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European Union\Models\eps-eu\InputData\indst\BPoIFUfE\"/>
    </mc:Choice>
  </mc:AlternateContent>
  <xr:revisionPtr revIDLastSave="0" documentId="8_{059C5452-BE21-4633-8C4C-1ED1CA0717CA}" xr6:coauthVersionLast="47" xr6:coauthVersionMax="47" xr10:uidLastSave="{00000000-0000-0000-0000-000000000000}"/>
  <bookViews>
    <workbookView xWindow="-120" yWindow="-120" windowWidth="57840" windowHeight="23640" firstSheet="32" activeTab="43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Potencia Chemicals" sheetId="63" r:id="rId34"/>
    <sheet name="Potencia Iron Steel" sheetId="68" r:id="rId35"/>
    <sheet name="Potencia Transfor Coke Ovens" sheetId="69" r:id="rId36"/>
    <sheet name="Potencia Cons Coke Ovens" sheetId="70" r:id="rId37"/>
    <sheet name="Potencia Refinery Trans Inputs" sheetId="65" r:id="rId38"/>
    <sheet name="Potencia Refinery Energy Inputs" sheetId="67" r:id="rId39"/>
    <sheet name="Mining Split" sheetId="44" r:id="rId40"/>
    <sheet name="Vehicles Split" sheetId="45" r:id="rId41"/>
    <sheet name="Balance of Mfg Split" sheetId="46" r:id="rId42"/>
    <sheet name="BPoIFUfE-electricity" sheetId="15" r:id="rId43"/>
    <sheet name="BPoIFUfE-coal" sheetId="16" r:id="rId44"/>
    <sheet name="BPoIFUfE-natural-gas" sheetId="17" r:id="rId45"/>
    <sheet name="BPoIFUfE-biomass" sheetId="18" r:id="rId46"/>
    <sheet name="BPoIFUfE-petroleum-diesel" sheetId="19" r:id="rId47"/>
    <sheet name="BPoIFUfE-heat" sheetId="20" r:id="rId48"/>
    <sheet name="BPoIFUfE-crude-oil" sheetId="21" r:id="rId49"/>
    <sheet name="BPoIFUfE-heavy-or-residual-oil" sheetId="22" r:id="rId50"/>
    <sheet name="BPoIFUfE-LPG-propane-or-butane" sheetId="23" r:id="rId51"/>
    <sheet name="BPoIFUfE-hydrogen" sheetId="24" r:id="rId52"/>
  </sheets>
  <externalReferences>
    <externalReference r:id="rId53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6" l="1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B15" i="16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B11" i="17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B10" i="21" l="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<sst xmlns="http://schemas.openxmlformats.org/spreadsheetml/2006/main" count="9259" uniqueCount="2846">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</sst>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</numFmts>
  <fonts count="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</font>
    <font>
      <sz val="9"/>
      <name val="Calibri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7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34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5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6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5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0" fontId="17" fillId="0" borderId="11" xfId="102" applyFont="1" applyAlignment="1"/>
    <xf numFmtId="0" fontId="48" fillId="3" borderId="60" xfId="18" applyFont="1" applyFill="1" applyBorder="1" applyAlignment="1">
      <alignment horizontal="left" vertical="center"/>
    </xf>
    <xf numFmtId="1" fontId="49" fillId="42" borderId="60" xfId="18" applyNumberFormat="1" applyFont="1" applyFill="1" applyBorder="1" applyAlignment="1">
      <alignment horizontal="center" vertical="center"/>
    </xf>
    <xf numFmtId="0" fontId="50" fillId="43" borderId="0" xfId="18" applyFont="1" applyFill="1" applyAlignment="1">
      <alignment vertical="center"/>
    </xf>
    <xf numFmtId="170" fontId="51" fillId="0" borderId="0" xfId="18" applyNumberFormat="1" applyFont="1" applyAlignment="1">
      <alignment vertical="center"/>
    </xf>
    <xf numFmtId="1" fontId="50" fillId="43" borderId="0" xfId="18" applyNumberFormat="1" applyFont="1" applyFill="1" applyAlignment="1">
      <alignment vertical="center"/>
    </xf>
    <xf numFmtId="0" fontId="52" fillId="44" borderId="60" xfId="18" applyFont="1" applyFill="1" applyBorder="1" applyAlignment="1">
      <alignment horizontal="left" vertical="center"/>
    </xf>
    <xf numFmtId="171" fontId="50" fillId="44" borderId="60" xfId="18" applyNumberFormat="1" applyFont="1" applyFill="1" applyBorder="1" applyAlignment="1">
      <alignment vertical="center"/>
    </xf>
    <xf numFmtId="0" fontId="53" fillId="0" borderId="61" xfId="18" applyFont="1" applyBorder="1" applyAlignment="1">
      <alignment horizontal="left" vertical="center" indent="1"/>
    </xf>
    <xf numFmtId="171" fontId="53" fillId="0" borderId="61" xfId="18" applyNumberFormat="1" applyFont="1" applyBorder="1" applyAlignment="1">
      <alignment vertical="center"/>
    </xf>
    <xf numFmtId="0" fontId="53" fillId="0" borderId="0" xfId="18" applyFont="1" applyAlignment="1">
      <alignment horizontal="left" vertical="center" indent="2"/>
    </xf>
    <xf numFmtId="171" fontId="53" fillId="0" borderId="0" xfId="18" applyNumberFormat="1" applyFont="1" applyAlignment="1">
      <alignment vertical="center"/>
    </xf>
    <xf numFmtId="0" fontId="53" fillId="0" borderId="62" xfId="18" applyFont="1" applyBorder="1" applyAlignment="1">
      <alignment horizontal="left" vertical="center" indent="1"/>
    </xf>
    <xf numFmtId="171" fontId="53" fillId="0" borderId="62" xfId="18" applyNumberFormat="1" applyFont="1" applyBorder="1" applyAlignment="1">
      <alignment vertical="center"/>
    </xf>
    <xf numFmtId="170" fontId="51" fillId="0" borderId="28" xfId="18" applyNumberFormat="1" applyFont="1" applyBorder="1" applyAlignment="1">
      <alignment vertical="center"/>
    </xf>
    <xf numFmtId="1" fontId="50" fillId="43" borderId="28" xfId="18" applyNumberFormat="1" applyFont="1" applyFill="1" applyBorder="1" applyAlignment="1">
      <alignment vertical="center"/>
    </xf>
    <xf numFmtId="164" fontId="50" fillId="44" borderId="60" xfId="18" applyNumberFormat="1" applyFont="1" applyFill="1" applyBorder="1" applyAlignment="1">
      <alignment vertical="center"/>
    </xf>
    <xf numFmtId="0" fontId="53" fillId="0" borderId="28" xfId="18" applyFont="1" applyBorder="1" applyAlignment="1">
      <alignment horizontal="left" vertical="center" indent="1"/>
    </xf>
    <xf numFmtId="171" fontId="53" fillId="0" borderId="28" xfId="18" applyNumberFormat="1" applyFont="1" applyBorder="1" applyAlignment="1">
      <alignment vertical="center"/>
    </xf>
    <xf numFmtId="0" fontId="53" fillId="0" borderId="0" xfId="18" applyFont="1" applyAlignment="1">
      <alignment horizontal="left" vertical="center" indent="1"/>
    </xf>
    <xf numFmtId="0" fontId="53" fillId="0" borderId="63" xfId="18" applyFont="1" applyBorder="1" applyAlignment="1">
      <alignment horizontal="left" vertical="center" indent="1"/>
    </xf>
    <xf numFmtId="171" fontId="53" fillId="0" borderId="63" xfId="18" applyNumberFormat="1" applyFont="1" applyBorder="1" applyAlignment="1">
      <alignment vertical="center"/>
    </xf>
    <xf numFmtId="2" fontId="50" fillId="43" borderId="28" xfId="18" applyNumberFormat="1" applyFont="1" applyFill="1" applyBorder="1" applyAlignment="1">
      <alignment vertical="center"/>
    </xf>
    <xf numFmtId="172" fontId="39" fillId="44" borderId="60" xfId="18" applyNumberFormat="1" applyFont="1" applyFill="1" applyBorder="1" applyAlignment="1">
      <alignment vertical="center"/>
    </xf>
    <xf numFmtId="0" fontId="52" fillId="0" borderId="28" xfId="18" applyFont="1" applyBorder="1" applyAlignment="1">
      <alignment horizontal="left" vertical="center" indent="1"/>
    </xf>
    <xf numFmtId="173" fontId="54" fillId="0" borderId="28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1"/>
    </xf>
    <xf numFmtId="173" fontId="54" fillId="0" borderId="0" xfId="18" applyNumberFormat="1" applyFont="1" applyAlignment="1">
      <alignment vertical="center"/>
    </xf>
    <xf numFmtId="0" fontId="52" fillId="0" borderId="63" xfId="18" applyFont="1" applyBorder="1" applyAlignment="1">
      <alignment horizontal="left" vertical="center" indent="1"/>
    </xf>
    <xf numFmtId="173" fontId="54" fillId="0" borderId="63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1"/>
    </xf>
    <xf numFmtId="170" fontId="50" fillId="43" borderId="0" xfId="18" applyNumberFormat="1" applyFont="1" applyFill="1" applyAlignment="1">
      <alignment vertical="center"/>
    </xf>
    <xf numFmtId="3" fontId="50" fillId="44" borderId="60" xfId="18" applyNumberFormat="1" applyFont="1" applyFill="1" applyBorder="1" applyAlignment="1">
      <alignment vertical="center"/>
    </xf>
    <xf numFmtId="0" fontId="55" fillId="45" borderId="60" xfId="18" applyFont="1" applyFill="1" applyBorder="1" applyAlignment="1">
      <alignment horizontal="left" vertical="center" indent="1"/>
    </xf>
    <xf numFmtId="171" fontId="50" fillId="45" borderId="60" xfId="18" applyNumberFormat="1" applyFont="1" applyFill="1" applyBorder="1" applyAlignment="1">
      <alignment vertical="center"/>
    </xf>
    <xf numFmtId="0" fontId="50" fillId="43" borderId="61" xfId="18" applyFont="1" applyFill="1" applyBorder="1" applyAlignment="1">
      <alignment horizontal="left" vertical="center" indent="2"/>
    </xf>
    <xf numFmtId="171" fontId="50" fillId="0" borderId="61" xfId="18" applyNumberFormat="1" applyFont="1" applyBorder="1" applyAlignment="1">
      <alignment vertical="center"/>
    </xf>
    <xf numFmtId="0" fontId="50" fillId="43" borderId="64" xfId="18" applyFont="1" applyFill="1" applyBorder="1" applyAlignment="1">
      <alignment horizontal="left" vertical="center" indent="2"/>
    </xf>
    <xf numFmtId="171" fontId="50" fillId="0" borderId="64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3"/>
    </xf>
    <xf numFmtId="171" fontId="50" fillId="0" borderId="0" xfId="18" applyNumberFormat="1" applyFont="1" applyAlignment="1">
      <alignment vertical="center"/>
    </xf>
    <xf numFmtId="0" fontId="50" fillId="43" borderId="63" xfId="18" applyFont="1" applyFill="1" applyBorder="1" applyAlignment="1">
      <alignment horizontal="left" vertical="center" indent="2"/>
    </xf>
    <xf numFmtId="171" fontId="50" fillId="0" borderId="63" xfId="18" applyNumberFormat="1" applyFont="1" applyBorder="1" applyAlignment="1">
      <alignment vertical="center"/>
    </xf>
    <xf numFmtId="0" fontId="53" fillId="0" borderId="28" xfId="18" applyFont="1" applyBorder="1" applyAlignment="1">
      <alignment horizontal="left" vertical="center" indent="2"/>
    </xf>
    <xf numFmtId="0" fontId="53" fillId="0" borderId="63" xfId="18" applyFont="1" applyBorder="1" applyAlignment="1">
      <alignment horizontal="left" vertical="center" indent="2"/>
    </xf>
    <xf numFmtId="171" fontId="50" fillId="46" borderId="60" xfId="18" applyNumberFormat="1" applyFont="1" applyFill="1" applyBorder="1" applyAlignment="1">
      <alignment vertical="center"/>
    </xf>
    <xf numFmtId="0" fontId="50" fillId="0" borderId="0" xfId="18" applyFont="1" applyAlignment="1">
      <alignment vertical="center"/>
    </xf>
    <xf numFmtId="0" fontId="56" fillId="3" borderId="32" xfId="0" applyFont="1" applyFill="1" applyBorder="1"/>
    <xf numFmtId="0" fontId="56" fillId="42" borderId="28" xfId="0" applyFont="1" applyFill="1" applyBorder="1"/>
    <xf numFmtId="0" fontId="56" fillId="42" borderId="32" xfId="0" quotePrefix="1" applyFont="1" applyFill="1" applyBorder="1" applyAlignment="1">
      <alignment horizontal="center"/>
    </xf>
    <xf numFmtId="0" fontId="56" fillId="42" borderId="28" xfId="0" quotePrefix="1" applyFont="1" applyFill="1" applyBorder="1" applyAlignment="1">
      <alignment horizontal="center"/>
    </xf>
    <xf numFmtId="0" fontId="56" fillId="42" borderId="30" xfId="0" quotePrefix="1" applyFont="1" applyFill="1" applyBorder="1" applyAlignment="1">
      <alignment horizontal="center"/>
    </xf>
    <xf numFmtId="49" fontId="56" fillId="0" borderId="66" xfId="0" applyNumberFormat="1" applyFont="1" applyBorder="1"/>
    <xf numFmtId="49" fontId="56" fillId="0" borderId="61" xfId="0" applyNumberFormat="1" applyFont="1" applyBorder="1"/>
    <xf numFmtId="174" fontId="56" fillId="0" borderId="66" xfId="0" applyNumberFormat="1" applyFont="1" applyBorder="1"/>
    <xf numFmtId="49" fontId="57" fillId="0" borderId="67" xfId="0" applyNumberFormat="1" applyFont="1" applyBorder="1" applyAlignment="1">
      <alignment indent="1"/>
    </xf>
    <xf numFmtId="49" fontId="57" fillId="0" borderId="64" xfId="0" applyNumberFormat="1" applyFont="1" applyBorder="1"/>
    <xf numFmtId="174" fontId="57" fillId="0" borderId="67" xfId="0" applyNumberFormat="1" applyFont="1" applyBorder="1"/>
    <xf numFmtId="49" fontId="58" fillId="0" borderId="45" xfId="0" applyNumberFormat="1" applyFont="1" applyBorder="1" applyAlignment="1">
      <alignment indent="2"/>
    </xf>
    <xf numFmtId="49" fontId="58" fillId="0" borderId="0" xfId="0" applyNumberFormat="1" applyFont="1"/>
    <xf numFmtId="174" fontId="58" fillId="0" borderId="45" xfId="0" applyNumberFormat="1" applyFont="1" applyBorder="1"/>
    <xf numFmtId="49" fontId="59" fillId="0" borderId="45" xfId="0" applyNumberFormat="1" applyFont="1" applyBorder="1" applyAlignment="1">
      <alignment indent="3"/>
    </xf>
    <xf numFmtId="49" fontId="59" fillId="0" borderId="0" xfId="0" applyNumberFormat="1" applyFont="1"/>
    <xf numFmtId="174" fontId="59" fillId="0" borderId="45" xfId="0" applyNumberFormat="1" applyFont="1" applyBorder="1"/>
    <xf numFmtId="49" fontId="60" fillId="0" borderId="45" xfId="0" applyNumberFormat="1" applyFont="1" applyBorder="1" applyAlignment="1">
      <alignment indent="4"/>
    </xf>
    <xf numFmtId="49" fontId="60" fillId="0" borderId="0" xfId="0" applyNumberFormat="1" applyFont="1"/>
    <xf numFmtId="174" fontId="60" fillId="0" borderId="45" xfId="0" applyNumberFormat="1" applyFont="1" applyBorder="1"/>
    <xf numFmtId="49" fontId="57" fillId="0" borderId="68" xfId="0" applyNumberFormat="1" applyFont="1" applyBorder="1" applyAlignment="1">
      <alignment indent="1"/>
    </xf>
    <xf numFmtId="49" fontId="57" fillId="0" borderId="65" xfId="0" applyNumberFormat="1" applyFont="1" applyBorder="1"/>
    <xf numFmtId="174" fontId="57" fillId="0" borderId="68" xfId="0" applyNumberFormat="1" applyFont="1" applyBorder="1"/>
    <xf numFmtId="49" fontId="57" fillId="0" borderId="69" xfId="0" applyNumberFormat="1" applyFont="1" applyBorder="1" applyAlignment="1">
      <alignment indent="1"/>
    </xf>
    <xf numFmtId="49" fontId="57" fillId="0" borderId="62" xfId="0" applyNumberFormat="1" applyFont="1" applyBorder="1"/>
    <xf numFmtId="174" fontId="57" fillId="0" borderId="69" xfId="0" applyNumberFormat="1" applyFont="1" applyBorder="1"/>
    <xf numFmtId="0" fontId="61" fillId="0" borderId="0" xfId="0" applyFont="1"/>
    <xf numFmtId="0" fontId="56" fillId="42" borderId="32" xfId="0" applyFont="1" applyFill="1" applyBorder="1"/>
    <xf numFmtId="0" fontId="62" fillId="0" borderId="0" xfId="0" applyFont="1"/>
    <xf numFmtId="0" fontId="63" fillId="0" borderId="0" xfId="0" applyFont="1"/>
    <xf numFmtId="49" fontId="59" fillId="3" borderId="45" xfId="0" applyNumberFormat="1" applyFont="1" applyFill="1" applyBorder="1" applyAlignment="1">
      <alignment indent="3"/>
    </xf>
    <xf numFmtId="49" fontId="59" fillId="3" borderId="0" xfId="0" applyNumberFormat="1" applyFont="1" applyFill="1"/>
    <xf numFmtId="174" fontId="59" fillId="3" borderId="45" xfId="0" applyNumberFormat="1" applyFont="1" applyFill="1" applyBorder="1"/>
    <xf numFmtId="0" fontId="0" fillId="0" borderId="0" xfId="0"/>
    <xf numFmtId="0" fontId="13" fillId="0" borderId="0" xfId="18"/>
    <xf numFmtId="0" fontId="47" fillId="0" borderId="11" xfId="87" applyFont="1">
      <alignment wrapText="1"/>
    </xf>
    <xf numFmtId="0" fontId="13" fillId="0" borderId="11" xfId="18" applyBorder="1"/>
    <xf numFmtId="0" fontId="17" fillId="0" borderId="0" xfId="18" applyFont="1"/>
    <xf numFmtId="0" fontId="47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47" fillId="0" borderId="0" xfId="18" applyFont="1"/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  <xf numFmtId="0" fontId="50" fillId="0" borderId="28" xfId="18" applyFont="1" applyBorder="1" applyAlignment="1">
      <alignment vertical="center"/>
    </xf>
    <xf numFmtId="0" fontId="50" fillId="43" borderId="28" xfId="18" applyFont="1" applyFill="1" applyBorder="1" applyAlignment="1">
      <alignment vertical="center"/>
    </xf>
    <xf numFmtId="0" fontId="50" fillId="43" borderId="65" xfId="18" applyFont="1" applyFill="1" applyBorder="1" applyAlignment="1">
      <alignment horizontal="left" vertical="center" indent="2"/>
    </xf>
    <xf numFmtId="171" fontId="50" fillId="0" borderId="65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2"/>
    </xf>
    <xf numFmtId="174" fontId="56" fillId="0" borderId="61" xfId="0" applyNumberFormat="1" applyFont="1" applyBorder="1"/>
    <xf numFmtId="174" fontId="56" fillId="0" borderId="70" xfId="0" applyNumberFormat="1" applyFont="1" applyBorder="1"/>
    <xf numFmtId="174" fontId="57" fillId="0" borderId="64" xfId="0" applyNumberFormat="1" applyFont="1" applyBorder="1"/>
    <xf numFmtId="174" fontId="57" fillId="0" borderId="71" xfId="0" applyNumberFormat="1" applyFont="1" applyBorder="1"/>
    <xf numFmtId="174" fontId="58" fillId="0" borderId="0" xfId="0" applyNumberFormat="1" applyFont="1"/>
    <xf numFmtId="174" fontId="58" fillId="0" borderId="43" xfId="0" applyNumberFormat="1" applyFont="1" applyBorder="1"/>
    <xf numFmtId="174" fontId="59" fillId="0" borderId="0" xfId="0" applyNumberFormat="1" applyFont="1"/>
    <xf numFmtId="174" fontId="59" fillId="0" borderId="43" xfId="0" applyNumberFormat="1" applyFont="1" applyBorder="1"/>
    <xf numFmtId="174" fontId="60" fillId="0" borderId="0" xfId="0" applyNumberFormat="1" applyFont="1"/>
    <xf numFmtId="174" fontId="60" fillId="0" borderId="43" xfId="0" applyNumberFormat="1" applyFont="1" applyBorder="1"/>
    <xf numFmtId="174" fontId="57" fillId="0" borderId="65" xfId="0" applyNumberFormat="1" applyFont="1" applyBorder="1"/>
    <xf numFmtId="174" fontId="57" fillId="0" borderId="72" xfId="0" applyNumberFormat="1" applyFont="1" applyBorder="1"/>
    <xf numFmtId="174" fontId="57" fillId="0" borderId="62" xfId="0" applyNumberFormat="1" applyFont="1" applyBorder="1"/>
    <xf numFmtId="174" fontId="57" fillId="0" borderId="73" xfId="0" applyNumberFormat="1" applyFont="1" applyBorder="1"/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microsoft.com/office/2017/10/relationships/person" Target="persons/perso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5546875" defaultRowHeight="15" x14ac:dyDescent="0.25"/>
  <cols>
    <col min="2" max="2" width="76.5703125" customWidth="1"/>
    <col min="3" max="3" width="42.42578125" customWidth="1"/>
    <col min="4" max="4" width="57.85546875" bestFit="1" customWidth="1"/>
    <col min="5" max="5" width="60.42578125" customWidth="1"/>
  </cols>
  <sheetData>
    <row r="1" spans="1:2" x14ac:dyDescent="0.25">
      <c r="A1" s="1" t="s">
        <v>1131</v>
      </c>
    </row>
    <row r="3" spans="1:2" x14ac:dyDescent="0.25">
      <c r="A3" s="1" t="s">
        <v>37</v>
      </c>
      <c r="B3" s="3" t="s">
        <v>38</v>
      </c>
    </row>
    <row r="4" spans="1:2" x14ac:dyDescent="0.25">
      <c r="B4" t="s">
        <v>1</v>
      </c>
    </row>
    <row r="5" spans="1:2" x14ac:dyDescent="0.25">
      <c r="B5" s="2">
        <v>2022</v>
      </c>
    </row>
    <row r="6" spans="1:2" x14ac:dyDescent="0.25">
      <c r="B6" t="s">
        <v>1132</v>
      </c>
    </row>
    <row r="7" spans="1:2" x14ac:dyDescent="0.25">
      <c r="B7" s="4" t="s">
        <v>1344</v>
      </c>
    </row>
    <row r="8" spans="1:2" x14ac:dyDescent="0.25">
      <c r="B8" t="s">
        <v>1101</v>
      </c>
    </row>
    <row r="10" spans="1:2" x14ac:dyDescent="0.25">
      <c r="A10" s="1" t="s">
        <v>39</v>
      </c>
    </row>
    <row r="11" spans="1:2" x14ac:dyDescent="0.25">
      <c r="A11" s="15" t="s">
        <v>1118</v>
      </c>
      <c r="B11" s="16"/>
    </row>
    <row r="12" spans="1:2" x14ac:dyDescent="0.25">
      <c r="A12" t="s">
        <v>1119</v>
      </c>
    </row>
    <row r="14" spans="1:2" x14ac:dyDescent="0.25">
      <c r="A14" t="s">
        <v>2056</v>
      </c>
    </row>
    <row r="15" spans="1:2" x14ac:dyDescent="0.25">
      <c r="A15" t="s">
        <v>2057</v>
      </c>
    </row>
    <row r="17" spans="1:3" x14ac:dyDescent="0.25">
      <c r="A17" t="s">
        <v>1120</v>
      </c>
    </row>
    <row r="18" spans="1:3" x14ac:dyDescent="0.25">
      <c r="A18" t="s">
        <v>1121</v>
      </c>
    </row>
    <row r="19" spans="1:3" x14ac:dyDescent="0.25">
      <c r="A19" t="s">
        <v>1122</v>
      </c>
    </row>
    <row r="21" spans="1:3" x14ac:dyDescent="0.25">
      <c r="A21" t="s">
        <v>1123</v>
      </c>
    </row>
    <row r="22" spans="1:3" x14ac:dyDescent="0.25">
      <c r="A22" t="s">
        <v>1124</v>
      </c>
    </row>
    <row r="24" spans="1:3" x14ac:dyDescent="0.25">
      <c r="A24" s="1" t="s">
        <v>1130</v>
      </c>
    </row>
    <row r="25" spans="1:3" x14ac:dyDescent="0.25">
      <c r="A25" t="s">
        <v>1127</v>
      </c>
    </row>
    <row r="26" spans="1:3" x14ac:dyDescent="0.25">
      <c r="A26" t="s">
        <v>1125</v>
      </c>
    </row>
    <row r="27" spans="1:3" x14ac:dyDescent="0.25">
      <c r="A27" t="s">
        <v>1126</v>
      </c>
    </row>
    <row r="28" spans="1:3" x14ac:dyDescent="0.25">
      <c r="A28" t="s">
        <v>1128</v>
      </c>
    </row>
    <row r="29" spans="1:3" x14ac:dyDescent="0.25">
      <c r="A29" t="s">
        <v>1129</v>
      </c>
    </row>
    <row r="31" spans="1:3" x14ac:dyDescent="0.25">
      <c r="A31" s="43" t="s">
        <v>994</v>
      </c>
      <c r="B31" s="44"/>
      <c r="C31" s="44"/>
    </row>
    <row r="32" spans="1:3" x14ac:dyDescent="0.25">
      <c r="A32" t="s">
        <v>996</v>
      </c>
    </row>
    <row r="34" spans="2:3" x14ac:dyDescent="0.25">
      <c r="B34" s="3" t="s">
        <v>350</v>
      </c>
      <c r="C34" s="3" t="s">
        <v>993</v>
      </c>
    </row>
    <row r="35" spans="2:3" x14ac:dyDescent="0.25">
      <c r="B35" t="s">
        <v>954</v>
      </c>
      <c r="C35" t="s">
        <v>968</v>
      </c>
    </row>
    <row r="36" spans="2:3" x14ac:dyDescent="0.25">
      <c r="B36" t="s">
        <v>969</v>
      </c>
      <c r="C36" t="s">
        <v>955</v>
      </c>
    </row>
    <row r="37" spans="2:3" x14ac:dyDescent="0.25">
      <c r="B37" t="s">
        <v>970</v>
      </c>
      <c r="C37" t="s">
        <v>955</v>
      </c>
    </row>
    <row r="38" spans="2:3" x14ac:dyDescent="0.25">
      <c r="B38" t="s">
        <v>971</v>
      </c>
      <c r="C38" t="s">
        <v>955</v>
      </c>
    </row>
    <row r="39" spans="2:3" x14ac:dyDescent="0.25">
      <c r="B39" t="s">
        <v>972</v>
      </c>
      <c r="C39" t="s">
        <v>956</v>
      </c>
    </row>
    <row r="40" spans="2:3" x14ac:dyDescent="0.25">
      <c r="B40" t="s">
        <v>973</v>
      </c>
      <c r="C40" s="45" t="s">
        <v>957</v>
      </c>
    </row>
    <row r="41" spans="2:3" x14ac:dyDescent="0.25">
      <c r="B41" t="s">
        <v>974</v>
      </c>
      <c r="C41" t="s">
        <v>958</v>
      </c>
    </row>
    <row r="42" spans="2:3" x14ac:dyDescent="0.25">
      <c r="B42" t="s">
        <v>975</v>
      </c>
      <c r="C42" t="s">
        <v>959</v>
      </c>
    </row>
    <row r="43" spans="2:3" x14ac:dyDescent="0.25">
      <c r="B43" t="s">
        <v>976</v>
      </c>
      <c r="C43" t="s">
        <v>1099</v>
      </c>
    </row>
    <row r="44" spans="2:3" x14ac:dyDescent="0.25">
      <c r="B44" t="s">
        <v>977</v>
      </c>
      <c r="C44" t="s">
        <v>960</v>
      </c>
    </row>
    <row r="45" spans="2:3" x14ac:dyDescent="0.25">
      <c r="B45" t="s">
        <v>978</v>
      </c>
      <c r="C45" t="s">
        <v>961</v>
      </c>
    </row>
    <row r="46" spans="2:3" x14ac:dyDescent="0.25">
      <c r="B46" t="s">
        <v>979</v>
      </c>
      <c r="C46" t="s">
        <v>47</v>
      </c>
    </row>
    <row r="47" spans="2:3" x14ac:dyDescent="0.25">
      <c r="B47" t="s">
        <v>980</v>
      </c>
      <c r="C47" t="s">
        <v>962</v>
      </c>
    </row>
    <row r="48" spans="2:3" x14ac:dyDescent="0.25">
      <c r="B48" t="s">
        <v>981</v>
      </c>
      <c r="C48" t="s">
        <v>46</v>
      </c>
    </row>
    <row r="49" spans="1:3" x14ac:dyDescent="0.25">
      <c r="B49" t="s">
        <v>982</v>
      </c>
      <c r="C49" t="s">
        <v>963</v>
      </c>
    </row>
    <row r="50" spans="1:3" x14ac:dyDescent="0.25">
      <c r="B50" t="s">
        <v>983</v>
      </c>
      <c r="C50" t="s">
        <v>964</v>
      </c>
    </row>
    <row r="51" spans="1:3" x14ac:dyDescent="0.25">
      <c r="B51" t="s">
        <v>984</v>
      </c>
      <c r="C51" t="s">
        <v>964</v>
      </c>
    </row>
    <row r="52" spans="1:3" x14ac:dyDescent="0.25">
      <c r="B52" t="s">
        <v>985</v>
      </c>
      <c r="C52" t="s">
        <v>964</v>
      </c>
    </row>
    <row r="53" spans="1:3" x14ac:dyDescent="0.25">
      <c r="B53" t="s">
        <v>986</v>
      </c>
      <c r="C53" t="s">
        <v>964</v>
      </c>
    </row>
    <row r="54" spans="1:3" x14ac:dyDescent="0.25">
      <c r="B54" t="s">
        <v>987</v>
      </c>
      <c r="C54" t="s">
        <v>965</v>
      </c>
    </row>
    <row r="55" spans="1:3" x14ac:dyDescent="0.25">
      <c r="B55" t="s">
        <v>988</v>
      </c>
      <c r="C55" t="s">
        <v>965</v>
      </c>
    </row>
    <row r="56" spans="1:3" x14ac:dyDescent="0.25">
      <c r="B56" t="s">
        <v>989</v>
      </c>
      <c r="C56" t="s">
        <v>1098</v>
      </c>
    </row>
    <row r="57" spans="1:3" x14ac:dyDescent="0.25">
      <c r="B57" t="s">
        <v>990</v>
      </c>
      <c r="C57" t="s">
        <v>966</v>
      </c>
    </row>
    <row r="58" spans="1:3" x14ac:dyDescent="0.25">
      <c r="B58" t="s">
        <v>991</v>
      </c>
      <c r="C58" s="45" t="s">
        <v>967</v>
      </c>
    </row>
    <row r="59" spans="1:3" x14ac:dyDescent="0.25">
      <c r="B59" t="s">
        <v>992</v>
      </c>
      <c r="C59" t="s">
        <v>968</v>
      </c>
    </row>
    <row r="61" spans="1:3" x14ac:dyDescent="0.25">
      <c r="A61" t="s">
        <v>949</v>
      </c>
    </row>
    <row r="62" spans="1:3" x14ac:dyDescent="0.25">
      <c r="A62" t="s">
        <v>995</v>
      </c>
    </row>
    <row r="63" spans="1:3" x14ac:dyDescent="0.25">
      <c r="A63" t="s">
        <v>950</v>
      </c>
    </row>
    <row r="64" spans="1:3" x14ac:dyDescent="0.25">
      <c r="A64" t="s">
        <v>951</v>
      </c>
    </row>
    <row r="65" spans="1:3" x14ac:dyDescent="0.25">
      <c r="A65" t="s">
        <v>952</v>
      </c>
    </row>
    <row r="66" spans="1:3" x14ac:dyDescent="0.25">
      <c r="A66" t="s">
        <v>953</v>
      </c>
    </row>
    <row r="67" spans="1:3" x14ac:dyDescent="0.25">
      <c r="B67" s="3" t="s">
        <v>1090</v>
      </c>
      <c r="C67" s="3" t="s">
        <v>1091</v>
      </c>
    </row>
    <row r="68" spans="1:3" x14ac:dyDescent="0.25">
      <c r="B68" t="s">
        <v>1092</v>
      </c>
      <c r="C68" t="s">
        <v>972</v>
      </c>
    </row>
    <row r="69" spans="1:3" x14ac:dyDescent="0.25">
      <c r="B69" t="s">
        <v>1093</v>
      </c>
      <c r="C69" t="s">
        <v>973</v>
      </c>
    </row>
    <row r="70" spans="1:3" x14ac:dyDescent="0.25">
      <c r="B70" t="s">
        <v>1094</v>
      </c>
      <c r="C70" t="s">
        <v>975</v>
      </c>
    </row>
    <row r="71" spans="1:3" x14ac:dyDescent="0.25">
      <c r="B71" t="s">
        <v>1095</v>
      </c>
      <c r="C71" t="s">
        <v>982</v>
      </c>
    </row>
    <row r="73" spans="1:3" x14ac:dyDescent="0.25">
      <c r="A73" t="s">
        <v>1096</v>
      </c>
    </row>
    <row r="74" spans="1:3" x14ac:dyDescent="0.25">
      <c r="A74" t="s">
        <v>1097</v>
      </c>
    </row>
    <row r="76" spans="1:3" x14ac:dyDescent="0.25">
      <c r="A76" s="46" t="s">
        <v>1100</v>
      </c>
      <c r="B76" s="47"/>
      <c r="C76" s="47"/>
    </row>
    <row r="77" spans="1:3" x14ac:dyDescent="0.25">
      <c r="A77" t="s">
        <v>349</v>
      </c>
    </row>
    <row r="78" spans="1:3" x14ac:dyDescent="0.25">
      <c r="A78" t="s">
        <v>1102</v>
      </c>
    </row>
    <row r="80" spans="1:3" x14ac:dyDescent="0.25">
      <c r="A80" t="s">
        <v>1103</v>
      </c>
    </row>
    <row r="81" spans="1:4" x14ac:dyDescent="0.25">
      <c r="A81" t="s">
        <v>1104</v>
      </c>
    </row>
    <row r="83" spans="1:4" x14ac:dyDescent="0.25">
      <c r="A83" s="1" t="s">
        <v>1105</v>
      </c>
      <c r="D83" s="6"/>
    </row>
    <row r="84" spans="1:4" x14ac:dyDescent="0.25">
      <c r="B84" s="3" t="s">
        <v>1115</v>
      </c>
      <c r="C84" s="3" t="s">
        <v>1116</v>
      </c>
      <c r="D84" s="24"/>
    </row>
    <row r="85" spans="1:4" x14ac:dyDescent="0.25">
      <c r="B85" s="25" t="s">
        <v>207</v>
      </c>
      <c r="C85" t="s">
        <v>207</v>
      </c>
      <c r="D85" s="24"/>
    </row>
    <row r="86" spans="1:4" x14ac:dyDescent="0.25">
      <c r="B86" s="26" t="s">
        <v>1106</v>
      </c>
      <c r="C86" t="s">
        <v>208</v>
      </c>
      <c r="D86" s="24"/>
    </row>
    <row r="87" spans="1:4" x14ac:dyDescent="0.25">
      <c r="B87" s="26" t="s">
        <v>1107</v>
      </c>
      <c r="C87" t="s">
        <v>208</v>
      </c>
      <c r="D87" s="24"/>
    </row>
    <row r="88" spans="1:4" x14ac:dyDescent="0.25">
      <c r="B88" s="26" t="s">
        <v>1108</v>
      </c>
      <c r="C88" t="s">
        <v>209</v>
      </c>
      <c r="D88" s="24"/>
    </row>
    <row r="89" spans="1:4" x14ac:dyDescent="0.25">
      <c r="B89" s="26" t="s">
        <v>1109</v>
      </c>
      <c r="C89" t="s">
        <v>209</v>
      </c>
      <c r="D89" s="24"/>
    </row>
    <row r="90" spans="1:4" x14ac:dyDescent="0.25">
      <c r="B90" s="26" t="s">
        <v>1110</v>
      </c>
      <c r="C90" t="s">
        <v>210</v>
      </c>
      <c r="D90" s="24"/>
    </row>
    <row r="91" spans="1:4" x14ac:dyDescent="0.25">
      <c r="B91" s="26" t="s">
        <v>1111</v>
      </c>
      <c r="C91" t="s">
        <v>208</v>
      </c>
      <c r="D91" s="24"/>
    </row>
    <row r="92" spans="1:4" x14ac:dyDescent="0.25">
      <c r="B92" s="26" t="s">
        <v>1112</v>
      </c>
      <c r="C92" t="s">
        <v>209</v>
      </c>
      <c r="D92" s="24"/>
    </row>
    <row r="93" spans="1:4" x14ac:dyDescent="0.25">
      <c r="B93" s="26" t="s">
        <v>1113</v>
      </c>
      <c r="C93" t="s">
        <v>209</v>
      </c>
      <c r="D93" s="24"/>
    </row>
    <row r="94" spans="1:4" x14ac:dyDescent="0.25">
      <c r="B94" s="26" t="s">
        <v>1114</v>
      </c>
      <c r="C94" t="s">
        <v>210</v>
      </c>
      <c r="D94" s="24"/>
    </row>
    <row r="95" spans="1:4" x14ac:dyDescent="0.25">
      <c r="D95" s="24"/>
    </row>
    <row r="96" spans="1:4" x14ac:dyDescent="0.25">
      <c r="A96" t="s">
        <v>1966</v>
      </c>
      <c r="D96" s="24"/>
    </row>
    <row r="97" spans="1:4" x14ac:dyDescent="0.25">
      <c r="D97" s="24"/>
    </row>
    <row r="98" spans="1:4" x14ac:dyDescent="0.25">
      <c r="A98" s="46" t="s">
        <v>1967</v>
      </c>
      <c r="B98" s="47"/>
      <c r="C98" s="47"/>
    </row>
    <row r="99" spans="1:4" x14ac:dyDescent="0.25">
      <c r="A99" t="s">
        <v>1968</v>
      </c>
      <c r="D99" s="24"/>
    </row>
    <row r="100" spans="1:4" x14ac:dyDescent="0.25">
      <c r="D100" s="24"/>
    </row>
    <row r="101" spans="1:4" x14ac:dyDescent="0.25">
      <c r="D101" s="24"/>
    </row>
    <row r="102" spans="1:4" x14ac:dyDescent="0.25">
      <c r="D102" s="24"/>
    </row>
    <row r="103" spans="1:4" x14ac:dyDescent="0.25">
      <c r="D103" s="23"/>
    </row>
    <row r="104" spans="1:4" x14ac:dyDescent="0.25">
      <c r="D104" s="24"/>
    </row>
    <row r="105" spans="1:4" x14ac:dyDescent="0.25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2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2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25">
      <c r="C6" s="27" t="s">
        <v>55</v>
      </c>
      <c r="D6" s="27"/>
      <c r="E6" s="27" t="s">
        <v>1997</v>
      </c>
      <c r="F6" s="27"/>
      <c r="G6" s="27"/>
    </row>
    <row r="7" spans="1:33" x14ac:dyDescent="0.25"/>
    <row r="10" spans="1:33" ht="15" customHeight="1" x14ac:dyDescent="0.25">
      <c r="A10" s="28" t="s">
        <v>358</v>
      </c>
      <c r="B10" s="52" t="s">
        <v>56</v>
      </c>
      <c r="AG10" s="144" t="s">
        <v>1998</v>
      </c>
    </row>
    <row r="11" spans="1:33" ht="15" customHeight="1" x14ac:dyDescent="0.25">
      <c r="B11" s="49" t="s">
        <v>57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25"/>
    <row r="15" spans="1:33" ht="15" customHeight="1" x14ac:dyDescent="0.25">
      <c r="B15" s="53" t="s">
        <v>59</v>
      </c>
    </row>
    <row r="16" spans="1:33" ht="15" customHeight="1" x14ac:dyDescent="0.2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2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2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2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2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2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2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2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2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2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2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2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2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2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x14ac:dyDescent="0.2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x14ac:dyDescent="0.2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x14ac:dyDescent="0.2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x14ac:dyDescent="0.2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x14ac:dyDescent="0.2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x14ac:dyDescent="0.2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x14ac:dyDescent="0.2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x14ac:dyDescent="0.2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x14ac:dyDescent="0.2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x14ac:dyDescent="0.2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x14ac:dyDescent="0.2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x14ac:dyDescent="0.2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x14ac:dyDescent="0.2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x14ac:dyDescent="0.2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x14ac:dyDescent="0.2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x14ac:dyDescent="0.2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x14ac:dyDescent="0.2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x14ac:dyDescent="0.2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2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25">
      <c r="B53" s="53" t="s">
        <v>1046</v>
      </c>
    </row>
    <row r="54" spans="1:33" ht="15" customHeight="1" x14ac:dyDescent="0.25">
      <c r="B54" s="53" t="s">
        <v>1045</v>
      </c>
    </row>
    <row r="55" spans="1:33" ht="15" customHeight="1" x14ac:dyDescent="0.2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2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2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2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2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2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2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2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25">
      <c r="B63" s="53" t="s">
        <v>1028</v>
      </c>
    </row>
    <row r="64" spans="1:33" ht="15" customHeight="1" x14ac:dyDescent="0.2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2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x14ac:dyDescent="0.2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2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2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2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2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x14ac:dyDescent="0.2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2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2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2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2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2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x14ac:dyDescent="0.25">
      <c r="B79" s="53" t="s">
        <v>1004</v>
      </c>
    </row>
    <row r="80" spans="1:33" ht="15" customHeight="1" x14ac:dyDescent="0.2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3"/>
    <row r="83" spans="2:2" ht="15" customHeight="1" x14ac:dyDescent="0.25">
      <c r="B83" s="182" t="s">
        <v>1137</v>
      </c>
    </row>
    <row r="84" spans="2:2" ht="15" customHeight="1" x14ac:dyDescent="0.25">
      <c r="B84" s="22" t="s">
        <v>1138</v>
      </c>
    </row>
    <row r="85" spans="2:2" ht="15" customHeight="1" x14ac:dyDescent="0.25">
      <c r="B85" s="22" t="s">
        <v>1139</v>
      </c>
    </row>
    <row r="86" spans="2:2" ht="15" customHeight="1" x14ac:dyDescent="0.25">
      <c r="B86" s="22" t="s">
        <v>1140</v>
      </c>
    </row>
    <row r="87" spans="2:2" ht="15" customHeight="1" x14ac:dyDescent="0.25">
      <c r="B87" s="22" t="s">
        <v>1002</v>
      </c>
    </row>
    <row r="88" spans="2:2" ht="15" customHeight="1" x14ac:dyDescent="0.25">
      <c r="B88" s="22" t="s">
        <v>1141</v>
      </c>
    </row>
    <row r="89" spans="2:2" ht="15" customHeight="1" x14ac:dyDescent="0.25">
      <c r="B89" s="22" t="s">
        <v>1001</v>
      </c>
    </row>
    <row r="90" spans="2:2" ht="15" customHeight="1" x14ac:dyDescent="0.25">
      <c r="B90" s="22" t="s">
        <v>1142</v>
      </c>
    </row>
    <row r="91" spans="2:2" ht="15" customHeight="1" x14ac:dyDescent="0.25">
      <c r="B91" s="22" t="s">
        <v>1143</v>
      </c>
    </row>
    <row r="92" spans="2:2" x14ac:dyDescent="0.25">
      <c r="B92" s="22" t="s">
        <v>1000</v>
      </c>
    </row>
    <row r="93" spans="2:2" ht="15" customHeight="1" x14ac:dyDescent="0.25">
      <c r="B93" s="22" t="s">
        <v>1144</v>
      </c>
    </row>
    <row r="94" spans="2:2" ht="15" customHeight="1" x14ac:dyDescent="0.25">
      <c r="B94" s="22" t="s">
        <v>1145</v>
      </c>
    </row>
    <row r="95" spans="2:2" ht="15" customHeight="1" x14ac:dyDescent="0.25">
      <c r="B95" s="22" t="s">
        <v>2006</v>
      </c>
    </row>
    <row r="96" spans="2:2" ht="15" customHeight="1" x14ac:dyDescent="0.25">
      <c r="B96" s="22" t="s">
        <v>999</v>
      </c>
    </row>
    <row r="97" spans="2:33" ht="15" customHeight="1" x14ac:dyDescent="0.25">
      <c r="B97" s="22" t="s">
        <v>1146</v>
      </c>
    </row>
    <row r="98" spans="2:33" ht="15" customHeight="1" x14ac:dyDescent="0.25">
      <c r="B98" s="22" t="s">
        <v>1147</v>
      </c>
    </row>
    <row r="99" spans="2:33" ht="15" customHeight="1" x14ac:dyDescent="0.25">
      <c r="B99" s="22" t="s">
        <v>1148</v>
      </c>
    </row>
    <row r="100" spans="2:33" ht="15" customHeight="1" x14ac:dyDescent="0.25">
      <c r="B100" s="22" t="s">
        <v>998</v>
      </c>
    </row>
    <row r="101" spans="2:33" x14ac:dyDescent="0.25">
      <c r="B101" s="22" t="s">
        <v>1149</v>
      </c>
    </row>
    <row r="102" spans="2:33" x14ac:dyDescent="0.25">
      <c r="B102" s="22" t="s">
        <v>1150</v>
      </c>
    </row>
    <row r="103" spans="2:33" ht="15" customHeight="1" x14ac:dyDescent="0.25">
      <c r="B103" s="22" t="s">
        <v>1151</v>
      </c>
    </row>
    <row r="104" spans="2:33" ht="15" customHeight="1" x14ac:dyDescent="0.25">
      <c r="B104" s="22" t="s">
        <v>1152</v>
      </c>
    </row>
    <row r="105" spans="2:33" ht="15" customHeight="1" x14ac:dyDescent="0.25">
      <c r="B105" s="22" t="s">
        <v>1153</v>
      </c>
    </row>
    <row r="106" spans="2:33" ht="15" customHeight="1" x14ac:dyDescent="0.25">
      <c r="B106" s="22" t="s">
        <v>1154</v>
      </c>
    </row>
    <row r="107" spans="2:33" ht="15" customHeight="1" x14ac:dyDescent="0.25">
      <c r="B107" s="22" t="s">
        <v>997</v>
      </c>
    </row>
    <row r="108" spans="2:33" ht="15" customHeight="1" x14ac:dyDescent="0.25">
      <c r="B108" s="22" t="s">
        <v>1155</v>
      </c>
    </row>
    <row r="109" spans="2:33" ht="15" customHeight="1" x14ac:dyDescent="0.25">
      <c r="B109" s="22" t="s">
        <v>1156</v>
      </c>
    </row>
    <row r="110" spans="2:33" ht="15" customHeight="1" x14ac:dyDescent="0.25">
      <c r="B110" s="22" t="s">
        <v>2007</v>
      </c>
    </row>
    <row r="111" spans="2:33" ht="15" customHeight="1" x14ac:dyDescent="0.25">
      <c r="B111" s="22" t="s">
        <v>2008</v>
      </c>
    </row>
    <row r="112" spans="2:33" ht="15" customHeight="1" x14ac:dyDescent="0.25">
      <c r="B112" s="302"/>
      <c r="C112" s="302"/>
      <c r="D112" s="302"/>
      <c r="E112" s="302"/>
      <c r="F112" s="302"/>
      <c r="G112" s="302"/>
      <c r="H112" s="302"/>
      <c r="I112" s="302"/>
      <c r="J112" s="302"/>
      <c r="K112" s="302"/>
      <c r="L112" s="302"/>
      <c r="M112" s="302"/>
      <c r="N112" s="302"/>
      <c r="O112" s="302"/>
      <c r="P112" s="302"/>
      <c r="Q112" s="302"/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  <c r="AG112" s="302"/>
    </row>
    <row r="308" spans="2:33" ht="15" customHeight="1" x14ac:dyDescent="0.25">
      <c r="B308" s="302"/>
      <c r="C308" s="302"/>
      <c r="D308" s="302"/>
      <c r="E308" s="302"/>
      <c r="F308" s="302"/>
      <c r="G308" s="302"/>
      <c r="H308" s="302"/>
      <c r="I308" s="302"/>
      <c r="J308" s="302"/>
      <c r="K308" s="302"/>
      <c r="L308" s="302"/>
      <c r="M308" s="302"/>
      <c r="N308" s="302"/>
      <c r="O308" s="302"/>
      <c r="P308" s="302"/>
      <c r="Q308" s="302"/>
      <c r="R308" s="302"/>
      <c r="S308" s="302"/>
      <c r="T308" s="302"/>
      <c r="U308" s="302"/>
      <c r="V308" s="302"/>
      <c r="W308" s="302"/>
      <c r="X308" s="302"/>
      <c r="Y308" s="302"/>
      <c r="Z308" s="302"/>
      <c r="AA308" s="302"/>
      <c r="AB308" s="302"/>
      <c r="AC308" s="302"/>
      <c r="AD308" s="302"/>
      <c r="AE308" s="302"/>
      <c r="AF308" s="302"/>
      <c r="AG308" s="302"/>
    </row>
    <row r="511" spans="2:33" ht="15" customHeight="1" x14ac:dyDescent="0.25">
      <c r="B511" s="302"/>
      <c r="C511" s="302"/>
      <c r="D511" s="302"/>
      <c r="E511" s="302"/>
      <c r="F511" s="302"/>
      <c r="G511" s="302"/>
      <c r="H511" s="302"/>
      <c r="I511" s="302"/>
      <c r="J511" s="302"/>
      <c r="K511" s="302"/>
      <c r="L511" s="302"/>
      <c r="M511" s="302"/>
      <c r="N511" s="302"/>
      <c r="O511" s="302"/>
      <c r="P511" s="302"/>
      <c r="Q511" s="302"/>
      <c r="R511" s="302"/>
      <c r="S511" s="302"/>
      <c r="T511" s="302"/>
      <c r="U511" s="302"/>
      <c r="V511" s="302"/>
      <c r="W511" s="302"/>
      <c r="X511" s="302"/>
      <c r="Y511" s="302"/>
      <c r="Z511" s="302"/>
      <c r="AA511" s="302"/>
      <c r="AB511" s="302"/>
      <c r="AC511" s="302"/>
      <c r="AD511" s="302"/>
      <c r="AE511" s="302"/>
      <c r="AF511" s="302"/>
      <c r="AG511" s="302"/>
    </row>
    <row r="712" spans="2:33" ht="15" customHeight="1" x14ac:dyDescent="0.25">
      <c r="B712" s="302"/>
      <c r="C712" s="302"/>
      <c r="D712" s="302"/>
      <c r="E712" s="302"/>
      <c r="F712" s="302"/>
      <c r="G712" s="302"/>
      <c r="H712" s="302"/>
      <c r="I712" s="302"/>
      <c r="J712" s="302"/>
      <c r="K712" s="302"/>
      <c r="L712" s="302"/>
      <c r="M712" s="302"/>
      <c r="N712" s="302"/>
      <c r="O712" s="302"/>
      <c r="P712" s="302"/>
      <c r="Q712" s="302"/>
      <c r="R712" s="302"/>
      <c r="S712" s="302"/>
      <c r="T712" s="302"/>
      <c r="U712" s="302"/>
      <c r="V712" s="302"/>
      <c r="W712" s="302"/>
      <c r="X712" s="302"/>
      <c r="Y712" s="302"/>
      <c r="Z712" s="302"/>
      <c r="AA712" s="302"/>
      <c r="AB712" s="302"/>
      <c r="AC712" s="302"/>
      <c r="AD712" s="302"/>
      <c r="AE712" s="302"/>
      <c r="AF712" s="302"/>
      <c r="AG712" s="302"/>
    </row>
    <row r="887" spans="2:33" ht="15" customHeight="1" x14ac:dyDescent="0.25">
      <c r="B887" s="302"/>
      <c r="C887" s="302"/>
      <c r="D887" s="302"/>
      <c r="E887" s="302"/>
      <c r="F887" s="302"/>
      <c r="G887" s="302"/>
      <c r="H887" s="302"/>
      <c r="I887" s="302"/>
      <c r="J887" s="302"/>
      <c r="K887" s="302"/>
      <c r="L887" s="302"/>
      <c r="M887" s="302"/>
      <c r="N887" s="302"/>
      <c r="O887" s="302"/>
      <c r="P887" s="302"/>
      <c r="Q887" s="302"/>
      <c r="R887" s="302"/>
      <c r="S887" s="302"/>
      <c r="T887" s="302"/>
      <c r="U887" s="302"/>
      <c r="V887" s="302"/>
      <c r="W887" s="302"/>
      <c r="X887" s="302"/>
      <c r="Y887" s="302"/>
      <c r="Z887" s="302"/>
      <c r="AA887" s="302"/>
      <c r="AB887" s="302"/>
      <c r="AC887" s="302"/>
      <c r="AD887" s="302"/>
      <c r="AE887" s="302"/>
      <c r="AF887" s="302"/>
      <c r="AG887" s="302"/>
    </row>
    <row r="1100" spans="2:33" ht="15" customHeight="1" x14ac:dyDescent="0.25">
      <c r="B1100" s="302"/>
      <c r="C1100" s="302"/>
      <c r="D1100" s="302"/>
      <c r="E1100" s="302"/>
      <c r="F1100" s="302"/>
      <c r="G1100" s="302"/>
      <c r="H1100" s="302"/>
      <c r="I1100" s="302"/>
      <c r="J1100" s="302"/>
      <c r="K1100" s="302"/>
      <c r="L1100" s="302"/>
      <c r="M1100" s="302"/>
      <c r="N1100" s="302"/>
      <c r="O1100" s="302"/>
      <c r="P1100" s="302"/>
      <c r="Q1100" s="302"/>
      <c r="R1100" s="302"/>
      <c r="S1100" s="302"/>
      <c r="T1100" s="302"/>
      <c r="U1100" s="302"/>
      <c r="V1100" s="302"/>
      <c r="W1100" s="302"/>
      <c r="X1100" s="302"/>
      <c r="Y1100" s="302"/>
      <c r="Z1100" s="302"/>
      <c r="AA1100" s="302"/>
      <c r="AB1100" s="302"/>
      <c r="AC1100" s="302"/>
      <c r="AD1100" s="302"/>
      <c r="AE1100" s="302"/>
      <c r="AF1100" s="302"/>
      <c r="AG1100" s="302"/>
    </row>
    <row r="1227" spans="2:33" ht="15" customHeight="1" x14ac:dyDescent="0.25">
      <c r="B1227" s="302"/>
      <c r="C1227" s="302"/>
      <c r="D1227" s="302"/>
      <c r="E1227" s="302"/>
      <c r="F1227" s="302"/>
      <c r="G1227" s="302"/>
      <c r="H1227" s="302"/>
      <c r="I1227" s="302"/>
      <c r="J1227" s="302"/>
      <c r="K1227" s="302"/>
      <c r="L1227" s="302"/>
      <c r="M1227" s="302"/>
      <c r="N1227" s="302"/>
      <c r="O1227" s="302"/>
      <c r="P1227" s="302"/>
      <c r="Q1227" s="302"/>
      <c r="R1227" s="302"/>
      <c r="S1227" s="302"/>
      <c r="T1227" s="302"/>
      <c r="U1227" s="302"/>
      <c r="V1227" s="302"/>
      <c r="W1227" s="302"/>
      <c r="X1227" s="302"/>
      <c r="Y1227" s="302"/>
      <c r="Z1227" s="302"/>
      <c r="AA1227" s="302"/>
      <c r="AB1227" s="302"/>
      <c r="AC1227" s="302"/>
      <c r="AD1227" s="302"/>
      <c r="AE1227" s="302"/>
      <c r="AF1227" s="302"/>
      <c r="AG1227" s="302"/>
    </row>
    <row r="1390" spans="2:33" ht="15" customHeight="1" x14ac:dyDescent="0.25">
      <c r="B1390" s="302"/>
      <c r="C1390" s="302"/>
      <c r="D1390" s="302"/>
      <c r="E1390" s="302"/>
      <c r="F1390" s="302"/>
      <c r="G1390" s="302"/>
      <c r="H1390" s="302"/>
      <c r="I1390" s="302"/>
      <c r="J1390" s="302"/>
      <c r="K1390" s="302"/>
      <c r="L1390" s="302"/>
      <c r="M1390" s="302"/>
      <c r="N1390" s="302"/>
      <c r="O1390" s="302"/>
      <c r="P1390" s="302"/>
      <c r="Q1390" s="302"/>
      <c r="R1390" s="302"/>
      <c r="S1390" s="302"/>
      <c r="T1390" s="302"/>
      <c r="U1390" s="302"/>
      <c r="V1390" s="302"/>
      <c r="W1390" s="302"/>
      <c r="X1390" s="302"/>
      <c r="Y1390" s="302"/>
      <c r="Z1390" s="302"/>
      <c r="AA1390" s="302"/>
      <c r="AB1390" s="302"/>
      <c r="AC1390" s="302"/>
      <c r="AD1390" s="302"/>
      <c r="AE1390" s="302"/>
      <c r="AF1390" s="302"/>
      <c r="AG1390" s="302"/>
    </row>
    <row r="1502" spans="2:33" ht="15" customHeight="1" x14ac:dyDescent="0.25">
      <c r="B1502" s="302"/>
      <c r="C1502" s="302"/>
      <c r="D1502" s="302"/>
      <c r="E1502" s="302"/>
      <c r="F1502" s="302"/>
      <c r="G1502" s="302"/>
      <c r="H1502" s="302"/>
      <c r="I1502" s="302"/>
      <c r="J1502" s="302"/>
      <c r="K1502" s="302"/>
      <c r="L1502" s="302"/>
      <c r="M1502" s="302"/>
      <c r="N1502" s="302"/>
      <c r="O1502" s="302"/>
      <c r="P1502" s="302"/>
      <c r="Q1502" s="302"/>
      <c r="R1502" s="302"/>
      <c r="S1502" s="302"/>
      <c r="T1502" s="302"/>
      <c r="U1502" s="302"/>
      <c r="V1502" s="302"/>
      <c r="W1502" s="302"/>
      <c r="X1502" s="302"/>
      <c r="Y1502" s="302"/>
      <c r="Z1502" s="302"/>
      <c r="AA1502" s="302"/>
      <c r="AB1502" s="302"/>
      <c r="AC1502" s="302"/>
      <c r="AD1502" s="302"/>
      <c r="AE1502" s="302"/>
      <c r="AF1502" s="302"/>
      <c r="AG1502" s="302"/>
    </row>
    <row r="1604" spans="2:33" ht="15" customHeight="1" x14ac:dyDescent="0.25">
      <c r="B1604" s="302"/>
      <c r="C1604" s="302"/>
      <c r="D1604" s="302"/>
      <c r="E1604" s="302"/>
      <c r="F1604" s="302"/>
      <c r="G1604" s="302"/>
      <c r="H1604" s="302"/>
      <c r="I1604" s="302"/>
      <c r="J1604" s="302"/>
      <c r="K1604" s="302"/>
      <c r="L1604" s="302"/>
      <c r="M1604" s="302"/>
      <c r="N1604" s="302"/>
      <c r="O1604" s="302"/>
      <c r="P1604" s="302"/>
      <c r="Q1604" s="302"/>
      <c r="R1604" s="302"/>
      <c r="S1604" s="302"/>
      <c r="T1604" s="302"/>
      <c r="U1604" s="302"/>
      <c r="V1604" s="302"/>
      <c r="W1604" s="302"/>
      <c r="X1604" s="302"/>
      <c r="Y1604" s="302"/>
      <c r="Z1604" s="302"/>
      <c r="AA1604" s="302"/>
      <c r="AB1604" s="302"/>
      <c r="AC1604" s="302"/>
      <c r="AD1604" s="302"/>
      <c r="AE1604" s="302"/>
      <c r="AF1604" s="302"/>
      <c r="AG1604" s="302"/>
    </row>
    <row r="1698" spans="2:33" ht="15" customHeight="1" x14ac:dyDescent="0.25">
      <c r="B1698" s="302"/>
      <c r="C1698" s="302"/>
      <c r="D1698" s="302"/>
      <c r="E1698" s="302"/>
      <c r="F1698" s="302"/>
      <c r="G1698" s="302"/>
      <c r="H1698" s="302"/>
      <c r="I1698" s="302"/>
      <c r="J1698" s="302"/>
      <c r="K1698" s="302"/>
      <c r="L1698" s="302"/>
      <c r="M1698" s="302"/>
      <c r="N1698" s="302"/>
      <c r="O1698" s="302"/>
      <c r="P1698" s="302"/>
      <c r="Q1698" s="302"/>
      <c r="R1698" s="302"/>
      <c r="S1698" s="302"/>
      <c r="T1698" s="302"/>
      <c r="U1698" s="302"/>
      <c r="V1698" s="302"/>
      <c r="W1698" s="302"/>
      <c r="X1698" s="302"/>
      <c r="Y1698" s="302"/>
      <c r="Z1698" s="302"/>
      <c r="AA1698" s="302"/>
      <c r="AB1698" s="302"/>
      <c r="AC1698" s="302"/>
      <c r="AD1698" s="302"/>
      <c r="AE1698" s="302"/>
      <c r="AF1698" s="302"/>
      <c r="AG1698" s="302"/>
    </row>
    <row r="1945" spans="2:33" ht="15" customHeight="1" x14ac:dyDescent="0.25">
      <c r="B1945" s="302"/>
      <c r="C1945" s="302"/>
      <c r="D1945" s="302"/>
      <c r="E1945" s="302"/>
      <c r="F1945" s="302"/>
      <c r="G1945" s="302"/>
      <c r="H1945" s="302"/>
      <c r="I1945" s="302"/>
      <c r="J1945" s="302"/>
      <c r="K1945" s="302"/>
      <c r="L1945" s="302"/>
      <c r="M1945" s="302"/>
      <c r="N1945" s="302"/>
      <c r="O1945" s="302"/>
      <c r="P1945" s="302"/>
      <c r="Q1945" s="302"/>
      <c r="R1945" s="302"/>
      <c r="S1945" s="302"/>
      <c r="T1945" s="302"/>
      <c r="U1945" s="302"/>
      <c r="V1945" s="302"/>
      <c r="W1945" s="302"/>
      <c r="X1945" s="302"/>
      <c r="Y1945" s="302"/>
      <c r="Z1945" s="302"/>
      <c r="AA1945" s="302"/>
      <c r="AB1945" s="302"/>
      <c r="AC1945" s="302"/>
      <c r="AD1945" s="302"/>
      <c r="AE1945" s="302"/>
      <c r="AF1945" s="302"/>
      <c r="AG1945" s="302"/>
    </row>
    <row r="2031" spans="2:33" ht="15" customHeight="1" x14ac:dyDescent="0.25">
      <c r="B2031" s="302"/>
      <c r="C2031" s="302"/>
      <c r="D2031" s="302"/>
      <c r="E2031" s="302"/>
      <c r="F2031" s="302"/>
      <c r="G2031" s="302"/>
      <c r="H2031" s="302"/>
      <c r="I2031" s="302"/>
      <c r="J2031" s="302"/>
      <c r="K2031" s="302"/>
      <c r="L2031" s="302"/>
      <c r="M2031" s="302"/>
      <c r="N2031" s="302"/>
      <c r="O2031" s="302"/>
      <c r="P2031" s="302"/>
      <c r="Q2031" s="302"/>
      <c r="R2031" s="302"/>
      <c r="S2031" s="302"/>
      <c r="T2031" s="302"/>
      <c r="U2031" s="302"/>
      <c r="V2031" s="302"/>
      <c r="W2031" s="302"/>
      <c r="X2031" s="302"/>
      <c r="Y2031" s="302"/>
      <c r="Z2031" s="302"/>
      <c r="AA2031" s="302"/>
      <c r="AB2031" s="302"/>
      <c r="AC2031" s="302"/>
      <c r="AD2031" s="302"/>
      <c r="AE2031" s="302"/>
      <c r="AF2031" s="302"/>
      <c r="AG2031" s="302"/>
    </row>
    <row r="2153" spans="2:33" ht="15" customHeight="1" x14ac:dyDescent="0.25">
      <c r="B2153" s="302"/>
      <c r="C2153" s="302"/>
      <c r="D2153" s="302"/>
      <c r="E2153" s="302"/>
      <c r="F2153" s="302"/>
      <c r="G2153" s="302"/>
      <c r="H2153" s="302"/>
      <c r="I2153" s="302"/>
      <c r="J2153" s="302"/>
      <c r="K2153" s="302"/>
      <c r="L2153" s="302"/>
      <c r="M2153" s="302"/>
      <c r="N2153" s="302"/>
      <c r="O2153" s="302"/>
      <c r="P2153" s="302"/>
      <c r="Q2153" s="302"/>
      <c r="R2153" s="302"/>
      <c r="S2153" s="302"/>
      <c r="T2153" s="302"/>
      <c r="U2153" s="302"/>
      <c r="V2153" s="302"/>
      <c r="W2153" s="302"/>
      <c r="X2153" s="302"/>
      <c r="Y2153" s="302"/>
      <c r="Z2153" s="302"/>
      <c r="AA2153" s="302"/>
      <c r="AB2153" s="302"/>
      <c r="AC2153" s="302"/>
      <c r="AD2153" s="302"/>
      <c r="AE2153" s="302"/>
      <c r="AF2153" s="302"/>
      <c r="AG2153" s="302"/>
    </row>
    <row r="2317" spans="2:33" ht="15" customHeight="1" x14ac:dyDescent="0.25">
      <c r="B2317" s="302"/>
      <c r="C2317" s="302"/>
      <c r="D2317" s="302"/>
      <c r="E2317" s="302"/>
      <c r="F2317" s="302"/>
      <c r="G2317" s="302"/>
      <c r="H2317" s="302"/>
      <c r="I2317" s="302"/>
      <c r="J2317" s="302"/>
      <c r="K2317" s="302"/>
      <c r="L2317" s="302"/>
      <c r="M2317" s="302"/>
      <c r="N2317" s="302"/>
      <c r="O2317" s="302"/>
      <c r="P2317" s="302"/>
      <c r="Q2317" s="302"/>
      <c r="R2317" s="302"/>
      <c r="S2317" s="302"/>
      <c r="T2317" s="302"/>
      <c r="U2317" s="302"/>
      <c r="V2317" s="302"/>
      <c r="W2317" s="302"/>
      <c r="X2317" s="302"/>
      <c r="Y2317" s="302"/>
      <c r="Z2317" s="302"/>
      <c r="AA2317" s="302"/>
      <c r="AB2317" s="302"/>
      <c r="AC2317" s="302"/>
      <c r="AD2317" s="302"/>
      <c r="AE2317" s="302"/>
      <c r="AF2317" s="302"/>
      <c r="AG2317" s="302"/>
    </row>
    <row r="2419" spans="2:33" ht="15" customHeight="1" x14ac:dyDescent="0.25">
      <c r="B2419" s="302"/>
      <c r="C2419" s="302"/>
      <c r="D2419" s="302"/>
      <c r="E2419" s="302"/>
      <c r="F2419" s="302"/>
      <c r="G2419" s="302"/>
      <c r="H2419" s="302"/>
      <c r="I2419" s="302"/>
      <c r="J2419" s="302"/>
      <c r="K2419" s="302"/>
      <c r="L2419" s="302"/>
      <c r="M2419" s="302"/>
      <c r="N2419" s="302"/>
      <c r="O2419" s="302"/>
      <c r="P2419" s="302"/>
      <c r="Q2419" s="302"/>
      <c r="R2419" s="302"/>
      <c r="S2419" s="302"/>
      <c r="T2419" s="302"/>
      <c r="U2419" s="302"/>
      <c r="V2419" s="302"/>
      <c r="W2419" s="302"/>
      <c r="X2419" s="302"/>
      <c r="Y2419" s="302"/>
      <c r="Z2419" s="302"/>
      <c r="AA2419" s="302"/>
      <c r="AB2419" s="302"/>
      <c r="AC2419" s="302"/>
      <c r="AD2419" s="302"/>
      <c r="AE2419" s="302"/>
      <c r="AF2419" s="302"/>
      <c r="AG2419" s="302"/>
    </row>
    <row r="2509" spans="2:33" ht="15" customHeight="1" x14ac:dyDescent="0.25">
      <c r="B2509" s="302"/>
      <c r="C2509" s="302"/>
      <c r="D2509" s="302"/>
      <c r="E2509" s="302"/>
      <c r="F2509" s="302"/>
      <c r="G2509" s="302"/>
      <c r="H2509" s="302"/>
      <c r="I2509" s="302"/>
      <c r="J2509" s="302"/>
      <c r="K2509" s="302"/>
      <c r="L2509" s="302"/>
      <c r="M2509" s="302"/>
      <c r="N2509" s="302"/>
      <c r="O2509" s="302"/>
      <c r="P2509" s="302"/>
      <c r="Q2509" s="302"/>
      <c r="R2509" s="302"/>
      <c r="S2509" s="302"/>
      <c r="T2509" s="302"/>
      <c r="U2509" s="302"/>
      <c r="V2509" s="302"/>
      <c r="W2509" s="302"/>
      <c r="X2509" s="302"/>
      <c r="Y2509" s="302"/>
      <c r="Z2509" s="302"/>
      <c r="AA2509" s="302"/>
      <c r="AB2509" s="302"/>
      <c r="AC2509" s="302"/>
      <c r="AD2509" s="302"/>
      <c r="AE2509" s="302"/>
      <c r="AF2509" s="302"/>
      <c r="AG2509" s="302"/>
    </row>
    <row r="2598" spans="2:33" ht="15" customHeight="1" x14ac:dyDescent="0.25">
      <c r="B2598" s="302"/>
      <c r="C2598" s="302"/>
      <c r="D2598" s="302"/>
      <c r="E2598" s="302"/>
      <c r="F2598" s="302"/>
      <c r="G2598" s="302"/>
      <c r="H2598" s="302"/>
      <c r="I2598" s="302"/>
      <c r="J2598" s="302"/>
      <c r="K2598" s="302"/>
      <c r="L2598" s="302"/>
      <c r="M2598" s="302"/>
      <c r="N2598" s="302"/>
      <c r="O2598" s="302"/>
      <c r="P2598" s="302"/>
      <c r="Q2598" s="302"/>
      <c r="R2598" s="302"/>
      <c r="S2598" s="302"/>
      <c r="T2598" s="302"/>
      <c r="U2598" s="302"/>
      <c r="V2598" s="302"/>
      <c r="W2598" s="302"/>
      <c r="X2598" s="302"/>
      <c r="Y2598" s="302"/>
      <c r="Z2598" s="302"/>
      <c r="AA2598" s="302"/>
      <c r="AB2598" s="302"/>
      <c r="AC2598" s="302"/>
      <c r="AD2598" s="302"/>
      <c r="AE2598" s="302"/>
      <c r="AF2598" s="302"/>
      <c r="AG2598" s="302"/>
    </row>
    <row r="2719" spans="2:33" ht="15" customHeight="1" x14ac:dyDescent="0.25">
      <c r="B2719" s="302"/>
      <c r="C2719" s="302"/>
      <c r="D2719" s="302"/>
      <c r="E2719" s="302"/>
      <c r="F2719" s="302"/>
      <c r="G2719" s="302"/>
      <c r="H2719" s="302"/>
      <c r="I2719" s="302"/>
      <c r="J2719" s="302"/>
      <c r="K2719" s="302"/>
      <c r="L2719" s="302"/>
      <c r="M2719" s="302"/>
      <c r="N2719" s="302"/>
      <c r="O2719" s="302"/>
      <c r="P2719" s="302"/>
      <c r="Q2719" s="302"/>
      <c r="R2719" s="302"/>
      <c r="S2719" s="302"/>
      <c r="T2719" s="302"/>
      <c r="U2719" s="302"/>
      <c r="V2719" s="302"/>
      <c r="W2719" s="302"/>
      <c r="X2719" s="302"/>
      <c r="Y2719" s="302"/>
      <c r="Z2719" s="302"/>
      <c r="AA2719" s="302"/>
      <c r="AB2719" s="302"/>
      <c r="AC2719" s="302"/>
      <c r="AD2719" s="302"/>
      <c r="AE2719" s="302"/>
      <c r="AF2719" s="302"/>
      <c r="AG2719" s="302"/>
    </row>
    <row r="2837" spans="2:33" ht="15" customHeight="1" x14ac:dyDescent="0.25">
      <c r="B2837" s="302"/>
      <c r="C2837" s="302"/>
      <c r="D2837" s="302"/>
      <c r="E2837" s="302"/>
      <c r="F2837" s="302"/>
      <c r="G2837" s="302"/>
      <c r="H2837" s="302"/>
      <c r="I2837" s="302"/>
      <c r="J2837" s="302"/>
      <c r="K2837" s="302"/>
      <c r="L2837" s="302"/>
      <c r="M2837" s="302"/>
      <c r="N2837" s="302"/>
      <c r="O2837" s="302"/>
      <c r="P2837" s="302"/>
      <c r="Q2837" s="302"/>
      <c r="R2837" s="302"/>
      <c r="S2837" s="302"/>
      <c r="T2837" s="302"/>
      <c r="U2837" s="302"/>
      <c r="V2837" s="302"/>
      <c r="W2837" s="302"/>
      <c r="X2837" s="302"/>
      <c r="Y2837" s="302"/>
      <c r="Z2837" s="302"/>
      <c r="AA2837" s="302"/>
      <c r="AB2837" s="302"/>
      <c r="AC2837" s="302"/>
      <c r="AD2837" s="302"/>
      <c r="AE2837" s="302"/>
      <c r="AF2837" s="302"/>
      <c r="AG2837" s="302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2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2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2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2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3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2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2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2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2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2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2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2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2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2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2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2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2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2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2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x14ac:dyDescent="0.2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x14ac:dyDescent="0.2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x14ac:dyDescent="0.2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x14ac:dyDescent="0.2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x14ac:dyDescent="0.2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x14ac:dyDescent="0.2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x14ac:dyDescent="0.2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x14ac:dyDescent="0.2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x14ac:dyDescent="0.2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x14ac:dyDescent="0.2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x14ac:dyDescent="0.2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x14ac:dyDescent="0.2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x14ac:dyDescent="0.2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x14ac:dyDescent="0.2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x14ac:dyDescent="0.2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x14ac:dyDescent="0.2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x14ac:dyDescent="0.2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x14ac:dyDescent="0.2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2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2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2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2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2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2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2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2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2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2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2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x14ac:dyDescent="0.2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2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2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2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2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2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x14ac:dyDescent="0.2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2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2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2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2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2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x14ac:dyDescent="0.2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2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2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2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3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25">
      <c r="A84" s="35"/>
      <c r="B84" s="304" t="s">
        <v>1137</v>
      </c>
      <c r="C84" s="305"/>
      <c r="D84" s="305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/>
      <c r="Q84" s="305"/>
      <c r="R84" s="305"/>
      <c r="S84" s="305"/>
      <c r="T84" s="305"/>
      <c r="U84" s="305"/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183"/>
    </row>
    <row r="85" spans="1:34" ht="15" customHeight="1" x14ac:dyDescent="0.2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2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2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2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2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2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2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x14ac:dyDescent="0.2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2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2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2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2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x14ac:dyDescent="0.2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x14ac:dyDescent="0.2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2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2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06" t="s">
        <v>2138</v>
      </c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306"/>
      <c r="U112" s="306"/>
      <c r="V112" s="306"/>
      <c r="W112" s="306"/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2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2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2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2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2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2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2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2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2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2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2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2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2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2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2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2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2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2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2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2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2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2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2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2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2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2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2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2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2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2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2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2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2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2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2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2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2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2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2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2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2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2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2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2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2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2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2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2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2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2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2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2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2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2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2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2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2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2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2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2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2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2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2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2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2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2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2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2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2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2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2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2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2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2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2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2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2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2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2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2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2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2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2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2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2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2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2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2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2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2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2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2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2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2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2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2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2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25"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  <c r="AA308" s="303"/>
      <c r="AB308" s="303"/>
      <c r="AC308" s="303"/>
      <c r="AD308" s="303"/>
      <c r="AE308" s="303"/>
      <c r="AF308" s="303"/>
    </row>
    <row r="499" spans="2:32" ht="15" customHeight="1" x14ac:dyDescent="0.2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2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2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25"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  <c r="AA511" s="303"/>
      <c r="AB511" s="303"/>
      <c r="AC511" s="303"/>
      <c r="AD511" s="303"/>
      <c r="AE511" s="303"/>
      <c r="AF511" s="303"/>
    </row>
    <row r="711" spans="2:32" ht="15" customHeight="1" x14ac:dyDescent="0.2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25"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  <c r="AA712" s="303"/>
      <c r="AB712" s="303"/>
      <c r="AC712" s="303"/>
      <c r="AD712" s="303"/>
      <c r="AE712" s="303"/>
      <c r="AF712" s="303"/>
    </row>
    <row r="886" spans="2:32" ht="15" customHeight="1" x14ac:dyDescent="0.2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25"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  <c r="AA887" s="303"/>
      <c r="AB887" s="303"/>
      <c r="AC887" s="303"/>
      <c r="AD887" s="303"/>
      <c r="AE887" s="303"/>
      <c r="AF887" s="303"/>
    </row>
    <row r="1096" spans="2:32" ht="15" customHeight="1" x14ac:dyDescent="0.2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2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25">
      <c r="B1101" s="303"/>
      <c r="C1101" s="303"/>
      <c r="D1101" s="303"/>
      <c r="E1101" s="303"/>
      <c r="F1101" s="303"/>
      <c r="G1101" s="303"/>
      <c r="H1101" s="303"/>
      <c r="I1101" s="303"/>
      <c r="J1101" s="303"/>
      <c r="K1101" s="303"/>
      <c r="L1101" s="303"/>
      <c r="M1101" s="303"/>
      <c r="N1101" s="303"/>
      <c r="O1101" s="303"/>
      <c r="P1101" s="303"/>
      <c r="Q1101" s="303"/>
      <c r="R1101" s="303"/>
      <c r="S1101" s="303"/>
      <c r="T1101" s="303"/>
      <c r="U1101" s="303"/>
      <c r="V1101" s="303"/>
      <c r="W1101" s="303"/>
      <c r="X1101" s="303"/>
      <c r="Y1101" s="303"/>
      <c r="Z1101" s="303"/>
      <c r="AA1101" s="303"/>
      <c r="AB1101" s="303"/>
      <c r="AC1101" s="303"/>
      <c r="AD1101" s="303"/>
      <c r="AE1101" s="303"/>
      <c r="AF1101" s="303"/>
    </row>
    <row r="1228" spans="2:32" ht="15" customHeight="1" x14ac:dyDescent="0.2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25">
      <c r="B1229" s="303"/>
      <c r="C1229" s="303"/>
      <c r="D1229" s="303"/>
      <c r="E1229" s="303"/>
      <c r="F1229" s="303"/>
      <c r="G1229" s="303"/>
      <c r="H1229" s="303"/>
      <c r="I1229" s="303"/>
      <c r="J1229" s="303"/>
      <c r="K1229" s="303"/>
      <c r="L1229" s="303"/>
      <c r="M1229" s="303"/>
      <c r="N1229" s="303"/>
      <c r="O1229" s="303"/>
      <c r="P1229" s="303"/>
      <c r="Q1229" s="303"/>
      <c r="R1229" s="303"/>
      <c r="S1229" s="303"/>
      <c r="T1229" s="303"/>
      <c r="U1229" s="303"/>
      <c r="V1229" s="303"/>
      <c r="W1229" s="303"/>
      <c r="X1229" s="303"/>
      <c r="Y1229" s="303"/>
      <c r="Z1229" s="303"/>
      <c r="AA1229" s="303"/>
      <c r="AB1229" s="303"/>
      <c r="AC1229" s="303"/>
      <c r="AD1229" s="303"/>
      <c r="AE1229" s="303"/>
      <c r="AF1229" s="303"/>
    </row>
    <row r="1384" spans="2:32" ht="15" customHeight="1" x14ac:dyDescent="0.2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2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25">
      <c r="B1390" s="303"/>
      <c r="C1390" s="303"/>
      <c r="D1390" s="303"/>
      <c r="E1390" s="303"/>
      <c r="F1390" s="303"/>
      <c r="G1390" s="303"/>
      <c r="H1390" s="303"/>
      <c r="I1390" s="303"/>
      <c r="J1390" s="303"/>
      <c r="K1390" s="303"/>
      <c r="L1390" s="303"/>
      <c r="M1390" s="303"/>
      <c r="N1390" s="303"/>
      <c r="O1390" s="303"/>
      <c r="P1390" s="303"/>
      <c r="Q1390" s="303"/>
      <c r="R1390" s="303"/>
      <c r="S1390" s="303"/>
      <c r="T1390" s="303"/>
      <c r="U1390" s="303"/>
      <c r="V1390" s="303"/>
      <c r="W1390" s="303"/>
      <c r="X1390" s="303"/>
      <c r="Y1390" s="303"/>
      <c r="Z1390" s="303"/>
      <c r="AA1390" s="303"/>
      <c r="AB1390" s="303"/>
      <c r="AC1390" s="303"/>
      <c r="AD1390" s="303"/>
      <c r="AE1390" s="303"/>
      <c r="AF1390" s="303"/>
    </row>
    <row r="1490" spans="2:32" ht="15" customHeight="1" x14ac:dyDescent="0.2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2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2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25">
      <c r="B1502" s="303"/>
      <c r="C1502" s="303"/>
      <c r="D1502" s="303"/>
      <c r="E1502" s="303"/>
      <c r="F1502" s="303"/>
      <c r="G1502" s="303"/>
      <c r="H1502" s="303"/>
      <c r="I1502" s="303"/>
      <c r="J1502" s="303"/>
      <c r="K1502" s="303"/>
      <c r="L1502" s="303"/>
      <c r="M1502" s="303"/>
      <c r="N1502" s="303"/>
      <c r="O1502" s="303"/>
      <c r="P1502" s="303"/>
      <c r="Q1502" s="303"/>
      <c r="R1502" s="303"/>
      <c r="S1502" s="303"/>
      <c r="T1502" s="303"/>
      <c r="U1502" s="303"/>
      <c r="V1502" s="303"/>
      <c r="W1502" s="303"/>
      <c r="X1502" s="303"/>
      <c r="Y1502" s="303"/>
      <c r="Z1502" s="303"/>
      <c r="AA1502" s="303"/>
      <c r="AB1502" s="303"/>
      <c r="AC1502" s="303"/>
      <c r="AD1502" s="303"/>
      <c r="AE1502" s="303"/>
      <c r="AF1502" s="303"/>
    </row>
    <row r="1603" spans="2:32" ht="15" customHeight="1" x14ac:dyDescent="0.2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25">
      <c r="B1604" s="303"/>
      <c r="C1604" s="303"/>
      <c r="D1604" s="303"/>
      <c r="E1604" s="303"/>
      <c r="F1604" s="303"/>
      <c r="G1604" s="303"/>
      <c r="H1604" s="303"/>
      <c r="I1604" s="303"/>
      <c r="J1604" s="303"/>
      <c r="K1604" s="303"/>
      <c r="L1604" s="303"/>
      <c r="M1604" s="303"/>
      <c r="N1604" s="303"/>
      <c r="O1604" s="303"/>
      <c r="P1604" s="303"/>
      <c r="Q1604" s="303"/>
      <c r="R1604" s="303"/>
      <c r="S1604" s="303"/>
      <c r="T1604" s="303"/>
      <c r="U1604" s="303"/>
      <c r="V1604" s="303"/>
      <c r="W1604" s="303"/>
      <c r="X1604" s="303"/>
      <c r="Y1604" s="303"/>
      <c r="Z1604" s="303"/>
      <c r="AA1604" s="303"/>
      <c r="AB1604" s="303"/>
      <c r="AC1604" s="303"/>
      <c r="AD1604" s="303"/>
      <c r="AE1604" s="303"/>
      <c r="AF1604" s="303"/>
    </row>
    <row r="1612" spans="2:32" ht="15" customHeight="1" x14ac:dyDescent="0.2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2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2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2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2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2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2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25">
      <c r="B1699" s="303"/>
      <c r="C1699" s="303"/>
      <c r="D1699" s="303"/>
      <c r="E1699" s="303"/>
      <c r="F1699" s="303"/>
      <c r="G1699" s="303"/>
      <c r="H1699" s="303"/>
      <c r="I1699" s="303"/>
      <c r="J1699" s="303"/>
      <c r="K1699" s="303"/>
      <c r="L1699" s="303"/>
      <c r="M1699" s="303"/>
      <c r="N1699" s="303"/>
      <c r="O1699" s="303"/>
      <c r="P1699" s="303"/>
      <c r="Q1699" s="303"/>
      <c r="R1699" s="303"/>
      <c r="S1699" s="303"/>
      <c r="T1699" s="303"/>
      <c r="U1699" s="303"/>
      <c r="V1699" s="303"/>
      <c r="W1699" s="303"/>
      <c r="X1699" s="303"/>
      <c r="Y1699" s="303"/>
      <c r="Z1699" s="303"/>
      <c r="AA1699" s="303"/>
      <c r="AB1699" s="303"/>
      <c r="AC1699" s="303"/>
      <c r="AD1699" s="303"/>
      <c r="AE1699" s="303"/>
      <c r="AF1699" s="303"/>
    </row>
    <row r="1944" spans="2:32" ht="15" customHeight="1" x14ac:dyDescent="0.2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25">
      <c r="B1945" s="303"/>
      <c r="C1945" s="303"/>
      <c r="D1945" s="303"/>
      <c r="E1945" s="303"/>
      <c r="F1945" s="303"/>
      <c r="G1945" s="303"/>
      <c r="H1945" s="303"/>
      <c r="I1945" s="303"/>
      <c r="J1945" s="303"/>
      <c r="K1945" s="303"/>
      <c r="L1945" s="303"/>
      <c r="M1945" s="303"/>
      <c r="N1945" s="303"/>
      <c r="O1945" s="303"/>
      <c r="P1945" s="303"/>
      <c r="Q1945" s="303"/>
      <c r="R1945" s="303"/>
      <c r="S1945" s="303"/>
      <c r="T1945" s="303"/>
      <c r="U1945" s="303"/>
      <c r="V1945" s="303"/>
      <c r="W1945" s="303"/>
      <c r="X1945" s="303"/>
      <c r="Y1945" s="303"/>
      <c r="Z1945" s="303"/>
      <c r="AA1945" s="303"/>
      <c r="AB1945" s="303"/>
      <c r="AC1945" s="303"/>
      <c r="AD1945" s="303"/>
      <c r="AE1945" s="303"/>
      <c r="AF1945" s="303"/>
    </row>
    <row r="2021" spans="2:32" ht="15" customHeight="1" x14ac:dyDescent="0.2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2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25">
      <c r="B2031" s="303"/>
      <c r="C2031" s="303"/>
      <c r="D2031" s="303"/>
      <c r="E2031" s="303"/>
      <c r="F2031" s="303"/>
      <c r="G2031" s="303"/>
      <c r="H2031" s="303"/>
      <c r="I2031" s="303"/>
      <c r="J2031" s="303"/>
      <c r="K2031" s="303"/>
      <c r="L2031" s="303"/>
      <c r="M2031" s="303"/>
      <c r="N2031" s="303"/>
      <c r="O2031" s="303"/>
      <c r="P2031" s="303"/>
      <c r="Q2031" s="303"/>
      <c r="R2031" s="303"/>
      <c r="S2031" s="303"/>
      <c r="T2031" s="303"/>
      <c r="U2031" s="303"/>
      <c r="V2031" s="303"/>
      <c r="W2031" s="303"/>
      <c r="X2031" s="303"/>
      <c r="Y2031" s="303"/>
      <c r="Z2031" s="303"/>
      <c r="AA2031" s="303"/>
      <c r="AB2031" s="303"/>
      <c r="AC2031" s="303"/>
      <c r="AD2031" s="303"/>
      <c r="AE2031" s="303"/>
      <c r="AF2031" s="303"/>
    </row>
    <row r="2147" spans="2:32" ht="15" customHeight="1" x14ac:dyDescent="0.2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2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2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2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25">
      <c r="B2153" s="303"/>
      <c r="C2153" s="303"/>
      <c r="D2153" s="303"/>
      <c r="E2153" s="303"/>
      <c r="F2153" s="303"/>
      <c r="G2153" s="303"/>
      <c r="H2153" s="303"/>
      <c r="I2153" s="303"/>
      <c r="J2153" s="303"/>
      <c r="K2153" s="303"/>
      <c r="L2153" s="303"/>
      <c r="M2153" s="303"/>
      <c r="N2153" s="303"/>
      <c r="O2153" s="303"/>
      <c r="P2153" s="303"/>
      <c r="Q2153" s="303"/>
      <c r="R2153" s="303"/>
      <c r="S2153" s="303"/>
      <c r="T2153" s="303"/>
      <c r="U2153" s="303"/>
      <c r="V2153" s="303"/>
      <c r="W2153" s="303"/>
      <c r="X2153" s="303"/>
      <c r="Y2153" s="303"/>
      <c r="Z2153" s="303"/>
      <c r="AA2153" s="303"/>
      <c r="AB2153" s="303"/>
      <c r="AC2153" s="303"/>
      <c r="AD2153" s="303"/>
      <c r="AE2153" s="303"/>
      <c r="AF2153" s="303"/>
    </row>
    <row r="2316" spans="2:32" ht="15" customHeight="1" x14ac:dyDescent="0.2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25">
      <c r="B2317" s="303"/>
      <c r="C2317" s="303"/>
      <c r="D2317" s="303"/>
      <c r="E2317" s="303"/>
      <c r="F2317" s="303"/>
      <c r="G2317" s="303"/>
      <c r="H2317" s="303"/>
      <c r="I2317" s="303"/>
      <c r="J2317" s="303"/>
      <c r="K2317" s="303"/>
      <c r="L2317" s="303"/>
      <c r="M2317" s="303"/>
      <c r="N2317" s="303"/>
      <c r="O2317" s="303"/>
      <c r="P2317" s="303"/>
      <c r="Q2317" s="303"/>
      <c r="R2317" s="303"/>
      <c r="S2317" s="303"/>
      <c r="T2317" s="303"/>
      <c r="U2317" s="303"/>
      <c r="V2317" s="303"/>
      <c r="W2317" s="303"/>
      <c r="X2317" s="303"/>
      <c r="Y2317" s="303"/>
      <c r="Z2317" s="303"/>
      <c r="AA2317" s="303"/>
      <c r="AB2317" s="303"/>
      <c r="AC2317" s="303"/>
      <c r="AD2317" s="303"/>
      <c r="AE2317" s="303"/>
      <c r="AF2317" s="303"/>
    </row>
    <row r="2418" spans="2:32" ht="15" customHeight="1" x14ac:dyDescent="0.2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25">
      <c r="B2419" s="303"/>
      <c r="C2419" s="303"/>
      <c r="D2419" s="303"/>
      <c r="E2419" s="303"/>
      <c r="F2419" s="303"/>
      <c r="G2419" s="303"/>
      <c r="H2419" s="303"/>
      <c r="I2419" s="303"/>
      <c r="J2419" s="303"/>
      <c r="K2419" s="303"/>
      <c r="L2419" s="303"/>
      <c r="M2419" s="303"/>
      <c r="N2419" s="303"/>
      <c r="O2419" s="303"/>
      <c r="P2419" s="303"/>
      <c r="Q2419" s="303"/>
      <c r="R2419" s="303"/>
      <c r="S2419" s="303"/>
      <c r="T2419" s="303"/>
      <c r="U2419" s="303"/>
      <c r="V2419" s="303"/>
      <c r="W2419" s="303"/>
      <c r="X2419" s="303"/>
      <c r="Y2419" s="303"/>
      <c r="Z2419" s="303"/>
      <c r="AA2419" s="303"/>
      <c r="AB2419" s="303"/>
      <c r="AC2419" s="303"/>
      <c r="AD2419" s="303"/>
      <c r="AE2419" s="303"/>
      <c r="AF2419" s="303"/>
    </row>
    <row r="2497" spans="2:32" ht="15" customHeight="1" x14ac:dyDescent="0.2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2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2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25">
      <c r="B2509" s="303"/>
      <c r="C2509" s="303"/>
      <c r="D2509" s="303"/>
      <c r="E2509" s="303"/>
      <c r="F2509" s="303"/>
      <c r="G2509" s="303"/>
      <c r="H2509" s="303"/>
      <c r="I2509" s="303"/>
      <c r="J2509" s="303"/>
      <c r="K2509" s="303"/>
      <c r="L2509" s="303"/>
      <c r="M2509" s="303"/>
      <c r="N2509" s="303"/>
      <c r="O2509" s="303"/>
      <c r="P2509" s="303"/>
      <c r="Q2509" s="303"/>
      <c r="R2509" s="303"/>
      <c r="S2509" s="303"/>
      <c r="T2509" s="303"/>
      <c r="U2509" s="303"/>
      <c r="V2509" s="303"/>
      <c r="W2509" s="303"/>
      <c r="X2509" s="303"/>
      <c r="Y2509" s="303"/>
      <c r="Z2509" s="303"/>
      <c r="AA2509" s="303"/>
      <c r="AB2509" s="303"/>
      <c r="AC2509" s="303"/>
      <c r="AD2509" s="303"/>
      <c r="AE2509" s="303"/>
      <c r="AF2509" s="303"/>
    </row>
    <row r="2594" spans="2:32" ht="15" customHeight="1" x14ac:dyDescent="0.2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2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25">
      <c r="B2598" s="303"/>
      <c r="C2598" s="303"/>
      <c r="D2598" s="303"/>
      <c r="E2598" s="303"/>
      <c r="F2598" s="303"/>
      <c r="G2598" s="303"/>
      <c r="H2598" s="303"/>
      <c r="I2598" s="303"/>
      <c r="J2598" s="303"/>
      <c r="K2598" s="303"/>
      <c r="L2598" s="303"/>
      <c r="M2598" s="303"/>
      <c r="N2598" s="303"/>
      <c r="O2598" s="303"/>
      <c r="P2598" s="303"/>
      <c r="Q2598" s="303"/>
      <c r="R2598" s="303"/>
      <c r="S2598" s="303"/>
      <c r="T2598" s="303"/>
      <c r="U2598" s="303"/>
      <c r="V2598" s="303"/>
      <c r="W2598" s="303"/>
      <c r="X2598" s="303"/>
      <c r="Y2598" s="303"/>
      <c r="Z2598" s="303"/>
      <c r="AA2598" s="303"/>
      <c r="AB2598" s="303"/>
      <c r="AC2598" s="303"/>
      <c r="AD2598" s="303"/>
      <c r="AE2598" s="303"/>
      <c r="AF2598" s="303"/>
    </row>
    <row r="2705" spans="2:32" ht="15" customHeight="1" x14ac:dyDescent="0.2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2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2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25">
      <c r="B2719" s="303"/>
      <c r="C2719" s="303"/>
      <c r="D2719" s="303"/>
      <c r="E2719" s="303"/>
      <c r="F2719" s="303"/>
      <c r="G2719" s="303"/>
      <c r="H2719" s="303"/>
      <c r="I2719" s="303"/>
      <c r="J2719" s="303"/>
      <c r="K2719" s="303"/>
      <c r="L2719" s="303"/>
      <c r="M2719" s="303"/>
      <c r="N2719" s="303"/>
      <c r="O2719" s="303"/>
      <c r="P2719" s="303"/>
      <c r="Q2719" s="303"/>
      <c r="R2719" s="303"/>
      <c r="S2719" s="303"/>
      <c r="T2719" s="303"/>
      <c r="U2719" s="303"/>
      <c r="V2719" s="303"/>
      <c r="W2719" s="303"/>
      <c r="X2719" s="303"/>
      <c r="Y2719" s="303"/>
      <c r="Z2719" s="303"/>
      <c r="AA2719" s="303"/>
      <c r="AB2719" s="303"/>
      <c r="AC2719" s="303"/>
      <c r="AD2719" s="303"/>
      <c r="AE2719" s="303"/>
      <c r="AF2719" s="303"/>
    </row>
    <row r="2836" spans="2:32" ht="15" customHeight="1" x14ac:dyDescent="0.2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25">
      <c r="B2837" s="303"/>
      <c r="C2837" s="303"/>
      <c r="D2837" s="303"/>
      <c r="E2837" s="303"/>
      <c r="F2837" s="303"/>
      <c r="G2837" s="303"/>
      <c r="H2837" s="303"/>
      <c r="I2837" s="303"/>
      <c r="J2837" s="303"/>
      <c r="K2837" s="303"/>
      <c r="L2837" s="303"/>
      <c r="M2837" s="303"/>
      <c r="N2837" s="303"/>
      <c r="O2837" s="303"/>
      <c r="P2837" s="303"/>
      <c r="Q2837" s="303"/>
      <c r="R2837" s="303"/>
      <c r="S2837" s="303"/>
      <c r="T2837" s="303"/>
      <c r="U2837" s="303"/>
      <c r="V2837" s="303"/>
      <c r="W2837" s="303"/>
      <c r="X2837" s="303"/>
      <c r="Y2837" s="303"/>
      <c r="Z2837" s="303"/>
      <c r="AA2837" s="303"/>
      <c r="AB2837" s="303"/>
      <c r="AC2837" s="303"/>
      <c r="AD2837" s="303"/>
      <c r="AE2837" s="303"/>
      <c r="AF2837" s="303"/>
    </row>
  </sheetData>
  <mergeCells count="21"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  <mergeCell ref="B1101:AF1101"/>
    <mergeCell ref="B1229:AF1229"/>
    <mergeCell ref="B1390:AF1390"/>
    <mergeCell ref="B1502:AF1502"/>
    <mergeCell ref="B1604:AF1604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2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2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2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2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2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2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2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2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2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2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2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2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2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2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2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2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2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2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2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2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2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2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2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2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2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2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2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2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2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2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2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2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2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2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2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2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2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2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2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2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2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2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2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2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2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2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2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2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2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2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2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2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2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2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2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2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2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2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2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2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2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2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2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3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07" t="s">
        <v>2143</v>
      </c>
      <c r="C95" s="305"/>
      <c r="D95" s="305"/>
      <c r="E95" s="305"/>
      <c r="F95" s="305"/>
      <c r="G95" s="305"/>
      <c r="H95" s="305"/>
      <c r="I95" s="305"/>
      <c r="J95" s="305"/>
      <c r="K95" s="305"/>
      <c r="L95" s="305"/>
      <c r="M95" s="305"/>
      <c r="N95" s="305"/>
      <c r="O95" s="305"/>
      <c r="P95" s="305"/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183"/>
    </row>
    <row r="96" spans="1:34" ht="15" customHeight="1" x14ac:dyDescent="0.2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  <c r="AF378" s="303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  <c r="AF560" s="303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  <c r="AF652" s="303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  <c r="AF728" s="303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  <c r="AF819" s="303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  <c r="AF897" s="303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  <c r="AF983" s="303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03"/>
      <c r="C1082" s="303"/>
      <c r="D1082" s="303"/>
      <c r="E1082" s="303"/>
      <c r="F1082" s="303"/>
      <c r="G1082" s="303"/>
      <c r="H1082" s="303"/>
      <c r="I1082" s="303"/>
      <c r="J1082" s="303"/>
      <c r="K1082" s="303"/>
      <c r="L1082" s="303"/>
      <c r="M1082" s="303"/>
      <c r="N1082" s="303"/>
      <c r="O1082" s="303"/>
      <c r="P1082" s="303"/>
      <c r="Q1082" s="303"/>
      <c r="R1082" s="303"/>
      <c r="S1082" s="303"/>
      <c r="T1082" s="303"/>
      <c r="U1082" s="303"/>
      <c r="V1082" s="303"/>
      <c r="W1082" s="303"/>
      <c r="X1082" s="303"/>
      <c r="Y1082" s="303"/>
      <c r="Z1082" s="303"/>
      <c r="AA1082" s="303"/>
      <c r="AB1082" s="303"/>
      <c r="AC1082" s="303"/>
      <c r="AD1082" s="303"/>
      <c r="AE1082" s="303"/>
      <c r="AF1082" s="303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03"/>
      <c r="C1179" s="303"/>
      <c r="D1179" s="303"/>
      <c r="E1179" s="303"/>
      <c r="F1179" s="303"/>
      <c r="G1179" s="303"/>
      <c r="H1179" s="303"/>
      <c r="I1179" s="303"/>
      <c r="J1179" s="303"/>
      <c r="K1179" s="303"/>
      <c r="L1179" s="303"/>
      <c r="M1179" s="303"/>
      <c r="N1179" s="303"/>
      <c r="O1179" s="303"/>
      <c r="P1179" s="303"/>
      <c r="Q1179" s="303"/>
      <c r="R1179" s="303"/>
      <c r="S1179" s="303"/>
      <c r="T1179" s="303"/>
      <c r="U1179" s="303"/>
      <c r="V1179" s="303"/>
      <c r="W1179" s="303"/>
      <c r="X1179" s="303"/>
      <c r="Y1179" s="303"/>
      <c r="Z1179" s="303"/>
      <c r="AA1179" s="303"/>
      <c r="AB1179" s="303"/>
      <c r="AC1179" s="303"/>
      <c r="AD1179" s="303"/>
      <c r="AE1179" s="303"/>
      <c r="AF1179" s="303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03"/>
      <c r="C1313" s="303"/>
      <c r="D1313" s="303"/>
      <c r="E1313" s="303"/>
      <c r="F1313" s="303"/>
      <c r="G1313" s="303"/>
      <c r="H1313" s="303"/>
      <c r="I1313" s="303"/>
      <c r="J1313" s="303"/>
      <c r="K1313" s="303"/>
      <c r="L1313" s="303"/>
      <c r="M1313" s="303"/>
      <c r="N1313" s="303"/>
      <c r="O1313" s="303"/>
      <c r="P1313" s="303"/>
      <c r="Q1313" s="303"/>
      <c r="R1313" s="303"/>
      <c r="S1313" s="303"/>
      <c r="T1313" s="303"/>
      <c r="U1313" s="303"/>
      <c r="V1313" s="303"/>
      <c r="W1313" s="303"/>
      <c r="X1313" s="303"/>
      <c r="Y1313" s="303"/>
      <c r="Z1313" s="303"/>
      <c r="AA1313" s="303"/>
      <c r="AB1313" s="303"/>
      <c r="AC1313" s="303"/>
      <c r="AD1313" s="303"/>
      <c r="AE1313" s="303"/>
      <c r="AF1313" s="303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1969</v>
      </c>
      <c r="B10" s="52" t="s">
        <v>1970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25">
      <c r="B16" s="53" t="s">
        <v>181</v>
      </c>
    </row>
    <row r="17" spans="1:33" ht="15" customHeight="1" x14ac:dyDescent="0.2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25">
      <c r="B19" s="53" t="s">
        <v>183</v>
      </c>
    </row>
    <row r="20" spans="1:33" ht="15" customHeight="1" x14ac:dyDescent="0.2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2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2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2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2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2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2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2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2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2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2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2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25"/>
    <row r="36" spans="1:33" ht="12" customHeight="1" x14ac:dyDescent="0.25">
      <c r="B36" s="53" t="s">
        <v>184</v>
      </c>
    </row>
    <row r="37" spans="1:33" ht="12" customHeight="1" x14ac:dyDescent="0.2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25"/>
    <row r="39" spans="1:33" ht="12" customHeight="1" x14ac:dyDescent="0.25">
      <c r="B39" s="53" t="s">
        <v>186</v>
      </c>
    </row>
    <row r="40" spans="1:33" ht="12" customHeight="1" x14ac:dyDescent="0.25">
      <c r="B40" s="53" t="s">
        <v>187</v>
      </c>
    </row>
    <row r="41" spans="1:33" ht="15" customHeight="1" x14ac:dyDescent="0.2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2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2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2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2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2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2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2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2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2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25">
      <c r="B53" s="53" t="s">
        <v>1975</v>
      </c>
    </row>
    <row r="54" spans="1:33" ht="15" customHeight="1" x14ac:dyDescent="0.2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25">
      <c r="B57" s="53" t="s">
        <v>191</v>
      </c>
    </row>
    <row r="58" spans="1:33" ht="12" customHeight="1" x14ac:dyDescent="0.25">
      <c r="B58" s="53" t="s">
        <v>192</v>
      </c>
    </row>
    <row r="59" spans="1:33" ht="15" customHeight="1" x14ac:dyDescent="0.2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2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2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2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2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2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2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2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2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2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2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25">
      <c r="B71" s="53" t="s">
        <v>193</v>
      </c>
    </row>
    <row r="72" spans="1:33" ht="15" customHeight="1" x14ac:dyDescent="0.25">
      <c r="B72" s="53" t="s">
        <v>194</v>
      </c>
    </row>
    <row r="73" spans="1:33" ht="15" customHeight="1" x14ac:dyDescent="0.2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2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2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2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2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25">
      <c r="B78" s="53" t="s">
        <v>197</v>
      </c>
    </row>
    <row r="79" spans="1:33" ht="15" customHeight="1" x14ac:dyDescent="0.2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2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2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2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2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25">
      <c r="B84" s="53" t="s">
        <v>198</v>
      </c>
    </row>
    <row r="85" spans="1:34" ht="12" customHeight="1" x14ac:dyDescent="0.2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2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25">
      <c r="B88" s="53" t="s">
        <v>201</v>
      </c>
    </row>
    <row r="89" spans="1:34" ht="12" customHeight="1" x14ac:dyDescent="0.25">
      <c r="B89" s="53" t="s">
        <v>202</v>
      </c>
    </row>
    <row r="90" spans="1:34" ht="15" customHeight="1" x14ac:dyDescent="0.2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2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2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2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3"/>
    <row r="95" spans="1:34" ht="15" customHeight="1" x14ac:dyDescent="0.25">
      <c r="B95" s="308" t="s">
        <v>1976</v>
      </c>
      <c r="C95" s="309"/>
      <c r="D95" s="309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309"/>
      <c r="W95" s="309"/>
      <c r="X95" s="309"/>
      <c r="Y95" s="309"/>
      <c r="Z95" s="309"/>
      <c r="AA95" s="309"/>
      <c r="AB95" s="309"/>
      <c r="AC95" s="309"/>
      <c r="AD95" s="309"/>
      <c r="AE95" s="309"/>
      <c r="AF95" s="309"/>
      <c r="AG95" s="309"/>
      <c r="AH95" s="142"/>
    </row>
    <row r="96" spans="1:34" ht="15" customHeight="1" x14ac:dyDescent="0.25">
      <c r="B96" s="22" t="s">
        <v>1977</v>
      </c>
    </row>
    <row r="97" spans="2:2" ht="12" customHeight="1" x14ac:dyDescent="0.25">
      <c r="B97" s="22" t="s">
        <v>1978</v>
      </c>
    </row>
    <row r="98" spans="2:2" ht="15" customHeight="1" x14ac:dyDescent="0.25">
      <c r="B98" s="22" t="s">
        <v>1979</v>
      </c>
    </row>
    <row r="99" spans="2:2" ht="15" customHeight="1" x14ac:dyDescent="0.25">
      <c r="B99" s="22" t="s">
        <v>1980</v>
      </c>
    </row>
    <row r="100" spans="2:2" ht="15" customHeight="1" x14ac:dyDescent="0.25">
      <c r="B100" s="22" t="s">
        <v>1981</v>
      </c>
    </row>
    <row r="101" spans="2:2" ht="15" customHeight="1" x14ac:dyDescent="0.25">
      <c r="B101" s="22" t="s">
        <v>1982</v>
      </c>
    </row>
    <row r="102" spans="2:2" ht="15" customHeight="1" x14ac:dyDescent="0.25">
      <c r="B102" s="22" t="s">
        <v>370</v>
      </c>
    </row>
    <row r="103" spans="2:2" ht="15" customHeight="1" x14ac:dyDescent="0.25">
      <c r="B103" s="22" t="s">
        <v>369</v>
      </c>
    </row>
    <row r="104" spans="2:2" ht="12" customHeight="1" x14ac:dyDescent="0.25">
      <c r="B104" s="22" t="s">
        <v>2010</v>
      </c>
    </row>
    <row r="105" spans="2:2" ht="15" customHeight="1" x14ac:dyDescent="0.25">
      <c r="B105" s="22" t="s">
        <v>2011</v>
      </c>
    </row>
    <row r="106" spans="2:2" ht="15" customHeight="1" x14ac:dyDescent="0.25">
      <c r="B106" s="22" t="s">
        <v>1983</v>
      </c>
    </row>
    <row r="107" spans="2:2" ht="15" customHeight="1" x14ac:dyDescent="0.25">
      <c r="B107" s="22" t="s">
        <v>1984</v>
      </c>
    </row>
    <row r="108" spans="2:2" ht="15" customHeight="1" x14ac:dyDescent="0.25">
      <c r="B108" s="22" t="s">
        <v>1155</v>
      </c>
    </row>
    <row r="109" spans="2:2" ht="15" customHeight="1" x14ac:dyDescent="0.25">
      <c r="B109" s="22" t="s">
        <v>1985</v>
      </c>
    </row>
    <row r="110" spans="2:2" ht="12" customHeight="1" x14ac:dyDescent="0.25">
      <c r="B110" s="22" t="s">
        <v>2012</v>
      </c>
    </row>
    <row r="111" spans="2:2" ht="15" customHeight="1" x14ac:dyDescent="0.25">
      <c r="B111" s="22" t="s">
        <v>2013</v>
      </c>
    </row>
    <row r="112" spans="2:2" ht="15" customHeight="1" x14ac:dyDescent="0.25">
      <c r="B112" s="22" t="s">
        <v>2014</v>
      </c>
    </row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1022 1025:2048 2081:2771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2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3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2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2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2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2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2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2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2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2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2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2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2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2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2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2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2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2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2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2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2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2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2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2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2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2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2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2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2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2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2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2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2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2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2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2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2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3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25">
      <c r="A62" s="35"/>
      <c r="B62" s="307" t="s">
        <v>2151</v>
      </c>
      <c r="C62" s="305"/>
      <c r="D62" s="305"/>
      <c r="E62" s="305"/>
      <c r="F62" s="305"/>
      <c r="G62" s="305"/>
      <c r="H62" s="305"/>
      <c r="I62" s="305"/>
      <c r="J62" s="305"/>
      <c r="K62" s="305"/>
      <c r="L62" s="305"/>
      <c r="M62" s="305"/>
      <c r="N62" s="305"/>
      <c r="O62" s="305"/>
      <c r="P62" s="305"/>
      <c r="Q62" s="305"/>
      <c r="R62" s="305"/>
      <c r="S62" s="305"/>
      <c r="T62" s="305"/>
      <c r="U62" s="305"/>
      <c r="V62" s="305"/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183"/>
    </row>
    <row r="63" spans="1:34" ht="15" customHeight="1" x14ac:dyDescent="0.2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2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2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  <c r="AF378" s="303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  <c r="AF560" s="303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  <c r="AF652" s="303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  <c r="AF728" s="303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  <c r="AF819" s="303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  <c r="AF897" s="303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  <c r="AF983" s="303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03"/>
      <c r="C1082" s="303"/>
      <c r="D1082" s="303"/>
      <c r="E1082" s="303"/>
      <c r="F1082" s="303"/>
      <c r="G1082" s="303"/>
      <c r="H1082" s="303"/>
      <c r="I1082" s="303"/>
      <c r="J1082" s="303"/>
      <c r="K1082" s="303"/>
      <c r="L1082" s="303"/>
      <c r="M1082" s="303"/>
      <c r="N1082" s="303"/>
      <c r="O1082" s="303"/>
      <c r="P1082" s="303"/>
      <c r="Q1082" s="303"/>
      <c r="R1082" s="303"/>
      <c r="S1082" s="303"/>
      <c r="T1082" s="303"/>
      <c r="U1082" s="303"/>
      <c r="V1082" s="303"/>
      <c r="W1082" s="303"/>
      <c r="X1082" s="303"/>
      <c r="Y1082" s="303"/>
      <c r="Z1082" s="303"/>
      <c r="AA1082" s="303"/>
      <c r="AB1082" s="303"/>
      <c r="AC1082" s="303"/>
      <c r="AD1082" s="303"/>
      <c r="AE1082" s="303"/>
      <c r="AF1082" s="303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03"/>
      <c r="C1179" s="303"/>
      <c r="D1179" s="303"/>
      <c r="E1179" s="303"/>
      <c r="F1179" s="303"/>
      <c r="G1179" s="303"/>
      <c r="H1179" s="303"/>
      <c r="I1179" s="303"/>
      <c r="J1179" s="303"/>
      <c r="K1179" s="303"/>
      <c r="L1179" s="303"/>
      <c r="M1179" s="303"/>
      <c r="N1179" s="303"/>
      <c r="O1179" s="303"/>
      <c r="P1179" s="303"/>
      <c r="Q1179" s="303"/>
      <c r="R1179" s="303"/>
      <c r="S1179" s="303"/>
      <c r="T1179" s="303"/>
      <c r="U1179" s="303"/>
      <c r="V1179" s="303"/>
      <c r="W1179" s="303"/>
      <c r="X1179" s="303"/>
      <c r="Y1179" s="303"/>
      <c r="Z1179" s="303"/>
      <c r="AA1179" s="303"/>
      <c r="AB1179" s="303"/>
      <c r="AC1179" s="303"/>
      <c r="AD1179" s="303"/>
      <c r="AE1179" s="303"/>
      <c r="AF1179" s="303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03"/>
      <c r="C1313" s="303"/>
      <c r="D1313" s="303"/>
      <c r="E1313" s="303"/>
      <c r="F1313" s="303"/>
      <c r="G1313" s="303"/>
      <c r="H1313" s="303"/>
      <c r="I1313" s="303"/>
      <c r="J1313" s="303"/>
      <c r="K1313" s="303"/>
      <c r="L1313" s="303"/>
      <c r="M1313" s="303"/>
      <c r="N1313" s="303"/>
      <c r="O1313" s="303"/>
      <c r="P1313" s="303"/>
      <c r="Q1313" s="303"/>
      <c r="R1313" s="303"/>
      <c r="S1313" s="303"/>
      <c r="T1313" s="303"/>
      <c r="U1313" s="303"/>
      <c r="V1313" s="303"/>
      <c r="W1313" s="303"/>
      <c r="X1313" s="303"/>
      <c r="Y1313" s="303"/>
      <c r="Z1313" s="303"/>
      <c r="AA1313" s="303"/>
      <c r="AB1313" s="303"/>
      <c r="AC1313" s="303"/>
      <c r="AD1313" s="303"/>
      <c r="AE1313" s="303"/>
      <c r="AF1313" s="303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62:AG62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472</v>
      </c>
      <c r="B10" s="52" t="s">
        <v>471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2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2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2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2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2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2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2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25"/>
    <row r="29" spans="1:33" ht="12" customHeight="1" x14ac:dyDescent="0.25">
      <c r="B29" s="53" t="s">
        <v>2015</v>
      </c>
    </row>
    <row r="30" spans="1:33" ht="12" customHeight="1" x14ac:dyDescent="0.25">
      <c r="B30" s="53" t="s">
        <v>456</v>
      </c>
    </row>
    <row r="31" spans="1:33" ht="12" customHeight="1" x14ac:dyDescent="0.2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2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2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2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2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2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2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2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2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25">
      <c r="B42" s="53" t="s">
        <v>445</v>
      </c>
    </row>
    <row r="43" spans="1:33" ht="15" customHeight="1" x14ac:dyDescent="0.2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25">
      <c r="B45" s="53" t="s">
        <v>443</v>
      </c>
    </row>
    <row r="46" spans="1:33" ht="15" customHeight="1" x14ac:dyDescent="0.25">
      <c r="B46" s="53" t="s">
        <v>194</v>
      </c>
    </row>
    <row r="47" spans="1:33" ht="15" customHeight="1" x14ac:dyDescent="0.2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2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2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2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2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25">
      <c r="B52" s="53" t="s">
        <v>197</v>
      </c>
    </row>
    <row r="53" spans="1:34" ht="15" customHeight="1" x14ac:dyDescent="0.2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2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2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2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2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25">
      <c r="B58" s="53" t="s">
        <v>198</v>
      </c>
    </row>
    <row r="59" spans="1:34" ht="15" customHeight="1" x14ac:dyDescent="0.2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2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3"/>
    <row r="62" spans="1:34" ht="15" customHeight="1" x14ac:dyDescent="0.25">
      <c r="B62" s="308" t="s">
        <v>2016</v>
      </c>
      <c r="C62" s="309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  <c r="AH62" s="142"/>
    </row>
    <row r="63" spans="1:34" ht="15" customHeight="1" x14ac:dyDescent="0.25">
      <c r="B63" s="22" t="s">
        <v>2017</v>
      </c>
    </row>
    <row r="64" spans="1:34" ht="15" customHeight="1" x14ac:dyDescent="0.25">
      <c r="B64" s="22" t="s">
        <v>2018</v>
      </c>
    </row>
    <row r="65" spans="2:2" ht="15" customHeight="1" x14ac:dyDescent="0.25">
      <c r="B65" s="22" t="s">
        <v>2011</v>
      </c>
    </row>
    <row r="66" spans="2:2" ht="12" customHeight="1" x14ac:dyDescent="0.25">
      <c r="B66" s="22" t="s">
        <v>2019</v>
      </c>
    </row>
    <row r="67" spans="2:2" ht="15" customHeight="1" x14ac:dyDescent="0.25">
      <c r="B67" s="22" t="s">
        <v>2020</v>
      </c>
    </row>
    <row r="68" spans="2:2" ht="15" customHeight="1" x14ac:dyDescent="0.25">
      <c r="B68" s="22" t="s">
        <v>1984</v>
      </c>
    </row>
    <row r="69" spans="2:2" ht="15" customHeight="1" x14ac:dyDescent="0.25">
      <c r="B69" s="22" t="s">
        <v>1155</v>
      </c>
    </row>
    <row r="70" spans="2:2" ht="15" customHeight="1" x14ac:dyDescent="0.25">
      <c r="B70" s="22" t="s">
        <v>1985</v>
      </c>
    </row>
    <row r="71" spans="2:2" ht="15" customHeight="1" x14ac:dyDescent="0.25">
      <c r="B71" s="22" t="s">
        <v>2012</v>
      </c>
    </row>
    <row r="72" spans="2:2" ht="15" customHeight="1" x14ac:dyDescent="0.25">
      <c r="B72" s="22" t="s">
        <v>2021</v>
      </c>
    </row>
    <row r="73" spans="2:2" ht="15" customHeight="1" x14ac:dyDescent="0.25">
      <c r="B73" s="22" t="s">
        <v>2022</v>
      </c>
    </row>
    <row r="74" spans="2:2" ht="12" customHeight="1" x14ac:dyDescent="0.25"/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2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2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2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2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2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2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2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2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2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2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2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2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2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2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2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2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2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2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2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2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2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2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2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2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2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2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2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2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2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2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2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2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2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3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25">
      <c r="A63" s="35"/>
      <c r="B63" s="307" t="s">
        <v>2151</v>
      </c>
      <c r="C63" s="305"/>
      <c r="D63" s="305"/>
      <c r="E63" s="305"/>
      <c r="F63" s="305"/>
      <c r="G63" s="305"/>
      <c r="H63" s="305"/>
      <c r="I63" s="305"/>
      <c r="J63" s="305"/>
      <c r="K63" s="305"/>
      <c r="L63" s="305"/>
      <c r="M63" s="305"/>
      <c r="N63" s="305"/>
      <c r="O63" s="305"/>
      <c r="P63" s="305"/>
      <c r="Q63" s="305"/>
      <c r="R63" s="305"/>
      <c r="S63" s="305"/>
      <c r="T63" s="305"/>
      <c r="U63" s="305"/>
      <c r="V63" s="305"/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183"/>
    </row>
    <row r="64" spans="1:34" ht="15" customHeight="1" x14ac:dyDescent="0.2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2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  <c r="AF378" s="303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  <c r="AF560" s="303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  <c r="AF652" s="303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  <c r="AF728" s="303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  <c r="AF819" s="303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  <c r="AF897" s="303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  <c r="AF983" s="303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03"/>
      <c r="C1082" s="303"/>
      <c r="D1082" s="303"/>
      <c r="E1082" s="303"/>
      <c r="F1082" s="303"/>
      <c r="G1082" s="303"/>
      <c r="H1082" s="303"/>
      <c r="I1082" s="303"/>
      <c r="J1082" s="303"/>
      <c r="K1082" s="303"/>
      <c r="L1082" s="303"/>
      <c r="M1082" s="303"/>
      <c r="N1082" s="303"/>
      <c r="O1082" s="303"/>
      <c r="P1082" s="303"/>
      <c r="Q1082" s="303"/>
      <c r="R1082" s="303"/>
      <c r="S1082" s="303"/>
      <c r="T1082" s="303"/>
      <c r="U1082" s="303"/>
      <c r="V1082" s="303"/>
      <c r="W1082" s="303"/>
      <c r="X1082" s="303"/>
      <c r="Y1082" s="303"/>
      <c r="Z1082" s="303"/>
      <c r="AA1082" s="303"/>
      <c r="AB1082" s="303"/>
      <c r="AC1082" s="303"/>
      <c r="AD1082" s="303"/>
      <c r="AE1082" s="303"/>
      <c r="AF1082" s="303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03"/>
      <c r="C1179" s="303"/>
      <c r="D1179" s="303"/>
      <c r="E1179" s="303"/>
      <c r="F1179" s="303"/>
      <c r="G1179" s="303"/>
      <c r="H1179" s="303"/>
      <c r="I1179" s="303"/>
      <c r="J1179" s="303"/>
      <c r="K1179" s="303"/>
      <c r="L1179" s="303"/>
      <c r="M1179" s="303"/>
      <c r="N1179" s="303"/>
      <c r="O1179" s="303"/>
      <c r="P1179" s="303"/>
      <c r="Q1179" s="303"/>
      <c r="R1179" s="303"/>
      <c r="S1179" s="303"/>
      <c r="T1179" s="303"/>
      <c r="U1179" s="303"/>
      <c r="V1179" s="303"/>
      <c r="W1179" s="303"/>
      <c r="X1179" s="303"/>
      <c r="Y1179" s="303"/>
      <c r="Z1179" s="303"/>
      <c r="AA1179" s="303"/>
      <c r="AB1179" s="303"/>
      <c r="AC1179" s="303"/>
      <c r="AD1179" s="303"/>
      <c r="AE1179" s="303"/>
      <c r="AF1179" s="303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03"/>
      <c r="C1313" s="303"/>
      <c r="D1313" s="303"/>
      <c r="E1313" s="303"/>
      <c r="F1313" s="303"/>
      <c r="G1313" s="303"/>
      <c r="H1313" s="303"/>
      <c r="I1313" s="303"/>
      <c r="J1313" s="303"/>
      <c r="K1313" s="303"/>
      <c r="L1313" s="303"/>
      <c r="M1313" s="303"/>
      <c r="N1313" s="303"/>
      <c r="O1313" s="303"/>
      <c r="P1313" s="303"/>
      <c r="Q1313" s="303"/>
      <c r="R1313" s="303"/>
      <c r="S1313" s="303"/>
      <c r="T1313" s="303"/>
      <c r="U1313" s="303"/>
      <c r="V1313" s="303"/>
      <c r="W1313" s="303"/>
      <c r="X1313" s="303"/>
      <c r="Y1313" s="303"/>
      <c r="Z1313" s="303"/>
      <c r="AA1313" s="303"/>
      <c r="AB1313" s="303"/>
      <c r="AC1313" s="303"/>
      <c r="AD1313" s="303"/>
      <c r="AE1313" s="303"/>
      <c r="AF1313" s="303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63:AG63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510</v>
      </c>
      <c r="B10" s="52" t="s">
        <v>509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2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2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2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2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2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2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2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2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25"/>
    <row r="30" spans="1:33" ht="12" customHeight="1" x14ac:dyDescent="0.25">
      <c r="B30" s="53" t="s">
        <v>2015</v>
      </c>
    </row>
    <row r="31" spans="1:33" ht="12" customHeight="1" x14ac:dyDescent="0.25">
      <c r="B31" s="53" t="s">
        <v>456</v>
      </c>
    </row>
    <row r="32" spans="1:33" ht="12" customHeight="1" x14ac:dyDescent="0.2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2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2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2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2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2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2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2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2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25">
      <c r="B44" s="53" t="s">
        <v>445</v>
      </c>
    </row>
    <row r="45" spans="1:33" ht="15" customHeight="1" x14ac:dyDescent="0.2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2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25">
      <c r="B47" s="53" t="s">
        <v>443</v>
      </c>
    </row>
    <row r="48" spans="1:33" ht="15" customHeight="1" x14ac:dyDescent="0.25">
      <c r="B48" s="53" t="s">
        <v>194</v>
      </c>
    </row>
    <row r="49" spans="1:34" ht="15" customHeight="1" x14ac:dyDescent="0.2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2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2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2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2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25">
      <c r="B54" s="53" t="s">
        <v>197</v>
      </c>
    </row>
    <row r="55" spans="1:34" ht="15" customHeight="1" x14ac:dyDescent="0.2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2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2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2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2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25">
      <c r="B60" s="53" t="s">
        <v>198</v>
      </c>
    </row>
    <row r="61" spans="1:34" ht="15" customHeight="1" x14ac:dyDescent="0.2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3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25">
      <c r="B63" s="308" t="s">
        <v>2016</v>
      </c>
      <c r="C63" s="309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  <c r="AE63" s="309"/>
      <c r="AF63" s="309"/>
      <c r="AG63" s="309"/>
      <c r="AH63" s="142"/>
    </row>
    <row r="64" spans="1:34" ht="15" customHeight="1" x14ac:dyDescent="0.25">
      <c r="B64" s="22" t="s">
        <v>2017</v>
      </c>
    </row>
    <row r="65" spans="2:2" ht="15" customHeight="1" x14ac:dyDescent="0.25">
      <c r="B65" s="22" t="s">
        <v>2018</v>
      </c>
    </row>
    <row r="66" spans="2:2" ht="12" customHeight="1" x14ac:dyDescent="0.25">
      <c r="B66" s="22" t="s">
        <v>2011</v>
      </c>
    </row>
    <row r="67" spans="2:2" ht="15" customHeight="1" x14ac:dyDescent="0.25">
      <c r="B67" s="22" t="s">
        <v>2019</v>
      </c>
    </row>
    <row r="68" spans="2:2" ht="15" customHeight="1" x14ac:dyDescent="0.25">
      <c r="B68" s="22" t="s">
        <v>2020</v>
      </c>
    </row>
    <row r="69" spans="2:2" ht="15" customHeight="1" x14ac:dyDescent="0.25">
      <c r="B69" s="22" t="s">
        <v>1984</v>
      </c>
    </row>
    <row r="70" spans="2:2" ht="15" customHeight="1" x14ac:dyDescent="0.25">
      <c r="B70" s="22" t="s">
        <v>1155</v>
      </c>
    </row>
    <row r="71" spans="2:2" ht="15" customHeight="1" x14ac:dyDescent="0.25">
      <c r="B71" s="22" t="s">
        <v>1985</v>
      </c>
    </row>
    <row r="72" spans="2:2" ht="15" customHeight="1" x14ac:dyDescent="0.25">
      <c r="B72" s="22" t="s">
        <v>2012</v>
      </c>
    </row>
    <row r="73" spans="2:2" ht="15" customHeight="1" x14ac:dyDescent="0.25">
      <c r="B73" s="22" t="s">
        <v>2021</v>
      </c>
    </row>
    <row r="74" spans="2:2" ht="12" customHeight="1" x14ac:dyDescent="0.25">
      <c r="B74" s="22" t="s">
        <v>2022</v>
      </c>
    </row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2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2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2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2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2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2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2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2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2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2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2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2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2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2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2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2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2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2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2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2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2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2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2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2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2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2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2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2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2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2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2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2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2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2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2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2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2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2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2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2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2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2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2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2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2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2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3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307" t="s">
        <v>2151</v>
      </c>
      <c r="C79" s="305"/>
      <c r="D79" s="305"/>
      <c r="E79" s="305"/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/>
      <c r="Q79" s="305"/>
      <c r="R79" s="305"/>
      <c r="S79" s="305"/>
      <c r="T79" s="305"/>
      <c r="U79" s="305"/>
      <c r="V79" s="305"/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183"/>
    </row>
    <row r="80" spans="1:34" ht="12" customHeight="1" x14ac:dyDescent="0.2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1" spans="2:33" ht="15" customHeight="1" x14ac:dyDescent="0.25"/>
    <row r="112" spans="2:33" ht="15" customHeight="1" x14ac:dyDescent="0.25"/>
    <row r="113" ht="15" customHeight="1" x14ac:dyDescent="0.25"/>
    <row r="114" ht="12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2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2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spans="2:32" ht="15" customHeight="1" x14ac:dyDescent="0.25"/>
    <row r="146" spans="2:32" ht="15" customHeight="1" x14ac:dyDescent="0.25"/>
    <row r="147" spans="2:32" ht="15" customHeight="1" x14ac:dyDescent="0.25"/>
    <row r="148" spans="2:32" ht="15" customHeight="1" x14ac:dyDescent="0.25"/>
    <row r="149" spans="2:32" ht="15" customHeight="1" x14ac:dyDescent="0.25"/>
    <row r="150" spans="2:32" ht="15" customHeight="1" x14ac:dyDescent="0.25"/>
    <row r="151" spans="2:32" ht="15" customHeight="1" x14ac:dyDescent="0.25"/>
    <row r="152" spans="2:32" ht="15" customHeight="1" x14ac:dyDescent="0.25"/>
    <row r="153" spans="2:32" ht="15" customHeight="1" x14ac:dyDescent="0.25"/>
    <row r="154" spans="2:32" ht="15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</row>
    <row r="157" spans="2:32" ht="15" customHeight="1" x14ac:dyDescent="0.25"/>
    <row r="158" spans="2:32" ht="15" customHeight="1" x14ac:dyDescent="0.25"/>
    <row r="159" spans="2:32" ht="15" customHeight="1" x14ac:dyDescent="0.25"/>
    <row r="160" spans="2:32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2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2" customHeight="1" x14ac:dyDescent="0.25"/>
    <row r="226" ht="15" customHeight="1" x14ac:dyDescent="0.25"/>
    <row r="227" ht="12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2" customHeight="1" x14ac:dyDescent="0.25"/>
    <row r="233" ht="15" customHeight="1" x14ac:dyDescent="0.25"/>
    <row r="234" ht="15" customHeight="1" x14ac:dyDescent="0.25"/>
    <row r="235" ht="15" customHeight="1" x14ac:dyDescent="0.25"/>
    <row r="236" ht="12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2" customHeight="1" x14ac:dyDescent="0.25"/>
    <row r="242" ht="15" customHeight="1" x14ac:dyDescent="0.25"/>
    <row r="243" ht="15" customHeight="1" x14ac:dyDescent="0.25"/>
    <row r="244" ht="12" customHeight="1" x14ac:dyDescent="0.25"/>
    <row r="245" ht="15" customHeight="1" x14ac:dyDescent="0.25"/>
    <row r="246" ht="15" customHeight="1" x14ac:dyDescent="0.25"/>
    <row r="247" ht="15" customHeight="1" x14ac:dyDescent="0.25"/>
    <row r="248" ht="12" customHeight="1" x14ac:dyDescent="0.25"/>
    <row r="249" ht="15" customHeight="1" x14ac:dyDescent="0.25"/>
    <row r="250" ht="15" customHeight="1" x14ac:dyDescent="0.25"/>
    <row r="251" ht="15" customHeight="1" x14ac:dyDescent="0.25"/>
    <row r="252" ht="12" customHeight="1" x14ac:dyDescent="0.25"/>
    <row r="253" ht="15" customHeight="1" x14ac:dyDescent="0.25"/>
    <row r="254" ht="15" customHeight="1" x14ac:dyDescent="0.25"/>
    <row r="255" ht="12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spans="2:32" ht="15" customHeight="1" x14ac:dyDescent="0.25"/>
    <row r="290" spans="2:32" ht="15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</row>
    <row r="293" spans="2:32" ht="15" customHeight="1" x14ac:dyDescent="0.25"/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2" customHeight="1" x14ac:dyDescent="0.25"/>
    <row r="323" ht="15" customHeight="1" x14ac:dyDescent="0.25"/>
    <row r="324" ht="12" customHeight="1" x14ac:dyDescent="0.25"/>
    <row r="325" ht="15" customHeight="1" x14ac:dyDescent="0.25"/>
    <row r="326" ht="12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2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  <row r="356" ht="15" customHeight="1" x14ac:dyDescent="0.25"/>
    <row r="357" ht="15" customHeight="1" x14ac:dyDescent="0.25"/>
    <row r="358" ht="15" customHeight="1" x14ac:dyDescent="0.25"/>
    <row r="359" ht="15" customHeight="1" x14ac:dyDescent="0.25"/>
    <row r="360" ht="15" customHeight="1" x14ac:dyDescent="0.25"/>
    <row r="361" ht="15" customHeight="1" x14ac:dyDescent="0.25"/>
    <row r="362" ht="15" customHeight="1" x14ac:dyDescent="0.25"/>
    <row r="363" ht="15" customHeight="1" x14ac:dyDescent="0.25"/>
    <row r="364" ht="15" customHeight="1" x14ac:dyDescent="0.25"/>
    <row r="365" ht="12" customHeight="1" x14ac:dyDescent="0.25"/>
    <row r="366" ht="15" customHeight="1" x14ac:dyDescent="0.25"/>
    <row r="367" ht="15" customHeight="1" x14ac:dyDescent="0.25"/>
    <row r="368" ht="15" customHeight="1" x14ac:dyDescent="0.25"/>
    <row r="369" spans="2:32" ht="15" customHeight="1" x14ac:dyDescent="0.25"/>
    <row r="370" spans="2:32" ht="15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  <c r="AF378" s="303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2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2" customHeight="1" x14ac:dyDescent="0.25"/>
    <row r="492" ht="15" customHeight="1" x14ac:dyDescent="0.25"/>
    <row r="493" ht="15" customHeight="1" x14ac:dyDescent="0.25"/>
    <row r="494" ht="12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2" customHeight="1" x14ac:dyDescent="0.25"/>
    <row r="509" ht="15" customHeight="1" x14ac:dyDescent="0.25"/>
    <row r="510" ht="15" customHeight="1" x14ac:dyDescent="0.25"/>
    <row r="511" ht="12" customHeight="1" x14ac:dyDescent="0.25"/>
    <row r="512" ht="12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2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2" customHeight="1" x14ac:dyDescent="0.25"/>
    <row r="544" ht="15" customHeight="1" x14ac:dyDescent="0.25"/>
    <row r="545" spans="2:32" ht="15" customHeight="1" x14ac:dyDescent="0.25"/>
    <row r="546" spans="2:32" ht="15" customHeight="1" x14ac:dyDescent="0.25"/>
    <row r="547" spans="2:32" ht="15" customHeight="1" x14ac:dyDescent="0.25"/>
    <row r="548" spans="2:32" ht="15" customHeight="1" x14ac:dyDescent="0.25"/>
    <row r="549" spans="2:32" ht="15" customHeight="1" x14ac:dyDescent="0.25"/>
    <row r="550" spans="2:32" ht="15" customHeight="1" x14ac:dyDescent="0.25"/>
    <row r="551" spans="2:32" ht="15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25"/>
    <row r="554" spans="2:32" ht="15" customHeight="1" x14ac:dyDescent="0.25"/>
    <row r="555" spans="2:32" ht="15" customHeight="1" x14ac:dyDescent="0.25"/>
    <row r="556" spans="2:32" ht="15" customHeight="1" x14ac:dyDescent="0.25"/>
    <row r="557" spans="2:32" ht="15" customHeight="1" x14ac:dyDescent="0.25"/>
    <row r="558" spans="2:32" ht="15" customHeight="1" x14ac:dyDescent="0.25"/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  <c r="AF560" s="303"/>
    </row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2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2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2" customHeight="1" x14ac:dyDescent="0.25"/>
    <row r="623" ht="15" customHeight="1" x14ac:dyDescent="0.25"/>
    <row r="624" ht="15" customHeight="1" x14ac:dyDescent="0.25"/>
    <row r="625" ht="12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spans="2:32" ht="15" customHeight="1" x14ac:dyDescent="0.25"/>
    <row r="642" spans="2:32" ht="15" customHeight="1" x14ac:dyDescent="0.25"/>
    <row r="643" spans="2:32" ht="15" customHeight="1" x14ac:dyDescent="0.25"/>
    <row r="644" spans="2:32" ht="15" customHeight="1" x14ac:dyDescent="0.25"/>
    <row r="645" spans="2:32" ht="15" customHeight="1" x14ac:dyDescent="0.25"/>
    <row r="646" spans="2:32" ht="15" customHeight="1" x14ac:dyDescent="0.25"/>
    <row r="647" spans="2:32" ht="15" customHeight="1" x14ac:dyDescent="0.25"/>
    <row r="648" spans="2:32" ht="15" customHeight="1" x14ac:dyDescent="0.25"/>
    <row r="649" spans="2:32" ht="15" customHeight="1" x14ac:dyDescent="0.25"/>
    <row r="650" spans="2:32" ht="15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  <c r="AF652" s="303"/>
    </row>
    <row r="653" spans="2:32" ht="15" customHeight="1" x14ac:dyDescent="0.25"/>
    <row r="654" spans="2:32" ht="15" customHeight="1" x14ac:dyDescent="0.25"/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2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2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2" customHeight="1" x14ac:dyDescent="0.25"/>
    <row r="700" ht="15" customHeight="1" x14ac:dyDescent="0.25"/>
    <row r="701" ht="15" customHeight="1" x14ac:dyDescent="0.25"/>
    <row r="702" ht="12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spans="2:32" ht="15" customHeight="1" x14ac:dyDescent="0.25"/>
    <row r="722" spans="2:32" ht="15" customHeight="1" x14ac:dyDescent="0.25"/>
    <row r="723" spans="2:32" ht="15" customHeight="1" x14ac:dyDescent="0.25"/>
    <row r="724" spans="2:32" ht="15" customHeight="1" x14ac:dyDescent="0.25"/>
    <row r="725" spans="2:32" ht="15" customHeight="1" x14ac:dyDescent="0.25"/>
    <row r="726" spans="2:32" ht="15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  <c r="AF728" s="303"/>
    </row>
    <row r="729" spans="2:32" ht="15" customHeight="1" x14ac:dyDescent="0.25"/>
    <row r="730" spans="2:32" ht="15" customHeight="1" x14ac:dyDescent="0.25"/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2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2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2" customHeight="1" x14ac:dyDescent="0.25"/>
    <row r="790" ht="15" customHeight="1" x14ac:dyDescent="0.25"/>
    <row r="791" ht="15" customHeight="1" x14ac:dyDescent="0.25"/>
    <row r="792" ht="12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spans="2:32" ht="15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  <c r="AF819" s="303"/>
    </row>
    <row r="820" spans="2:32" ht="15" customHeight="1" x14ac:dyDescent="0.25"/>
    <row r="821" spans="2:32" ht="15" customHeight="1" x14ac:dyDescent="0.25"/>
    <row r="822" spans="2:32" ht="15" customHeight="1" x14ac:dyDescent="0.25"/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2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2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2" customHeight="1" x14ac:dyDescent="0.25"/>
    <row r="869" ht="15" customHeight="1" x14ac:dyDescent="0.25"/>
    <row r="870" ht="15" customHeight="1" x14ac:dyDescent="0.25"/>
    <row r="871" ht="12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spans="2:32" ht="15" customHeight="1" x14ac:dyDescent="0.25"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  <c r="AF897" s="303"/>
    </row>
    <row r="898" spans="2:32" ht="15" customHeight="1" x14ac:dyDescent="0.25"/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2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2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2" customHeight="1" x14ac:dyDescent="0.25"/>
    <row r="954" ht="15" customHeight="1" x14ac:dyDescent="0.25"/>
    <row r="955" ht="15" customHeight="1" x14ac:dyDescent="0.25"/>
    <row r="956" ht="12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  <row r="974" ht="15" customHeight="1" x14ac:dyDescent="0.25"/>
    <row r="975" ht="15" customHeight="1" x14ac:dyDescent="0.25"/>
    <row r="976" ht="15" customHeight="1" x14ac:dyDescent="0.25"/>
    <row r="977" spans="2:32" ht="15" customHeight="1" x14ac:dyDescent="0.25"/>
    <row r="978" spans="2:32" ht="15" customHeight="1" x14ac:dyDescent="0.25"/>
    <row r="979" spans="2:32" ht="15" customHeight="1" x14ac:dyDescent="0.25"/>
    <row r="980" spans="2:32" ht="15" customHeight="1" x14ac:dyDescent="0.25"/>
    <row r="981" spans="2:32" ht="15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  <c r="AF983" s="303"/>
    </row>
    <row r="984" spans="2:32" ht="15" customHeight="1" x14ac:dyDescent="0.25"/>
    <row r="985" spans="2:32" ht="15" customHeight="1" x14ac:dyDescent="0.25"/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2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2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2" customHeight="1" x14ac:dyDescent="0.25"/>
    <row r="1054" ht="15" customHeight="1" x14ac:dyDescent="0.25"/>
    <row r="1055" ht="15" customHeight="1" x14ac:dyDescent="0.25"/>
    <row r="1056" ht="12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spans="2:32" ht="15" customHeight="1" x14ac:dyDescent="0.25"/>
    <row r="1074" spans="2:32" ht="15" customHeight="1" x14ac:dyDescent="0.25"/>
    <row r="1075" spans="2:32" ht="15" customHeight="1" x14ac:dyDescent="0.25"/>
    <row r="1076" spans="2:32" ht="15" customHeight="1" x14ac:dyDescent="0.25"/>
    <row r="1077" spans="2:32" ht="15" customHeight="1" x14ac:dyDescent="0.25"/>
    <row r="1078" spans="2:32" ht="15" customHeight="1" x14ac:dyDescent="0.25"/>
    <row r="1079" spans="2:32" ht="15" customHeight="1" x14ac:dyDescent="0.25"/>
    <row r="1080" spans="2:32" ht="15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03"/>
      <c r="C1082" s="303"/>
      <c r="D1082" s="303"/>
      <c r="E1082" s="303"/>
      <c r="F1082" s="303"/>
      <c r="G1082" s="303"/>
      <c r="H1082" s="303"/>
      <c r="I1082" s="303"/>
      <c r="J1082" s="303"/>
      <c r="K1082" s="303"/>
      <c r="L1082" s="303"/>
      <c r="M1082" s="303"/>
      <c r="N1082" s="303"/>
      <c r="O1082" s="303"/>
      <c r="P1082" s="303"/>
      <c r="Q1082" s="303"/>
      <c r="R1082" s="303"/>
      <c r="S1082" s="303"/>
      <c r="T1082" s="303"/>
      <c r="U1082" s="303"/>
      <c r="V1082" s="303"/>
      <c r="W1082" s="303"/>
      <c r="X1082" s="303"/>
      <c r="Y1082" s="303"/>
      <c r="Z1082" s="303"/>
      <c r="AA1082" s="303"/>
      <c r="AB1082" s="303"/>
      <c r="AC1082" s="303"/>
      <c r="AD1082" s="303"/>
      <c r="AE1082" s="303"/>
      <c r="AF1082" s="303"/>
    </row>
    <row r="1083" spans="2:32" ht="15" customHeight="1" x14ac:dyDescent="0.25"/>
    <row r="1084" spans="2:32" ht="15" customHeight="1" x14ac:dyDescent="0.25"/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2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2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2" customHeight="1" x14ac:dyDescent="0.25"/>
    <row r="1125" ht="15" customHeight="1" x14ac:dyDescent="0.25"/>
    <row r="1126" ht="15" customHeight="1" x14ac:dyDescent="0.25"/>
    <row r="1127" ht="12" customHeight="1" x14ac:dyDescent="0.25"/>
    <row r="1128" ht="12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ht="15" customHeight="1" x14ac:dyDescent="0.25"/>
    <row r="1138" ht="15" customHeight="1" x14ac:dyDescent="0.25"/>
    <row r="1139" ht="15" customHeight="1" x14ac:dyDescent="0.25"/>
    <row r="1140" ht="15" customHeight="1" x14ac:dyDescent="0.25"/>
    <row r="1141" ht="15" customHeight="1" x14ac:dyDescent="0.25"/>
    <row r="1142" ht="15" customHeight="1" x14ac:dyDescent="0.25"/>
    <row r="1143" ht="15" customHeight="1" x14ac:dyDescent="0.25"/>
    <row r="1144" ht="15" customHeight="1" x14ac:dyDescent="0.25"/>
    <row r="1145" ht="15" customHeight="1" x14ac:dyDescent="0.25"/>
    <row r="1146" ht="15" customHeight="1" x14ac:dyDescent="0.25"/>
    <row r="1147" ht="15" customHeight="1" x14ac:dyDescent="0.25"/>
    <row r="1148" ht="15" customHeight="1" x14ac:dyDescent="0.25"/>
    <row r="1149" ht="15" customHeight="1" x14ac:dyDescent="0.25"/>
    <row r="1150" ht="15" customHeight="1" x14ac:dyDescent="0.25"/>
    <row r="1151" ht="15" customHeight="1" x14ac:dyDescent="0.25"/>
    <row r="1152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66" ht="15" customHeight="1" x14ac:dyDescent="0.25"/>
    <row r="1167" ht="15" customHeight="1" x14ac:dyDescent="0.25"/>
    <row r="1168" ht="15" customHeight="1" x14ac:dyDescent="0.25"/>
    <row r="1169" spans="2:32" ht="15" customHeight="1" x14ac:dyDescent="0.25"/>
    <row r="1170" spans="2:32" ht="15" customHeight="1" x14ac:dyDescent="0.25"/>
    <row r="1171" spans="2:32" ht="15" customHeight="1" x14ac:dyDescent="0.25"/>
    <row r="1172" spans="2:32" ht="15" customHeight="1" x14ac:dyDescent="0.25"/>
    <row r="1173" spans="2:32" ht="15" customHeight="1" x14ac:dyDescent="0.25"/>
    <row r="1174" spans="2:32" ht="15" customHeight="1" x14ac:dyDescent="0.25"/>
    <row r="1175" spans="2:32" ht="15" customHeight="1" x14ac:dyDescent="0.25"/>
    <row r="1176" spans="2:32" ht="15" customHeight="1" x14ac:dyDescent="0.25"/>
    <row r="1177" spans="2:32" ht="15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03"/>
      <c r="C1179" s="303"/>
      <c r="D1179" s="303"/>
      <c r="E1179" s="303"/>
      <c r="F1179" s="303"/>
      <c r="G1179" s="303"/>
      <c r="H1179" s="303"/>
      <c r="I1179" s="303"/>
      <c r="J1179" s="303"/>
      <c r="K1179" s="303"/>
      <c r="L1179" s="303"/>
      <c r="M1179" s="303"/>
      <c r="N1179" s="303"/>
      <c r="O1179" s="303"/>
      <c r="P1179" s="303"/>
      <c r="Q1179" s="303"/>
      <c r="R1179" s="303"/>
      <c r="S1179" s="303"/>
      <c r="T1179" s="303"/>
      <c r="U1179" s="303"/>
      <c r="V1179" s="303"/>
      <c r="W1179" s="303"/>
      <c r="X1179" s="303"/>
      <c r="Y1179" s="303"/>
      <c r="Z1179" s="303"/>
      <c r="AA1179" s="303"/>
      <c r="AB1179" s="303"/>
      <c r="AC1179" s="303"/>
      <c r="AD1179" s="303"/>
      <c r="AE1179" s="303"/>
      <c r="AF1179" s="303"/>
    </row>
    <row r="1180" spans="2:32" ht="15" customHeight="1" x14ac:dyDescent="0.25"/>
    <row r="1181" spans="2:32" ht="15" customHeight="1" x14ac:dyDescent="0.25"/>
    <row r="1182" spans="2:32" ht="15" customHeight="1" x14ac:dyDescent="0.25"/>
    <row r="1183" spans="2:32" ht="15" customHeight="1" x14ac:dyDescent="0.25"/>
    <row r="1184" spans="2:32" ht="12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2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2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2" customHeight="1" x14ac:dyDescent="0.25"/>
    <row r="1221" ht="12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2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2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2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2" customHeight="1" x14ac:dyDescent="0.25"/>
    <row r="1257" ht="12" customHeight="1" x14ac:dyDescent="0.25"/>
    <row r="1258" ht="15" customHeight="1" x14ac:dyDescent="0.25"/>
    <row r="1259" ht="15" customHeight="1" x14ac:dyDescent="0.25"/>
    <row r="1260" ht="15" customHeight="1" x14ac:dyDescent="0.25"/>
    <row r="1261" ht="12" customHeight="1" x14ac:dyDescent="0.25"/>
    <row r="1262" ht="15" customHeight="1" x14ac:dyDescent="0.25"/>
    <row r="1263" ht="15" customHeight="1" x14ac:dyDescent="0.25"/>
    <row r="1264" ht="15" customHeight="1" x14ac:dyDescent="0.25"/>
    <row r="1265" ht="15" customHeight="1" x14ac:dyDescent="0.25"/>
    <row r="1266" ht="15" customHeight="1" x14ac:dyDescent="0.25"/>
    <row r="1267" ht="15" customHeight="1" x14ac:dyDescent="0.25"/>
    <row r="1268" ht="15" customHeight="1" x14ac:dyDescent="0.25"/>
    <row r="1269" ht="15" customHeight="1" x14ac:dyDescent="0.25"/>
    <row r="1270" ht="15" customHeight="1" x14ac:dyDescent="0.25"/>
    <row r="1271" ht="15" customHeight="1" x14ac:dyDescent="0.25"/>
    <row r="1272" ht="15" customHeight="1" x14ac:dyDescent="0.25"/>
    <row r="1273" ht="15" customHeight="1" x14ac:dyDescent="0.25"/>
    <row r="1274" ht="15" customHeight="1" x14ac:dyDescent="0.25"/>
    <row r="1275" ht="15" customHeight="1" x14ac:dyDescent="0.25"/>
    <row r="1276" ht="15" customHeight="1" x14ac:dyDescent="0.25"/>
    <row r="1277" ht="15" customHeight="1" x14ac:dyDescent="0.25"/>
    <row r="1278" ht="15" customHeight="1" x14ac:dyDescent="0.25"/>
    <row r="1279" ht="15" customHeight="1" x14ac:dyDescent="0.25"/>
    <row r="1280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03"/>
      <c r="C1313" s="303"/>
      <c r="D1313" s="303"/>
      <c r="E1313" s="303"/>
      <c r="F1313" s="303"/>
      <c r="G1313" s="303"/>
      <c r="H1313" s="303"/>
      <c r="I1313" s="303"/>
      <c r="J1313" s="303"/>
      <c r="K1313" s="303"/>
      <c r="L1313" s="303"/>
      <c r="M1313" s="303"/>
      <c r="N1313" s="303"/>
      <c r="O1313" s="303"/>
      <c r="P1313" s="303"/>
      <c r="Q1313" s="303"/>
      <c r="R1313" s="303"/>
      <c r="S1313" s="303"/>
      <c r="T1313" s="303"/>
      <c r="U1313" s="303"/>
      <c r="V1313" s="303"/>
      <c r="W1313" s="303"/>
      <c r="X1313" s="303"/>
      <c r="Y1313" s="303"/>
      <c r="Z1313" s="303"/>
      <c r="AA1313" s="303"/>
      <c r="AB1313" s="303"/>
      <c r="AC1313" s="303"/>
      <c r="AD1313" s="303"/>
      <c r="AE1313" s="303"/>
      <c r="AF1313" s="303"/>
    </row>
    <row r="1314" spans="2:32" ht="12" customHeight="1" x14ac:dyDescent="0.25"/>
    <row r="1315" spans="2:32" ht="12" customHeight="1" x14ac:dyDescent="0.25"/>
    <row r="1316" spans="2:32" ht="15" customHeight="1" x14ac:dyDescent="0.25"/>
    <row r="1317" spans="2:32" ht="15" customHeight="1" x14ac:dyDescent="0.25"/>
    <row r="1318" spans="2:32" ht="15" customHeight="1" x14ac:dyDescent="0.25"/>
    <row r="1319" spans="2:32" ht="15" customHeight="1" x14ac:dyDescent="0.25"/>
    <row r="1320" spans="2:32" ht="15" customHeight="1" x14ac:dyDescent="0.25"/>
    <row r="1321" spans="2:32" ht="15" customHeight="1" x14ac:dyDescent="0.25"/>
    <row r="1322" spans="2:32" ht="15" customHeight="1" x14ac:dyDescent="0.25"/>
    <row r="1323" spans="2:32" ht="15" customHeight="1" x14ac:dyDescent="0.25"/>
    <row r="1324" spans="2:32" ht="15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2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2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2" customHeight="1" x14ac:dyDescent="0.25"/>
    <row r="1360" ht="12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2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2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2" customHeight="1" x14ac:dyDescent="0.25"/>
    <row r="1378" ht="12" customHeight="1" x14ac:dyDescent="0.25"/>
    <row r="1379" ht="15" customHeight="1" x14ac:dyDescent="0.25"/>
    <row r="1380" ht="12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spans="2:32" ht="15" customHeight="1" x14ac:dyDescent="0.25"/>
    <row r="1426" spans="2:32" ht="15" customHeight="1" x14ac:dyDescent="0.25"/>
    <row r="1427" spans="2:32" ht="15" customHeight="1" x14ac:dyDescent="0.25"/>
    <row r="1428" spans="2:32" ht="15" customHeight="1" x14ac:dyDescent="0.25"/>
    <row r="1429" spans="2:32" ht="15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2" spans="2:32" ht="15" customHeight="1" x14ac:dyDescent="0.25"/>
    <row r="1433" spans="2:32" ht="15" customHeight="1" x14ac:dyDescent="0.25"/>
    <row r="1434" spans="2:32" ht="12" customHeight="1" x14ac:dyDescent="0.25"/>
    <row r="1435" spans="2:32" ht="15" customHeight="1" x14ac:dyDescent="0.25"/>
    <row r="1436" spans="2:32" ht="15" customHeight="1" x14ac:dyDescent="0.25"/>
    <row r="1437" spans="2:32" ht="15" customHeight="1" x14ac:dyDescent="0.25"/>
    <row r="1438" spans="2:32" ht="15" customHeight="1" x14ac:dyDescent="0.25"/>
    <row r="1439" spans="2:32" ht="15" customHeight="1" x14ac:dyDescent="0.25"/>
    <row r="1440" spans="2:32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2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2" customHeight="1" x14ac:dyDescent="0.25"/>
    <row r="1460" ht="15" customHeight="1" x14ac:dyDescent="0.25"/>
    <row r="1461" ht="12" customHeight="1" x14ac:dyDescent="0.25"/>
    <row r="1462" ht="12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2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2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2" customHeight="1" x14ac:dyDescent="0.25"/>
    <row r="1481" ht="12" customHeight="1" x14ac:dyDescent="0.25"/>
    <row r="1482" ht="15" customHeight="1" x14ac:dyDescent="0.25"/>
    <row r="1483" ht="12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34" spans="2:32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79:AG79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109375" defaultRowHeight="15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564</v>
      </c>
      <c r="B10" s="52" t="s">
        <v>563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25"/>
    <row r="17" spans="1:33" ht="15" customHeight="1" x14ac:dyDescent="0.25">
      <c r="B17" s="53" t="s">
        <v>468</v>
      </c>
    </row>
    <row r="18" spans="1:33" ht="15" customHeight="1" x14ac:dyDescent="0.25">
      <c r="B18" s="53" t="s">
        <v>544</v>
      </c>
    </row>
    <row r="19" spans="1:33" ht="15" customHeight="1" x14ac:dyDescent="0.2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2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2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2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2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2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2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2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2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2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2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2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2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2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2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2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25"/>
    <row r="38" spans="1:33" ht="12" customHeight="1" x14ac:dyDescent="0.25">
      <c r="B38" s="53" t="s">
        <v>2015</v>
      </c>
    </row>
    <row r="39" spans="1:33" ht="12" customHeight="1" x14ac:dyDescent="0.25">
      <c r="B39" s="53" t="s">
        <v>456</v>
      </c>
    </row>
    <row r="40" spans="1:33" ht="12" customHeight="1" x14ac:dyDescent="0.25">
      <c r="B40" s="53" t="s">
        <v>544</v>
      </c>
    </row>
    <row r="41" spans="1:33" ht="15" customHeight="1" x14ac:dyDescent="0.2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2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2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2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2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2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2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2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2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2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2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2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2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2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2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2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25"/>
    <row r="59" spans="1:33" ht="15" customHeight="1" x14ac:dyDescent="0.25">
      <c r="B59" s="53" t="s">
        <v>184</v>
      </c>
    </row>
    <row r="60" spans="1:33" ht="15" customHeight="1" x14ac:dyDescent="0.2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25"/>
    <row r="62" spans="1:33" ht="15" customHeight="1" x14ac:dyDescent="0.25">
      <c r="B62" s="53" t="s">
        <v>524</v>
      </c>
    </row>
    <row r="63" spans="1:33" ht="15" customHeight="1" x14ac:dyDescent="0.25">
      <c r="B63" s="53" t="s">
        <v>194</v>
      </c>
    </row>
    <row r="64" spans="1:33" ht="15" customHeight="1" x14ac:dyDescent="0.2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2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2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2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2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25">
      <c r="B69" s="53" t="s">
        <v>197</v>
      </c>
    </row>
    <row r="70" spans="1:34" ht="15" customHeight="1" x14ac:dyDescent="0.2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2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2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2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2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25">
      <c r="B75" s="53" t="s">
        <v>198</v>
      </c>
    </row>
    <row r="76" spans="1:34" ht="15" customHeight="1" x14ac:dyDescent="0.2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2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3"/>
    <row r="79" spans="1:34" ht="15" customHeight="1" x14ac:dyDescent="0.25">
      <c r="B79" s="308" t="s">
        <v>2016</v>
      </c>
      <c r="C79" s="309"/>
      <c r="D79" s="309"/>
      <c r="E79" s="309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309"/>
      <c r="Q79" s="309"/>
      <c r="R79" s="309"/>
      <c r="S79" s="309"/>
      <c r="T79" s="309"/>
      <c r="U79" s="309"/>
      <c r="V79" s="309"/>
      <c r="W79" s="309"/>
      <c r="X79" s="309"/>
      <c r="Y79" s="309"/>
      <c r="Z79" s="309"/>
      <c r="AA79" s="309"/>
      <c r="AB79" s="309"/>
      <c r="AC79" s="309"/>
      <c r="AD79" s="309"/>
      <c r="AE79" s="309"/>
      <c r="AF79" s="309"/>
      <c r="AG79" s="309"/>
      <c r="AH79" s="142"/>
    </row>
    <row r="80" spans="1:34" ht="12" customHeight="1" x14ac:dyDescent="0.25">
      <c r="B80" s="22" t="s">
        <v>2017</v>
      </c>
    </row>
    <row r="81" spans="2:2" ht="15" customHeight="1" x14ac:dyDescent="0.25">
      <c r="B81" s="22" t="s">
        <v>2024</v>
      </c>
    </row>
    <row r="82" spans="2:2" ht="15" customHeight="1" x14ac:dyDescent="0.25">
      <c r="B82" s="22" t="s">
        <v>2025</v>
      </c>
    </row>
    <row r="83" spans="2:2" ht="15" customHeight="1" x14ac:dyDescent="0.25">
      <c r="B83" s="22" t="s">
        <v>2011</v>
      </c>
    </row>
    <row r="84" spans="2:2" ht="15" customHeight="1" x14ac:dyDescent="0.25">
      <c r="B84" s="22" t="s">
        <v>2026</v>
      </c>
    </row>
    <row r="85" spans="2:2" ht="12" customHeight="1" x14ac:dyDescent="0.25">
      <c r="B85" s="22" t="s">
        <v>2027</v>
      </c>
    </row>
    <row r="86" spans="2:2" ht="15" customHeight="1" x14ac:dyDescent="0.25">
      <c r="B86" s="22" t="s">
        <v>1984</v>
      </c>
    </row>
    <row r="87" spans="2:2" ht="15" customHeight="1" x14ac:dyDescent="0.25">
      <c r="B87" s="22" t="s">
        <v>1155</v>
      </c>
    </row>
    <row r="88" spans="2:2" ht="15" customHeight="1" x14ac:dyDescent="0.25">
      <c r="B88" s="22" t="s">
        <v>1985</v>
      </c>
    </row>
    <row r="89" spans="2:2" ht="12" customHeight="1" x14ac:dyDescent="0.25">
      <c r="B89" s="22" t="s">
        <v>2012</v>
      </c>
    </row>
    <row r="90" spans="2:2" ht="15" customHeight="1" x14ac:dyDescent="0.25">
      <c r="B90" s="22" t="s">
        <v>2021</v>
      </c>
    </row>
    <row r="91" spans="2:2" ht="15" customHeight="1" x14ac:dyDescent="0.25">
      <c r="B91" s="22" t="s">
        <v>2022</v>
      </c>
    </row>
    <row r="92" spans="2:2" ht="15" customHeight="1" x14ac:dyDescent="0.25"/>
    <row r="93" spans="2:2" ht="15" customHeight="1" x14ac:dyDescent="0.25"/>
    <row r="94" spans="2:2" ht="15" customHeight="1" x14ac:dyDescent="0.25"/>
    <row r="95" spans="2:2" ht="15" customHeight="1" x14ac:dyDescent="0.25"/>
    <row r="96" spans="2:2" ht="15" customHeight="1" x14ac:dyDescent="0.25"/>
    <row r="97" ht="12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2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2" customHeight="1" x14ac:dyDescent="0.25"/>
    <row r="111" ht="15" customHeight="1" x14ac:dyDescent="0.25"/>
    <row r="112" ht="15" customHeight="1" x14ac:dyDescent="0.25"/>
    <row r="113" ht="15" customHeight="1" x14ac:dyDescent="0.25"/>
    <row r="114" ht="12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2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2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spans="2:33" ht="15" customHeight="1" x14ac:dyDescent="0.25"/>
    <row r="146" spans="2:33" ht="15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48" spans="2:33" ht="15" customHeight="1" x14ac:dyDescent="0.25"/>
    <row r="149" spans="2:33" ht="15" customHeight="1" x14ac:dyDescent="0.25"/>
    <row r="150" spans="2:33" ht="15" customHeight="1" x14ac:dyDescent="0.25"/>
    <row r="151" spans="2:33" ht="15" customHeight="1" x14ac:dyDescent="0.25"/>
    <row r="152" spans="2:33" ht="15" customHeight="1" x14ac:dyDescent="0.25"/>
    <row r="153" spans="2:33" ht="15" customHeight="1" x14ac:dyDescent="0.25"/>
    <row r="154" spans="2:33" ht="15" customHeight="1" x14ac:dyDescent="0.25"/>
    <row r="155" spans="2:33" ht="15" customHeight="1" x14ac:dyDescent="0.25"/>
    <row r="156" spans="2:33" ht="15" customHeight="1" x14ac:dyDescent="0.25"/>
    <row r="157" spans="2:33" ht="15" customHeight="1" x14ac:dyDescent="0.25"/>
    <row r="158" spans="2:33" ht="15" customHeight="1" x14ac:dyDescent="0.25"/>
    <row r="159" spans="2:33" ht="15" customHeight="1" x14ac:dyDescent="0.25"/>
    <row r="160" spans="2:33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2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2" customHeight="1" x14ac:dyDescent="0.25"/>
    <row r="226" ht="15" customHeight="1" x14ac:dyDescent="0.25"/>
    <row r="227" ht="12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2" customHeight="1" x14ac:dyDescent="0.25"/>
    <row r="233" ht="15" customHeight="1" x14ac:dyDescent="0.25"/>
    <row r="234" ht="15" customHeight="1" x14ac:dyDescent="0.25"/>
    <row r="235" ht="15" customHeight="1" x14ac:dyDescent="0.25"/>
    <row r="236" ht="12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2" customHeight="1" x14ac:dyDescent="0.25"/>
    <row r="242" ht="15" customHeight="1" x14ac:dyDescent="0.25"/>
    <row r="243" ht="15" customHeight="1" x14ac:dyDescent="0.25"/>
    <row r="244" ht="12" customHeight="1" x14ac:dyDescent="0.25"/>
    <row r="245" ht="15" customHeight="1" x14ac:dyDescent="0.25"/>
    <row r="246" ht="15" customHeight="1" x14ac:dyDescent="0.25"/>
    <row r="247" ht="15" customHeight="1" x14ac:dyDescent="0.25"/>
    <row r="248" ht="12" customHeight="1" x14ac:dyDescent="0.25"/>
    <row r="249" ht="15" customHeight="1" x14ac:dyDescent="0.25"/>
    <row r="250" ht="15" customHeight="1" x14ac:dyDescent="0.25"/>
    <row r="251" ht="15" customHeight="1" x14ac:dyDescent="0.25"/>
    <row r="252" ht="12" customHeight="1" x14ac:dyDescent="0.25"/>
    <row r="253" ht="15" customHeight="1" x14ac:dyDescent="0.25"/>
    <row r="254" ht="15" customHeight="1" x14ac:dyDescent="0.25"/>
    <row r="255" ht="12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spans="2:33" ht="15" customHeight="1" x14ac:dyDescent="0.25"/>
    <row r="274" spans="2:33" ht="15" customHeight="1" x14ac:dyDescent="0.25"/>
    <row r="275" spans="2:33" ht="15" customHeight="1" x14ac:dyDescent="0.25"/>
    <row r="276" spans="2:33" ht="15" customHeight="1" x14ac:dyDescent="0.25"/>
    <row r="277" spans="2:33" ht="15" customHeight="1" x14ac:dyDescent="0.25"/>
    <row r="278" spans="2:33" ht="15" customHeight="1" x14ac:dyDescent="0.25"/>
    <row r="279" spans="2:33" ht="15" customHeight="1" x14ac:dyDescent="0.25"/>
    <row r="280" spans="2:33" ht="15" customHeight="1" x14ac:dyDescent="0.25"/>
    <row r="281" spans="2:33" ht="15" customHeight="1" x14ac:dyDescent="0.25"/>
    <row r="282" spans="2:33" ht="15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84" spans="2:33" ht="15" customHeight="1" x14ac:dyDescent="0.25"/>
    <row r="285" spans="2:33" ht="15" customHeight="1" x14ac:dyDescent="0.25"/>
    <row r="286" spans="2:33" ht="15" customHeight="1" x14ac:dyDescent="0.25"/>
    <row r="287" spans="2:33" ht="15" customHeight="1" x14ac:dyDescent="0.25"/>
    <row r="288" spans="2:33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2" customHeight="1" x14ac:dyDescent="0.25"/>
    <row r="323" ht="15" customHeight="1" x14ac:dyDescent="0.25"/>
    <row r="324" ht="12" customHeight="1" x14ac:dyDescent="0.25"/>
    <row r="325" ht="15" customHeight="1" x14ac:dyDescent="0.25"/>
    <row r="326" ht="12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2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spans="2:33" ht="15" customHeight="1" x14ac:dyDescent="0.25"/>
    <row r="354" spans="2:33" ht="15" customHeight="1" x14ac:dyDescent="0.25"/>
    <row r="355" spans="2:33" ht="15" customHeight="1" x14ac:dyDescent="0.25"/>
    <row r="356" spans="2:33" ht="15" customHeight="1" x14ac:dyDescent="0.25"/>
    <row r="357" spans="2:33" ht="15" customHeight="1" x14ac:dyDescent="0.25"/>
    <row r="358" spans="2:33" ht="15" customHeight="1" x14ac:dyDescent="0.25"/>
    <row r="359" spans="2:33" ht="15" customHeight="1" x14ac:dyDescent="0.25"/>
    <row r="360" spans="2:33" ht="15" customHeight="1" x14ac:dyDescent="0.25"/>
    <row r="361" spans="2:33" ht="15" customHeight="1" x14ac:dyDescent="0.25"/>
    <row r="362" spans="2:33" ht="15" customHeight="1" x14ac:dyDescent="0.25"/>
    <row r="363" spans="2:33" ht="15" customHeight="1" x14ac:dyDescent="0.25"/>
    <row r="364" spans="2:33" ht="15" customHeight="1" x14ac:dyDescent="0.25"/>
    <row r="365" spans="2:33" ht="12" customHeight="1" x14ac:dyDescent="0.25"/>
    <row r="366" spans="2:33" ht="15" customHeight="1" x14ac:dyDescent="0.25"/>
    <row r="367" spans="2:33" ht="15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69" ht="15" customHeight="1" x14ac:dyDescent="0.25"/>
    <row r="370" ht="15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2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2" customHeight="1" x14ac:dyDescent="0.25"/>
    <row r="492" ht="15" customHeight="1" x14ac:dyDescent="0.25"/>
    <row r="493" ht="15" customHeight="1" x14ac:dyDescent="0.25"/>
    <row r="494" ht="12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2" customHeight="1" x14ac:dyDescent="0.25"/>
    <row r="509" ht="15" customHeight="1" x14ac:dyDescent="0.25"/>
    <row r="510" ht="15" customHeight="1" x14ac:dyDescent="0.25"/>
    <row r="511" ht="12" customHeight="1" x14ac:dyDescent="0.25"/>
    <row r="512" ht="12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2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2" customHeight="1" x14ac:dyDescent="0.25"/>
    <row r="544" ht="15" customHeight="1" x14ac:dyDescent="0.25"/>
    <row r="545" spans="2:33" ht="15" customHeight="1" x14ac:dyDescent="0.25"/>
    <row r="546" spans="2:33" ht="15" customHeight="1" x14ac:dyDescent="0.25"/>
    <row r="547" spans="2:33" ht="15" customHeight="1" x14ac:dyDescent="0.25"/>
    <row r="548" spans="2:33" ht="15" customHeight="1" x14ac:dyDescent="0.25"/>
    <row r="549" spans="2:33" ht="15" customHeight="1" x14ac:dyDescent="0.25"/>
    <row r="550" spans="2:33" ht="15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52" spans="2:33" ht="15" customHeight="1" x14ac:dyDescent="0.25"/>
    <row r="553" spans="2:33" ht="15" customHeight="1" x14ac:dyDescent="0.25"/>
    <row r="554" spans="2:33" ht="15" customHeight="1" x14ac:dyDescent="0.25"/>
    <row r="555" spans="2:33" ht="15" customHeight="1" x14ac:dyDescent="0.25"/>
    <row r="556" spans="2:33" ht="15" customHeight="1" x14ac:dyDescent="0.25"/>
    <row r="557" spans="2:33" ht="15" customHeight="1" x14ac:dyDescent="0.25"/>
    <row r="558" spans="2:33" ht="15" customHeight="1" x14ac:dyDescent="0.25"/>
    <row r="559" spans="2:33" ht="15" customHeight="1" x14ac:dyDescent="0.25"/>
    <row r="560" spans="2:33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2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2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2" customHeight="1" x14ac:dyDescent="0.25"/>
    <row r="623" ht="15" customHeight="1" x14ac:dyDescent="0.25"/>
    <row r="624" ht="15" customHeight="1" x14ac:dyDescent="0.25"/>
    <row r="625" ht="12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spans="2:33" ht="15" customHeight="1" x14ac:dyDescent="0.25"/>
    <row r="642" spans="2:33" ht="15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44" spans="2:33" ht="15" customHeight="1" x14ac:dyDescent="0.25"/>
    <row r="645" spans="2:33" ht="15" customHeight="1" x14ac:dyDescent="0.25"/>
    <row r="646" spans="2:33" ht="15" customHeight="1" x14ac:dyDescent="0.25"/>
    <row r="647" spans="2:33" ht="15" customHeight="1" x14ac:dyDescent="0.25"/>
    <row r="648" spans="2:33" ht="15" customHeight="1" x14ac:dyDescent="0.25"/>
    <row r="649" spans="2:33" ht="15" customHeight="1" x14ac:dyDescent="0.25"/>
    <row r="650" spans="2:33" ht="15" customHeight="1" x14ac:dyDescent="0.25"/>
    <row r="651" spans="2:33" ht="15" customHeight="1" x14ac:dyDescent="0.25"/>
    <row r="652" spans="2:33" ht="15" customHeight="1" x14ac:dyDescent="0.25"/>
    <row r="653" spans="2:33" ht="15" customHeight="1" x14ac:dyDescent="0.25"/>
    <row r="654" spans="2:33" ht="15" customHeight="1" x14ac:dyDescent="0.25"/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2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2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2" customHeight="1" x14ac:dyDescent="0.25"/>
    <row r="700" ht="15" customHeight="1" x14ac:dyDescent="0.25"/>
    <row r="701" ht="15" customHeight="1" x14ac:dyDescent="0.25"/>
    <row r="702" ht="12" customHeight="1" x14ac:dyDescent="0.25"/>
    <row r="703" ht="15" customHeight="1" x14ac:dyDescent="0.25"/>
    <row r="704" ht="15" customHeight="1" x14ac:dyDescent="0.25"/>
    <row r="705" spans="2:33" ht="15" customHeight="1" x14ac:dyDescent="0.25"/>
    <row r="706" spans="2:33" ht="15" customHeight="1" x14ac:dyDescent="0.25"/>
    <row r="707" spans="2:33" ht="15" customHeight="1" x14ac:dyDescent="0.25"/>
    <row r="708" spans="2:33" ht="15" customHeight="1" x14ac:dyDescent="0.25"/>
    <row r="709" spans="2:33" ht="15" customHeight="1" x14ac:dyDescent="0.25"/>
    <row r="710" spans="2:33" ht="15" customHeight="1" x14ac:dyDescent="0.25"/>
    <row r="711" spans="2:33" ht="15" customHeight="1" x14ac:dyDescent="0.25"/>
    <row r="712" spans="2:33" ht="15" customHeight="1" x14ac:dyDescent="0.25"/>
    <row r="713" spans="2:33" ht="15" customHeight="1" x14ac:dyDescent="0.25"/>
    <row r="714" spans="2:33" ht="15" customHeight="1" x14ac:dyDescent="0.25"/>
    <row r="715" spans="2:33" ht="15" customHeight="1" x14ac:dyDescent="0.25"/>
    <row r="716" spans="2:33" ht="15" customHeight="1" x14ac:dyDescent="0.25"/>
    <row r="717" spans="2:33" ht="15" customHeight="1" x14ac:dyDescent="0.25"/>
    <row r="718" spans="2:33" ht="15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20" spans="2:33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2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2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2" customHeight="1" x14ac:dyDescent="0.25"/>
    <row r="790" ht="15" customHeight="1" x14ac:dyDescent="0.25"/>
    <row r="791" ht="15" customHeight="1" x14ac:dyDescent="0.25"/>
    <row r="792" ht="12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spans="2:33" ht="15" customHeight="1" x14ac:dyDescent="0.25"/>
    <row r="802" spans="2:33" ht="15" customHeight="1" x14ac:dyDescent="0.25"/>
    <row r="803" spans="2:33" ht="15" customHeight="1" x14ac:dyDescent="0.25"/>
    <row r="804" spans="2:33" ht="15" customHeight="1" x14ac:dyDescent="0.25"/>
    <row r="805" spans="2:33" ht="15" customHeight="1" x14ac:dyDescent="0.25"/>
    <row r="806" spans="2:33" ht="15" customHeight="1" x14ac:dyDescent="0.25"/>
    <row r="807" spans="2:33" ht="15" customHeight="1" x14ac:dyDescent="0.25"/>
    <row r="808" spans="2:33" ht="15" customHeight="1" x14ac:dyDescent="0.25"/>
    <row r="809" spans="2:33" ht="15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11" spans="2:33" ht="15" customHeight="1" x14ac:dyDescent="0.25"/>
    <row r="812" spans="2:33" ht="15" customHeight="1" x14ac:dyDescent="0.25"/>
    <row r="813" spans="2:33" ht="15" customHeight="1" x14ac:dyDescent="0.25"/>
    <row r="814" spans="2:33" ht="15" customHeight="1" x14ac:dyDescent="0.25"/>
    <row r="815" spans="2:33" ht="15" customHeight="1" x14ac:dyDescent="0.25"/>
    <row r="816" spans="2:33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2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2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2" customHeight="1" x14ac:dyDescent="0.25"/>
    <row r="869" ht="15" customHeight="1" x14ac:dyDescent="0.25"/>
    <row r="870" ht="15" customHeight="1" x14ac:dyDescent="0.25"/>
    <row r="871" ht="12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spans="2:33" ht="15" customHeight="1" x14ac:dyDescent="0.25"/>
    <row r="882" spans="2:33" ht="15" customHeight="1" x14ac:dyDescent="0.25"/>
    <row r="883" spans="2:33" ht="15" customHeight="1" x14ac:dyDescent="0.25"/>
    <row r="884" spans="2:33" ht="15" customHeight="1" x14ac:dyDescent="0.25"/>
    <row r="885" spans="2:33" ht="15" customHeight="1" x14ac:dyDescent="0.25"/>
    <row r="886" spans="2:33" ht="15" customHeight="1" x14ac:dyDescent="0.25"/>
    <row r="887" spans="2:33" ht="15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89" spans="2:33" ht="15" customHeight="1" x14ac:dyDescent="0.25"/>
    <row r="890" spans="2:33" ht="15" customHeight="1" x14ac:dyDescent="0.25"/>
    <row r="891" spans="2:33" ht="15" customHeight="1" x14ac:dyDescent="0.25"/>
    <row r="892" spans="2:33" ht="15" customHeight="1" x14ac:dyDescent="0.25"/>
    <row r="893" spans="2:33" ht="15" customHeight="1" x14ac:dyDescent="0.25"/>
    <row r="894" spans="2:33" ht="15" customHeight="1" x14ac:dyDescent="0.25"/>
    <row r="895" spans="2:33" ht="15" customHeight="1" x14ac:dyDescent="0.25"/>
    <row r="896" spans="2:33" ht="15" customHeight="1" x14ac:dyDescent="0.25"/>
    <row r="897" ht="15" customHeight="1" x14ac:dyDescent="0.25"/>
    <row r="898" ht="15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2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2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2" customHeight="1" x14ac:dyDescent="0.25"/>
    <row r="954" ht="15" customHeight="1" x14ac:dyDescent="0.25"/>
    <row r="955" ht="15" customHeight="1" x14ac:dyDescent="0.25"/>
    <row r="956" ht="12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spans="2:33" ht="15" customHeight="1" x14ac:dyDescent="0.25"/>
    <row r="962" spans="2:33" ht="15" customHeight="1" x14ac:dyDescent="0.25"/>
    <row r="963" spans="2:33" ht="15" customHeight="1" x14ac:dyDescent="0.25"/>
    <row r="964" spans="2:33" ht="15" customHeight="1" x14ac:dyDescent="0.25"/>
    <row r="965" spans="2:33" ht="15" customHeight="1" x14ac:dyDescent="0.25"/>
    <row r="966" spans="2:33" ht="15" customHeight="1" x14ac:dyDescent="0.25"/>
    <row r="967" spans="2:33" ht="15" customHeight="1" x14ac:dyDescent="0.25"/>
    <row r="968" spans="2:33" ht="15" customHeight="1" x14ac:dyDescent="0.25"/>
    <row r="969" spans="2:33" ht="15" customHeight="1" x14ac:dyDescent="0.25"/>
    <row r="970" spans="2:33" ht="15" customHeight="1" x14ac:dyDescent="0.25"/>
    <row r="971" spans="2:33" ht="15" customHeight="1" x14ac:dyDescent="0.25"/>
    <row r="972" spans="2:33" ht="15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74" spans="2:33" ht="15" customHeight="1" x14ac:dyDescent="0.25"/>
    <row r="975" spans="2:33" ht="15" customHeight="1" x14ac:dyDescent="0.25"/>
    <row r="976" spans="2:33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2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2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2" customHeight="1" x14ac:dyDescent="0.25"/>
    <row r="1054" ht="15" customHeight="1" x14ac:dyDescent="0.25"/>
    <row r="1055" ht="15" customHeight="1" x14ac:dyDescent="0.25"/>
    <row r="1056" ht="12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74" spans="2:33" ht="15" customHeight="1" x14ac:dyDescent="0.25"/>
    <row r="1075" spans="2:33" ht="15" customHeight="1" x14ac:dyDescent="0.25"/>
    <row r="1076" spans="2:33" ht="15" customHeight="1" x14ac:dyDescent="0.25"/>
    <row r="1077" spans="2:33" ht="15" customHeight="1" x14ac:dyDescent="0.25"/>
    <row r="1078" spans="2:33" ht="15" customHeight="1" x14ac:dyDescent="0.25"/>
    <row r="1079" spans="2:33" ht="15" customHeight="1" x14ac:dyDescent="0.25"/>
    <row r="1080" spans="2:33" ht="15" customHeight="1" x14ac:dyDescent="0.25"/>
    <row r="1081" spans="2:33" ht="15" customHeight="1" x14ac:dyDescent="0.25"/>
    <row r="1082" spans="2:33" ht="15" customHeight="1" x14ac:dyDescent="0.25"/>
    <row r="1083" spans="2:33" ht="15" customHeight="1" x14ac:dyDescent="0.25"/>
    <row r="1084" spans="2:33" ht="15" customHeight="1" x14ac:dyDescent="0.25"/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2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2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2" customHeight="1" x14ac:dyDescent="0.25"/>
    <row r="1125" ht="15" customHeight="1" x14ac:dyDescent="0.25"/>
    <row r="1126" ht="15" customHeight="1" x14ac:dyDescent="0.25"/>
    <row r="1127" ht="12" customHeight="1" x14ac:dyDescent="0.25"/>
    <row r="1128" ht="12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spans="2:33" ht="15" customHeight="1" x14ac:dyDescent="0.25"/>
    <row r="1138" spans="2:33" ht="15" customHeight="1" x14ac:dyDescent="0.25"/>
    <row r="1139" spans="2:33" ht="15" customHeight="1" x14ac:dyDescent="0.25"/>
    <row r="1140" spans="2:33" ht="15" customHeight="1" x14ac:dyDescent="0.25"/>
    <row r="1141" spans="2:33" ht="15" customHeight="1" x14ac:dyDescent="0.25"/>
    <row r="1142" spans="2:33" ht="15" customHeight="1" x14ac:dyDescent="0.25"/>
    <row r="1143" spans="2:33" ht="15" customHeight="1" x14ac:dyDescent="0.25"/>
    <row r="1144" spans="2:33" ht="15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46" spans="2:33" ht="15" customHeight="1" x14ac:dyDescent="0.25"/>
    <row r="1147" spans="2:33" ht="15" customHeight="1" x14ac:dyDescent="0.25"/>
    <row r="1148" spans="2:33" ht="15" customHeight="1" x14ac:dyDescent="0.25"/>
    <row r="1149" spans="2:33" ht="15" customHeight="1" x14ac:dyDescent="0.25"/>
    <row r="1150" spans="2:33" ht="15" customHeight="1" x14ac:dyDescent="0.25"/>
    <row r="1151" spans="2:33" ht="15" customHeight="1" x14ac:dyDescent="0.25"/>
    <row r="1152" spans="2:33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2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2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2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2" customHeight="1" x14ac:dyDescent="0.25"/>
    <row r="1221" ht="12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2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2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2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2" customHeight="1" x14ac:dyDescent="0.25"/>
    <row r="1257" ht="12" customHeight="1" x14ac:dyDescent="0.25"/>
    <row r="1258" ht="15" customHeight="1" x14ac:dyDescent="0.25"/>
    <row r="1259" ht="15" customHeight="1" x14ac:dyDescent="0.25"/>
    <row r="1260" ht="15" customHeight="1" x14ac:dyDescent="0.25"/>
    <row r="1261" ht="12" customHeight="1" x14ac:dyDescent="0.25"/>
    <row r="1262" ht="15" customHeight="1" x14ac:dyDescent="0.25"/>
    <row r="1263" ht="15" customHeight="1" x14ac:dyDescent="0.25"/>
    <row r="1264" ht="15" customHeight="1" x14ac:dyDescent="0.25"/>
    <row r="1265" spans="2:33" ht="15" customHeight="1" x14ac:dyDescent="0.25"/>
    <row r="1266" spans="2:33" ht="15" customHeight="1" x14ac:dyDescent="0.25"/>
    <row r="1267" spans="2:33" ht="15" customHeight="1" x14ac:dyDescent="0.25"/>
    <row r="1268" spans="2:33" ht="15" customHeight="1" x14ac:dyDescent="0.25"/>
    <row r="1269" spans="2:33" ht="15" customHeight="1" x14ac:dyDescent="0.25"/>
    <row r="1270" spans="2:33" ht="15" customHeight="1" x14ac:dyDescent="0.25"/>
    <row r="1271" spans="2:33" ht="15" customHeight="1" x14ac:dyDescent="0.25"/>
    <row r="1272" spans="2:33" ht="15" customHeight="1" x14ac:dyDescent="0.25"/>
    <row r="1273" spans="2:33" ht="15" customHeight="1" x14ac:dyDescent="0.25"/>
    <row r="1274" spans="2:33" ht="15" customHeight="1" x14ac:dyDescent="0.25"/>
    <row r="1275" spans="2:33" ht="15" customHeight="1" x14ac:dyDescent="0.25"/>
    <row r="1276" spans="2:33" ht="15" customHeight="1" x14ac:dyDescent="0.25"/>
    <row r="1277" spans="2:33" ht="15" customHeight="1" x14ac:dyDescent="0.25"/>
    <row r="1278" spans="2:33" ht="15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80" spans="2:33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2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2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2" customHeight="1" x14ac:dyDescent="0.25"/>
    <row r="1360" ht="12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2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2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2" customHeight="1" x14ac:dyDescent="0.25"/>
    <row r="1378" ht="12" customHeight="1" x14ac:dyDescent="0.25"/>
    <row r="1379" ht="15" customHeight="1" x14ac:dyDescent="0.25"/>
    <row r="1380" ht="12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spans="2:33" ht="15" customHeight="1" x14ac:dyDescent="0.25"/>
    <row r="1394" spans="2:33" ht="15" customHeight="1" x14ac:dyDescent="0.25"/>
    <row r="1395" spans="2:33" ht="15" customHeight="1" x14ac:dyDescent="0.25"/>
    <row r="1396" spans="2:33" ht="15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398" spans="2:33" ht="15" customHeight="1" x14ac:dyDescent="0.25"/>
    <row r="1399" spans="2:33" ht="15" customHeight="1" x14ac:dyDescent="0.25"/>
    <row r="1400" spans="2:33" ht="15" customHeight="1" x14ac:dyDescent="0.25"/>
    <row r="1401" spans="2:33" ht="15" customHeight="1" x14ac:dyDescent="0.25"/>
    <row r="1402" spans="2:33" ht="15" customHeight="1" x14ac:dyDescent="0.25"/>
    <row r="1403" spans="2:33" ht="15" customHeight="1" x14ac:dyDescent="0.25"/>
    <row r="1404" spans="2:33" ht="15" customHeight="1" x14ac:dyDescent="0.25"/>
    <row r="1405" spans="2:33" ht="15" customHeight="1" x14ac:dyDescent="0.25"/>
    <row r="1406" spans="2:33" ht="15" customHeight="1" x14ac:dyDescent="0.25"/>
    <row r="1407" spans="2:33" ht="15" customHeight="1" x14ac:dyDescent="0.25"/>
    <row r="1408" spans="2:33" ht="15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2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2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2" customHeight="1" x14ac:dyDescent="0.25"/>
    <row r="1460" ht="15" customHeight="1" x14ac:dyDescent="0.25"/>
    <row r="1461" ht="12" customHeight="1" x14ac:dyDescent="0.25"/>
    <row r="1462" ht="12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2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2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2" customHeight="1" x14ac:dyDescent="0.25"/>
    <row r="1481" ht="12" customHeight="1" x14ac:dyDescent="0.25"/>
    <row r="1482" ht="15" customHeight="1" x14ac:dyDescent="0.25"/>
    <row r="1483" ht="12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spans="2:33" ht="15" customHeight="1" x14ac:dyDescent="0.25"/>
    <row r="1490" spans="2:33" ht="15" customHeight="1" x14ac:dyDescent="0.25"/>
    <row r="1491" spans="2:33" ht="15" customHeight="1" x14ac:dyDescent="0.25"/>
    <row r="1492" spans="2:33" ht="15" customHeight="1" x14ac:dyDescent="0.25"/>
    <row r="1493" spans="2:33" ht="15" customHeight="1" x14ac:dyDescent="0.25"/>
    <row r="1494" spans="2:33" ht="15" customHeight="1" x14ac:dyDescent="0.25"/>
    <row r="1495" spans="2:33" ht="15" customHeight="1" x14ac:dyDescent="0.25"/>
    <row r="1496" spans="2:33" ht="15" customHeight="1" x14ac:dyDescent="0.25"/>
    <row r="1497" spans="2:33" ht="15" customHeight="1" x14ac:dyDescent="0.25"/>
    <row r="1498" spans="2:33" ht="15" customHeight="1" x14ac:dyDescent="0.25"/>
    <row r="1499" spans="2:33" ht="15" customHeight="1" x14ac:dyDescent="0.25"/>
    <row r="1500" spans="2:33" ht="15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  <row r="1502" spans="2:33" ht="15" customHeight="1" x14ac:dyDescent="0.25"/>
    <row r="1503" spans="2:33" ht="15" customHeight="1" x14ac:dyDescent="0.25"/>
    <row r="1504" spans="2:33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39" workbookViewId="0">
      <selection activeCell="C55" sqref="C55"/>
    </sheetView>
  </sheetViews>
  <sheetFormatPr defaultColWidth="8.7109375" defaultRowHeight="15" x14ac:dyDescent="0.25"/>
  <cols>
    <col min="1" max="1" width="16.140625" customWidth="1"/>
    <col min="2" max="2" width="29.42578125" customWidth="1"/>
    <col min="3" max="3" width="17.85546875" customWidth="1"/>
    <col min="4" max="4" width="14" customWidth="1"/>
    <col min="5" max="5" width="22.5703125" customWidth="1"/>
    <col min="6" max="6" width="19.28515625" customWidth="1"/>
    <col min="7" max="8" width="13.85546875" customWidth="1"/>
    <col min="9" max="9" width="12.28515625" customWidth="1"/>
    <col min="10" max="10" width="16" customWidth="1"/>
    <col min="11" max="11" width="17.42578125" customWidth="1"/>
  </cols>
  <sheetData>
    <row r="1" spans="1:11" s="152" customFormat="1" x14ac:dyDescent="0.25">
      <c r="A1" s="3" t="s">
        <v>2058</v>
      </c>
    </row>
    <row r="2" spans="1:11" s="153" customFormat="1" ht="45" x14ac:dyDescent="0.2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2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2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2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2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2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25">
      <c r="A9" s="311" t="s">
        <v>2072</v>
      </c>
      <c r="B9" s="302"/>
      <c r="C9" s="302"/>
      <c r="D9" s="302"/>
      <c r="E9" s="302"/>
      <c r="F9" s="302"/>
      <c r="G9" s="302"/>
      <c r="H9" s="302"/>
      <c r="I9" s="302"/>
      <c r="J9" s="302"/>
      <c r="K9" s="302"/>
    </row>
    <row r="10" spans="1:11" ht="15.75" thickBot="1" x14ac:dyDescent="0.3">
      <c r="A10" s="312"/>
      <c r="B10" s="312"/>
      <c r="C10" s="312"/>
      <c r="D10" s="312"/>
      <c r="E10" s="312"/>
      <c r="F10" s="312"/>
      <c r="G10" s="312"/>
      <c r="H10" s="312"/>
      <c r="I10" s="312"/>
      <c r="J10" s="312"/>
      <c r="K10" s="312"/>
    </row>
    <row r="11" spans="1:11" x14ac:dyDescent="0.25">
      <c r="A11" s="156" t="s">
        <v>2073</v>
      </c>
      <c r="B11" s="157"/>
      <c r="C11" s="313" t="s">
        <v>2074</v>
      </c>
      <c r="D11" s="313"/>
      <c r="E11" s="313"/>
      <c r="F11" s="158"/>
      <c r="G11" s="313" t="s">
        <v>2075</v>
      </c>
      <c r="H11" s="313"/>
      <c r="I11" s="313"/>
      <c r="J11" s="158"/>
      <c r="K11" s="159" t="s">
        <v>2076</v>
      </c>
    </row>
    <row r="12" spans="1:11" ht="38.25" x14ac:dyDescent="0.2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2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2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.5" x14ac:dyDescent="0.2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25">
      <c r="H21" s="133"/>
    </row>
    <row r="32" spans="1:8" x14ac:dyDescent="0.25">
      <c r="A32">
        <v>2019</v>
      </c>
      <c r="B32">
        <v>2020</v>
      </c>
    </row>
    <row r="33" spans="1:11" x14ac:dyDescent="0.25">
      <c r="A33">
        <v>77600</v>
      </c>
      <c r="B33">
        <v>75161</v>
      </c>
      <c r="C33" t="s">
        <v>2085</v>
      </c>
      <c r="D33" t="s">
        <v>2086</v>
      </c>
    </row>
    <row r="34" spans="1:11" x14ac:dyDescent="0.2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2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25">
      <c r="A36">
        <v>199050</v>
      </c>
      <c r="B36">
        <v>171738</v>
      </c>
      <c r="C36" t="s">
        <v>2090</v>
      </c>
      <c r="D36" t="s">
        <v>2091</v>
      </c>
    </row>
    <row r="37" spans="1:11" x14ac:dyDescent="0.25">
      <c r="A37">
        <v>1037000000</v>
      </c>
      <c r="B37">
        <v>1037000000</v>
      </c>
      <c r="C37" t="s">
        <v>2092</v>
      </c>
    </row>
    <row r="38" spans="1:11" x14ac:dyDescent="0.2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25">
      <c r="A39">
        <v>0.72</v>
      </c>
      <c r="B39">
        <v>0.72</v>
      </c>
      <c r="C39" t="s">
        <v>2094</v>
      </c>
      <c r="D39" t="s">
        <v>2095</v>
      </c>
    </row>
    <row r="40" spans="1:11" x14ac:dyDescent="0.2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2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25">
      <c r="A43" s="3" t="s">
        <v>2098</v>
      </c>
    </row>
    <row r="44" spans="1:11" s="153" customFormat="1" ht="15" customHeight="1" x14ac:dyDescent="0.25">
      <c r="A44" s="310" t="s">
        <v>2059</v>
      </c>
      <c r="B44" s="310" t="s">
        <v>2060</v>
      </c>
      <c r="C44" s="310" t="s">
        <v>2099</v>
      </c>
      <c r="D44" s="310" t="s">
        <v>2100</v>
      </c>
      <c r="E44" s="310" t="s">
        <v>2101</v>
      </c>
      <c r="F44" s="310"/>
      <c r="G44" s="310" t="s">
        <v>2102</v>
      </c>
      <c r="H44" s="310"/>
      <c r="I44" s="310"/>
      <c r="J44" s="310" t="s">
        <v>2103</v>
      </c>
      <c r="K44" s="310" t="s">
        <v>2104</v>
      </c>
    </row>
    <row r="45" spans="1:11" s="153" customFormat="1" ht="60" x14ac:dyDescent="0.25">
      <c r="A45" s="310"/>
      <c r="B45" s="310"/>
      <c r="C45" s="310"/>
      <c r="D45" s="310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310"/>
      <c r="K45" s="310"/>
    </row>
    <row r="46" spans="1:11" x14ac:dyDescent="0.2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2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2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2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2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25">
      <c r="C52" s="45"/>
    </row>
    <row r="54" spans="1:11" x14ac:dyDescent="0.2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25">
      <c r="A55">
        <v>1037</v>
      </c>
      <c r="B55" t="s">
        <v>2110</v>
      </c>
      <c r="C55" t="s">
        <v>2111</v>
      </c>
    </row>
    <row r="56" spans="1:11" x14ac:dyDescent="0.25">
      <c r="A56">
        <v>37.229999999999997</v>
      </c>
      <c r="B56" t="s">
        <v>2112</v>
      </c>
      <c r="C56" t="s">
        <v>2113</v>
      </c>
    </row>
    <row r="57" spans="1:11" x14ac:dyDescent="0.25">
      <c r="A57">
        <v>35.314700000000002</v>
      </c>
      <c r="B57" t="s">
        <v>2114</v>
      </c>
    </row>
    <row r="58" spans="1:11" x14ac:dyDescent="0.25">
      <c r="A58" s="179">
        <v>0.72</v>
      </c>
      <c r="B58" t="s">
        <v>2115</v>
      </c>
      <c r="C58" t="s">
        <v>2095</v>
      </c>
    </row>
    <row r="59" spans="1:11" x14ac:dyDescent="0.25">
      <c r="A59" s="180"/>
    </row>
    <row r="61" spans="1:11" x14ac:dyDescent="0.25">
      <c r="A61" s="181"/>
    </row>
    <row r="62" spans="1:11" x14ac:dyDescent="0.2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opLeftCell="C1" workbookViewId="0">
      <selection activeCell="C3" sqref="C3"/>
    </sheetView>
  </sheetViews>
  <sheetFormatPr defaultRowHeight="15" x14ac:dyDescent="0.25"/>
  <cols>
    <col min="1" max="1" width="26.5703125" customWidth="1"/>
    <col min="2" max="3" width="11.85546875" bestFit="1" customWidth="1"/>
  </cols>
  <sheetData>
    <row r="1" spans="1:31" x14ac:dyDescent="0.2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2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2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2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2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2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2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2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2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2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2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2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2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2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2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2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2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2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2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2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2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2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2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2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2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2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2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2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2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2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2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2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2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2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2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2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2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2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2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2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3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2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2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2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2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3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2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2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2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2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2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2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2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2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2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2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2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2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2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2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2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2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2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2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2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2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2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25">
      <c r="B156" s="306"/>
      <c r="C156" s="306"/>
      <c r="D156" s="306"/>
      <c r="E156" s="306"/>
      <c r="F156" s="306"/>
      <c r="G156" s="306"/>
      <c r="H156" s="306"/>
      <c r="I156" s="306"/>
      <c r="J156" s="306"/>
      <c r="K156" s="306"/>
      <c r="L156" s="306"/>
      <c r="M156" s="306"/>
      <c r="N156" s="306"/>
      <c r="O156" s="306"/>
      <c r="P156" s="306"/>
      <c r="Q156" s="306"/>
      <c r="R156" s="306"/>
      <c r="S156" s="306"/>
      <c r="T156" s="306"/>
      <c r="U156" s="306"/>
      <c r="V156" s="306"/>
      <c r="W156" s="306"/>
      <c r="X156" s="306"/>
      <c r="Y156" s="306"/>
      <c r="Z156" s="306"/>
      <c r="AA156" s="306"/>
      <c r="AB156" s="306"/>
      <c r="AC156" s="306"/>
      <c r="AD156" s="306"/>
      <c r="AE156" s="306"/>
      <c r="AF156" s="306"/>
      <c r="AG156" s="37"/>
    </row>
    <row r="157" spans="2:33" ht="15" customHeight="1" x14ac:dyDescent="0.2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2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  <c r="AF378" s="303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0" spans="2:33" ht="15" customHeight="1" x14ac:dyDescent="0.25">
      <c r="B500" s="314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  <c r="AA500" s="303"/>
      <c r="AB500" s="303"/>
      <c r="AC500" s="303"/>
      <c r="AD500" s="303"/>
      <c r="AE500" s="303"/>
      <c r="AF500" s="303"/>
      <c r="AG500" s="303"/>
    </row>
    <row r="503" spans="2:33" ht="15" customHeight="1" x14ac:dyDescent="0.2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25"/>
    <row r="511" spans="2:33" ht="12" customHeight="1" x14ac:dyDescent="0.25"/>
    <row r="512" spans="2:33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  <c r="AF560" s="303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  <c r="AF652" s="303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  <c r="AF728" s="303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  <c r="AF819" s="303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  <c r="AF897" s="303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  <c r="AF983" s="303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03"/>
      <c r="C1082" s="303"/>
      <c r="D1082" s="303"/>
      <c r="E1082" s="303"/>
      <c r="F1082" s="303"/>
      <c r="G1082" s="303"/>
      <c r="H1082" s="303"/>
      <c r="I1082" s="303"/>
      <c r="J1082" s="303"/>
      <c r="K1082" s="303"/>
      <c r="L1082" s="303"/>
      <c r="M1082" s="303"/>
      <c r="N1082" s="303"/>
      <c r="O1082" s="303"/>
      <c r="P1082" s="303"/>
      <c r="Q1082" s="303"/>
      <c r="R1082" s="303"/>
      <c r="S1082" s="303"/>
      <c r="T1082" s="303"/>
      <c r="U1082" s="303"/>
      <c r="V1082" s="303"/>
      <c r="W1082" s="303"/>
      <c r="X1082" s="303"/>
      <c r="Y1082" s="303"/>
      <c r="Z1082" s="303"/>
      <c r="AA1082" s="303"/>
      <c r="AB1082" s="303"/>
      <c r="AC1082" s="303"/>
      <c r="AD1082" s="303"/>
      <c r="AE1082" s="303"/>
      <c r="AF1082" s="303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03"/>
      <c r="C1179" s="303"/>
      <c r="D1179" s="303"/>
      <c r="E1179" s="303"/>
      <c r="F1179" s="303"/>
      <c r="G1179" s="303"/>
      <c r="H1179" s="303"/>
      <c r="I1179" s="303"/>
      <c r="J1179" s="303"/>
      <c r="K1179" s="303"/>
      <c r="L1179" s="303"/>
      <c r="M1179" s="303"/>
      <c r="N1179" s="303"/>
      <c r="O1179" s="303"/>
      <c r="P1179" s="303"/>
      <c r="Q1179" s="303"/>
      <c r="R1179" s="303"/>
      <c r="S1179" s="303"/>
      <c r="T1179" s="303"/>
      <c r="U1179" s="303"/>
      <c r="V1179" s="303"/>
      <c r="W1179" s="303"/>
      <c r="X1179" s="303"/>
      <c r="Y1179" s="303"/>
      <c r="Z1179" s="303"/>
      <c r="AA1179" s="303"/>
      <c r="AB1179" s="303"/>
      <c r="AC1179" s="303"/>
      <c r="AD1179" s="303"/>
      <c r="AE1179" s="303"/>
      <c r="AF1179" s="303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03"/>
      <c r="C1313" s="303"/>
      <c r="D1313" s="303"/>
      <c r="E1313" s="303"/>
      <c r="F1313" s="303"/>
      <c r="G1313" s="303"/>
      <c r="H1313" s="303"/>
      <c r="I1313" s="303"/>
      <c r="J1313" s="303"/>
      <c r="K1313" s="303"/>
      <c r="L1313" s="303"/>
      <c r="M1313" s="303"/>
      <c r="N1313" s="303"/>
      <c r="O1313" s="303"/>
      <c r="P1313" s="303"/>
      <c r="Q1313" s="303"/>
      <c r="R1313" s="303"/>
      <c r="S1313" s="303"/>
      <c r="T1313" s="303"/>
      <c r="U1313" s="303"/>
      <c r="V1313" s="303"/>
      <c r="W1313" s="303"/>
      <c r="X1313" s="303"/>
      <c r="Y1313" s="303"/>
      <c r="Z1313" s="303"/>
      <c r="AA1313" s="303"/>
      <c r="AB1313" s="303"/>
      <c r="AC1313" s="303"/>
      <c r="AD1313" s="303"/>
      <c r="AE1313" s="303"/>
      <c r="AF1313" s="303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599</v>
      </c>
      <c r="B10" s="52" t="s">
        <v>598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2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2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25"/>
    <row r="27" spans="1:33" ht="12" customHeight="1" x14ac:dyDescent="0.25">
      <c r="B27" s="53" t="s">
        <v>2015</v>
      </c>
    </row>
    <row r="28" spans="1:33" ht="12" customHeight="1" x14ac:dyDescent="0.25">
      <c r="B28" s="53" t="s">
        <v>456</v>
      </c>
    </row>
    <row r="29" spans="1:33" ht="12" customHeight="1" x14ac:dyDescent="0.2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2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2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2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2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2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2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25"/>
    <row r="38" spans="1:33" ht="12" customHeight="1" x14ac:dyDescent="0.25">
      <c r="B38" s="53" t="s">
        <v>580</v>
      </c>
    </row>
    <row r="39" spans="1:33" ht="12" customHeight="1" x14ac:dyDescent="0.2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25"/>
    <row r="41" spans="1:33" ht="15" customHeight="1" x14ac:dyDescent="0.25">
      <c r="B41" s="53" t="s">
        <v>578</v>
      </c>
    </row>
    <row r="42" spans="1:33" ht="15" customHeight="1" x14ac:dyDescent="0.25">
      <c r="B42" s="53" t="s">
        <v>194</v>
      </c>
    </row>
    <row r="43" spans="1:33" ht="15" customHeight="1" x14ac:dyDescent="0.2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2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2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2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25">
      <c r="B48" s="53" t="s">
        <v>197</v>
      </c>
    </row>
    <row r="49" spans="1:34" ht="15" customHeight="1" x14ac:dyDescent="0.2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2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2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2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2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25">
      <c r="B54" s="53" t="s">
        <v>198</v>
      </c>
    </row>
    <row r="55" spans="1:34" ht="15" customHeight="1" x14ac:dyDescent="0.2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3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25">
      <c r="B57" s="308" t="s">
        <v>2016</v>
      </c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142"/>
    </row>
    <row r="58" spans="1:34" ht="12" customHeight="1" x14ac:dyDescent="0.25">
      <c r="B58" s="22" t="s">
        <v>2028</v>
      </c>
    </row>
    <row r="59" spans="1:34" ht="15" customHeight="1" x14ac:dyDescent="0.25">
      <c r="B59" s="22" t="s">
        <v>2011</v>
      </c>
    </row>
    <row r="60" spans="1:34" ht="15" customHeight="1" x14ac:dyDescent="0.25">
      <c r="B60" s="22" t="s">
        <v>2029</v>
      </c>
    </row>
    <row r="61" spans="1:34" ht="15" customHeight="1" x14ac:dyDescent="0.25">
      <c r="B61" s="22" t="s">
        <v>2030</v>
      </c>
    </row>
    <row r="62" spans="1:34" ht="15" customHeight="1" x14ac:dyDescent="0.25">
      <c r="B62" s="22" t="s">
        <v>1984</v>
      </c>
    </row>
    <row r="63" spans="1:34" ht="15" customHeight="1" x14ac:dyDescent="0.25">
      <c r="B63" s="22" t="s">
        <v>1155</v>
      </c>
    </row>
    <row r="64" spans="1:34" ht="15" customHeight="1" x14ac:dyDescent="0.25">
      <c r="B64" s="22" t="s">
        <v>1985</v>
      </c>
    </row>
    <row r="65" spans="2:2" ht="15" customHeight="1" x14ac:dyDescent="0.25">
      <c r="B65" s="22" t="s">
        <v>2012</v>
      </c>
    </row>
    <row r="66" spans="2:2" ht="12" customHeight="1" x14ac:dyDescent="0.25">
      <c r="B66" s="22" t="s">
        <v>2021</v>
      </c>
    </row>
    <row r="67" spans="2:2" ht="15" customHeight="1" x14ac:dyDescent="0.25">
      <c r="B67" s="22" t="s">
        <v>2022</v>
      </c>
    </row>
    <row r="74" spans="2:2" ht="12" customHeight="1" x14ac:dyDescent="0.25"/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2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2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2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2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2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2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2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2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2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2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2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2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2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2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2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2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2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2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2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2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2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2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2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2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2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2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2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2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2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2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2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2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2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2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2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2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3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25">
      <c r="A68" s="35"/>
      <c r="B68" s="307" t="s">
        <v>2151</v>
      </c>
      <c r="C68" s="305"/>
      <c r="D68" s="305"/>
      <c r="E68" s="305"/>
      <c r="F68" s="305"/>
      <c r="G68" s="305"/>
      <c r="H68" s="305"/>
      <c r="I68" s="305"/>
      <c r="J68" s="305"/>
      <c r="K68" s="305"/>
      <c r="L68" s="305"/>
      <c r="M68" s="305"/>
      <c r="N68" s="305"/>
      <c r="O68" s="305"/>
      <c r="P68" s="305"/>
      <c r="Q68" s="305"/>
      <c r="R68" s="305"/>
      <c r="S68" s="305"/>
      <c r="T68" s="305"/>
      <c r="U68" s="305"/>
      <c r="V68" s="305"/>
      <c r="W68" s="305"/>
      <c r="X68" s="305"/>
      <c r="Y68" s="305"/>
      <c r="Z68" s="305"/>
      <c r="AA68" s="305"/>
      <c r="AB68" s="305"/>
      <c r="AC68" s="305"/>
      <c r="AD68" s="305"/>
      <c r="AE68" s="305"/>
      <c r="AF68" s="305"/>
      <c r="AG68" s="305"/>
      <c r="AH68" s="183"/>
    </row>
    <row r="69" spans="1:34" ht="15" customHeight="1" x14ac:dyDescent="0.2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2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2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2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2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2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2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2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2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  <c r="AF378" s="303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  <c r="AF560" s="303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  <c r="AF652" s="303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  <c r="AF728" s="303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  <c r="AF819" s="303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  <c r="AF897" s="303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  <c r="AF983" s="303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03"/>
      <c r="C1082" s="303"/>
      <c r="D1082" s="303"/>
      <c r="E1082" s="303"/>
      <c r="F1082" s="303"/>
      <c r="G1082" s="303"/>
      <c r="H1082" s="303"/>
      <c r="I1082" s="303"/>
      <c r="J1082" s="303"/>
      <c r="K1082" s="303"/>
      <c r="L1082" s="303"/>
      <c r="M1082" s="303"/>
      <c r="N1082" s="303"/>
      <c r="O1082" s="303"/>
      <c r="P1082" s="303"/>
      <c r="Q1082" s="303"/>
      <c r="R1082" s="303"/>
      <c r="S1082" s="303"/>
      <c r="T1082" s="303"/>
      <c r="U1082" s="303"/>
      <c r="V1082" s="303"/>
      <c r="W1082" s="303"/>
      <c r="X1082" s="303"/>
      <c r="Y1082" s="303"/>
      <c r="Z1082" s="303"/>
      <c r="AA1082" s="303"/>
      <c r="AB1082" s="303"/>
      <c r="AC1082" s="303"/>
      <c r="AD1082" s="303"/>
      <c r="AE1082" s="303"/>
      <c r="AF1082" s="303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03"/>
      <c r="C1179" s="303"/>
      <c r="D1179" s="303"/>
      <c r="E1179" s="303"/>
      <c r="F1179" s="303"/>
      <c r="G1179" s="303"/>
      <c r="H1179" s="303"/>
      <c r="I1179" s="303"/>
      <c r="J1179" s="303"/>
      <c r="K1179" s="303"/>
      <c r="L1179" s="303"/>
      <c r="M1179" s="303"/>
      <c r="N1179" s="303"/>
      <c r="O1179" s="303"/>
      <c r="P1179" s="303"/>
      <c r="Q1179" s="303"/>
      <c r="R1179" s="303"/>
      <c r="S1179" s="303"/>
      <c r="T1179" s="303"/>
      <c r="U1179" s="303"/>
      <c r="V1179" s="303"/>
      <c r="W1179" s="303"/>
      <c r="X1179" s="303"/>
      <c r="Y1179" s="303"/>
      <c r="Z1179" s="303"/>
      <c r="AA1179" s="303"/>
      <c r="AB1179" s="303"/>
      <c r="AC1179" s="303"/>
      <c r="AD1179" s="303"/>
      <c r="AE1179" s="303"/>
      <c r="AF1179" s="303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03"/>
      <c r="C1313" s="303"/>
      <c r="D1313" s="303"/>
      <c r="E1313" s="303"/>
      <c r="F1313" s="303"/>
      <c r="G1313" s="303"/>
      <c r="H1313" s="303"/>
      <c r="I1313" s="303"/>
      <c r="J1313" s="303"/>
      <c r="K1313" s="303"/>
      <c r="L1313" s="303"/>
      <c r="M1313" s="303"/>
      <c r="N1313" s="303"/>
      <c r="O1313" s="303"/>
      <c r="P1313" s="303"/>
      <c r="Q1313" s="303"/>
      <c r="R1313" s="303"/>
      <c r="S1313" s="303"/>
      <c r="T1313" s="303"/>
      <c r="U1313" s="303"/>
      <c r="V1313" s="303"/>
      <c r="W1313" s="303"/>
      <c r="X1313" s="303"/>
      <c r="Y1313" s="303"/>
      <c r="Z1313" s="303"/>
      <c r="AA1313" s="303"/>
      <c r="AB1313" s="303"/>
      <c r="AC1313" s="303"/>
      <c r="AD1313" s="303"/>
      <c r="AE1313" s="303"/>
      <c r="AF1313" s="303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641</v>
      </c>
      <c r="B10" s="52" t="s">
        <v>640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2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2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2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2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2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2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2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2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2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25"/>
    <row r="32" spans="1:33" ht="12" customHeight="1" x14ac:dyDescent="0.25">
      <c r="B32" s="53" t="s">
        <v>2015</v>
      </c>
    </row>
    <row r="33" spans="1:33" ht="12" customHeight="1" x14ac:dyDescent="0.25">
      <c r="B33" s="53" t="s">
        <v>456</v>
      </c>
    </row>
    <row r="34" spans="1:33" ht="12" customHeight="1" x14ac:dyDescent="0.2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2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2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2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2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2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2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2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2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2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2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2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25">
      <c r="B48" s="53" t="s">
        <v>445</v>
      </c>
    </row>
    <row r="49" spans="1:33" ht="15" customHeight="1" x14ac:dyDescent="0.2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25">
      <c r="B51" s="53" t="s">
        <v>443</v>
      </c>
    </row>
    <row r="52" spans="1:33" ht="15" customHeight="1" x14ac:dyDescent="0.25">
      <c r="B52" s="53" t="s">
        <v>194</v>
      </c>
    </row>
    <row r="53" spans="1:33" ht="15" customHeight="1" x14ac:dyDescent="0.2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2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2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2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2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25">
      <c r="B58" s="53" t="s">
        <v>197</v>
      </c>
    </row>
    <row r="59" spans="1:33" ht="15" customHeight="1" x14ac:dyDescent="0.2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2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2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2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2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25">
      <c r="B64" s="53" t="s">
        <v>198</v>
      </c>
    </row>
    <row r="65" spans="1:34" ht="15" customHeight="1" x14ac:dyDescent="0.2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3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25">
      <c r="B67" s="308" t="s">
        <v>2016</v>
      </c>
      <c r="C67" s="309"/>
      <c r="D67" s="309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309"/>
      <c r="R67" s="309"/>
      <c r="S67" s="309"/>
      <c r="T67" s="309"/>
      <c r="U67" s="309"/>
      <c r="V67" s="309"/>
      <c r="W67" s="309"/>
      <c r="X67" s="309"/>
      <c r="Y67" s="309"/>
      <c r="Z67" s="309"/>
      <c r="AA67" s="309"/>
      <c r="AB67" s="309"/>
      <c r="AC67" s="309"/>
      <c r="AD67" s="309"/>
      <c r="AE67" s="309"/>
      <c r="AF67" s="309"/>
      <c r="AG67" s="309"/>
      <c r="AH67" s="142"/>
    </row>
    <row r="68" spans="1:34" ht="15" customHeight="1" x14ac:dyDescent="0.25">
      <c r="B68" s="22" t="s">
        <v>2017</v>
      </c>
    </row>
    <row r="69" spans="1:34" ht="15" customHeight="1" x14ac:dyDescent="0.25">
      <c r="B69" s="22" t="s">
        <v>2018</v>
      </c>
    </row>
    <row r="70" spans="1:34" ht="15" customHeight="1" x14ac:dyDescent="0.25">
      <c r="B70" s="22" t="s">
        <v>2011</v>
      </c>
    </row>
    <row r="71" spans="1:34" ht="15" customHeight="1" x14ac:dyDescent="0.25">
      <c r="B71" s="22" t="s">
        <v>2019</v>
      </c>
    </row>
    <row r="72" spans="1:34" ht="15" customHeight="1" x14ac:dyDescent="0.25">
      <c r="B72" s="22" t="s">
        <v>2020</v>
      </c>
    </row>
    <row r="73" spans="1:34" ht="15" customHeight="1" x14ac:dyDescent="0.25">
      <c r="B73" s="22" t="s">
        <v>1984</v>
      </c>
    </row>
    <row r="74" spans="1:34" ht="12" customHeight="1" x14ac:dyDescent="0.25">
      <c r="B74" s="22" t="s">
        <v>1155</v>
      </c>
    </row>
    <row r="75" spans="1:34" ht="15" customHeight="1" x14ac:dyDescent="0.25">
      <c r="B75" s="22" t="s">
        <v>1985</v>
      </c>
    </row>
    <row r="76" spans="1:34" ht="15" customHeight="1" x14ac:dyDescent="0.25">
      <c r="B76" s="22" t="s">
        <v>2012</v>
      </c>
    </row>
    <row r="77" spans="1:34" ht="15" customHeight="1" x14ac:dyDescent="0.25">
      <c r="B77" s="22" t="s">
        <v>2031</v>
      </c>
    </row>
    <row r="78" spans="1:34" ht="15" customHeight="1" x14ac:dyDescent="0.25">
      <c r="B78" s="22" t="s">
        <v>2032</v>
      </c>
    </row>
    <row r="79" spans="1:34" ht="15" customHeight="1" x14ac:dyDescent="0.25">
      <c r="B79" s="22" t="s">
        <v>2033</v>
      </c>
    </row>
    <row r="80" spans="1:34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2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2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2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2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2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2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2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2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2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2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2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2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2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2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2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2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2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2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2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2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2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2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2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2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2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2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2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2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2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2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2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2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2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2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2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2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3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25">
      <c r="A67" s="35"/>
      <c r="B67" s="307" t="s">
        <v>2151</v>
      </c>
      <c r="C67" s="305"/>
      <c r="D67" s="305"/>
      <c r="E67" s="305"/>
      <c r="F67" s="305"/>
      <c r="G67" s="305"/>
      <c r="H67" s="305"/>
      <c r="I67" s="305"/>
      <c r="J67" s="305"/>
      <c r="K67" s="305"/>
      <c r="L67" s="305"/>
      <c r="M67" s="305"/>
      <c r="N67" s="305"/>
      <c r="O67" s="305"/>
      <c r="P67" s="305"/>
      <c r="Q67" s="305"/>
      <c r="R67" s="305"/>
      <c r="S67" s="305"/>
      <c r="T67" s="305"/>
      <c r="U67" s="305"/>
      <c r="V67" s="305"/>
      <c r="W67" s="305"/>
      <c r="X67" s="305"/>
      <c r="Y67" s="305"/>
      <c r="Z67" s="305"/>
      <c r="AA67" s="305"/>
      <c r="AB67" s="305"/>
      <c r="AC67" s="305"/>
      <c r="AD67" s="305"/>
      <c r="AE67" s="305"/>
      <c r="AF67" s="305"/>
      <c r="AG67" s="305"/>
      <c r="AH67" s="183"/>
    </row>
    <row r="68" spans="1:34" ht="15" customHeight="1" x14ac:dyDescent="0.2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2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2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2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2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2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2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2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2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2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  <c r="AF378" s="303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  <c r="AF560" s="303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  <c r="AF652" s="303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  <c r="AF728" s="303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  <c r="AF819" s="303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  <c r="AF897" s="303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  <c r="AF983" s="303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03"/>
      <c r="C1082" s="303"/>
      <c r="D1082" s="303"/>
      <c r="E1082" s="303"/>
      <c r="F1082" s="303"/>
      <c r="G1082" s="303"/>
      <c r="H1082" s="303"/>
      <c r="I1082" s="303"/>
      <c r="J1082" s="303"/>
      <c r="K1082" s="303"/>
      <c r="L1082" s="303"/>
      <c r="M1082" s="303"/>
      <c r="N1082" s="303"/>
      <c r="O1082" s="303"/>
      <c r="P1082" s="303"/>
      <c r="Q1082" s="303"/>
      <c r="R1082" s="303"/>
      <c r="S1082" s="303"/>
      <c r="T1082" s="303"/>
      <c r="U1082" s="303"/>
      <c r="V1082" s="303"/>
      <c r="W1082" s="303"/>
      <c r="X1082" s="303"/>
      <c r="Y1082" s="303"/>
      <c r="Z1082" s="303"/>
      <c r="AA1082" s="303"/>
      <c r="AB1082" s="303"/>
      <c r="AC1082" s="303"/>
      <c r="AD1082" s="303"/>
      <c r="AE1082" s="303"/>
      <c r="AF1082" s="303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03"/>
      <c r="C1179" s="303"/>
      <c r="D1179" s="303"/>
      <c r="E1179" s="303"/>
      <c r="F1179" s="303"/>
      <c r="G1179" s="303"/>
      <c r="H1179" s="303"/>
      <c r="I1179" s="303"/>
      <c r="J1179" s="303"/>
      <c r="K1179" s="303"/>
      <c r="L1179" s="303"/>
      <c r="M1179" s="303"/>
      <c r="N1179" s="303"/>
      <c r="O1179" s="303"/>
      <c r="P1179" s="303"/>
      <c r="Q1179" s="303"/>
      <c r="R1179" s="303"/>
      <c r="S1179" s="303"/>
      <c r="T1179" s="303"/>
      <c r="U1179" s="303"/>
      <c r="V1179" s="303"/>
      <c r="W1179" s="303"/>
      <c r="X1179" s="303"/>
      <c r="Y1179" s="303"/>
      <c r="Z1179" s="303"/>
      <c r="AA1179" s="303"/>
      <c r="AB1179" s="303"/>
      <c r="AC1179" s="303"/>
      <c r="AD1179" s="303"/>
      <c r="AE1179" s="303"/>
      <c r="AF1179" s="303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03"/>
      <c r="C1313" s="303"/>
      <c r="D1313" s="303"/>
      <c r="E1313" s="303"/>
      <c r="F1313" s="303"/>
      <c r="G1313" s="303"/>
      <c r="H1313" s="303"/>
      <c r="I1313" s="303"/>
      <c r="J1313" s="303"/>
      <c r="K1313" s="303"/>
      <c r="L1313" s="303"/>
      <c r="M1313" s="303"/>
      <c r="N1313" s="303"/>
      <c r="O1313" s="303"/>
      <c r="P1313" s="303"/>
      <c r="Q1313" s="303"/>
      <c r="R1313" s="303"/>
      <c r="S1313" s="303"/>
      <c r="T1313" s="303"/>
      <c r="U1313" s="303"/>
      <c r="V1313" s="303"/>
      <c r="W1313" s="303"/>
      <c r="X1313" s="303"/>
      <c r="Y1313" s="303"/>
      <c r="Z1313" s="303"/>
      <c r="AA1313" s="303"/>
      <c r="AB1313" s="303"/>
      <c r="AC1313" s="303"/>
      <c r="AD1313" s="303"/>
      <c r="AE1313" s="303"/>
      <c r="AF1313" s="303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67:AG67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683</v>
      </c>
      <c r="B10" s="52" t="s">
        <v>682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2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2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2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2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2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2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2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2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2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25"/>
    <row r="32" spans="1:33" ht="12" customHeight="1" x14ac:dyDescent="0.25">
      <c r="B32" s="53" t="s">
        <v>2015</v>
      </c>
    </row>
    <row r="33" spans="1:33" ht="12" customHeight="1" x14ac:dyDescent="0.25">
      <c r="B33" s="53" t="s">
        <v>456</v>
      </c>
    </row>
    <row r="34" spans="1:33" ht="12" customHeight="1" x14ac:dyDescent="0.2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2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2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2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2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2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2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2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2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2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25">
      <c r="B48" s="53" t="s">
        <v>445</v>
      </c>
    </row>
    <row r="49" spans="1:33" ht="15" customHeight="1" x14ac:dyDescent="0.2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25">
      <c r="B51" s="53" t="s">
        <v>443</v>
      </c>
    </row>
    <row r="52" spans="1:33" ht="15" customHeight="1" x14ac:dyDescent="0.25">
      <c r="B52" s="53" t="s">
        <v>194</v>
      </c>
    </row>
    <row r="53" spans="1:33" ht="15" customHeight="1" x14ac:dyDescent="0.2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2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2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2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2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25">
      <c r="B58" s="53" t="s">
        <v>197</v>
      </c>
    </row>
    <row r="59" spans="1:33" ht="15" customHeight="1" x14ac:dyDescent="0.2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2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2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2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2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25">
      <c r="B64" s="53" t="s">
        <v>198</v>
      </c>
    </row>
    <row r="65" spans="1:34" ht="15" customHeight="1" x14ac:dyDescent="0.2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3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25">
      <c r="B67" s="308" t="s">
        <v>2016</v>
      </c>
      <c r="C67" s="309"/>
      <c r="D67" s="309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309"/>
      <c r="R67" s="309"/>
      <c r="S67" s="309"/>
      <c r="T67" s="309"/>
      <c r="U67" s="309"/>
      <c r="V67" s="309"/>
      <c r="W67" s="309"/>
      <c r="X67" s="309"/>
      <c r="Y67" s="309"/>
      <c r="Z67" s="309"/>
      <c r="AA67" s="309"/>
      <c r="AB67" s="309"/>
      <c r="AC67" s="309"/>
      <c r="AD67" s="309"/>
      <c r="AE67" s="309"/>
      <c r="AF67" s="309"/>
      <c r="AG67" s="309"/>
      <c r="AH67" s="142"/>
    </row>
    <row r="68" spans="1:34" ht="15" customHeight="1" x14ac:dyDescent="0.25">
      <c r="B68" s="22" t="s">
        <v>2017</v>
      </c>
    </row>
    <row r="69" spans="1:34" ht="15" customHeight="1" x14ac:dyDescent="0.25">
      <c r="B69" s="22" t="s">
        <v>2018</v>
      </c>
    </row>
    <row r="70" spans="1:34" ht="15" customHeight="1" x14ac:dyDescent="0.25">
      <c r="B70" s="22" t="s">
        <v>2011</v>
      </c>
    </row>
    <row r="71" spans="1:34" ht="15" customHeight="1" x14ac:dyDescent="0.25">
      <c r="B71" s="22" t="s">
        <v>2019</v>
      </c>
    </row>
    <row r="72" spans="1:34" ht="15" customHeight="1" x14ac:dyDescent="0.25">
      <c r="B72" s="22" t="s">
        <v>2020</v>
      </c>
    </row>
    <row r="73" spans="1:34" ht="15" customHeight="1" x14ac:dyDescent="0.25">
      <c r="B73" s="22" t="s">
        <v>1984</v>
      </c>
    </row>
    <row r="74" spans="1:34" ht="12" customHeight="1" x14ac:dyDescent="0.25">
      <c r="B74" s="22" t="s">
        <v>1155</v>
      </c>
    </row>
    <row r="75" spans="1:34" ht="15" customHeight="1" x14ac:dyDescent="0.25">
      <c r="B75" s="22" t="s">
        <v>1985</v>
      </c>
    </row>
    <row r="76" spans="1:34" ht="15" customHeight="1" x14ac:dyDescent="0.25">
      <c r="B76" s="22" t="s">
        <v>2012</v>
      </c>
    </row>
    <row r="77" spans="1:34" ht="15" customHeight="1" x14ac:dyDescent="0.25">
      <c r="B77" s="22" t="s">
        <v>2021</v>
      </c>
    </row>
    <row r="78" spans="1:34" ht="15" customHeight="1" x14ac:dyDescent="0.25">
      <c r="B78" s="22" t="s">
        <v>2022</v>
      </c>
    </row>
    <row r="80" spans="1:34" ht="12" customHeight="1" x14ac:dyDescent="0.25"/>
    <row r="81" spans="2:7" ht="15" customHeight="1" x14ac:dyDescent="0.2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2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2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25"/>
    <row r="89" spans="2:7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/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2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2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2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2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2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2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2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2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2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2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2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2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2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2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2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2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2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2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2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2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2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2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2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2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2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2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2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2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2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2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2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2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3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2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2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06"/>
      <c r="C80" s="306"/>
      <c r="D80" s="306"/>
      <c r="E80" s="306"/>
      <c r="F80" s="306"/>
      <c r="G80" s="306"/>
      <c r="H80" s="306"/>
      <c r="I80" s="306"/>
      <c r="J80" s="306"/>
      <c r="K80" s="306"/>
      <c r="L80" s="306"/>
      <c r="M80" s="306"/>
      <c r="N80" s="306"/>
      <c r="O80" s="306"/>
      <c r="P80" s="306"/>
      <c r="Q80" s="306"/>
      <c r="R80" s="306"/>
      <c r="S80" s="306"/>
      <c r="T80" s="306"/>
      <c r="U80" s="306"/>
      <c r="V80" s="306"/>
      <c r="W80" s="306"/>
      <c r="X80" s="306"/>
      <c r="Y80" s="306"/>
      <c r="Z80" s="306"/>
      <c r="AA80" s="306"/>
      <c r="AB80" s="306"/>
      <c r="AC80" s="306"/>
      <c r="AD80" s="306"/>
      <c r="AE80" s="306"/>
      <c r="AF80" s="306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/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2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2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721</v>
      </c>
      <c r="B10" s="52" t="s">
        <v>720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2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2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2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2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2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2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25"/>
    <row r="30" spans="1:33" ht="12" customHeight="1" x14ac:dyDescent="0.25">
      <c r="B30" s="53" t="s">
        <v>2015</v>
      </c>
    </row>
    <row r="31" spans="1:33" ht="12" customHeight="1" x14ac:dyDescent="0.25">
      <c r="B31" s="53" t="s">
        <v>456</v>
      </c>
    </row>
    <row r="32" spans="1:33" ht="12" customHeight="1" x14ac:dyDescent="0.2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2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2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2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2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2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2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2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25">
      <c r="B44" s="53" t="s">
        <v>445</v>
      </c>
    </row>
    <row r="45" spans="1:33" ht="15" customHeight="1" x14ac:dyDescent="0.2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25">
      <c r="B48" s="53" t="s">
        <v>443</v>
      </c>
    </row>
    <row r="49" spans="1:34" ht="15" customHeight="1" x14ac:dyDescent="0.25">
      <c r="B49" s="53" t="s">
        <v>194</v>
      </c>
    </row>
    <row r="50" spans="1:34" ht="15" customHeight="1" x14ac:dyDescent="0.2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2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2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2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2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25">
      <c r="B55" s="53" t="s">
        <v>197</v>
      </c>
    </row>
    <row r="56" spans="1:34" ht="15" customHeight="1" x14ac:dyDescent="0.2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2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2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2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2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25">
      <c r="B61" s="53" t="s">
        <v>198</v>
      </c>
    </row>
    <row r="62" spans="1:34" ht="15" customHeight="1" x14ac:dyDescent="0.2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3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25">
      <c r="B64" s="308" t="s">
        <v>2016</v>
      </c>
      <c r="C64" s="309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  <c r="AA64" s="309"/>
      <c r="AB64" s="309"/>
      <c r="AC64" s="309"/>
      <c r="AD64" s="309"/>
      <c r="AE64" s="309"/>
      <c r="AF64" s="309"/>
      <c r="AG64" s="309"/>
      <c r="AH64" s="142"/>
    </row>
    <row r="65" spans="2:2" ht="15" customHeight="1" x14ac:dyDescent="0.25">
      <c r="B65" s="22" t="s">
        <v>2017</v>
      </c>
    </row>
    <row r="66" spans="2:2" ht="12" customHeight="1" x14ac:dyDescent="0.25">
      <c r="B66" s="22" t="s">
        <v>2018</v>
      </c>
    </row>
    <row r="67" spans="2:2" ht="15" customHeight="1" x14ac:dyDescent="0.25">
      <c r="B67" s="22" t="s">
        <v>2011</v>
      </c>
    </row>
    <row r="68" spans="2:2" ht="15" customHeight="1" x14ac:dyDescent="0.25">
      <c r="B68" s="22" t="s">
        <v>2019</v>
      </c>
    </row>
    <row r="69" spans="2:2" ht="15" customHeight="1" x14ac:dyDescent="0.25">
      <c r="B69" s="22" t="s">
        <v>2020</v>
      </c>
    </row>
    <row r="70" spans="2:2" ht="15" customHeight="1" x14ac:dyDescent="0.25">
      <c r="B70" s="22" t="s">
        <v>1984</v>
      </c>
    </row>
    <row r="71" spans="2:2" ht="15" customHeight="1" x14ac:dyDescent="0.25">
      <c r="B71" s="22" t="s">
        <v>1155</v>
      </c>
    </row>
    <row r="72" spans="2:2" ht="15" customHeight="1" x14ac:dyDescent="0.25">
      <c r="B72" s="22" t="s">
        <v>2034</v>
      </c>
    </row>
    <row r="73" spans="2:2" ht="15" customHeight="1" x14ac:dyDescent="0.25">
      <c r="B73" s="22" t="s">
        <v>368</v>
      </c>
    </row>
    <row r="74" spans="2:2" ht="12" customHeight="1" x14ac:dyDescent="0.25">
      <c r="B74" s="22" t="s">
        <v>2012</v>
      </c>
    </row>
    <row r="75" spans="2:2" ht="15" customHeight="1" x14ac:dyDescent="0.25">
      <c r="B75" s="22" t="s">
        <v>2021</v>
      </c>
    </row>
    <row r="76" spans="2:2" ht="15" customHeight="1" x14ac:dyDescent="0.25">
      <c r="B76" s="22" t="s">
        <v>2022</v>
      </c>
    </row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/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2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2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2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2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2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2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2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2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2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2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2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2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2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2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2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2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2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2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2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2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2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2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2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2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2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2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2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2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2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2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2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2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2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2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2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2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2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2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2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2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2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2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2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2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2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2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2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2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2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2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2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2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2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2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2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2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2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2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2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2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2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2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2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2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2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2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2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2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2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2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2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2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2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2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2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2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2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2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2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2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2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2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2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2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2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2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2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2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2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2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2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2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3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2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2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2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2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2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2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820</v>
      </c>
      <c r="B10" s="52" t="s">
        <v>819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817</v>
      </c>
    </row>
    <row r="17" spans="1:33" ht="15" customHeight="1" x14ac:dyDescent="0.2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2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2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2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2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2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2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2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25"/>
    <row r="29" spans="1:33" ht="12" customHeight="1" x14ac:dyDescent="0.25">
      <c r="B29" s="53" t="s">
        <v>804</v>
      </c>
    </row>
    <row r="30" spans="1:33" ht="12" customHeight="1" x14ac:dyDescent="0.2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2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2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2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2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2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2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2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2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2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25"/>
    <row r="41" spans="1:33" ht="15" customHeight="1" x14ac:dyDescent="0.25">
      <c r="B41" s="53" t="s">
        <v>793</v>
      </c>
    </row>
    <row r="42" spans="1:33" ht="15" customHeight="1" x14ac:dyDescent="0.2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2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2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2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2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2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2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2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2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25">
      <c r="B53" s="53" t="s">
        <v>782</v>
      </c>
    </row>
    <row r="54" spans="1:33" ht="15" customHeight="1" x14ac:dyDescent="0.2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2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2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2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2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2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2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2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2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2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25">
      <c r="B66" s="53" t="s">
        <v>771</v>
      </c>
    </row>
    <row r="67" spans="1:33" ht="15" customHeight="1" x14ac:dyDescent="0.2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2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2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2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2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2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2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2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2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2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25">
      <c r="B78" s="53" t="s">
        <v>357</v>
      </c>
    </row>
    <row r="79" spans="1:33" ht="15" customHeight="1" x14ac:dyDescent="0.2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2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2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2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2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25">
      <c r="B85" s="53" t="s">
        <v>2015</v>
      </c>
    </row>
    <row r="86" spans="1:33" ht="15" customHeight="1" x14ac:dyDescent="0.25">
      <c r="B86" s="53" t="s">
        <v>456</v>
      </c>
    </row>
    <row r="87" spans="1:33" ht="15" customHeight="1" x14ac:dyDescent="0.2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2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2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2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2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25">
      <c r="B93" s="53" t="s">
        <v>748</v>
      </c>
    </row>
    <row r="94" spans="1:33" ht="15" customHeight="1" x14ac:dyDescent="0.25">
      <c r="B94" s="53" t="s">
        <v>2035</v>
      </c>
    </row>
    <row r="95" spans="1:33" ht="15" customHeight="1" x14ac:dyDescent="0.2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2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2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2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2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25">
      <c r="B102" s="53" t="s">
        <v>737</v>
      </c>
    </row>
    <row r="103" spans="1:33" ht="15" customHeight="1" x14ac:dyDescent="0.25">
      <c r="B103" s="53" t="s">
        <v>736</v>
      </c>
    </row>
    <row r="104" spans="1:33" ht="12" customHeight="1" x14ac:dyDescent="0.25">
      <c r="B104" s="53" t="s">
        <v>735</v>
      </c>
    </row>
    <row r="106" spans="1:33" ht="15" customHeight="1" x14ac:dyDescent="0.25">
      <c r="B106" s="53" t="s">
        <v>734</v>
      </c>
    </row>
    <row r="107" spans="1:33" ht="15" customHeight="1" x14ac:dyDescent="0.25">
      <c r="B107" s="53" t="s">
        <v>194</v>
      </c>
    </row>
    <row r="108" spans="1:33" ht="15" customHeight="1" x14ac:dyDescent="0.2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2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2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2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2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25">
      <c r="B113" s="53" t="s">
        <v>197</v>
      </c>
    </row>
    <row r="114" spans="1:34" ht="12" customHeight="1" x14ac:dyDescent="0.2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2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2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2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2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25">
      <c r="B119" s="53" t="s">
        <v>198</v>
      </c>
    </row>
    <row r="120" spans="1:34" ht="12" customHeight="1" x14ac:dyDescent="0.2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2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3"/>
    <row r="123" spans="1:34" ht="15" customHeight="1" x14ac:dyDescent="0.25">
      <c r="B123" s="308" t="s">
        <v>2016</v>
      </c>
      <c r="C123" s="309"/>
      <c r="D123" s="309"/>
      <c r="E123" s="309"/>
      <c r="F123" s="309"/>
      <c r="G123" s="309"/>
      <c r="H123" s="309"/>
      <c r="I123" s="309"/>
      <c r="J123" s="309"/>
      <c r="K123" s="309"/>
      <c r="L123" s="309"/>
      <c r="M123" s="309"/>
      <c r="N123" s="309"/>
      <c r="O123" s="309"/>
      <c r="P123" s="309"/>
      <c r="Q123" s="309"/>
      <c r="R123" s="309"/>
      <c r="S123" s="309"/>
      <c r="T123" s="309"/>
      <c r="U123" s="309"/>
      <c r="V123" s="309"/>
      <c r="W123" s="309"/>
      <c r="X123" s="309"/>
      <c r="Y123" s="309"/>
      <c r="Z123" s="309"/>
      <c r="AA123" s="309"/>
      <c r="AB123" s="309"/>
      <c r="AC123" s="309"/>
      <c r="AD123" s="309"/>
      <c r="AE123" s="309"/>
      <c r="AF123" s="309"/>
      <c r="AG123" s="309"/>
      <c r="AH123" s="142"/>
    </row>
    <row r="124" spans="1:34" ht="15" customHeight="1" x14ac:dyDescent="0.25">
      <c r="B124" s="22" t="s">
        <v>2028</v>
      </c>
    </row>
    <row r="125" spans="1:34" ht="12" customHeight="1" x14ac:dyDescent="0.25">
      <c r="B125" s="22" t="s">
        <v>2011</v>
      </c>
    </row>
    <row r="126" spans="1:34" ht="15" customHeight="1" x14ac:dyDescent="0.25">
      <c r="B126" s="22" t="s">
        <v>2029</v>
      </c>
    </row>
    <row r="127" spans="1:34" ht="15" customHeight="1" x14ac:dyDescent="0.25">
      <c r="B127" s="22" t="s">
        <v>2030</v>
      </c>
    </row>
    <row r="128" spans="1:34" ht="15" customHeight="1" x14ac:dyDescent="0.25">
      <c r="B128" s="22" t="s">
        <v>1984</v>
      </c>
    </row>
    <row r="129" spans="2:2" ht="15" customHeight="1" x14ac:dyDescent="0.25">
      <c r="B129" s="22" t="s">
        <v>1155</v>
      </c>
    </row>
    <row r="130" spans="2:2" ht="15" customHeight="1" x14ac:dyDescent="0.25">
      <c r="B130" s="22" t="s">
        <v>1985</v>
      </c>
    </row>
    <row r="131" spans="2:2" ht="15" customHeight="1" x14ac:dyDescent="0.25">
      <c r="B131" s="22" t="s">
        <v>2012</v>
      </c>
    </row>
    <row r="132" spans="2:2" ht="15" customHeight="1" x14ac:dyDescent="0.25">
      <c r="B132" s="22" t="s">
        <v>2021</v>
      </c>
    </row>
    <row r="133" spans="2:2" ht="15" customHeight="1" x14ac:dyDescent="0.25">
      <c r="B133" s="22" t="s">
        <v>2022</v>
      </c>
    </row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2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2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2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2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2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2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2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2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2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2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2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2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2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2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2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2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2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2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2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2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2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2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2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2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2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2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2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2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2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2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2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2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2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2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2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2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2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2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2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2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2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2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2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2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2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2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2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2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2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2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2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2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2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2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2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2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2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2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2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3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25">
      <c r="A91" s="35"/>
      <c r="B91" s="307" t="s">
        <v>2151</v>
      </c>
      <c r="C91" s="305"/>
      <c r="D91" s="305"/>
      <c r="E91" s="305"/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/>
      <c r="Q91" s="305"/>
      <c r="R91" s="305"/>
      <c r="S91" s="305"/>
      <c r="T91" s="305"/>
      <c r="U91" s="305"/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183"/>
    </row>
    <row r="92" spans="1:34" ht="15" customHeight="1" x14ac:dyDescent="0.2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2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2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2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  <c r="AF378" s="303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  <c r="AF560" s="303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  <c r="AF652" s="303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  <c r="AF728" s="303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  <c r="AF819" s="303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  <c r="AF897" s="303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  <c r="AF983" s="303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03"/>
      <c r="C1082" s="303"/>
      <c r="D1082" s="303"/>
      <c r="E1082" s="303"/>
      <c r="F1082" s="303"/>
      <c r="G1082" s="303"/>
      <c r="H1082" s="303"/>
      <c r="I1082" s="303"/>
      <c r="J1082" s="303"/>
      <c r="K1082" s="303"/>
      <c r="L1082" s="303"/>
      <c r="M1082" s="303"/>
      <c r="N1082" s="303"/>
      <c r="O1082" s="303"/>
      <c r="P1082" s="303"/>
      <c r="Q1082" s="303"/>
      <c r="R1082" s="303"/>
      <c r="S1082" s="303"/>
      <c r="T1082" s="303"/>
      <c r="U1082" s="303"/>
      <c r="V1082" s="303"/>
      <c r="W1082" s="303"/>
      <c r="X1082" s="303"/>
      <c r="Y1082" s="303"/>
      <c r="Z1082" s="303"/>
      <c r="AA1082" s="303"/>
      <c r="AB1082" s="303"/>
      <c r="AC1082" s="303"/>
      <c r="AD1082" s="303"/>
      <c r="AE1082" s="303"/>
      <c r="AF1082" s="303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03"/>
      <c r="C1179" s="303"/>
      <c r="D1179" s="303"/>
      <c r="E1179" s="303"/>
      <c r="F1179" s="303"/>
      <c r="G1179" s="303"/>
      <c r="H1179" s="303"/>
      <c r="I1179" s="303"/>
      <c r="J1179" s="303"/>
      <c r="K1179" s="303"/>
      <c r="L1179" s="303"/>
      <c r="M1179" s="303"/>
      <c r="N1179" s="303"/>
      <c r="O1179" s="303"/>
      <c r="P1179" s="303"/>
      <c r="Q1179" s="303"/>
      <c r="R1179" s="303"/>
      <c r="S1179" s="303"/>
      <c r="T1179" s="303"/>
      <c r="U1179" s="303"/>
      <c r="V1179" s="303"/>
      <c r="W1179" s="303"/>
      <c r="X1179" s="303"/>
      <c r="Y1179" s="303"/>
      <c r="Z1179" s="303"/>
      <c r="AA1179" s="303"/>
      <c r="AB1179" s="303"/>
      <c r="AC1179" s="303"/>
      <c r="AD1179" s="303"/>
      <c r="AE1179" s="303"/>
      <c r="AF1179" s="303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03"/>
      <c r="C1313" s="303"/>
      <c r="D1313" s="303"/>
      <c r="E1313" s="303"/>
      <c r="F1313" s="303"/>
      <c r="G1313" s="303"/>
      <c r="H1313" s="303"/>
      <c r="I1313" s="303"/>
      <c r="J1313" s="303"/>
      <c r="K1313" s="303"/>
      <c r="L1313" s="303"/>
      <c r="M1313" s="303"/>
      <c r="N1313" s="303"/>
      <c r="O1313" s="303"/>
      <c r="P1313" s="303"/>
      <c r="Q1313" s="303"/>
      <c r="R1313" s="303"/>
      <c r="S1313" s="303"/>
      <c r="T1313" s="303"/>
      <c r="U1313" s="303"/>
      <c r="V1313" s="303"/>
      <c r="W1313" s="303"/>
      <c r="X1313" s="303"/>
      <c r="Y1313" s="303"/>
      <c r="Z1313" s="303"/>
      <c r="AA1313" s="303"/>
      <c r="AB1313" s="303"/>
      <c r="AC1313" s="303"/>
      <c r="AD1313" s="303"/>
      <c r="AE1313" s="303"/>
      <c r="AF1313" s="303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91:AG91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885</v>
      </c>
      <c r="B10" s="52" t="s">
        <v>884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883</v>
      </c>
    </row>
    <row r="17" spans="1:33" ht="15" customHeight="1" x14ac:dyDescent="0.2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2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2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2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2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2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2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25"/>
    <row r="28" spans="1:33" ht="12" customHeight="1" x14ac:dyDescent="0.25">
      <c r="B28" s="53" t="s">
        <v>872</v>
      </c>
    </row>
    <row r="29" spans="1:33" ht="12" customHeight="1" x14ac:dyDescent="0.2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2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2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2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2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2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2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2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2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2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25"/>
    <row r="40" spans="1:33" ht="12" customHeight="1" x14ac:dyDescent="0.25">
      <c r="B40" s="53" t="s">
        <v>861</v>
      </c>
    </row>
    <row r="41" spans="1:33" ht="15" customHeight="1" x14ac:dyDescent="0.2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2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2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2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2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2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2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2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2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2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2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25">
      <c r="B55" s="53" t="s">
        <v>357</v>
      </c>
    </row>
    <row r="56" spans="1:33" ht="15" customHeight="1" x14ac:dyDescent="0.2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2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2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25">
      <c r="B60" s="53" t="s">
        <v>2015</v>
      </c>
    </row>
    <row r="61" spans="1:33" ht="15" customHeight="1" x14ac:dyDescent="0.25">
      <c r="B61" s="53" t="s">
        <v>456</v>
      </c>
    </row>
    <row r="62" spans="1:33" ht="15" customHeight="1" x14ac:dyDescent="0.2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2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2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25">
      <c r="B66" s="53" t="s">
        <v>841</v>
      </c>
    </row>
    <row r="67" spans="1:33" ht="15" customHeight="1" x14ac:dyDescent="0.25">
      <c r="B67" s="53" t="s">
        <v>2035</v>
      </c>
    </row>
    <row r="68" spans="1:33" ht="15" customHeight="1" x14ac:dyDescent="0.2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2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2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25">
      <c r="B73" s="53" t="s">
        <v>834</v>
      </c>
    </row>
    <row r="74" spans="1:33" ht="12" customHeight="1" x14ac:dyDescent="0.25"/>
    <row r="75" spans="1:33" ht="15" customHeight="1" x14ac:dyDescent="0.25">
      <c r="B75" s="53" t="s">
        <v>833</v>
      </c>
    </row>
    <row r="76" spans="1:33" ht="15" customHeight="1" x14ac:dyDescent="0.25">
      <c r="B76" s="53" t="s">
        <v>194</v>
      </c>
    </row>
    <row r="77" spans="1:33" ht="15" customHeight="1" x14ac:dyDescent="0.2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2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2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2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2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25">
      <c r="B82" s="53" t="s">
        <v>197</v>
      </c>
    </row>
    <row r="83" spans="1:34" ht="15" customHeight="1" x14ac:dyDescent="0.2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2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2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2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2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25">
      <c r="B88" s="53" t="s">
        <v>198</v>
      </c>
    </row>
    <row r="89" spans="1:34" ht="12" customHeight="1" x14ac:dyDescent="0.2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3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25">
      <c r="B91" s="308" t="s">
        <v>2016</v>
      </c>
      <c r="C91" s="309"/>
      <c r="D91" s="309"/>
      <c r="E91" s="309"/>
      <c r="F91" s="309"/>
      <c r="G91" s="309"/>
      <c r="H91" s="309"/>
      <c r="I91" s="309"/>
      <c r="J91" s="309"/>
      <c r="K91" s="309"/>
      <c r="L91" s="309"/>
      <c r="M91" s="309"/>
      <c r="N91" s="309"/>
      <c r="O91" s="309"/>
      <c r="P91" s="309"/>
      <c r="Q91" s="309"/>
      <c r="R91" s="309"/>
      <c r="S91" s="309"/>
      <c r="T91" s="309"/>
      <c r="U91" s="309"/>
      <c r="V91" s="309"/>
      <c r="W91" s="309"/>
      <c r="X91" s="309"/>
      <c r="Y91" s="309"/>
      <c r="Z91" s="309"/>
      <c r="AA91" s="309"/>
      <c r="AB91" s="309"/>
      <c r="AC91" s="309"/>
      <c r="AD91" s="309"/>
      <c r="AE91" s="309"/>
      <c r="AF91" s="309"/>
      <c r="AG91" s="309"/>
      <c r="AH91" s="142"/>
    </row>
    <row r="92" spans="1:34" ht="15" customHeight="1" x14ac:dyDescent="0.25">
      <c r="B92" s="22" t="s">
        <v>2017</v>
      </c>
    </row>
    <row r="93" spans="1:34" ht="15" customHeight="1" x14ac:dyDescent="0.25">
      <c r="B93" s="22" t="s">
        <v>2018</v>
      </c>
    </row>
    <row r="94" spans="1:34" ht="15" customHeight="1" x14ac:dyDescent="0.25">
      <c r="B94" s="22" t="s">
        <v>2011</v>
      </c>
    </row>
    <row r="95" spans="1:34" ht="15" customHeight="1" x14ac:dyDescent="0.25">
      <c r="B95" s="22" t="s">
        <v>2019</v>
      </c>
    </row>
    <row r="96" spans="1:34" ht="15" customHeight="1" x14ac:dyDescent="0.25">
      <c r="B96" s="22" t="s">
        <v>2020</v>
      </c>
    </row>
    <row r="97" spans="2:2" ht="12" customHeight="1" x14ac:dyDescent="0.25">
      <c r="B97" s="22" t="s">
        <v>1984</v>
      </c>
    </row>
    <row r="98" spans="2:2" ht="15" customHeight="1" x14ac:dyDescent="0.25">
      <c r="B98" s="22" t="s">
        <v>2036</v>
      </c>
    </row>
    <row r="99" spans="2:2" ht="15" customHeight="1" x14ac:dyDescent="0.25">
      <c r="B99" s="22" t="s">
        <v>1985</v>
      </c>
    </row>
    <row r="100" spans="2:2" ht="15" customHeight="1" x14ac:dyDescent="0.25">
      <c r="B100" s="22" t="s">
        <v>2037</v>
      </c>
    </row>
    <row r="101" spans="2:2" ht="15" customHeight="1" x14ac:dyDescent="0.25">
      <c r="B101" s="22" t="s">
        <v>2021</v>
      </c>
    </row>
    <row r="102" spans="2:2" ht="15" customHeight="1" x14ac:dyDescent="0.25">
      <c r="B102" s="22" t="s">
        <v>2022</v>
      </c>
    </row>
    <row r="104" spans="2:2" ht="12" customHeight="1" x14ac:dyDescent="0.25"/>
    <row r="110" spans="2:2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2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2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2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2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2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2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2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2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2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2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2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2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2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2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2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2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2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2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2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2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2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2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2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2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2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2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2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2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2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2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2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2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2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2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2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2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2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2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2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2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2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2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2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2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2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2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2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2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2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2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2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2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2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2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2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2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2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2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2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2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2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2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2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2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3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07" t="s">
        <v>2041</v>
      </c>
      <c r="C95" s="305"/>
      <c r="D95" s="305"/>
      <c r="E95" s="305"/>
      <c r="F95" s="305"/>
      <c r="G95" s="305"/>
      <c r="H95" s="305"/>
      <c r="I95" s="305"/>
      <c r="J95" s="305"/>
      <c r="K95" s="305"/>
      <c r="L95" s="305"/>
      <c r="M95" s="305"/>
      <c r="N95" s="305"/>
      <c r="O95" s="305"/>
      <c r="P95" s="305"/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183"/>
    </row>
    <row r="96" spans="1:34" ht="15" customHeight="1" x14ac:dyDescent="0.2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2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2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2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2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2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2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2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2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2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3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2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2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2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2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2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2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2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2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2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2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2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2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2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2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2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2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2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25">
      <c r="A156" s="36" t="s">
        <v>2265</v>
      </c>
      <c r="B156" s="315" t="s">
        <v>2181</v>
      </c>
      <c r="C156" s="316">
        <v>2.3089230000000001</v>
      </c>
      <c r="D156" s="316">
        <v>2.247725</v>
      </c>
      <c r="E156" s="316">
        <v>2.2373949999999998</v>
      </c>
      <c r="F156" s="316">
        <v>2.2376680000000002</v>
      </c>
      <c r="G156" s="316">
        <v>2.28064</v>
      </c>
      <c r="H156" s="316">
        <v>2.3295210000000002</v>
      </c>
      <c r="I156" s="316">
        <v>2.3537729999999999</v>
      </c>
      <c r="J156" s="316">
        <v>2.3760940000000002</v>
      </c>
      <c r="K156" s="316">
        <v>2.4047079999999998</v>
      </c>
      <c r="L156" s="316">
        <v>2.4375520000000002</v>
      </c>
      <c r="M156" s="316">
        <v>2.5053640000000001</v>
      </c>
      <c r="N156" s="316">
        <v>2.5519940000000001</v>
      </c>
      <c r="O156" s="316">
        <v>2.593934</v>
      </c>
      <c r="P156" s="316">
        <v>2.647478</v>
      </c>
      <c r="Q156" s="316">
        <v>2.7100620000000002</v>
      </c>
      <c r="R156" s="316">
        <v>2.7737500000000002</v>
      </c>
      <c r="S156" s="316">
        <v>2.8402409999999998</v>
      </c>
      <c r="T156" s="316">
        <v>2.9036010000000001</v>
      </c>
      <c r="U156" s="316">
        <v>2.9663089999999999</v>
      </c>
      <c r="V156" s="316">
        <v>3.048111</v>
      </c>
      <c r="W156" s="316">
        <v>3.1233960000000001</v>
      </c>
      <c r="X156" s="316">
        <v>3.1878920000000002</v>
      </c>
      <c r="Y156" s="316">
        <v>3.2387679999999999</v>
      </c>
      <c r="Z156" s="316">
        <v>3.2749969999999999</v>
      </c>
      <c r="AA156" s="316">
        <v>3.3359510000000001</v>
      </c>
      <c r="AB156" s="316">
        <v>3.4057460000000002</v>
      </c>
      <c r="AC156" s="316">
        <v>3.462253</v>
      </c>
      <c r="AD156" s="316">
        <v>3.4993509999999999</v>
      </c>
      <c r="AE156" s="316">
        <v>3.622808</v>
      </c>
      <c r="AF156" s="317">
        <v>1.6218E-2</v>
      </c>
      <c r="AG156" s="37"/>
    </row>
    <row r="157" spans="1:33" ht="15" customHeight="1" x14ac:dyDescent="0.2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2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2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2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2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2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2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2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2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2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2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2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2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2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2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2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2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2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2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2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2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2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2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2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2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2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2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2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2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2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3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2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2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2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2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2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2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2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2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2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2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2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2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2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2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2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2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2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2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2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2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2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2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2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2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2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2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2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2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2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2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2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2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2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2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2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2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2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2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2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2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2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2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2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2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2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2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2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2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2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2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2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2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2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2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2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2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2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2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2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2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2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2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2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2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2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2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2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2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2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2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2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2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2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2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2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2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2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2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2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2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2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2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2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2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2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2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2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2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2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2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2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2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2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2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2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2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2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2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2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2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3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2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2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2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25">
      <c r="A292" s="36" t="s">
        <v>2298</v>
      </c>
      <c r="B292" s="318" t="s">
        <v>2163</v>
      </c>
      <c r="C292" s="319">
        <v>20.233689999999999</v>
      </c>
      <c r="D292" s="319">
        <v>20.310682</v>
      </c>
      <c r="E292" s="319">
        <v>20.079644999999999</v>
      </c>
      <c r="F292" s="319">
        <v>19.943666</v>
      </c>
      <c r="G292" s="319">
        <v>19.919011999999999</v>
      </c>
      <c r="H292" s="319">
        <v>19.932255000000001</v>
      </c>
      <c r="I292" s="319">
        <v>19.943956</v>
      </c>
      <c r="J292" s="319">
        <v>19.916573</v>
      </c>
      <c r="K292" s="319">
        <v>19.853318999999999</v>
      </c>
      <c r="L292" s="319">
        <v>19.765791</v>
      </c>
      <c r="M292" s="319">
        <v>19.720676000000001</v>
      </c>
      <c r="N292" s="319">
        <v>19.712543</v>
      </c>
      <c r="O292" s="319">
        <v>19.742273000000001</v>
      </c>
      <c r="P292" s="319">
        <v>19.733695999999998</v>
      </c>
      <c r="Q292" s="319">
        <v>19.677813</v>
      </c>
      <c r="R292" s="319">
        <v>19.642545999999999</v>
      </c>
      <c r="S292" s="319">
        <v>19.611654000000001</v>
      </c>
      <c r="T292" s="319">
        <v>19.563572000000001</v>
      </c>
      <c r="U292" s="319">
        <v>19.536719999999999</v>
      </c>
      <c r="V292" s="319">
        <v>19.499813</v>
      </c>
      <c r="W292" s="319">
        <v>19.457367000000001</v>
      </c>
      <c r="X292" s="319">
        <v>19.398436</v>
      </c>
      <c r="Y292" s="319">
        <v>19.335647999999999</v>
      </c>
      <c r="Z292" s="319">
        <v>19.279888</v>
      </c>
      <c r="AA292" s="319">
        <v>19.234518000000001</v>
      </c>
      <c r="AB292" s="319">
        <v>19.201917999999999</v>
      </c>
      <c r="AC292" s="319">
        <v>19.162893</v>
      </c>
      <c r="AD292" s="319">
        <v>19.118357</v>
      </c>
      <c r="AE292" s="319">
        <v>19.085940999999998</v>
      </c>
      <c r="AF292" s="320">
        <v>-2.0830000000000002E-3</v>
      </c>
      <c r="AG292" s="37"/>
    </row>
    <row r="293" spans="1:33" ht="15" customHeight="1" x14ac:dyDescent="0.2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2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2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2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2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2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2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2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2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2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2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2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2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2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2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2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2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2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2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2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2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2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2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2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2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2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2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2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2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2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2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2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2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2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2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2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2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2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2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2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2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2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2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2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3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2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2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2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2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2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2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2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2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2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2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2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2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2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2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2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2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2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2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2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2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2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2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2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2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2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2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2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2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2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2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2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2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2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2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2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2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2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2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2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2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25">
      <c r="B378" s="306"/>
      <c r="C378" s="306"/>
      <c r="D378" s="306"/>
      <c r="E378" s="306"/>
      <c r="F378" s="306"/>
      <c r="G378" s="306"/>
      <c r="H378" s="306"/>
      <c r="I378" s="306"/>
      <c r="J378" s="306"/>
      <c r="K378" s="306"/>
      <c r="L378" s="306"/>
      <c r="M378" s="306"/>
      <c r="N378" s="306"/>
      <c r="O378" s="306"/>
      <c r="P378" s="306"/>
      <c r="Q378" s="306"/>
      <c r="R378" s="306"/>
      <c r="S378" s="306"/>
      <c r="T378" s="306"/>
      <c r="U378" s="306"/>
      <c r="V378" s="306"/>
      <c r="W378" s="306"/>
      <c r="X378" s="306"/>
      <c r="Y378" s="306"/>
      <c r="Z378" s="306"/>
      <c r="AA378" s="306"/>
      <c r="AB378" s="306"/>
      <c r="AC378" s="306"/>
      <c r="AD378" s="306"/>
      <c r="AE378" s="306"/>
      <c r="AF378" s="306"/>
      <c r="AG378" s="37"/>
    </row>
    <row r="379" spans="2:33" ht="12" customHeight="1" x14ac:dyDescent="0.2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2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2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2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2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2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2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2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2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2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2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2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2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2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2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2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2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2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2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2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2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2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2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2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2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2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2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2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2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2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2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2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2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2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2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2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2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2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2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2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2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2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2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2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2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2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2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2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2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2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2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2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2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2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2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2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2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2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2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3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2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2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2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2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2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2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2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2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2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2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2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2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2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2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2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2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2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2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2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2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2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2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2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2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2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2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2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2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2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2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2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2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2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2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2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2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2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2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2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2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2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2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2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2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2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2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2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2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3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2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2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2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2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2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2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2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2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2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2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2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2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2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2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2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2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2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2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2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2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2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2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2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2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2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2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2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2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2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2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2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2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2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2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2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2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2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2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2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2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2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2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2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2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2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2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2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2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2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2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2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2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2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2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2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2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2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2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2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2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2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2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2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2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2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2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2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2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2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2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2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2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25">
      <c r="B560" s="306"/>
      <c r="C560" s="306"/>
      <c r="D560" s="306"/>
      <c r="E560" s="306"/>
      <c r="F560" s="306"/>
      <c r="G560" s="306"/>
      <c r="H560" s="306"/>
      <c r="I560" s="306"/>
      <c r="J560" s="306"/>
      <c r="K560" s="306"/>
      <c r="L560" s="306"/>
      <c r="M560" s="306"/>
      <c r="N560" s="306"/>
      <c r="O560" s="306"/>
      <c r="P560" s="306"/>
      <c r="Q560" s="306"/>
      <c r="R560" s="306"/>
      <c r="S560" s="306"/>
      <c r="T560" s="306"/>
      <c r="U560" s="306"/>
      <c r="V560" s="306"/>
      <c r="W560" s="306"/>
      <c r="X560" s="306"/>
      <c r="Y560" s="306"/>
      <c r="Z560" s="306"/>
      <c r="AA560" s="306"/>
      <c r="AB560" s="306"/>
      <c r="AC560" s="306"/>
      <c r="AD560" s="306"/>
      <c r="AE560" s="306"/>
      <c r="AF560" s="306"/>
      <c r="AG560" s="37"/>
    </row>
    <row r="561" spans="2:33" ht="15" customHeight="1" x14ac:dyDescent="0.2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2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2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2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2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2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2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2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2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2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2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2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2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2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2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2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2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2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2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2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2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2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2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2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2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2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2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3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2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2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2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2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2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2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2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2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2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2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2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2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2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2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2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2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2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2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2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2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2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2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2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2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2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2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2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2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2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2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2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2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2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2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2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2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2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2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2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2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2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2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2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2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2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2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2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2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3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2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2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2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2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2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2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2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2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2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2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2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2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2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2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25">
      <c r="B652" s="306"/>
      <c r="C652" s="306"/>
      <c r="D652" s="306"/>
      <c r="E652" s="306"/>
      <c r="F652" s="306"/>
      <c r="G652" s="306"/>
      <c r="H652" s="306"/>
      <c r="I652" s="306"/>
      <c r="J652" s="306"/>
      <c r="K652" s="306"/>
      <c r="L652" s="306"/>
      <c r="M652" s="306"/>
      <c r="N652" s="306"/>
      <c r="O652" s="306"/>
      <c r="P652" s="306"/>
      <c r="Q652" s="306"/>
      <c r="R652" s="306"/>
      <c r="S652" s="306"/>
      <c r="T652" s="306"/>
      <c r="U652" s="306"/>
      <c r="V652" s="306"/>
      <c r="W652" s="306"/>
      <c r="X652" s="306"/>
      <c r="Y652" s="306"/>
      <c r="Z652" s="306"/>
      <c r="AA652" s="306"/>
      <c r="AB652" s="306"/>
      <c r="AC652" s="306"/>
      <c r="AD652" s="306"/>
      <c r="AE652" s="306"/>
      <c r="AF652" s="306"/>
      <c r="AG652" s="37"/>
    </row>
    <row r="653" spans="2:33" ht="15" customHeight="1" x14ac:dyDescent="0.2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2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2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2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2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2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2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2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2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2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2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2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2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2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2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2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2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2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2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2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2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2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2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2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2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2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2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2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2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2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2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2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2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2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2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2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2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2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2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2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2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2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2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2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2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2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2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2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2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2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2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2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2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2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2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2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2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2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2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2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2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2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2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2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2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2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2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2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2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2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2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2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2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2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2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25">
      <c r="A728" s="35"/>
      <c r="B728" s="306"/>
      <c r="C728" s="306"/>
      <c r="D728" s="306"/>
      <c r="E728" s="306"/>
      <c r="F728" s="306"/>
      <c r="G728" s="306"/>
      <c r="H728" s="306"/>
      <c r="I728" s="306"/>
      <c r="J728" s="306"/>
      <c r="K728" s="306"/>
      <c r="L728" s="306"/>
      <c r="M728" s="306"/>
      <c r="N728" s="306"/>
      <c r="O728" s="306"/>
      <c r="P728" s="306"/>
      <c r="Q728" s="306"/>
      <c r="R728" s="306"/>
      <c r="S728" s="306"/>
      <c r="T728" s="306"/>
      <c r="U728" s="306"/>
      <c r="V728" s="306"/>
      <c r="W728" s="306"/>
      <c r="X728" s="306"/>
      <c r="Y728" s="306"/>
      <c r="Z728" s="306"/>
      <c r="AA728" s="306"/>
      <c r="AB728" s="306"/>
      <c r="AC728" s="306"/>
      <c r="AD728" s="306"/>
      <c r="AE728" s="306"/>
      <c r="AF728" s="306"/>
      <c r="AG728" s="37"/>
    </row>
    <row r="729" spans="1:33" ht="15" customHeight="1" x14ac:dyDescent="0.2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2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2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2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2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2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2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2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2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3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2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2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2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2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2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2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2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2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2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2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2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2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2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2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2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2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2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2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2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2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2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2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2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2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2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2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2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2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2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2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2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2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2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2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2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2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2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2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2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2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2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2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2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2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2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2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2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2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3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2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2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2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2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2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2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2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2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2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2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2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2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2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2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2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2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2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2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2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2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2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2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2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2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2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2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2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2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2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2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2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25">
      <c r="B819" s="306"/>
      <c r="C819" s="306"/>
      <c r="D819" s="306"/>
      <c r="E819" s="306"/>
      <c r="F819" s="306"/>
      <c r="G819" s="306"/>
      <c r="H819" s="306"/>
      <c r="I819" s="306"/>
      <c r="J819" s="306"/>
      <c r="K819" s="306"/>
      <c r="L819" s="306"/>
      <c r="M819" s="306"/>
      <c r="N819" s="306"/>
      <c r="O819" s="306"/>
      <c r="P819" s="306"/>
      <c r="Q819" s="306"/>
      <c r="R819" s="306"/>
      <c r="S819" s="306"/>
      <c r="T819" s="306"/>
      <c r="U819" s="306"/>
      <c r="V819" s="306"/>
      <c r="W819" s="306"/>
      <c r="X819" s="306"/>
      <c r="Y819" s="306"/>
      <c r="Z819" s="306"/>
      <c r="AA819" s="306"/>
      <c r="AB819" s="306"/>
      <c r="AC819" s="306"/>
      <c r="AD819" s="306"/>
      <c r="AE819" s="306"/>
      <c r="AF819" s="306"/>
      <c r="AG819" s="37"/>
    </row>
    <row r="820" spans="2:33" ht="15" customHeight="1" x14ac:dyDescent="0.2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2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2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2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2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2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2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2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2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2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2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2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2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2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2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2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2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2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2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2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2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2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2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2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2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2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2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2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2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2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2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2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2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2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2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2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2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2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2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2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2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2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2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2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2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2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2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2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2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2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2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2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2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2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2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2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2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2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2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2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2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2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2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2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2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2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2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2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3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2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2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2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2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2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2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2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2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25">
      <c r="A897" s="36" t="s">
        <v>2463</v>
      </c>
      <c r="B897" s="315" t="s">
        <v>2166</v>
      </c>
      <c r="C897" s="316">
        <v>25.827797</v>
      </c>
      <c r="D897" s="316">
        <v>25.46632</v>
      </c>
      <c r="E897" s="316">
        <v>25.566723</v>
      </c>
      <c r="F897" s="316">
        <v>25.770250000000001</v>
      </c>
      <c r="G897" s="316">
        <v>26.039459000000001</v>
      </c>
      <c r="H897" s="316">
        <v>26.254384999999999</v>
      </c>
      <c r="I897" s="316">
        <v>26.444796</v>
      </c>
      <c r="J897" s="316">
        <v>26.565020000000001</v>
      </c>
      <c r="K897" s="316">
        <v>26.645147000000001</v>
      </c>
      <c r="L897" s="316">
        <v>26.718616000000001</v>
      </c>
      <c r="M897" s="316">
        <v>26.792679</v>
      </c>
      <c r="N897" s="316">
        <v>26.813309</v>
      </c>
      <c r="O897" s="316">
        <v>26.797998</v>
      </c>
      <c r="P897" s="316">
        <v>26.808287</v>
      </c>
      <c r="Q897" s="316">
        <v>26.777788000000001</v>
      </c>
      <c r="R897" s="316">
        <v>26.790700999999999</v>
      </c>
      <c r="S897" s="316">
        <v>26.820152</v>
      </c>
      <c r="T897" s="316">
        <v>26.861013</v>
      </c>
      <c r="U897" s="316">
        <v>26.912051999999999</v>
      </c>
      <c r="V897" s="316">
        <v>26.961288</v>
      </c>
      <c r="W897" s="316">
        <v>26.995920000000002</v>
      </c>
      <c r="X897" s="316">
        <v>27.025535999999999</v>
      </c>
      <c r="Y897" s="316">
        <v>27.047543000000001</v>
      </c>
      <c r="Z897" s="316">
        <v>27.075700999999999</v>
      </c>
      <c r="AA897" s="316">
        <v>27.095956999999999</v>
      </c>
      <c r="AB897" s="316">
        <v>27.108882999999999</v>
      </c>
      <c r="AC897" s="316">
        <v>27.111287999999998</v>
      </c>
      <c r="AD897" s="316">
        <v>27.11478</v>
      </c>
      <c r="AE897" s="316">
        <v>27.121179999999999</v>
      </c>
      <c r="AF897" s="317">
        <v>1.7470000000000001E-3</v>
      </c>
      <c r="AG897" s="37"/>
    </row>
    <row r="898" spans="1:33" ht="15" customHeight="1" x14ac:dyDescent="0.2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2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2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2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2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2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2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2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2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2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2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2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2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2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2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2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2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2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2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2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2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2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2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2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2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2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2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2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2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2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2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2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2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2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2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2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2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2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2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3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2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2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2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2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2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2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2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2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2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2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2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2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2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2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2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2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2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2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2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2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2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2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2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2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2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2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2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2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2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2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2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2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2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2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2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2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2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2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2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2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2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2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2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2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2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25">
      <c r="B983" s="306"/>
      <c r="C983" s="306"/>
      <c r="D983" s="306"/>
      <c r="E983" s="306"/>
      <c r="F983" s="306"/>
      <c r="G983" s="306"/>
      <c r="H983" s="306"/>
      <c r="I983" s="306"/>
      <c r="J983" s="306"/>
      <c r="K983" s="306"/>
      <c r="L983" s="306"/>
      <c r="M983" s="306"/>
      <c r="N983" s="306"/>
      <c r="O983" s="306"/>
      <c r="P983" s="306"/>
      <c r="Q983" s="306"/>
      <c r="R983" s="306"/>
      <c r="S983" s="306"/>
      <c r="T983" s="306"/>
      <c r="U983" s="306"/>
      <c r="V983" s="306"/>
      <c r="W983" s="306"/>
      <c r="X983" s="306"/>
      <c r="Y983" s="306"/>
      <c r="Z983" s="306"/>
      <c r="AA983" s="306"/>
      <c r="AB983" s="306"/>
      <c r="AC983" s="306"/>
      <c r="AD983" s="306"/>
      <c r="AE983" s="306"/>
      <c r="AF983" s="306"/>
      <c r="AG983" s="37"/>
    </row>
    <row r="984" spans="2:33" ht="15" customHeight="1" x14ac:dyDescent="0.2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2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2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2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2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2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2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2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2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2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2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2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2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2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2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2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2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2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2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2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2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2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2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2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2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2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2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2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2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2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2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2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2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2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2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2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2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2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2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2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2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2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2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2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2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2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2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2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2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2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2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2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2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2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3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2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2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2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2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2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2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2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2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2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2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2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2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2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2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2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2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2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2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2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2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2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2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2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2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2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2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2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2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2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2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2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2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2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2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2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2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2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2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2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2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2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2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2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25">
      <c r="A1082" s="36" t="s">
        <v>2537</v>
      </c>
      <c r="B1082" s="315" t="s">
        <v>2233</v>
      </c>
      <c r="C1082" s="316">
        <v>11.155306</v>
      </c>
      <c r="D1082" s="316">
        <v>11.232468000000001</v>
      </c>
      <c r="E1082" s="316">
        <v>11.418899</v>
      </c>
      <c r="F1082" s="316">
        <v>11.772729</v>
      </c>
      <c r="G1082" s="316">
        <v>12.124594999999999</v>
      </c>
      <c r="H1082" s="316">
        <v>12.44957</v>
      </c>
      <c r="I1082" s="316">
        <v>12.756942</v>
      </c>
      <c r="J1082" s="316">
        <v>13.020205000000001</v>
      </c>
      <c r="K1082" s="316">
        <v>13.255988</v>
      </c>
      <c r="L1082" s="316">
        <v>13.424469999999999</v>
      </c>
      <c r="M1082" s="316">
        <v>13.791549</v>
      </c>
      <c r="N1082" s="316">
        <v>14.275321999999999</v>
      </c>
      <c r="O1082" s="316">
        <v>14.735467</v>
      </c>
      <c r="P1082" s="316">
        <v>15.228156</v>
      </c>
      <c r="Q1082" s="316">
        <v>15.727231</v>
      </c>
      <c r="R1082" s="316">
        <v>16.258001</v>
      </c>
      <c r="S1082" s="316">
        <v>16.838384999999999</v>
      </c>
      <c r="T1082" s="316">
        <v>17.421755000000001</v>
      </c>
      <c r="U1082" s="316">
        <v>18.007158</v>
      </c>
      <c r="V1082" s="316">
        <v>18.613240999999999</v>
      </c>
      <c r="W1082" s="316">
        <v>19.210747000000001</v>
      </c>
      <c r="X1082" s="316">
        <v>19.844539999999999</v>
      </c>
      <c r="Y1082" s="316">
        <v>20.476295</v>
      </c>
      <c r="Z1082" s="316">
        <v>21.097967000000001</v>
      </c>
      <c r="AA1082" s="316">
        <v>21.740034000000001</v>
      </c>
      <c r="AB1082" s="316">
        <v>22.413015000000001</v>
      </c>
      <c r="AC1082" s="316">
        <v>23.099865000000001</v>
      </c>
      <c r="AD1082" s="316">
        <v>23.780638</v>
      </c>
      <c r="AE1082" s="316">
        <v>24.580249999999999</v>
      </c>
      <c r="AF1082" s="317">
        <v>2.8617E-2</v>
      </c>
      <c r="AG1082" s="37"/>
    </row>
    <row r="1083" spans="1:33" ht="15" customHeight="1" x14ac:dyDescent="0.2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2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2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2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3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2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2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2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2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2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2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2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2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2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2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2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2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2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2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2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2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2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2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2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2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2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2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2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2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2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2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2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2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2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2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2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2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2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2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2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2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2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2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2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2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2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2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2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2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2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2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2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2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2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2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2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2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2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2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2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2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2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2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2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2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2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2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2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2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2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2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2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2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2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2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2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2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2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2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2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2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2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2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2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2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2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2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2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2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2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2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2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2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2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2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2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25">
      <c r="B1179" s="306"/>
      <c r="C1179" s="306"/>
      <c r="D1179" s="306"/>
      <c r="E1179" s="306"/>
      <c r="F1179" s="306"/>
      <c r="G1179" s="306"/>
      <c r="H1179" s="306"/>
      <c r="I1179" s="306"/>
      <c r="J1179" s="306"/>
      <c r="K1179" s="306"/>
      <c r="L1179" s="306"/>
      <c r="M1179" s="306"/>
      <c r="N1179" s="306"/>
      <c r="O1179" s="306"/>
      <c r="P1179" s="306"/>
      <c r="Q1179" s="306"/>
      <c r="R1179" s="306"/>
      <c r="S1179" s="306"/>
      <c r="T1179" s="306"/>
      <c r="U1179" s="306"/>
      <c r="V1179" s="306"/>
      <c r="W1179" s="306"/>
      <c r="X1179" s="306"/>
      <c r="Y1179" s="306"/>
      <c r="Z1179" s="306"/>
      <c r="AA1179" s="306"/>
      <c r="AB1179" s="306"/>
      <c r="AC1179" s="306"/>
      <c r="AD1179" s="306"/>
      <c r="AE1179" s="306"/>
      <c r="AF1179" s="306"/>
      <c r="AG1179" s="37"/>
    </row>
    <row r="1180" spans="2:33" ht="15" customHeight="1" x14ac:dyDescent="0.2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2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2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2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2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2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2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2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3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2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2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2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2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2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2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2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2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2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2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2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2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2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2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2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2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2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2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2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2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2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2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2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2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2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2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2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2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2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2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2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2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2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2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2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2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2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2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2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2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2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2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2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2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2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2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2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2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3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2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2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2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2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2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2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2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2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2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2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2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2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2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2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2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2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2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2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2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2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2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2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2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2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2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2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2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2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2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2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2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2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2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2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2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2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2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2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2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2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2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2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2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2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2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2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2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2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2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2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2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2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2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2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2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2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2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2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2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2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2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2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2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2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2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2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2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2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2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2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2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2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2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2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2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25">
      <c r="B1313" s="306"/>
      <c r="C1313" s="306"/>
      <c r="D1313" s="306"/>
      <c r="E1313" s="306"/>
      <c r="F1313" s="306"/>
      <c r="G1313" s="306"/>
      <c r="H1313" s="306"/>
      <c r="I1313" s="306"/>
      <c r="J1313" s="306"/>
      <c r="K1313" s="306"/>
      <c r="L1313" s="306"/>
      <c r="M1313" s="306"/>
      <c r="N1313" s="306"/>
      <c r="O1313" s="306"/>
      <c r="P1313" s="306"/>
      <c r="Q1313" s="306"/>
      <c r="R1313" s="306"/>
      <c r="S1313" s="306"/>
      <c r="T1313" s="306"/>
      <c r="U1313" s="306"/>
      <c r="V1313" s="306"/>
      <c r="W1313" s="306"/>
      <c r="X1313" s="306"/>
      <c r="Y1313" s="306"/>
      <c r="Z1313" s="306"/>
      <c r="AA1313" s="306"/>
      <c r="AB1313" s="306"/>
      <c r="AC1313" s="306"/>
      <c r="AD1313" s="306"/>
      <c r="AE1313" s="306"/>
      <c r="AF1313" s="306"/>
      <c r="AG1313" s="37"/>
    </row>
    <row r="1314" spans="2:33" ht="12" customHeight="1" x14ac:dyDescent="0.2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2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2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2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2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2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2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2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2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2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2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2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2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2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2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2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2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2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2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2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2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2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2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2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3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2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2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2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2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2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2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2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2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2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2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2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2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2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2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2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2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2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2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2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2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2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2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2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2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2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2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2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2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2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2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2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2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2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2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2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2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2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2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2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2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2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2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2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2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2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2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2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2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3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2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2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2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03"/>
      <c r="C1431" s="303"/>
      <c r="D1431" s="303"/>
      <c r="E1431" s="303"/>
      <c r="F1431" s="303"/>
      <c r="G1431" s="303"/>
      <c r="H1431" s="303"/>
      <c r="I1431" s="303"/>
      <c r="J1431" s="303"/>
      <c r="K1431" s="303"/>
      <c r="L1431" s="303"/>
      <c r="M1431" s="303"/>
      <c r="N1431" s="303"/>
      <c r="O1431" s="303"/>
      <c r="P1431" s="303"/>
      <c r="Q1431" s="303"/>
      <c r="R1431" s="303"/>
      <c r="S1431" s="303"/>
      <c r="T1431" s="303"/>
      <c r="U1431" s="303"/>
      <c r="V1431" s="303"/>
      <c r="W1431" s="303"/>
      <c r="X1431" s="303"/>
      <c r="Y1431" s="303"/>
      <c r="Z1431" s="303"/>
      <c r="AA1431" s="303"/>
      <c r="AB1431" s="303"/>
      <c r="AC1431" s="303"/>
      <c r="AD1431" s="303"/>
      <c r="AE1431" s="303"/>
      <c r="AF1431" s="303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03"/>
      <c r="C1535" s="303"/>
      <c r="D1535" s="303"/>
      <c r="E1535" s="303"/>
      <c r="F1535" s="303"/>
      <c r="G1535" s="303"/>
      <c r="H1535" s="303"/>
      <c r="I1535" s="303"/>
      <c r="J1535" s="303"/>
      <c r="K1535" s="303"/>
      <c r="L1535" s="303"/>
      <c r="M1535" s="303"/>
      <c r="N1535" s="303"/>
      <c r="O1535" s="303"/>
      <c r="P1535" s="303"/>
      <c r="Q1535" s="303"/>
      <c r="R1535" s="303"/>
      <c r="S1535" s="303"/>
      <c r="T1535" s="303"/>
      <c r="U1535" s="303"/>
      <c r="V1535" s="303"/>
      <c r="W1535" s="303"/>
      <c r="X1535" s="303"/>
      <c r="Y1535" s="303"/>
      <c r="Z1535" s="303"/>
      <c r="AA1535" s="303"/>
      <c r="AB1535" s="303"/>
      <c r="AC1535" s="303"/>
      <c r="AD1535" s="303"/>
      <c r="AE1535" s="303"/>
      <c r="AF1535" s="303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03"/>
      <c r="C1628" s="303"/>
      <c r="D1628" s="303"/>
      <c r="E1628" s="303"/>
      <c r="F1628" s="303"/>
      <c r="G1628" s="303"/>
      <c r="H1628" s="303"/>
      <c r="I1628" s="303"/>
      <c r="J1628" s="303"/>
      <c r="K1628" s="303"/>
      <c r="L1628" s="303"/>
      <c r="M1628" s="303"/>
      <c r="N1628" s="303"/>
      <c r="O1628" s="303"/>
      <c r="P1628" s="303"/>
      <c r="Q1628" s="303"/>
      <c r="R1628" s="303"/>
      <c r="S1628" s="303"/>
      <c r="T1628" s="303"/>
      <c r="U1628" s="303"/>
      <c r="V1628" s="303"/>
      <c r="W1628" s="303"/>
      <c r="X1628" s="303"/>
      <c r="Y1628" s="303"/>
      <c r="Z1628" s="303"/>
      <c r="AA1628" s="303"/>
      <c r="AB1628" s="303"/>
      <c r="AC1628" s="303"/>
      <c r="AD1628" s="303"/>
      <c r="AE1628" s="303"/>
      <c r="AF1628" s="303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03"/>
      <c r="C1778" s="303"/>
      <c r="D1778" s="303"/>
      <c r="E1778" s="303"/>
      <c r="F1778" s="303"/>
      <c r="G1778" s="303"/>
      <c r="H1778" s="303"/>
      <c r="I1778" s="303"/>
      <c r="J1778" s="303"/>
      <c r="K1778" s="303"/>
      <c r="L1778" s="303"/>
      <c r="M1778" s="303"/>
      <c r="N1778" s="303"/>
      <c r="O1778" s="303"/>
      <c r="P1778" s="303"/>
      <c r="Q1778" s="303"/>
      <c r="R1778" s="303"/>
      <c r="S1778" s="303"/>
      <c r="T1778" s="303"/>
      <c r="U1778" s="303"/>
      <c r="V1778" s="303"/>
      <c r="W1778" s="303"/>
      <c r="X1778" s="303"/>
      <c r="Y1778" s="303"/>
      <c r="Z1778" s="303"/>
      <c r="AA1778" s="303"/>
      <c r="AB1778" s="303"/>
      <c r="AC1778" s="303"/>
      <c r="AD1778" s="303"/>
      <c r="AE1778" s="303"/>
      <c r="AF1778" s="303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03"/>
      <c r="C1928" s="303"/>
      <c r="D1928" s="303"/>
      <c r="E1928" s="303"/>
      <c r="F1928" s="303"/>
      <c r="G1928" s="303"/>
      <c r="H1928" s="303"/>
      <c r="I1928" s="303"/>
      <c r="J1928" s="303"/>
      <c r="K1928" s="303"/>
      <c r="L1928" s="303"/>
      <c r="M1928" s="303"/>
      <c r="N1928" s="303"/>
      <c r="O1928" s="303"/>
      <c r="P1928" s="303"/>
      <c r="Q1928" s="303"/>
      <c r="R1928" s="303"/>
      <c r="S1928" s="303"/>
      <c r="T1928" s="303"/>
      <c r="U1928" s="303"/>
      <c r="V1928" s="303"/>
      <c r="W1928" s="303"/>
      <c r="X1928" s="303"/>
      <c r="Y1928" s="303"/>
      <c r="Z1928" s="303"/>
      <c r="AA1928" s="303"/>
      <c r="AB1928" s="303"/>
      <c r="AC1928" s="303"/>
      <c r="AD1928" s="303"/>
      <c r="AE1928" s="303"/>
      <c r="AF1928" s="303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03"/>
      <c r="C2078" s="303"/>
      <c r="D2078" s="303"/>
      <c r="E2078" s="303"/>
      <c r="F2078" s="303"/>
      <c r="G2078" s="303"/>
      <c r="H2078" s="303"/>
      <c r="I2078" s="303"/>
      <c r="J2078" s="303"/>
      <c r="K2078" s="303"/>
      <c r="L2078" s="303"/>
      <c r="M2078" s="303"/>
      <c r="N2078" s="303"/>
      <c r="O2078" s="303"/>
      <c r="P2078" s="303"/>
      <c r="Q2078" s="303"/>
      <c r="R2078" s="303"/>
      <c r="S2078" s="303"/>
      <c r="T2078" s="303"/>
      <c r="U2078" s="303"/>
      <c r="V2078" s="303"/>
      <c r="W2078" s="303"/>
      <c r="X2078" s="303"/>
      <c r="Y2078" s="303"/>
      <c r="Z2078" s="303"/>
      <c r="AA2078" s="303"/>
      <c r="AB2078" s="303"/>
      <c r="AC2078" s="303"/>
      <c r="AD2078" s="303"/>
      <c r="AE2078" s="303"/>
      <c r="AF2078" s="303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03"/>
      <c r="C2228" s="303"/>
      <c r="D2228" s="303"/>
      <c r="E2228" s="303"/>
      <c r="F2228" s="303"/>
      <c r="G2228" s="303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303"/>
      <c r="AB2228" s="303"/>
      <c r="AC2228" s="303"/>
      <c r="AD2228" s="303"/>
      <c r="AE2228" s="303"/>
      <c r="AF2228" s="303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03"/>
      <c r="C2378" s="303"/>
      <c r="D2378" s="303"/>
      <c r="E2378" s="303"/>
      <c r="F2378" s="303"/>
      <c r="G2378" s="303"/>
      <c r="H2378" s="303"/>
      <c r="I2378" s="303"/>
      <c r="J2378" s="303"/>
      <c r="K2378" s="303"/>
      <c r="L2378" s="303"/>
      <c r="M2378" s="303"/>
      <c r="N2378" s="303"/>
      <c r="O2378" s="303"/>
      <c r="P2378" s="303"/>
      <c r="Q2378" s="303"/>
      <c r="R2378" s="303"/>
      <c r="S2378" s="303"/>
      <c r="T2378" s="303"/>
      <c r="U2378" s="303"/>
      <c r="V2378" s="303"/>
      <c r="W2378" s="303"/>
      <c r="X2378" s="303"/>
      <c r="Y2378" s="303"/>
      <c r="Z2378" s="303"/>
      <c r="AA2378" s="303"/>
      <c r="AB2378" s="303"/>
      <c r="AC2378" s="303"/>
      <c r="AD2378" s="303"/>
      <c r="AE2378" s="303"/>
      <c r="AF2378" s="303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03"/>
      <c r="C2528" s="303"/>
      <c r="D2528" s="303"/>
      <c r="E2528" s="303"/>
      <c r="F2528" s="303"/>
      <c r="G2528" s="303"/>
      <c r="H2528" s="303"/>
      <c r="I2528" s="303"/>
      <c r="J2528" s="303"/>
      <c r="K2528" s="303"/>
      <c r="L2528" s="303"/>
      <c r="M2528" s="303"/>
      <c r="N2528" s="303"/>
      <c r="O2528" s="303"/>
      <c r="P2528" s="303"/>
      <c r="Q2528" s="303"/>
      <c r="R2528" s="303"/>
      <c r="S2528" s="303"/>
      <c r="T2528" s="303"/>
      <c r="U2528" s="303"/>
      <c r="V2528" s="303"/>
      <c r="W2528" s="303"/>
      <c r="X2528" s="303"/>
      <c r="Y2528" s="303"/>
      <c r="Z2528" s="303"/>
      <c r="AA2528" s="303"/>
      <c r="AB2528" s="303"/>
      <c r="AC2528" s="303"/>
      <c r="AD2528" s="303"/>
      <c r="AE2528" s="303"/>
      <c r="AF2528" s="303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03"/>
      <c r="C2678" s="303"/>
      <c r="D2678" s="303"/>
      <c r="E2678" s="303"/>
      <c r="F2678" s="303"/>
      <c r="G2678" s="303"/>
      <c r="H2678" s="303"/>
      <c r="I2678" s="303"/>
      <c r="J2678" s="303"/>
      <c r="K2678" s="303"/>
      <c r="L2678" s="303"/>
      <c r="M2678" s="303"/>
      <c r="N2678" s="303"/>
      <c r="O2678" s="303"/>
      <c r="P2678" s="303"/>
      <c r="Q2678" s="303"/>
      <c r="R2678" s="303"/>
      <c r="S2678" s="303"/>
      <c r="T2678" s="303"/>
      <c r="U2678" s="303"/>
      <c r="V2678" s="303"/>
      <c r="W2678" s="303"/>
      <c r="X2678" s="303"/>
      <c r="Y2678" s="303"/>
      <c r="Z2678" s="303"/>
      <c r="AA2678" s="303"/>
      <c r="AB2678" s="303"/>
      <c r="AC2678" s="303"/>
      <c r="AD2678" s="303"/>
      <c r="AE2678" s="303"/>
      <c r="AF2678" s="303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03"/>
      <c r="C2828" s="303"/>
      <c r="D2828" s="303"/>
      <c r="E2828" s="303"/>
      <c r="F2828" s="303"/>
      <c r="G2828" s="303"/>
      <c r="H2828" s="303"/>
      <c r="I2828" s="303"/>
      <c r="J2828" s="303"/>
      <c r="K2828" s="303"/>
      <c r="L2828" s="303"/>
      <c r="M2828" s="303"/>
      <c r="N2828" s="303"/>
      <c r="O2828" s="303"/>
      <c r="P2828" s="303"/>
      <c r="Q2828" s="303"/>
      <c r="R2828" s="303"/>
      <c r="S2828" s="303"/>
      <c r="T2828" s="303"/>
      <c r="U2828" s="303"/>
      <c r="V2828" s="303"/>
      <c r="W2828" s="303"/>
      <c r="X2828" s="303"/>
      <c r="Y2828" s="303"/>
      <c r="Z2828" s="303"/>
      <c r="AA2828" s="303"/>
      <c r="AB2828" s="303"/>
      <c r="AC2828" s="303"/>
      <c r="AD2828" s="303"/>
      <c r="AE2828" s="303"/>
      <c r="AF2828" s="303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948</v>
      </c>
      <c r="B10" s="52" t="s">
        <v>947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904</v>
      </c>
    </row>
    <row r="17" spans="1:33" ht="15" customHeight="1" x14ac:dyDescent="0.2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2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2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2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2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2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2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2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2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2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2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25"/>
    <row r="29" spans="1:33" ht="12" customHeight="1" x14ac:dyDescent="0.25">
      <c r="B29" s="53" t="s">
        <v>902</v>
      </c>
    </row>
    <row r="30" spans="1:33" ht="12" customHeight="1" x14ac:dyDescent="0.2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2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2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2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2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2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2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2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2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25"/>
    <row r="40" spans="1:33" ht="12" customHeight="1" x14ac:dyDescent="0.25">
      <c r="B40" s="53" t="s">
        <v>901</v>
      </c>
    </row>
    <row r="41" spans="1:33" ht="15" customHeight="1" x14ac:dyDescent="0.2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2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2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2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2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2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2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2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2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2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2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2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2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25">
      <c r="B57" s="53" t="s">
        <v>357</v>
      </c>
    </row>
    <row r="58" spans="1:33" ht="12" customHeight="1" x14ac:dyDescent="0.2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2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2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25">
      <c r="B62" s="53" t="s">
        <v>457</v>
      </c>
    </row>
    <row r="63" spans="1:33" ht="15" customHeight="1" x14ac:dyDescent="0.25">
      <c r="B63" s="53" t="s">
        <v>456</v>
      </c>
    </row>
    <row r="64" spans="1:33" ht="15" customHeight="1" x14ac:dyDescent="0.2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2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2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25">
      <c r="B68" s="53" t="s">
        <v>184</v>
      </c>
    </row>
    <row r="69" spans="1:33" ht="15" customHeight="1" x14ac:dyDescent="0.25">
      <c r="B69" s="53" t="s">
        <v>185</v>
      </c>
    </row>
    <row r="70" spans="1:33" ht="15" customHeight="1" x14ac:dyDescent="0.2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2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2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2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25"/>
    <row r="76" spans="1:33" ht="15" customHeight="1" x14ac:dyDescent="0.25">
      <c r="B76" s="53" t="s">
        <v>899</v>
      </c>
    </row>
    <row r="78" spans="1:33" ht="15" customHeight="1" x14ac:dyDescent="0.25">
      <c r="B78" s="53" t="s">
        <v>898</v>
      </c>
    </row>
    <row r="79" spans="1:33" ht="15" customHeight="1" x14ac:dyDescent="0.25">
      <c r="B79" s="53" t="s">
        <v>194</v>
      </c>
    </row>
    <row r="80" spans="1:33" ht="12" customHeight="1" x14ac:dyDescent="0.2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2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2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2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2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25">
      <c r="B85" s="53" t="s">
        <v>197</v>
      </c>
    </row>
    <row r="86" spans="1:34" ht="15" customHeight="1" x14ac:dyDescent="0.2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2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2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2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2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25">
      <c r="B91" s="53" t="s">
        <v>198</v>
      </c>
    </row>
    <row r="92" spans="1:34" ht="15" customHeight="1" x14ac:dyDescent="0.2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2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3"/>
    <row r="95" spans="1:34" ht="15" customHeight="1" x14ac:dyDescent="0.25">
      <c r="B95" s="308" t="s">
        <v>2041</v>
      </c>
      <c r="C95" s="309"/>
      <c r="D95" s="309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309"/>
      <c r="W95" s="309"/>
      <c r="X95" s="309"/>
      <c r="Y95" s="309"/>
      <c r="Z95" s="309"/>
      <c r="AA95" s="309"/>
      <c r="AB95" s="309"/>
      <c r="AC95" s="309"/>
      <c r="AD95" s="309"/>
      <c r="AE95" s="309"/>
      <c r="AF95" s="309"/>
      <c r="AG95" s="309"/>
      <c r="AH95" s="142"/>
    </row>
    <row r="96" spans="1:34" ht="15" customHeight="1" x14ac:dyDescent="0.25">
      <c r="B96" s="22" t="s">
        <v>2042</v>
      </c>
    </row>
    <row r="97" spans="2:2" ht="12" customHeight="1" x14ac:dyDescent="0.25">
      <c r="B97" s="22" t="s">
        <v>2043</v>
      </c>
    </row>
    <row r="98" spans="2:2" ht="15" customHeight="1" x14ac:dyDescent="0.25">
      <c r="B98" s="22" t="s">
        <v>2025</v>
      </c>
    </row>
    <row r="99" spans="2:2" ht="15" customHeight="1" x14ac:dyDescent="0.25">
      <c r="B99" s="22" t="s">
        <v>2011</v>
      </c>
    </row>
    <row r="100" spans="2:2" ht="15" customHeight="1" x14ac:dyDescent="0.25">
      <c r="B100" s="22" t="s">
        <v>2044</v>
      </c>
    </row>
    <row r="101" spans="2:2" ht="15" customHeight="1" x14ac:dyDescent="0.25">
      <c r="B101" s="22" t="s">
        <v>2027</v>
      </c>
    </row>
    <row r="102" spans="2:2" ht="15" customHeight="1" x14ac:dyDescent="0.25">
      <c r="B102" s="22" t="s">
        <v>1984</v>
      </c>
    </row>
    <row r="103" spans="2:2" ht="15" customHeight="1" x14ac:dyDescent="0.25">
      <c r="B103" s="22" t="s">
        <v>2034</v>
      </c>
    </row>
    <row r="104" spans="2:2" ht="12" customHeight="1" x14ac:dyDescent="0.25">
      <c r="B104" s="22" t="s">
        <v>368</v>
      </c>
    </row>
    <row r="105" spans="2:2" ht="15" customHeight="1" x14ac:dyDescent="0.25">
      <c r="B105" s="22" t="s">
        <v>2012</v>
      </c>
    </row>
    <row r="106" spans="2:2" ht="15" customHeight="1" x14ac:dyDescent="0.25">
      <c r="B106" s="22" t="s">
        <v>2021</v>
      </c>
    </row>
    <row r="107" spans="2:2" ht="15" customHeight="1" x14ac:dyDescent="0.25">
      <c r="B107" s="22" t="s">
        <v>2022</v>
      </c>
    </row>
    <row r="110" spans="2:2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02"/>
      <c r="C147" s="302"/>
      <c r="D147" s="302"/>
      <c r="E147" s="302"/>
      <c r="F147" s="302"/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Q147" s="302"/>
      <c r="R147" s="302"/>
      <c r="S147" s="302"/>
      <c r="T147" s="302"/>
      <c r="U147" s="302"/>
      <c r="V147" s="302"/>
      <c r="W147" s="302"/>
      <c r="X147" s="302"/>
      <c r="Y147" s="302"/>
      <c r="Z147" s="302"/>
      <c r="AA147" s="302"/>
      <c r="AB147" s="302"/>
      <c r="AC147" s="302"/>
      <c r="AD147" s="302"/>
      <c r="AE147" s="302"/>
      <c r="AF147" s="302"/>
      <c r="AG147" s="30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02"/>
      <c r="C283" s="302"/>
      <c r="D283" s="302"/>
      <c r="E283" s="302"/>
      <c r="F283" s="302"/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Q283" s="302"/>
      <c r="R283" s="302"/>
      <c r="S283" s="302"/>
      <c r="T283" s="302"/>
      <c r="U283" s="302"/>
      <c r="V283" s="302"/>
      <c r="W283" s="302"/>
      <c r="X283" s="302"/>
      <c r="Y283" s="302"/>
      <c r="Z283" s="302"/>
      <c r="AA283" s="302"/>
      <c r="AB283" s="302"/>
      <c r="AC283" s="302"/>
      <c r="AD283" s="302"/>
      <c r="AE283" s="302"/>
      <c r="AF283" s="302"/>
      <c r="AG283" s="302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02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02"/>
      <c r="C551" s="302"/>
      <c r="D551" s="302"/>
      <c r="E551" s="302"/>
      <c r="F551" s="302"/>
      <c r="G551" s="302"/>
      <c r="H551" s="302"/>
      <c r="I551" s="302"/>
      <c r="J551" s="302"/>
      <c r="K551" s="302"/>
      <c r="L551" s="302"/>
      <c r="M551" s="302"/>
      <c r="N551" s="302"/>
      <c r="O551" s="302"/>
      <c r="P551" s="302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02"/>
      <c r="C643" s="302"/>
      <c r="D643" s="302"/>
      <c r="E643" s="302"/>
      <c r="F643" s="302"/>
      <c r="G643" s="302"/>
      <c r="H643" s="302"/>
      <c r="I643" s="302"/>
      <c r="J643" s="302"/>
      <c r="K643" s="302"/>
      <c r="L643" s="302"/>
      <c r="M643" s="302"/>
      <c r="N643" s="302"/>
      <c r="O643" s="302"/>
      <c r="P643" s="302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02"/>
      <c r="C719" s="302"/>
      <c r="D719" s="302"/>
      <c r="E719" s="302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02"/>
      <c r="C810" s="302"/>
      <c r="D810" s="302"/>
      <c r="E810" s="302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02"/>
      <c r="C888" s="302"/>
      <c r="D888" s="302"/>
      <c r="E888" s="302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02"/>
      <c r="C973" s="302"/>
      <c r="D973" s="302"/>
      <c r="E973" s="302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02"/>
      <c r="C1073" s="302"/>
      <c r="D1073" s="302"/>
      <c r="E1073" s="302"/>
      <c r="F1073" s="302"/>
      <c r="G1073" s="302"/>
      <c r="H1073" s="302"/>
      <c r="I1073" s="302"/>
      <c r="J1073" s="302"/>
      <c r="K1073" s="302"/>
      <c r="L1073" s="302"/>
      <c r="M1073" s="302"/>
      <c r="N1073" s="302"/>
      <c r="O1073" s="302"/>
      <c r="P1073" s="302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02"/>
      <c r="C1145" s="302"/>
      <c r="D1145" s="302"/>
      <c r="E1145" s="302"/>
      <c r="F1145" s="302"/>
      <c r="G1145" s="302"/>
      <c r="H1145" s="302"/>
      <c r="I1145" s="302"/>
      <c r="J1145" s="302"/>
      <c r="K1145" s="302"/>
      <c r="L1145" s="302"/>
      <c r="M1145" s="302"/>
      <c r="N1145" s="302"/>
      <c r="O1145" s="302"/>
      <c r="P1145" s="302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02"/>
      <c r="C1279" s="302"/>
      <c r="D1279" s="302"/>
      <c r="E1279" s="302"/>
      <c r="F1279" s="302"/>
      <c r="G1279" s="302"/>
      <c r="H1279" s="302"/>
      <c r="I1279" s="302"/>
      <c r="J1279" s="302"/>
      <c r="K1279" s="302"/>
      <c r="L1279" s="302"/>
      <c r="M1279" s="302"/>
      <c r="N1279" s="302"/>
      <c r="O1279" s="302"/>
      <c r="P1279" s="302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02"/>
      <c r="C1397" s="302"/>
      <c r="D1397" s="302"/>
      <c r="E1397" s="302"/>
      <c r="F1397" s="302"/>
      <c r="G1397" s="302"/>
      <c r="H1397" s="302"/>
      <c r="I1397" s="302"/>
      <c r="J1397" s="302"/>
      <c r="K1397" s="302"/>
      <c r="L1397" s="302"/>
      <c r="M1397" s="302"/>
      <c r="N1397" s="302"/>
      <c r="O1397" s="302"/>
      <c r="P1397" s="302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02"/>
      <c r="C1501" s="302"/>
      <c r="D1501" s="302"/>
      <c r="E1501" s="302"/>
      <c r="F1501" s="302"/>
      <c r="G1501" s="302"/>
      <c r="H1501" s="302"/>
      <c r="I1501" s="302"/>
      <c r="J1501" s="302"/>
      <c r="K1501" s="302"/>
      <c r="L1501" s="302"/>
      <c r="M1501" s="302"/>
      <c r="N1501" s="302"/>
      <c r="O1501" s="302"/>
      <c r="P1501" s="302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2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2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2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2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2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2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2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2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2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2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2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2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2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2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2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2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2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2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2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2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2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2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2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2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2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2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2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2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2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2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2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2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2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2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2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2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2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2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2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2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2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2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2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2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2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2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2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2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2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2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2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2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2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2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2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2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2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2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2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2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2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2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2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2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2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2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2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2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2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2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2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2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2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2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2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2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2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2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2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2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2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2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2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2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2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2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2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2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2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2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2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2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2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2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2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2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2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25">
      <c r="A117" s="36" t="s">
        <v>344</v>
      </c>
      <c r="B117" s="318" t="s">
        <v>345</v>
      </c>
      <c r="C117" s="319">
        <v>27986.478515999999</v>
      </c>
      <c r="D117" s="319">
        <v>28032.220702999999</v>
      </c>
      <c r="E117" s="319">
        <v>27776.765625</v>
      </c>
      <c r="F117" s="319">
        <v>27465.828125</v>
      </c>
      <c r="G117" s="319">
        <v>27255.169922000001</v>
      </c>
      <c r="H117" s="319">
        <v>27052.175781000002</v>
      </c>
      <c r="I117" s="319">
        <v>26819.683593999998</v>
      </c>
      <c r="J117" s="319">
        <v>26592.78125</v>
      </c>
      <c r="K117" s="319">
        <v>26361.335938</v>
      </c>
      <c r="L117" s="319">
        <v>26163.675781000002</v>
      </c>
      <c r="M117" s="319">
        <v>26008.943359000001</v>
      </c>
      <c r="N117" s="319">
        <v>25899.167968999998</v>
      </c>
      <c r="O117" s="319">
        <v>25803.771484000001</v>
      </c>
      <c r="P117" s="319">
        <v>25706.130859000001</v>
      </c>
      <c r="Q117" s="319">
        <v>25600.619140999999</v>
      </c>
      <c r="R117" s="319">
        <v>25535.832031000002</v>
      </c>
      <c r="S117" s="319">
        <v>25495.666015999999</v>
      </c>
      <c r="T117" s="319">
        <v>25451.617188</v>
      </c>
      <c r="U117" s="319">
        <v>25462.876952999999</v>
      </c>
      <c r="V117" s="319">
        <v>25488.181640999999</v>
      </c>
      <c r="W117" s="319">
        <v>25533.677734000001</v>
      </c>
      <c r="X117" s="319">
        <v>25586.275390999999</v>
      </c>
      <c r="Y117" s="319">
        <v>25660.166015999999</v>
      </c>
      <c r="Z117" s="319">
        <v>25746.871093999998</v>
      </c>
      <c r="AA117" s="319">
        <v>25871.171875</v>
      </c>
      <c r="AB117" s="319">
        <v>26021.988281000002</v>
      </c>
      <c r="AC117" s="319">
        <v>26178.046875</v>
      </c>
      <c r="AD117" s="319">
        <v>26334.755859000001</v>
      </c>
      <c r="AE117" s="319">
        <v>26541.847656000002</v>
      </c>
      <c r="AF117" s="320">
        <v>-1.8910000000000001E-3</v>
      </c>
      <c r="AG117" s="37"/>
      <c r="AH117" s="35"/>
    </row>
    <row r="118" spans="1:34" ht="15" customHeight="1" thickBot="1" x14ac:dyDescent="0.3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25">
      <c r="A119" s="35"/>
      <c r="B119" s="307" t="s">
        <v>2626</v>
      </c>
      <c r="C119" s="305"/>
      <c r="D119" s="305"/>
      <c r="E119" s="305"/>
      <c r="F119" s="305"/>
      <c r="G119" s="305"/>
      <c r="H119" s="305"/>
      <c r="I119" s="305"/>
      <c r="J119" s="305"/>
      <c r="K119" s="305"/>
      <c r="L119" s="305"/>
      <c r="M119" s="305"/>
      <c r="N119" s="305"/>
      <c r="O119" s="305"/>
      <c r="P119" s="305"/>
      <c r="Q119" s="305"/>
      <c r="R119" s="305"/>
      <c r="S119" s="305"/>
      <c r="T119" s="305"/>
      <c r="U119" s="305"/>
      <c r="V119" s="305"/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183"/>
    </row>
    <row r="120" spans="1:34" ht="15" customHeight="1" x14ac:dyDescent="0.2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2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2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2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2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2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2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2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2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2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2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2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2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2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2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2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2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2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2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2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2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2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2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2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2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2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2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2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2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2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2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2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2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2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2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2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2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2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2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2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2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2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2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2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2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2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2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2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2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2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2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2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2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2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2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2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2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2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2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2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2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2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2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2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2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2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2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2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2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2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2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2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2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2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2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2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2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2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2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2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2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2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2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2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2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2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2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2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2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2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2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2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2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2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2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25">
      <c r="B228" s="143"/>
    </row>
    <row r="229" spans="1:33" ht="15" customHeight="1" x14ac:dyDescent="0.25">
      <c r="B229" s="22"/>
    </row>
    <row r="230" spans="1:33" ht="15" customHeight="1" x14ac:dyDescent="0.25">
      <c r="B230" s="22"/>
    </row>
    <row r="231" spans="1:33" ht="15" customHeight="1" x14ac:dyDescent="0.25">
      <c r="B231" s="22"/>
    </row>
    <row r="232" spans="1:33" ht="15" customHeight="1" x14ac:dyDescent="0.25">
      <c r="B232" s="22"/>
    </row>
    <row r="233" spans="1:33" ht="15" customHeight="1" x14ac:dyDescent="0.25">
      <c r="B233" s="22"/>
    </row>
    <row r="234" spans="1:33" ht="15" customHeight="1" x14ac:dyDescent="0.25">
      <c r="B234" s="22"/>
    </row>
    <row r="235" spans="1:33" ht="15" customHeight="1" x14ac:dyDescent="0.25">
      <c r="B235" s="22"/>
    </row>
    <row r="236" spans="1:33" ht="15" customHeight="1" x14ac:dyDescent="0.25">
      <c r="B236" s="22"/>
    </row>
    <row r="248" ht="12" customHeight="1" x14ac:dyDescent="0.25"/>
    <row r="252" ht="12" customHeight="1" x14ac:dyDescent="0.25"/>
    <row r="255" ht="12" customHeight="1" x14ac:dyDescent="0.25"/>
    <row r="258" spans="2:32" ht="15" customHeight="1" x14ac:dyDescent="0.2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25"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  <c r="AA259" s="303"/>
      <c r="AB259" s="303"/>
      <c r="AC259" s="303"/>
      <c r="AD259" s="303"/>
      <c r="AE259" s="303"/>
      <c r="AF259" s="303"/>
    </row>
    <row r="267" spans="2:32" ht="12" customHeight="1" x14ac:dyDescent="0.25"/>
    <row r="268" spans="2:32" ht="12" customHeight="1" x14ac:dyDescent="0.2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2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2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2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2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10" ht="12" customHeight="1" x14ac:dyDescent="0.25"/>
    <row r="327" ht="12" customHeight="1" x14ac:dyDescent="0.25"/>
    <row r="329" ht="12" customHeight="1" x14ac:dyDescent="0.25"/>
    <row r="338" spans="2:32" ht="15" customHeight="1" x14ac:dyDescent="0.2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25"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  <c r="AA339" s="303"/>
      <c r="AB339" s="303"/>
      <c r="AC339" s="303"/>
      <c r="AD339" s="303"/>
      <c r="AE339" s="303"/>
      <c r="AF339" s="303"/>
    </row>
    <row r="346" spans="2:32" ht="12" customHeight="1" x14ac:dyDescent="0.25"/>
    <row r="347" spans="2:32" ht="12" customHeight="1" x14ac:dyDescent="0.25"/>
    <row r="348" spans="2:32" ht="12" customHeight="1" x14ac:dyDescent="0.2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2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2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2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2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85" ht="12" customHeight="1" x14ac:dyDescent="0.25"/>
    <row r="402" ht="12" customHeight="1" x14ac:dyDescent="0.25"/>
    <row r="405" ht="12" customHeight="1" x14ac:dyDescent="0.25"/>
    <row r="411" ht="12" customHeight="1" x14ac:dyDescent="0.25"/>
    <row r="428" ht="12" customHeight="1" x14ac:dyDescent="0.25"/>
    <row r="431" ht="12" customHeight="1" x14ac:dyDescent="0.25"/>
    <row r="435" ht="12" customHeight="1" x14ac:dyDescent="0.25"/>
    <row r="446" ht="12" customHeight="1" x14ac:dyDescent="0.25"/>
    <row r="449" spans="2:32" ht="12" customHeight="1" x14ac:dyDescent="0.2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2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25"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  <c r="AA452" s="303"/>
      <c r="AB452" s="303"/>
      <c r="AC452" s="303"/>
      <c r="AD452" s="303"/>
      <c r="AE452" s="303"/>
      <c r="AF452" s="303"/>
    </row>
    <row r="460" spans="2:32" ht="12" customHeight="1" x14ac:dyDescent="0.25"/>
    <row r="461" spans="2:32" ht="12" customHeight="1" x14ac:dyDescent="0.2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2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2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2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10" ht="12" customHeight="1" x14ac:dyDescent="0.25"/>
    <row r="527" ht="12" customHeight="1" x14ac:dyDescent="0.25"/>
    <row r="529" ht="12" customHeight="1" x14ac:dyDescent="0.25"/>
    <row r="535" ht="12" customHeight="1" x14ac:dyDescent="0.25"/>
    <row r="552" ht="12" customHeight="1" x14ac:dyDescent="0.25"/>
    <row r="554" ht="12" customHeight="1" x14ac:dyDescent="0.25"/>
    <row r="562" spans="2:32" ht="12" customHeight="1" x14ac:dyDescent="0.25"/>
    <row r="563" spans="2:32" ht="12" customHeight="1" x14ac:dyDescent="0.25"/>
    <row r="564" spans="2:32" ht="12" customHeight="1" x14ac:dyDescent="0.2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25"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  <c r="AA565" s="303"/>
      <c r="AB565" s="303"/>
      <c r="AC565" s="303"/>
      <c r="AD565" s="303"/>
      <c r="AE565" s="303"/>
      <c r="AF565" s="303"/>
    </row>
    <row r="566" spans="2:32" ht="12" customHeight="1" x14ac:dyDescent="0.25"/>
    <row r="567" spans="2:32" ht="12" customHeight="1" x14ac:dyDescent="0.25"/>
    <row r="568" spans="2:32" ht="12" customHeight="1" x14ac:dyDescent="0.25"/>
    <row r="569" spans="2:32" ht="12" customHeight="1" x14ac:dyDescent="0.25"/>
    <row r="570" spans="2:32" ht="12" customHeight="1" x14ac:dyDescent="0.25"/>
    <row r="571" spans="2:32" ht="12" customHeight="1" x14ac:dyDescent="0.2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2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2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2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2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2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25"/>
    <row r="600" ht="12" customHeight="1" x14ac:dyDescent="0.25"/>
    <row r="602" ht="12" customHeight="1" x14ac:dyDescent="0.25"/>
    <row r="607" ht="12" customHeight="1" x14ac:dyDescent="0.25"/>
    <row r="623" ht="12" customHeight="1" x14ac:dyDescent="0.25"/>
    <row r="625" ht="12" customHeight="1" x14ac:dyDescent="0.25"/>
    <row r="627" ht="12" customHeight="1" x14ac:dyDescent="0.25"/>
    <row r="630" ht="12" customHeight="1" x14ac:dyDescent="0.25"/>
    <row r="632" ht="12" customHeight="1" x14ac:dyDescent="0.25"/>
    <row r="633" ht="12" customHeight="1" x14ac:dyDescent="0.25"/>
    <row r="635" ht="12" customHeight="1" x14ac:dyDescent="0.25"/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spans="2:32" ht="12" customHeight="1" x14ac:dyDescent="0.2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2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25"/>
    <row r="660" spans="2:32" ht="12" customHeight="1" x14ac:dyDescent="0.2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25"/>
    <row r="662" spans="2:32" ht="12" customHeight="1" x14ac:dyDescent="0.2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25"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  <c r="AA663" s="303"/>
      <c r="AB663" s="303"/>
      <c r="AC663" s="303"/>
      <c r="AD663" s="303"/>
      <c r="AE663" s="303"/>
      <c r="AF663" s="303"/>
    </row>
    <row r="664" spans="2:32" ht="12" customHeight="1" x14ac:dyDescent="0.25"/>
    <row r="665" spans="2:32" ht="12" customHeight="1" x14ac:dyDescent="0.25"/>
    <row r="666" spans="2:32" ht="12" customHeight="1" x14ac:dyDescent="0.25"/>
    <row r="667" spans="2:32" ht="12" customHeight="1" x14ac:dyDescent="0.25"/>
    <row r="668" spans="2:32" ht="12" customHeight="1" x14ac:dyDescent="0.25"/>
    <row r="669" spans="2:32" ht="12" customHeight="1" x14ac:dyDescent="0.2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2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2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2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25"/>
    <row r="674" ht="12" customHeight="1" x14ac:dyDescent="0.25"/>
    <row r="682" ht="12" customHeight="1" x14ac:dyDescent="0.25"/>
    <row r="698" ht="12" customHeight="1" x14ac:dyDescent="0.25"/>
    <row r="703" ht="12" customHeight="1" x14ac:dyDescent="0.25"/>
    <row r="716" ht="12" customHeight="1" x14ac:dyDescent="0.25"/>
    <row r="717" ht="12" customHeight="1" x14ac:dyDescent="0.25"/>
    <row r="718" ht="12" customHeight="1" x14ac:dyDescent="0.25"/>
    <row r="719" ht="12" customHeight="1" x14ac:dyDescent="0.25"/>
    <row r="720" ht="12" customHeight="1" x14ac:dyDescent="0.25"/>
    <row r="721" spans="2:32" ht="12" customHeight="1" x14ac:dyDescent="0.25"/>
    <row r="722" spans="2:32" ht="12" customHeight="1" x14ac:dyDescent="0.25"/>
    <row r="723" spans="2:32" ht="12" customHeight="1" x14ac:dyDescent="0.2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25"/>
    <row r="725" spans="2:32" ht="12" customHeight="1" x14ac:dyDescent="0.25"/>
    <row r="726" spans="2:32" ht="12" customHeight="1" x14ac:dyDescent="0.25"/>
    <row r="727" spans="2:32" ht="12" customHeight="1" x14ac:dyDescent="0.25"/>
    <row r="728" spans="2:32" ht="12" customHeight="1" x14ac:dyDescent="0.2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25"/>
    <row r="730" spans="2:32" ht="12" customHeight="1" x14ac:dyDescent="0.25"/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25"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  <c r="AA735" s="303"/>
      <c r="AB735" s="303"/>
      <c r="AC735" s="303"/>
      <c r="AD735" s="303"/>
      <c r="AE735" s="303"/>
      <c r="AF735" s="303"/>
    </row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68" ht="12" customHeight="1" x14ac:dyDescent="0.25"/>
    <row r="780" ht="12" customHeight="1" x14ac:dyDescent="0.25"/>
    <row r="784" ht="12" customHeight="1" x14ac:dyDescent="0.25"/>
    <row r="796" ht="12" customHeight="1" x14ac:dyDescent="0.25"/>
    <row r="810" ht="12" customHeight="1" x14ac:dyDescent="0.25"/>
    <row r="814" ht="12" customHeight="1" x14ac:dyDescent="0.25"/>
    <row r="825" ht="12" customHeight="1" x14ac:dyDescent="0.25"/>
    <row r="835" ht="12" customHeight="1" x14ac:dyDescent="0.25"/>
    <row r="847" ht="12" customHeight="1" x14ac:dyDescent="0.25"/>
    <row r="858" ht="12" customHeight="1" x14ac:dyDescent="0.25"/>
    <row r="870" ht="12" customHeight="1" x14ac:dyDescent="0.25"/>
    <row r="881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spans="2:32" ht="12" customHeight="1" x14ac:dyDescent="0.25"/>
    <row r="898" spans="2:32" ht="12" customHeight="1" x14ac:dyDescent="0.25"/>
    <row r="899" spans="2:32" ht="12" customHeight="1" x14ac:dyDescent="0.25"/>
    <row r="906" spans="2:32" ht="15" customHeight="1" x14ac:dyDescent="0.2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25"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  <c r="AA911" s="303"/>
      <c r="AB911" s="303"/>
      <c r="AC911" s="303"/>
      <c r="AD911" s="303"/>
      <c r="AE911" s="303"/>
      <c r="AF911" s="303"/>
    </row>
    <row r="927" ht="12" customHeight="1" x14ac:dyDescent="0.25"/>
    <row r="929" ht="12" customHeight="1" x14ac:dyDescent="0.25"/>
    <row r="935" ht="12" customHeight="1" x14ac:dyDescent="0.25"/>
    <row r="952" ht="12" customHeight="1" x14ac:dyDescent="0.25"/>
    <row r="954" ht="12" customHeight="1" x14ac:dyDescent="0.25"/>
    <row r="956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spans="2:32" ht="12" customHeight="1" x14ac:dyDescent="0.2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25"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  <c r="AA994" s="303"/>
      <c r="AB994" s="303"/>
      <c r="AC994" s="303"/>
      <c r="AD994" s="303"/>
      <c r="AE994" s="303"/>
      <c r="AF994" s="303"/>
    </row>
    <row r="995" spans="2:32" ht="12" customHeight="1" x14ac:dyDescent="0.25"/>
    <row r="996" spans="2:32" ht="12" customHeight="1" x14ac:dyDescent="0.25"/>
    <row r="997" spans="2:32" ht="12" customHeight="1" x14ac:dyDescent="0.25"/>
    <row r="998" spans="2:32" ht="12" customHeight="1" x14ac:dyDescent="0.25"/>
    <row r="999" spans="2:32" ht="12" customHeight="1" x14ac:dyDescent="0.25"/>
    <row r="1001" spans="2:32" ht="15" customHeight="1" x14ac:dyDescent="0.2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2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2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2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2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2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2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2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25"/>
    <row r="1027" ht="12" customHeight="1" x14ac:dyDescent="0.25"/>
    <row r="1030" ht="12" customHeight="1" x14ac:dyDescent="0.25"/>
    <row r="1036" ht="12" customHeight="1" x14ac:dyDescent="0.25"/>
    <row r="1053" ht="12" customHeight="1" x14ac:dyDescent="0.25"/>
    <row r="1056" ht="12" customHeight="1" x14ac:dyDescent="0.25"/>
    <row r="1058" ht="12" customHeight="1" x14ac:dyDescent="0.25"/>
    <row r="1077" ht="12" customHeight="1" x14ac:dyDescent="0.25"/>
    <row r="1078" ht="12" customHeight="1" x14ac:dyDescent="0.25"/>
    <row r="1079" ht="12" customHeight="1" x14ac:dyDescent="0.25"/>
    <row r="1080" ht="12" customHeight="1" x14ac:dyDescent="0.25"/>
    <row r="1081" ht="12" customHeight="1" x14ac:dyDescent="0.25"/>
    <row r="1082" ht="12" customHeight="1" x14ac:dyDescent="0.25"/>
    <row r="1083" ht="12" customHeight="1" x14ac:dyDescent="0.25"/>
    <row r="1084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spans="2:32" ht="12" customHeight="1" x14ac:dyDescent="0.25"/>
    <row r="1090" spans="2:32" ht="12" customHeight="1" x14ac:dyDescent="0.25"/>
    <row r="1091" spans="2:32" ht="12" customHeight="1" x14ac:dyDescent="0.25"/>
    <row r="1092" spans="2:32" ht="12" customHeight="1" x14ac:dyDescent="0.25"/>
    <row r="1093" spans="2:32" ht="12" customHeight="1" x14ac:dyDescent="0.25"/>
    <row r="1094" spans="2:32" ht="12" customHeight="1" x14ac:dyDescent="0.25"/>
    <row r="1095" spans="2:32" ht="12" customHeight="1" x14ac:dyDescent="0.2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25">
      <c r="B1096" s="303"/>
      <c r="C1096" s="303"/>
      <c r="D1096" s="303"/>
      <c r="E1096" s="303"/>
      <c r="F1096" s="303"/>
      <c r="G1096" s="303"/>
      <c r="H1096" s="303"/>
      <c r="I1096" s="303"/>
      <c r="J1096" s="303"/>
      <c r="K1096" s="303"/>
      <c r="L1096" s="303"/>
      <c r="M1096" s="303"/>
      <c r="N1096" s="303"/>
      <c r="O1096" s="303"/>
      <c r="P1096" s="303"/>
      <c r="Q1096" s="303"/>
      <c r="R1096" s="303"/>
      <c r="S1096" s="303"/>
      <c r="T1096" s="303"/>
      <c r="U1096" s="303"/>
      <c r="V1096" s="303"/>
      <c r="W1096" s="303"/>
      <c r="X1096" s="303"/>
      <c r="Y1096" s="303"/>
      <c r="Z1096" s="303"/>
      <c r="AA1096" s="303"/>
      <c r="AB1096" s="303"/>
      <c r="AC1096" s="303"/>
      <c r="AD1096" s="303"/>
      <c r="AE1096" s="303"/>
      <c r="AF1096" s="303"/>
    </row>
    <row r="1097" spans="2:32" ht="12" customHeight="1" x14ac:dyDescent="0.25"/>
    <row r="1098" spans="2:32" ht="12" customHeight="1" x14ac:dyDescent="0.25"/>
    <row r="1099" spans="2:32" ht="12" customHeight="1" x14ac:dyDescent="0.25"/>
    <row r="1103" spans="2:32" ht="15" customHeight="1" x14ac:dyDescent="0.2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2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25"/>
    <row r="1127" ht="12" customHeight="1" x14ac:dyDescent="0.25"/>
    <row r="1129" ht="12" customHeight="1" x14ac:dyDescent="0.25"/>
    <row r="1135" ht="12" customHeight="1" x14ac:dyDescent="0.25"/>
    <row r="1152" ht="12" customHeight="1" x14ac:dyDescent="0.25"/>
    <row r="1154" ht="12" customHeight="1" x14ac:dyDescent="0.25"/>
    <row r="1156" ht="12" customHeight="1" x14ac:dyDescent="0.25"/>
    <row r="1175" ht="12" customHeight="1" x14ac:dyDescent="0.25"/>
    <row r="1176" ht="12" customHeight="1" x14ac:dyDescent="0.25"/>
    <row r="1177" ht="12" customHeight="1" x14ac:dyDescent="0.25"/>
    <row r="1178" ht="12" customHeight="1" x14ac:dyDescent="0.25"/>
    <row r="1179" ht="12" customHeight="1" x14ac:dyDescent="0.25"/>
    <row r="1180" ht="12" customHeight="1" x14ac:dyDescent="0.25"/>
    <row r="1181" ht="12" customHeight="1" x14ac:dyDescent="0.25"/>
    <row r="1182" ht="12" customHeight="1" x14ac:dyDescent="0.25"/>
    <row r="1183" ht="12" customHeight="1" x14ac:dyDescent="0.25"/>
    <row r="1184" ht="12" customHeight="1" x14ac:dyDescent="0.25"/>
    <row r="1185" spans="2:32" ht="12" customHeight="1" x14ac:dyDescent="0.25"/>
    <row r="1186" spans="2:32" ht="12" customHeight="1" x14ac:dyDescent="0.25"/>
    <row r="1187" spans="2:32" ht="12" customHeight="1" x14ac:dyDescent="0.25"/>
    <row r="1188" spans="2:32" ht="12" customHeight="1" x14ac:dyDescent="0.25"/>
    <row r="1189" spans="2:32" ht="12" customHeight="1" x14ac:dyDescent="0.25"/>
    <row r="1190" spans="2:32" ht="12" customHeight="1" x14ac:dyDescent="0.25"/>
    <row r="1191" spans="2:32" ht="12" customHeight="1" x14ac:dyDescent="0.25"/>
    <row r="1192" spans="2:32" ht="12" customHeight="1" x14ac:dyDescent="0.25"/>
    <row r="1193" spans="2:32" ht="12" customHeight="1" x14ac:dyDescent="0.2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25">
      <c r="B1194" s="303"/>
      <c r="C1194" s="303"/>
      <c r="D1194" s="303"/>
      <c r="E1194" s="303"/>
      <c r="F1194" s="303"/>
      <c r="G1194" s="303"/>
      <c r="H1194" s="303"/>
      <c r="I1194" s="303"/>
      <c r="J1194" s="303"/>
      <c r="K1194" s="303"/>
      <c r="L1194" s="303"/>
      <c r="M1194" s="303"/>
      <c r="N1194" s="303"/>
      <c r="O1194" s="303"/>
      <c r="P1194" s="303"/>
      <c r="Q1194" s="303"/>
      <c r="R1194" s="303"/>
      <c r="S1194" s="303"/>
      <c r="T1194" s="303"/>
      <c r="U1194" s="303"/>
      <c r="V1194" s="303"/>
      <c r="W1194" s="303"/>
      <c r="X1194" s="303"/>
      <c r="Y1194" s="303"/>
      <c r="Z1194" s="303"/>
      <c r="AA1194" s="303"/>
      <c r="AB1194" s="303"/>
      <c r="AC1194" s="303"/>
      <c r="AD1194" s="303"/>
      <c r="AE1194" s="303"/>
      <c r="AF1194" s="303"/>
    </row>
    <row r="1195" spans="2:32" ht="12" customHeight="1" x14ac:dyDescent="0.25"/>
    <row r="1196" spans="2:32" ht="12" customHeight="1" x14ac:dyDescent="0.25"/>
    <row r="1197" spans="2:32" ht="12" customHeight="1" x14ac:dyDescent="0.25"/>
    <row r="1198" spans="2:32" ht="12" customHeight="1" x14ac:dyDescent="0.25"/>
    <row r="1199" spans="2:32" ht="12" customHeight="1" x14ac:dyDescent="0.25"/>
    <row r="1210" ht="12" customHeight="1" x14ac:dyDescent="0.25"/>
    <row r="1227" ht="12" customHeight="1" x14ac:dyDescent="0.25"/>
    <row r="1229" ht="12" customHeight="1" x14ac:dyDescent="0.25"/>
    <row r="1235" ht="12" customHeight="1" x14ac:dyDescent="0.25"/>
    <row r="1252" ht="12" customHeight="1" x14ac:dyDescent="0.25"/>
    <row r="1254" ht="12" customHeight="1" x14ac:dyDescent="0.25"/>
    <row r="1256" ht="12" customHeight="1" x14ac:dyDescent="0.25"/>
    <row r="1275" ht="12" customHeight="1" x14ac:dyDescent="0.25"/>
    <row r="1276" ht="12" customHeight="1" x14ac:dyDescent="0.25"/>
    <row r="1277" ht="12" customHeight="1" x14ac:dyDescent="0.25"/>
    <row r="1278" ht="12" customHeight="1" x14ac:dyDescent="0.25"/>
    <row r="1279" ht="12" customHeight="1" x14ac:dyDescent="0.25"/>
    <row r="1280" ht="12" customHeight="1" x14ac:dyDescent="0.25"/>
    <row r="1281" spans="2:32" ht="12" customHeight="1" x14ac:dyDescent="0.2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25"/>
    <row r="1283" spans="2:32" ht="12" customHeight="1" x14ac:dyDescent="0.25"/>
    <row r="1284" spans="2:32" ht="12" customHeight="1" x14ac:dyDescent="0.25"/>
    <row r="1285" spans="2:32" ht="12" customHeight="1" x14ac:dyDescent="0.25"/>
    <row r="1286" spans="2:32" ht="12" customHeight="1" x14ac:dyDescent="0.25"/>
    <row r="1287" spans="2:32" ht="12" customHeight="1" x14ac:dyDescent="0.25"/>
    <row r="1288" spans="2:32" ht="12" customHeight="1" x14ac:dyDescent="0.25"/>
    <row r="1289" spans="2:32" ht="12" customHeight="1" x14ac:dyDescent="0.25"/>
    <row r="1290" spans="2:32" ht="12" customHeight="1" x14ac:dyDescent="0.25"/>
    <row r="1291" spans="2:32" ht="12" customHeight="1" x14ac:dyDescent="0.25"/>
    <row r="1292" spans="2:32" ht="12" customHeight="1" x14ac:dyDescent="0.25"/>
    <row r="1293" spans="2:32" ht="12" customHeight="1" x14ac:dyDescent="0.2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25">
      <c r="B1294" s="303"/>
      <c r="C1294" s="303"/>
      <c r="D1294" s="303"/>
      <c r="E1294" s="303"/>
      <c r="F1294" s="303"/>
      <c r="G1294" s="303"/>
      <c r="H1294" s="303"/>
      <c r="I1294" s="303"/>
      <c r="J1294" s="303"/>
      <c r="K1294" s="303"/>
      <c r="L1294" s="303"/>
      <c r="M1294" s="303"/>
      <c r="N1294" s="303"/>
      <c r="O1294" s="303"/>
      <c r="P1294" s="303"/>
      <c r="Q1294" s="303"/>
      <c r="R1294" s="303"/>
      <c r="S1294" s="303"/>
      <c r="T1294" s="303"/>
      <c r="U1294" s="303"/>
      <c r="V1294" s="303"/>
      <c r="W1294" s="303"/>
      <c r="X1294" s="303"/>
      <c r="Y1294" s="303"/>
      <c r="Z1294" s="303"/>
      <c r="AA1294" s="303"/>
      <c r="AB1294" s="303"/>
      <c r="AC1294" s="303"/>
      <c r="AD1294" s="303"/>
      <c r="AE1294" s="303"/>
      <c r="AF1294" s="303"/>
    </row>
    <row r="1295" spans="2:32" ht="12" customHeight="1" x14ac:dyDescent="0.25"/>
    <row r="1296" spans="2:32" ht="12" customHeight="1" x14ac:dyDescent="0.25"/>
    <row r="1297" ht="12" customHeight="1" x14ac:dyDescent="0.25"/>
    <row r="1298" ht="12" customHeight="1" x14ac:dyDescent="0.25"/>
    <row r="1299" ht="12" customHeight="1" x14ac:dyDescent="0.25"/>
    <row r="1306" ht="12" customHeight="1" x14ac:dyDescent="0.25"/>
    <row r="1311" ht="12" customHeight="1" x14ac:dyDescent="0.25"/>
    <row r="1315" ht="12" customHeight="1" x14ac:dyDescent="0.25"/>
    <row r="1331" ht="12" customHeight="1" x14ac:dyDescent="0.25"/>
    <row r="1362" ht="12" customHeight="1" x14ac:dyDescent="0.25"/>
    <row r="1378" ht="12" customHeight="1" x14ac:dyDescent="0.25"/>
    <row r="1397" ht="12" customHeight="1" x14ac:dyDescent="0.25"/>
    <row r="1452" ht="12" customHeight="1" x14ac:dyDescent="0.25"/>
    <row r="1464" ht="12" customHeight="1" x14ac:dyDescent="0.25"/>
    <row r="1494" ht="12" customHeight="1" x14ac:dyDescent="0.25"/>
    <row r="1495" ht="12" customHeight="1" x14ac:dyDescent="0.25"/>
    <row r="1496" ht="12" customHeight="1" x14ac:dyDescent="0.25"/>
    <row r="1497" ht="12" customHeight="1" x14ac:dyDescent="0.25"/>
    <row r="1498" ht="12" customHeight="1" x14ac:dyDescent="0.25"/>
    <row r="1499" ht="12" customHeight="1" x14ac:dyDescent="0.25"/>
    <row r="1500" ht="12" customHeight="1" x14ac:dyDescent="0.25"/>
    <row r="1501" ht="12" customHeight="1" x14ac:dyDescent="0.25"/>
    <row r="1502" ht="12" customHeight="1" x14ac:dyDescent="0.25"/>
    <row r="1503" ht="12" customHeight="1" x14ac:dyDescent="0.25"/>
    <row r="1504" ht="12" customHeight="1" x14ac:dyDescent="0.25"/>
    <row r="1505" ht="12" customHeight="1" x14ac:dyDescent="0.25"/>
    <row r="1506" ht="12" customHeight="1" x14ac:dyDescent="0.25"/>
    <row r="1507" ht="12" customHeight="1" x14ac:dyDescent="0.25"/>
    <row r="1508" ht="12" customHeight="1" x14ac:dyDescent="0.25"/>
    <row r="1509" ht="12" customHeight="1" x14ac:dyDescent="0.25"/>
    <row r="1510" ht="12" customHeight="1" x14ac:dyDescent="0.25"/>
    <row r="1511" ht="12" customHeight="1" x14ac:dyDescent="0.25"/>
    <row r="1512" ht="12" customHeight="1" x14ac:dyDescent="0.25"/>
    <row r="1513" ht="12" customHeight="1" x14ac:dyDescent="0.25"/>
    <row r="1514" ht="12" customHeight="1" x14ac:dyDescent="0.25"/>
    <row r="1515" ht="12" customHeight="1" x14ac:dyDescent="0.25"/>
    <row r="1516" ht="12" customHeight="1" x14ac:dyDescent="0.25"/>
    <row r="1517" ht="12" customHeight="1" x14ac:dyDescent="0.25"/>
    <row r="1518" ht="12" customHeight="1" x14ac:dyDescent="0.25"/>
    <row r="1519" ht="12" customHeight="1" x14ac:dyDescent="0.25"/>
    <row r="1520" ht="12" customHeight="1" x14ac:dyDescent="0.25"/>
    <row r="1521" ht="12" customHeight="1" x14ac:dyDescent="0.25"/>
    <row r="1522" ht="12" customHeight="1" x14ac:dyDescent="0.25"/>
    <row r="1523" ht="12" customHeight="1" x14ac:dyDescent="0.25"/>
    <row r="1524" ht="12" customHeight="1" x14ac:dyDescent="0.25"/>
    <row r="1584" ht="12" customHeight="1" x14ac:dyDescent="0.25"/>
    <row r="1585" spans="2:32" ht="12" customHeight="1" x14ac:dyDescent="0.25"/>
    <row r="1589" spans="2:32" ht="15" customHeight="1" x14ac:dyDescent="0.2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25">
      <c r="B1590" s="303"/>
      <c r="C1590" s="303"/>
      <c r="D1590" s="303"/>
      <c r="E1590" s="303"/>
      <c r="F1590" s="303"/>
      <c r="G1590" s="303"/>
      <c r="H1590" s="303"/>
      <c r="I1590" s="303"/>
      <c r="J1590" s="303"/>
      <c r="K1590" s="303"/>
      <c r="L1590" s="303"/>
      <c r="M1590" s="303"/>
      <c r="N1590" s="303"/>
      <c r="O1590" s="303"/>
      <c r="P1590" s="303"/>
      <c r="Q1590" s="303"/>
      <c r="R1590" s="303"/>
      <c r="S1590" s="303"/>
      <c r="T1590" s="303"/>
      <c r="U1590" s="303"/>
      <c r="V1590" s="303"/>
      <c r="W1590" s="303"/>
      <c r="X1590" s="303"/>
      <c r="Y1590" s="303"/>
      <c r="Z1590" s="303"/>
      <c r="AA1590" s="303"/>
      <c r="AB1590" s="303"/>
      <c r="AC1590" s="303"/>
      <c r="AD1590" s="303"/>
      <c r="AE1590" s="303"/>
      <c r="AF1590" s="303"/>
    </row>
    <row r="1599" spans="2:32" ht="15" customHeight="1" x14ac:dyDescent="0.2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2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25"/>
    <row r="1641" ht="12" customHeight="1" x14ac:dyDescent="0.25"/>
    <row r="1696" ht="12" customHeight="1" x14ac:dyDescent="0.25"/>
    <row r="1697" ht="12" customHeight="1" x14ac:dyDescent="0.25"/>
    <row r="1714" ht="12" customHeight="1" x14ac:dyDescent="0.25"/>
    <row r="1715" ht="12" customHeight="1" x14ac:dyDescent="0.25"/>
    <row r="1716" ht="12" customHeight="1" x14ac:dyDescent="0.25"/>
    <row r="1717" ht="12" customHeight="1" x14ac:dyDescent="0.25"/>
    <row r="1718" ht="12" customHeight="1" x14ac:dyDescent="0.25"/>
    <row r="1719" ht="12" customHeight="1" x14ac:dyDescent="0.25"/>
    <row r="1720" ht="12" customHeight="1" x14ac:dyDescent="0.25"/>
    <row r="1721" ht="12" customHeight="1" x14ac:dyDescent="0.25"/>
    <row r="1722" ht="12" customHeight="1" x14ac:dyDescent="0.25"/>
    <row r="1723" ht="12" customHeight="1" x14ac:dyDescent="0.25"/>
    <row r="1724" ht="12" customHeight="1" x14ac:dyDescent="0.25"/>
    <row r="1731" ht="12" customHeight="1" x14ac:dyDescent="0.25"/>
    <row r="1767" ht="12" customHeight="1" x14ac:dyDescent="0.25"/>
    <row r="1812" spans="2:32" ht="15" customHeight="1" x14ac:dyDescent="0.2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25">
      <c r="B1813" s="303"/>
      <c r="C1813" s="303"/>
      <c r="D1813" s="303"/>
      <c r="E1813" s="303"/>
      <c r="F1813" s="303"/>
      <c r="G1813" s="303"/>
      <c r="H1813" s="303"/>
      <c r="I1813" s="303"/>
      <c r="J1813" s="303"/>
      <c r="K1813" s="303"/>
      <c r="L1813" s="303"/>
      <c r="M1813" s="303"/>
      <c r="N1813" s="303"/>
      <c r="O1813" s="303"/>
      <c r="P1813" s="303"/>
      <c r="Q1813" s="303"/>
      <c r="R1813" s="303"/>
      <c r="S1813" s="303"/>
      <c r="T1813" s="303"/>
      <c r="U1813" s="303"/>
      <c r="V1813" s="303"/>
      <c r="W1813" s="303"/>
      <c r="X1813" s="303"/>
      <c r="Y1813" s="303"/>
      <c r="Z1813" s="303"/>
      <c r="AA1813" s="303"/>
      <c r="AB1813" s="303"/>
      <c r="AC1813" s="303"/>
      <c r="AD1813" s="303"/>
      <c r="AE1813" s="303"/>
      <c r="AF1813" s="303"/>
    </row>
    <row r="1814" spans="2:32" ht="15" customHeight="1" x14ac:dyDescent="0.2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2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2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2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2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2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2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2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2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2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2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25"/>
    <row r="1885" ht="12" customHeight="1" x14ac:dyDescent="0.25"/>
    <row r="1887" ht="12" customHeight="1" x14ac:dyDescent="0.25"/>
    <row r="1923" ht="12" customHeight="1" x14ac:dyDescent="0.25"/>
    <row r="1959" ht="12" customHeight="1" x14ac:dyDescent="0.25"/>
    <row r="1960" ht="12" customHeight="1" x14ac:dyDescent="0.25"/>
    <row r="1961" ht="12" customHeight="1" x14ac:dyDescent="0.25"/>
    <row r="1970" ht="12" customHeight="1" x14ac:dyDescent="0.25"/>
    <row r="1979" ht="12" customHeight="1" x14ac:dyDescent="0.25"/>
    <row r="1998" ht="12" customHeight="1" x14ac:dyDescent="0.25"/>
    <row r="1999" ht="12" customHeight="1" x14ac:dyDescent="0.25"/>
    <row r="2000" ht="12" customHeight="1" x14ac:dyDescent="0.25"/>
    <row r="2001" ht="12" customHeight="1" x14ac:dyDescent="0.25"/>
    <row r="2002" ht="12" customHeight="1" x14ac:dyDescent="0.25"/>
    <row r="2003" ht="12" customHeight="1" x14ac:dyDescent="0.25"/>
    <row r="2004" ht="12" customHeight="1" x14ac:dyDescent="0.25"/>
    <row r="2005" ht="12" customHeight="1" x14ac:dyDescent="0.25"/>
    <row r="2006" ht="12" customHeight="1" x14ac:dyDescent="0.25"/>
    <row r="2007" ht="12" customHeight="1" x14ac:dyDescent="0.25"/>
    <row r="2008" ht="12" customHeight="1" x14ac:dyDescent="0.25"/>
    <row r="2009" ht="12" customHeight="1" x14ac:dyDescent="0.25"/>
    <row r="2010" ht="12" customHeight="1" x14ac:dyDescent="0.25"/>
    <row r="2011" ht="12" customHeight="1" x14ac:dyDescent="0.25"/>
    <row r="2012" ht="12" customHeight="1" x14ac:dyDescent="0.25"/>
    <row r="2013" ht="12" customHeight="1" x14ac:dyDescent="0.25"/>
    <row r="2014" ht="12" customHeight="1" x14ac:dyDescent="0.25"/>
    <row r="2015" ht="12" customHeight="1" x14ac:dyDescent="0.25"/>
    <row r="2016" ht="12" customHeight="1" x14ac:dyDescent="0.25"/>
    <row r="2017" ht="12" customHeight="1" x14ac:dyDescent="0.25"/>
    <row r="2018" ht="12" customHeight="1" x14ac:dyDescent="0.25"/>
    <row r="2019" ht="12" customHeight="1" x14ac:dyDescent="0.25"/>
    <row r="2020" ht="12" customHeight="1" x14ac:dyDescent="0.25"/>
    <row r="2021" ht="12" customHeight="1" x14ac:dyDescent="0.25"/>
    <row r="2022" ht="12" customHeight="1" x14ac:dyDescent="0.25"/>
    <row r="2023" ht="12" customHeight="1" x14ac:dyDescent="0.25"/>
    <row r="2024" ht="12" customHeight="1" x14ac:dyDescent="0.25"/>
    <row r="2025" ht="12" customHeight="1" x14ac:dyDescent="0.25"/>
    <row r="2026" ht="12" customHeight="1" x14ac:dyDescent="0.25"/>
    <row r="2027" ht="12" customHeight="1" x14ac:dyDescent="0.25"/>
    <row r="2028" ht="12" customHeight="1" x14ac:dyDescent="0.25"/>
    <row r="2029" ht="12" customHeight="1" x14ac:dyDescent="0.25"/>
    <row r="2030" ht="12" customHeight="1" x14ac:dyDescent="0.25"/>
    <row r="2031" ht="12" customHeight="1" x14ac:dyDescent="0.25"/>
    <row r="2032" ht="12" customHeight="1" x14ac:dyDescent="0.25"/>
    <row r="2033" ht="12" customHeight="1" x14ac:dyDescent="0.25"/>
    <row r="2034" ht="12" customHeight="1" x14ac:dyDescent="0.25"/>
    <row r="2035" ht="12" customHeight="1" x14ac:dyDescent="0.25"/>
    <row r="2036" ht="12" customHeight="1" x14ac:dyDescent="0.25"/>
    <row r="2037" ht="12" customHeight="1" x14ac:dyDescent="0.25"/>
    <row r="2038" ht="12" customHeight="1" x14ac:dyDescent="0.25"/>
    <row r="2039" ht="12" customHeight="1" x14ac:dyDescent="0.25"/>
    <row r="2040" ht="12" customHeight="1" x14ac:dyDescent="0.25"/>
    <row r="2041" ht="12" customHeight="1" x14ac:dyDescent="0.25"/>
    <row r="2042" ht="12" customHeight="1" x14ac:dyDescent="0.25"/>
    <row r="2043" ht="12" customHeight="1" x14ac:dyDescent="0.25"/>
    <row r="2044" ht="12" customHeight="1" x14ac:dyDescent="0.25"/>
    <row r="2045" ht="12" customHeight="1" x14ac:dyDescent="0.25"/>
    <row r="2046" ht="12" customHeight="1" x14ac:dyDescent="0.25"/>
    <row r="2047" ht="12" customHeight="1" x14ac:dyDescent="0.25"/>
    <row r="2048" ht="12" customHeight="1" x14ac:dyDescent="0.25"/>
    <row r="2049" ht="12" customHeight="1" x14ac:dyDescent="0.25"/>
    <row r="2089" spans="2:32" ht="15" customHeight="1" x14ac:dyDescent="0.2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25">
      <c r="B2090" s="303"/>
      <c r="C2090" s="303"/>
      <c r="D2090" s="303"/>
      <c r="E2090" s="303"/>
      <c r="F2090" s="303"/>
      <c r="G2090" s="303"/>
      <c r="H2090" s="303"/>
      <c r="I2090" s="303"/>
      <c r="J2090" s="303"/>
      <c r="K2090" s="303"/>
      <c r="L2090" s="303"/>
      <c r="M2090" s="303"/>
      <c r="N2090" s="303"/>
      <c r="O2090" s="303"/>
      <c r="P2090" s="303"/>
      <c r="Q2090" s="303"/>
      <c r="R2090" s="303"/>
      <c r="S2090" s="303"/>
      <c r="T2090" s="303"/>
      <c r="U2090" s="303"/>
      <c r="V2090" s="303"/>
      <c r="W2090" s="303"/>
      <c r="X2090" s="303"/>
      <c r="Y2090" s="303"/>
      <c r="Z2090" s="303"/>
      <c r="AA2090" s="303"/>
      <c r="AB2090" s="303"/>
      <c r="AC2090" s="303"/>
      <c r="AD2090" s="303"/>
      <c r="AE2090" s="303"/>
      <c r="AF2090" s="303"/>
    </row>
    <row r="2144" ht="12" customHeight="1" x14ac:dyDescent="0.25"/>
    <row r="2234" ht="12" customHeight="1" x14ac:dyDescent="0.25"/>
    <row r="2327" ht="12" customHeight="1" x14ac:dyDescent="0.25"/>
    <row r="2328" ht="12" customHeight="1" x14ac:dyDescent="0.25"/>
    <row r="2329" ht="12" customHeight="1" x14ac:dyDescent="0.25"/>
    <row r="2330" ht="12" customHeight="1" x14ac:dyDescent="0.25"/>
    <row r="2331" ht="12" customHeight="1" x14ac:dyDescent="0.25"/>
    <row r="2332" ht="12" customHeight="1" x14ac:dyDescent="0.25"/>
    <row r="2333" ht="12" customHeight="1" x14ac:dyDescent="0.25"/>
    <row r="2334" ht="12" customHeight="1" x14ac:dyDescent="0.25"/>
    <row r="2335" ht="12" customHeight="1" x14ac:dyDescent="0.25"/>
    <row r="2336" ht="12" customHeight="1" x14ac:dyDescent="0.25"/>
    <row r="2337" ht="12" customHeight="1" x14ac:dyDescent="0.25"/>
    <row r="2338" ht="12" customHeight="1" x14ac:dyDescent="0.25"/>
    <row r="2339" ht="12" customHeight="1" x14ac:dyDescent="0.25"/>
    <row r="2340" ht="12" customHeight="1" x14ac:dyDescent="0.25"/>
    <row r="2341" ht="12" customHeight="1" x14ac:dyDescent="0.25"/>
    <row r="2342" ht="12" customHeight="1" x14ac:dyDescent="0.25"/>
    <row r="2343" ht="12" customHeight="1" x14ac:dyDescent="0.25"/>
    <row r="2344" ht="12" customHeight="1" x14ac:dyDescent="0.25"/>
    <row r="2345" ht="12" customHeight="1" x14ac:dyDescent="0.25"/>
    <row r="2346" ht="12" customHeight="1" x14ac:dyDescent="0.25"/>
    <row r="2347" ht="12" customHeight="1" x14ac:dyDescent="0.25"/>
    <row r="2348" ht="12" customHeight="1" x14ac:dyDescent="0.25"/>
    <row r="2349" ht="12" customHeight="1" x14ac:dyDescent="0.25"/>
    <row r="2372" ht="12" customHeight="1" x14ac:dyDescent="0.25"/>
    <row r="2390" ht="12" customHeight="1" x14ac:dyDescent="0.25"/>
    <row r="2408" ht="12" customHeight="1" x14ac:dyDescent="0.25"/>
    <row r="2424" spans="2:32" ht="15" customHeight="1" x14ac:dyDescent="0.2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25">
      <c r="B2425" s="303"/>
      <c r="C2425" s="303"/>
      <c r="D2425" s="303"/>
      <c r="E2425" s="303"/>
      <c r="F2425" s="303"/>
      <c r="G2425" s="303"/>
      <c r="H2425" s="303"/>
      <c r="I2425" s="303"/>
      <c r="J2425" s="303"/>
      <c r="K2425" s="303"/>
      <c r="L2425" s="303"/>
      <c r="M2425" s="303"/>
      <c r="N2425" s="303"/>
      <c r="O2425" s="303"/>
      <c r="P2425" s="303"/>
      <c r="Q2425" s="303"/>
      <c r="R2425" s="303"/>
      <c r="S2425" s="303"/>
      <c r="T2425" s="303"/>
      <c r="U2425" s="303"/>
      <c r="V2425" s="303"/>
      <c r="W2425" s="303"/>
      <c r="X2425" s="303"/>
      <c r="Y2425" s="303"/>
      <c r="Z2425" s="303"/>
      <c r="AA2425" s="303"/>
      <c r="AB2425" s="303"/>
      <c r="AC2425" s="303"/>
      <c r="AD2425" s="303"/>
      <c r="AE2425" s="303"/>
      <c r="AF2425" s="303"/>
    </row>
    <row r="2426" spans="2:32" ht="12" customHeight="1" x14ac:dyDescent="0.25"/>
    <row r="2444" ht="12" customHeight="1" x14ac:dyDescent="0.25"/>
    <row r="2462" ht="12" customHeight="1" x14ac:dyDescent="0.25"/>
    <row r="2463" ht="12" customHeight="1" x14ac:dyDescent="0.25"/>
    <row r="2481" ht="12" customHeight="1" x14ac:dyDescent="0.25"/>
    <row r="2499" ht="12" customHeight="1" x14ac:dyDescent="0.25"/>
    <row r="2517" ht="12" customHeight="1" x14ac:dyDescent="0.25"/>
    <row r="2518" ht="12" customHeight="1" x14ac:dyDescent="0.25"/>
    <row r="2536" ht="12" customHeight="1" x14ac:dyDescent="0.25"/>
    <row r="2554" ht="12" customHeight="1" x14ac:dyDescent="0.25"/>
    <row r="2572" ht="12" customHeight="1" x14ac:dyDescent="0.25"/>
    <row r="2590" ht="12" customHeight="1" x14ac:dyDescent="0.25"/>
    <row r="2608" ht="12" customHeight="1" x14ac:dyDescent="0.25"/>
    <row r="2626" ht="12" customHeight="1" x14ac:dyDescent="0.25"/>
    <row r="2647" ht="12" customHeight="1" x14ac:dyDescent="0.25"/>
    <row r="2648" ht="12" customHeight="1" x14ac:dyDescent="0.25"/>
    <row r="2649" ht="12" customHeight="1" x14ac:dyDescent="0.25"/>
    <row r="2650" ht="12" customHeight="1" x14ac:dyDescent="0.25"/>
    <row r="2651" ht="12" customHeight="1" x14ac:dyDescent="0.25"/>
    <row r="2652" ht="12" customHeight="1" x14ac:dyDescent="0.25"/>
    <row r="2653" ht="12" customHeight="1" x14ac:dyDescent="0.25"/>
    <row r="2654" ht="12" customHeight="1" x14ac:dyDescent="0.25"/>
    <row r="2655" ht="12" customHeight="1" x14ac:dyDescent="0.25"/>
    <row r="2656" ht="12" customHeight="1" x14ac:dyDescent="0.25"/>
    <row r="2657" ht="12" customHeight="1" x14ac:dyDescent="0.25"/>
    <row r="2658" ht="12" customHeight="1" x14ac:dyDescent="0.25"/>
    <row r="2659" ht="12" customHeight="1" x14ac:dyDescent="0.25"/>
    <row r="2660" ht="12" customHeight="1" x14ac:dyDescent="0.25"/>
    <row r="2661" ht="12" customHeight="1" x14ac:dyDescent="0.25"/>
    <row r="2662" ht="12" customHeight="1" x14ac:dyDescent="0.25"/>
    <row r="2663" ht="12" customHeight="1" x14ac:dyDescent="0.25"/>
    <row r="2664" ht="12" customHeight="1" x14ac:dyDescent="0.25"/>
    <row r="2665" ht="12" customHeight="1" x14ac:dyDescent="0.25"/>
    <row r="2666" ht="12" customHeight="1" x14ac:dyDescent="0.25"/>
    <row r="2667" ht="12" customHeight="1" x14ac:dyDescent="0.25"/>
    <row r="2668" ht="12" customHeight="1" x14ac:dyDescent="0.25"/>
    <row r="2669" ht="12" customHeight="1" x14ac:dyDescent="0.25"/>
    <row r="2670" ht="12" customHeight="1" x14ac:dyDescent="0.25"/>
    <row r="2671" ht="12" customHeight="1" x14ac:dyDescent="0.25"/>
    <row r="2672" ht="12" customHeight="1" x14ac:dyDescent="0.25"/>
    <row r="2673" ht="12" customHeight="1" x14ac:dyDescent="0.25"/>
    <row r="2674" ht="12" customHeight="1" x14ac:dyDescent="0.25"/>
    <row r="2697" ht="12" customHeight="1" x14ac:dyDescent="0.25"/>
    <row r="2715" ht="12" customHeight="1" x14ac:dyDescent="0.25"/>
    <row r="2733" ht="12" customHeight="1" x14ac:dyDescent="0.25"/>
    <row r="2744" spans="2:32" ht="15" customHeight="1" x14ac:dyDescent="0.2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25">
      <c r="B2745" s="303"/>
      <c r="C2745" s="303"/>
      <c r="D2745" s="303"/>
      <c r="E2745" s="303"/>
      <c r="F2745" s="303"/>
      <c r="G2745" s="303"/>
      <c r="H2745" s="303"/>
      <c r="I2745" s="303"/>
      <c r="J2745" s="303"/>
      <c r="K2745" s="303"/>
      <c r="L2745" s="303"/>
      <c r="M2745" s="303"/>
      <c r="N2745" s="303"/>
      <c r="O2745" s="303"/>
      <c r="P2745" s="303"/>
      <c r="Q2745" s="303"/>
      <c r="R2745" s="303"/>
      <c r="S2745" s="303"/>
      <c r="T2745" s="303"/>
      <c r="U2745" s="303"/>
      <c r="V2745" s="303"/>
      <c r="W2745" s="303"/>
      <c r="X2745" s="303"/>
      <c r="Y2745" s="303"/>
      <c r="Z2745" s="303"/>
      <c r="AA2745" s="303"/>
      <c r="AB2745" s="303"/>
      <c r="AC2745" s="303"/>
      <c r="AD2745" s="303"/>
      <c r="AE2745" s="303"/>
      <c r="AF2745" s="303"/>
    </row>
    <row r="2747" spans="2:32" ht="15" customHeight="1" x14ac:dyDescent="0.2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2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2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2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2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2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25"/>
    <row r="2804" ht="12" customHeight="1" x14ac:dyDescent="0.25"/>
    <row r="2839" ht="12" customHeight="1" x14ac:dyDescent="0.25"/>
    <row r="2857" ht="12" customHeight="1" x14ac:dyDescent="0.25"/>
    <row r="2875" ht="12" customHeight="1" x14ac:dyDescent="0.25"/>
    <row r="2893" ht="12" customHeight="1" x14ac:dyDescent="0.25"/>
    <row r="2911" ht="12" customHeight="1" x14ac:dyDescent="0.25"/>
    <row r="2929" ht="12" customHeight="1" x14ac:dyDescent="0.25"/>
    <row r="2947" ht="12" customHeight="1" x14ac:dyDescent="0.25"/>
    <row r="2965" ht="12" customHeight="1" x14ac:dyDescent="0.25"/>
    <row r="2973" ht="12" customHeight="1" x14ac:dyDescent="0.25"/>
    <row r="2974" ht="12" customHeight="1" x14ac:dyDescent="0.25"/>
    <row r="2975" ht="12" customHeight="1" x14ac:dyDescent="0.25"/>
    <row r="2976" ht="12" customHeight="1" x14ac:dyDescent="0.25"/>
    <row r="2977" ht="12" customHeight="1" x14ac:dyDescent="0.25"/>
    <row r="2978" ht="12" customHeight="1" x14ac:dyDescent="0.25"/>
    <row r="2979" ht="12" customHeight="1" x14ac:dyDescent="0.25"/>
    <row r="2980" ht="12" customHeight="1" x14ac:dyDescent="0.25"/>
    <row r="2981" ht="12" customHeight="1" x14ac:dyDescent="0.25"/>
    <row r="2982" ht="12" customHeight="1" x14ac:dyDescent="0.25"/>
    <row r="2983" ht="12" customHeight="1" x14ac:dyDescent="0.25"/>
    <row r="2984" ht="12" customHeight="1" x14ac:dyDescent="0.25"/>
    <row r="2985" ht="12" customHeight="1" x14ac:dyDescent="0.25"/>
    <row r="2986" ht="12" customHeight="1" x14ac:dyDescent="0.25"/>
    <row r="2987" ht="12" customHeight="1" x14ac:dyDescent="0.25"/>
    <row r="2988" ht="12" customHeight="1" x14ac:dyDescent="0.25"/>
    <row r="2989" ht="12" customHeight="1" x14ac:dyDescent="0.25"/>
    <row r="2990" ht="12" customHeight="1" x14ac:dyDescent="0.25"/>
    <row r="2991" ht="12" customHeight="1" x14ac:dyDescent="0.25"/>
    <row r="2992" ht="12" customHeight="1" x14ac:dyDescent="0.25"/>
    <row r="2993" ht="12" customHeight="1" x14ac:dyDescent="0.25"/>
    <row r="2994" ht="12" customHeight="1" x14ac:dyDescent="0.25"/>
    <row r="2995" ht="12" customHeight="1" x14ac:dyDescent="0.25"/>
    <row r="2996" ht="12" customHeight="1" x14ac:dyDescent="0.25"/>
    <row r="2997" ht="12" customHeight="1" x14ac:dyDescent="0.25"/>
    <row r="2998" ht="12" customHeight="1" x14ac:dyDescent="0.25"/>
    <row r="2999" ht="12" customHeight="1" x14ac:dyDescent="0.25"/>
    <row r="3022" ht="12" customHeight="1" x14ac:dyDescent="0.25"/>
    <row r="3040" ht="12" customHeight="1" x14ac:dyDescent="0.25"/>
    <row r="3058" ht="12" customHeight="1" x14ac:dyDescent="0.25"/>
    <row r="3075" spans="2:32" ht="15" customHeight="1" x14ac:dyDescent="0.2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25">
      <c r="B3076" s="303"/>
      <c r="C3076" s="303"/>
      <c r="D3076" s="303"/>
      <c r="E3076" s="303"/>
      <c r="F3076" s="303"/>
      <c r="G3076" s="303"/>
      <c r="H3076" s="303"/>
      <c r="I3076" s="303"/>
      <c r="J3076" s="303"/>
      <c r="K3076" s="303"/>
      <c r="L3076" s="303"/>
      <c r="M3076" s="303"/>
      <c r="N3076" s="303"/>
      <c r="O3076" s="303"/>
      <c r="P3076" s="303"/>
      <c r="Q3076" s="303"/>
      <c r="R3076" s="303"/>
      <c r="S3076" s="303"/>
      <c r="T3076" s="303"/>
      <c r="U3076" s="303"/>
      <c r="V3076" s="303"/>
      <c r="W3076" s="303"/>
      <c r="X3076" s="303"/>
      <c r="Y3076" s="303"/>
      <c r="Z3076" s="303"/>
      <c r="AA3076" s="303"/>
      <c r="AB3076" s="303"/>
      <c r="AC3076" s="303"/>
      <c r="AD3076" s="303"/>
      <c r="AE3076" s="303"/>
      <c r="AF3076" s="303"/>
    </row>
    <row r="3079" spans="2:32" ht="15" customHeight="1" x14ac:dyDescent="0.2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2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2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2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2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2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2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2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2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2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25"/>
    <row r="3129" ht="12" customHeight="1" x14ac:dyDescent="0.25"/>
    <row r="3147" ht="12" customHeight="1" x14ac:dyDescent="0.25"/>
    <row r="3165" ht="12" customHeight="1" x14ac:dyDescent="0.25"/>
    <row r="3166" ht="12" customHeight="1" x14ac:dyDescent="0.25"/>
    <row r="3184" ht="12" customHeight="1" x14ac:dyDescent="0.25"/>
    <row r="3202" ht="12" customHeight="1" x14ac:dyDescent="0.25"/>
    <row r="3220" ht="12" customHeight="1" x14ac:dyDescent="0.25"/>
    <row r="3238" ht="12" customHeight="1" x14ac:dyDescent="0.25"/>
    <row r="3256" ht="12" customHeight="1" x14ac:dyDescent="0.25"/>
    <row r="3274" ht="12" customHeight="1" x14ac:dyDescent="0.25"/>
    <row r="3294" ht="12" customHeight="1" x14ac:dyDescent="0.25"/>
    <row r="3295" ht="12" customHeight="1" x14ac:dyDescent="0.25"/>
    <row r="3296" ht="12" customHeight="1" x14ac:dyDescent="0.25"/>
    <row r="3297" ht="12" customHeight="1" x14ac:dyDescent="0.25"/>
    <row r="3298" ht="12" customHeight="1" x14ac:dyDescent="0.25"/>
    <row r="3299" ht="12" customHeight="1" x14ac:dyDescent="0.25"/>
    <row r="3300" ht="12" customHeight="1" x14ac:dyDescent="0.25"/>
    <row r="3301" ht="12" customHeight="1" x14ac:dyDescent="0.25"/>
    <row r="3302" ht="12" customHeight="1" x14ac:dyDescent="0.25"/>
    <row r="3303" ht="12" customHeight="1" x14ac:dyDescent="0.25"/>
    <row r="3304" ht="12" customHeight="1" x14ac:dyDescent="0.25"/>
    <row r="3305" ht="12" customHeight="1" x14ac:dyDescent="0.25"/>
    <row r="3306" ht="12" customHeight="1" x14ac:dyDescent="0.25"/>
    <row r="3307" ht="12" customHeight="1" x14ac:dyDescent="0.25"/>
    <row r="3308" ht="12" customHeight="1" x14ac:dyDescent="0.25"/>
    <row r="3309" ht="12" customHeight="1" x14ac:dyDescent="0.25"/>
    <row r="3310" ht="12" customHeight="1" x14ac:dyDescent="0.25"/>
    <row r="3311" ht="12" customHeight="1" x14ac:dyDescent="0.25"/>
    <row r="3312" ht="12" customHeight="1" x14ac:dyDescent="0.25"/>
    <row r="3313" ht="12" customHeight="1" x14ac:dyDescent="0.25"/>
    <row r="3314" ht="12" customHeight="1" x14ac:dyDescent="0.25"/>
    <row r="3315" ht="12" customHeight="1" x14ac:dyDescent="0.25"/>
    <row r="3316" ht="12" customHeight="1" x14ac:dyDescent="0.25"/>
    <row r="3317" ht="12" customHeight="1" x14ac:dyDescent="0.25"/>
    <row r="3318" ht="12" customHeight="1" x14ac:dyDescent="0.25"/>
    <row r="3319" ht="12" customHeight="1" x14ac:dyDescent="0.25"/>
    <row r="3320" ht="12" customHeight="1" x14ac:dyDescent="0.25"/>
    <row r="3321" ht="12" customHeight="1" x14ac:dyDescent="0.25"/>
    <row r="3322" ht="12" customHeight="1" x14ac:dyDescent="0.25"/>
    <row r="3323" ht="12" customHeight="1" x14ac:dyDescent="0.25"/>
    <row r="3324" ht="12" customHeight="1" x14ac:dyDescent="0.25"/>
    <row r="3335" ht="12" customHeight="1" x14ac:dyDescent="0.25"/>
    <row r="3352" ht="12" customHeight="1" x14ac:dyDescent="0.25"/>
    <row r="3355" ht="12" customHeight="1" x14ac:dyDescent="0.25"/>
    <row r="3361" ht="12" customHeight="1" x14ac:dyDescent="0.25"/>
    <row r="3378" ht="12" customHeight="1" x14ac:dyDescent="0.25"/>
    <row r="3381" ht="12" customHeight="1" x14ac:dyDescent="0.25"/>
    <row r="3385" ht="12" customHeight="1" x14ac:dyDescent="0.25"/>
    <row r="3393" spans="2:32" ht="15" customHeight="1" x14ac:dyDescent="0.25">
      <c r="B3393" s="303"/>
      <c r="C3393" s="303"/>
      <c r="D3393" s="303"/>
      <c r="E3393" s="303"/>
      <c r="F3393" s="303"/>
      <c r="G3393" s="303"/>
      <c r="H3393" s="303"/>
      <c r="I3393" s="303"/>
      <c r="J3393" s="303"/>
      <c r="K3393" s="303"/>
      <c r="L3393" s="303"/>
      <c r="M3393" s="303"/>
      <c r="N3393" s="303"/>
      <c r="O3393" s="303"/>
      <c r="P3393" s="303"/>
      <c r="Q3393" s="303"/>
      <c r="R3393" s="303"/>
      <c r="S3393" s="303"/>
      <c r="T3393" s="303"/>
      <c r="U3393" s="303"/>
      <c r="V3393" s="303"/>
      <c r="W3393" s="303"/>
      <c r="X3393" s="303"/>
      <c r="Y3393" s="303"/>
      <c r="Z3393" s="303"/>
      <c r="AA3393" s="303"/>
      <c r="AB3393" s="303"/>
      <c r="AC3393" s="303"/>
      <c r="AD3393" s="303"/>
      <c r="AE3393" s="303"/>
      <c r="AF3393" s="303"/>
    </row>
    <row r="3394" spans="2:32" ht="15" customHeight="1" x14ac:dyDescent="0.2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2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2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2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2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2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2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2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2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2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2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2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2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2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2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25"/>
    <row r="3411" ht="12" customHeight="1" x14ac:dyDescent="0.25"/>
    <row r="3412" ht="12" customHeight="1" x14ac:dyDescent="0.25"/>
    <row r="3413" ht="12" customHeight="1" x14ac:dyDescent="0.25"/>
    <row r="3414" ht="12" customHeight="1" x14ac:dyDescent="0.25"/>
    <row r="3415" ht="12" customHeight="1" x14ac:dyDescent="0.25"/>
    <row r="3416" ht="12" customHeight="1" x14ac:dyDescent="0.25"/>
    <row r="3417" ht="12" customHeight="1" x14ac:dyDescent="0.25"/>
    <row r="3418" ht="12" customHeight="1" x14ac:dyDescent="0.25"/>
    <row r="3419" ht="12" customHeight="1" x14ac:dyDescent="0.25"/>
    <row r="3420" ht="12" customHeight="1" x14ac:dyDescent="0.25"/>
    <row r="3421" ht="12" customHeight="1" x14ac:dyDescent="0.25"/>
    <row r="3422" ht="12" customHeight="1" x14ac:dyDescent="0.25"/>
    <row r="3423" ht="12" customHeight="1" x14ac:dyDescent="0.25"/>
    <row r="3424" ht="12" customHeight="1" x14ac:dyDescent="0.25"/>
    <row r="3425" ht="12" customHeight="1" x14ac:dyDescent="0.25"/>
    <row r="3426" ht="12" customHeight="1" x14ac:dyDescent="0.25"/>
    <row r="3427" ht="12" customHeight="1" x14ac:dyDescent="0.25"/>
    <row r="3428" ht="12" customHeight="1" x14ac:dyDescent="0.25"/>
    <row r="3429" ht="12" customHeight="1" x14ac:dyDescent="0.25"/>
    <row r="3430" ht="12" customHeight="1" x14ac:dyDescent="0.25"/>
    <row r="3431" ht="12" customHeight="1" x14ac:dyDescent="0.25"/>
    <row r="3432" ht="12" customHeight="1" x14ac:dyDescent="0.25"/>
    <row r="3433" ht="12" customHeight="1" x14ac:dyDescent="0.25"/>
    <row r="3434" ht="12" customHeight="1" x14ac:dyDescent="0.25"/>
    <row r="3435" ht="12" customHeight="1" x14ac:dyDescent="0.25"/>
    <row r="3436" ht="12" customHeight="1" x14ac:dyDescent="0.25"/>
    <row r="3437" ht="12" customHeight="1" x14ac:dyDescent="0.25"/>
    <row r="3438" ht="12" customHeight="1" x14ac:dyDescent="0.25"/>
    <row r="3439" ht="12" customHeight="1" x14ac:dyDescent="0.25"/>
    <row r="3440" ht="12" customHeight="1" x14ac:dyDescent="0.25"/>
    <row r="3441" ht="12" customHeight="1" x14ac:dyDescent="0.25"/>
    <row r="3442" ht="12" customHeight="1" x14ac:dyDescent="0.25"/>
    <row r="3443" ht="12" customHeight="1" x14ac:dyDescent="0.25"/>
    <row r="3444" ht="12" customHeight="1" x14ac:dyDescent="0.25"/>
    <row r="3445" ht="12" customHeight="1" x14ac:dyDescent="0.25"/>
    <row r="3446" ht="12" customHeight="1" x14ac:dyDescent="0.25"/>
    <row r="3447" ht="12" customHeight="1" x14ac:dyDescent="0.25"/>
    <row r="3448" ht="12" customHeight="1" x14ac:dyDescent="0.25"/>
    <row r="3449" ht="12" customHeight="1" x14ac:dyDescent="0.25"/>
    <row r="3460" ht="12" customHeight="1" x14ac:dyDescent="0.25"/>
    <row r="3477" ht="12" customHeight="1" x14ac:dyDescent="0.25"/>
    <row r="3480" ht="12" customHeight="1" x14ac:dyDescent="0.25"/>
    <row r="3486" ht="12" customHeight="1" x14ac:dyDescent="0.25"/>
    <row r="3496" spans="2:32" ht="15" customHeight="1" x14ac:dyDescent="0.2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2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2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25">
      <c r="B3502" s="303"/>
      <c r="C3502" s="303"/>
      <c r="D3502" s="303"/>
      <c r="E3502" s="303"/>
      <c r="F3502" s="303"/>
      <c r="G3502" s="303"/>
      <c r="H3502" s="303"/>
      <c r="I3502" s="303"/>
      <c r="J3502" s="303"/>
      <c r="K3502" s="303"/>
      <c r="L3502" s="303"/>
      <c r="M3502" s="303"/>
      <c r="N3502" s="303"/>
      <c r="O3502" s="303"/>
      <c r="P3502" s="303"/>
      <c r="Q3502" s="303"/>
      <c r="R3502" s="303"/>
      <c r="S3502" s="303"/>
      <c r="T3502" s="303"/>
      <c r="U3502" s="303"/>
      <c r="V3502" s="303"/>
      <c r="W3502" s="303"/>
      <c r="X3502" s="303"/>
      <c r="Y3502" s="303"/>
      <c r="Z3502" s="303"/>
      <c r="AA3502" s="303"/>
      <c r="AB3502" s="303"/>
      <c r="AC3502" s="303"/>
      <c r="AD3502" s="303"/>
      <c r="AE3502" s="303"/>
      <c r="AF3502" s="303"/>
    </row>
    <row r="3503" spans="2:32" ht="12" customHeight="1" x14ac:dyDescent="0.25"/>
    <row r="3506" ht="12" customHeight="1" x14ac:dyDescent="0.25"/>
    <row r="3510" ht="12" customHeight="1" x14ac:dyDescent="0.25"/>
    <row r="3521" ht="12" customHeight="1" x14ac:dyDescent="0.25"/>
    <row r="3524" ht="12" customHeight="1" x14ac:dyDescent="0.25"/>
    <row r="3535" ht="12" customHeight="1" x14ac:dyDescent="0.25"/>
    <row r="3536" ht="12" customHeight="1" x14ac:dyDescent="0.25"/>
    <row r="3537" ht="12" customHeight="1" x14ac:dyDescent="0.25"/>
    <row r="3538" ht="12" customHeight="1" x14ac:dyDescent="0.25"/>
    <row r="3539" ht="12" customHeight="1" x14ac:dyDescent="0.25"/>
    <row r="3540" ht="12" customHeight="1" x14ac:dyDescent="0.25"/>
    <row r="3541" ht="12" customHeight="1" x14ac:dyDescent="0.25"/>
    <row r="3542" ht="12" customHeight="1" x14ac:dyDescent="0.25"/>
    <row r="3543" ht="12" customHeight="1" x14ac:dyDescent="0.25"/>
    <row r="3544" ht="12" customHeight="1" x14ac:dyDescent="0.25"/>
    <row r="3545" ht="12" customHeight="1" x14ac:dyDescent="0.25"/>
    <row r="3546" ht="12" customHeight="1" x14ac:dyDescent="0.25"/>
    <row r="3547" ht="12" customHeight="1" x14ac:dyDescent="0.25"/>
    <row r="3548" ht="12" customHeight="1" x14ac:dyDescent="0.25"/>
    <row r="3549" ht="12" customHeight="1" x14ac:dyDescent="0.25"/>
    <row r="3550" ht="12" customHeight="1" x14ac:dyDescent="0.25"/>
    <row r="3551" ht="12" customHeight="1" x14ac:dyDescent="0.25"/>
    <row r="3552" ht="12" customHeight="1" x14ac:dyDescent="0.25"/>
    <row r="3553" ht="12" customHeight="1" x14ac:dyDescent="0.25"/>
    <row r="3554" ht="12" customHeight="1" x14ac:dyDescent="0.25"/>
    <row r="3555" ht="12" customHeight="1" x14ac:dyDescent="0.25"/>
    <row r="3556" ht="12" customHeight="1" x14ac:dyDescent="0.25"/>
    <row r="3557" ht="12" customHeight="1" x14ac:dyDescent="0.25"/>
    <row r="3558" ht="12" customHeight="1" x14ac:dyDescent="0.25"/>
    <row r="3559" ht="12" customHeight="1" x14ac:dyDescent="0.25"/>
    <row r="3560" ht="12" customHeight="1" x14ac:dyDescent="0.25"/>
    <row r="3561" ht="12" customHeight="1" x14ac:dyDescent="0.25"/>
    <row r="3562" ht="12" customHeight="1" x14ac:dyDescent="0.25"/>
    <row r="3563" ht="12" customHeight="1" x14ac:dyDescent="0.25"/>
    <row r="3564" ht="12" customHeight="1" x14ac:dyDescent="0.25"/>
    <row r="3565" ht="12" customHeight="1" x14ac:dyDescent="0.25"/>
    <row r="3566" ht="12" customHeight="1" x14ac:dyDescent="0.25"/>
    <row r="3567" ht="12" customHeight="1" x14ac:dyDescent="0.25"/>
    <row r="3568" ht="12" customHeight="1" x14ac:dyDescent="0.25"/>
    <row r="3569" ht="12" customHeight="1" x14ac:dyDescent="0.25"/>
    <row r="3570" ht="12" customHeight="1" x14ac:dyDescent="0.25"/>
    <row r="3571" ht="12" customHeight="1" x14ac:dyDescent="0.25"/>
    <row r="3572" ht="12" customHeight="1" x14ac:dyDescent="0.25"/>
    <row r="3573" ht="12" customHeight="1" x14ac:dyDescent="0.25"/>
    <row r="3574" ht="12" customHeight="1" x14ac:dyDescent="0.25"/>
    <row r="3585" ht="12" customHeight="1" x14ac:dyDescent="0.25"/>
    <row r="3602" ht="12" customHeight="1" x14ac:dyDescent="0.25"/>
    <row r="3605" ht="12" customHeight="1" x14ac:dyDescent="0.25"/>
    <row r="3611" ht="12" customHeight="1" x14ac:dyDescent="0.25"/>
    <row r="3621" spans="2:32" ht="15" customHeight="1" x14ac:dyDescent="0.2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2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2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25">
      <c r="B3627" s="303"/>
      <c r="C3627" s="303"/>
      <c r="D3627" s="303"/>
      <c r="E3627" s="303"/>
      <c r="F3627" s="303"/>
      <c r="G3627" s="303"/>
      <c r="H3627" s="303"/>
      <c r="I3627" s="303"/>
      <c r="J3627" s="303"/>
      <c r="K3627" s="303"/>
      <c r="L3627" s="303"/>
      <c r="M3627" s="303"/>
      <c r="N3627" s="303"/>
      <c r="O3627" s="303"/>
      <c r="P3627" s="303"/>
      <c r="Q3627" s="303"/>
      <c r="R3627" s="303"/>
      <c r="S3627" s="303"/>
      <c r="T3627" s="303"/>
      <c r="U3627" s="303"/>
      <c r="V3627" s="303"/>
      <c r="W3627" s="303"/>
      <c r="X3627" s="303"/>
      <c r="Y3627" s="303"/>
      <c r="Z3627" s="303"/>
      <c r="AA3627" s="303"/>
      <c r="AB3627" s="303"/>
      <c r="AC3627" s="303"/>
      <c r="AD3627" s="303"/>
      <c r="AE3627" s="303"/>
      <c r="AF3627" s="303"/>
    </row>
    <row r="3628" spans="2:32" ht="12" customHeight="1" x14ac:dyDescent="0.25"/>
    <row r="3631" spans="2:32" ht="12" customHeight="1" x14ac:dyDescent="0.25"/>
    <row r="3635" ht="12" customHeight="1" x14ac:dyDescent="0.25"/>
    <row r="3646" ht="12" customHeight="1" x14ac:dyDescent="0.25"/>
    <row r="3649" ht="12" customHeight="1" x14ac:dyDescent="0.25"/>
    <row r="3660" ht="12" customHeight="1" x14ac:dyDescent="0.25"/>
    <row r="3661" ht="12" customHeight="1" x14ac:dyDescent="0.25"/>
    <row r="3662" ht="12" customHeight="1" x14ac:dyDescent="0.25"/>
    <row r="3663" ht="12" customHeight="1" x14ac:dyDescent="0.25"/>
    <row r="3664" ht="12" customHeight="1" x14ac:dyDescent="0.25"/>
    <row r="3665" ht="12" customHeight="1" x14ac:dyDescent="0.25"/>
    <row r="3666" ht="12" customHeight="1" x14ac:dyDescent="0.25"/>
    <row r="3667" ht="12" customHeight="1" x14ac:dyDescent="0.25"/>
    <row r="3668" ht="12" customHeight="1" x14ac:dyDescent="0.25"/>
    <row r="3669" ht="12" customHeight="1" x14ac:dyDescent="0.25"/>
    <row r="3670" ht="12" customHeight="1" x14ac:dyDescent="0.25"/>
    <row r="3671" ht="12" customHeight="1" x14ac:dyDescent="0.25"/>
    <row r="3672" ht="12" customHeight="1" x14ac:dyDescent="0.25"/>
    <row r="3673" ht="12" customHeight="1" x14ac:dyDescent="0.25"/>
    <row r="3674" ht="12" customHeight="1" x14ac:dyDescent="0.25"/>
    <row r="3675" ht="12" customHeight="1" x14ac:dyDescent="0.25"/>
    <row r="3676" ht="12" customHeight="1" x14ac:dyDescent="0.25"/>
    <row r="3677" ht="12" customHeight="1" x14ac:dyDescent="0.25"/>
    <row r="3678" ht="12" customHeight="1" x14ac:dyDescent="0.25"/>
    <row r="3679" ht="12" customHeight="1" x14ac:dyDescent="0.25"/>
    <row r="3680" ht="12" customHeight="1" x14ac:dyDescent="0.25"/>
    <row r="3681" ht="12" customHeight="1" x14ac:dyDescent="0.25"/>
    <row r="3682" ht="12" customHeight="1" x14ac:dyDescent="0.25"/>
    <row r="3683" ht="12" customHeight="1" x14ac:dyDescent="0.25"/>
    <row r="3684" ht="12" customHeight="1" x14ac:dyDescent="0.25"/>
    <row r="3685" ht="12" customHeight="1" x14ac:dyDescent="0.25"/>
    <row r="3686" ht="12" customHeight="1" x14ac:dyDescent="0.25"/>
    <row r="3687" ht="12" customHeight="1" x14ac:dyDescent="0.25"/>
    <row r="3688" ht="12" customHeight="1" x14ac:dyDescent="0.25"/>
    <row r="3689" ht="12" customHeight="1" x14ac:dyDescent="0.25"/>
    <row r="3690" ht="12" customHeight="1" x14ac:dyDescent="0.25"/>
    <row r="3691" ht="12" customHeight="1" x14ac:dyDescent="0.25"/>
    <row r="3692" ht="12" customHeight="1" x14ac:dyDescent="0.25"/>
    <row r="3693" ht="12" customHeight="1" x14ac:dyDescent="0.25"/>
    <row r="3694" ht="12" customHeight="1" x14ac:dyDescent="0.25"/>
    <row r="3695" ht="12" customHeight="1" x14ac:dyDescent="0.25"/>
    <row r="3696" ht="12" customHeight="1" x14ac:dyDescent="0.25"/>
    <row r="3697" ht="12" customHeight="1" x14ac:dyDescent="0.25"/>
    <row r="3698" ht="12" customHeight="1" x14ac:dyDescent="0.25"/>
    <row r="3699" ht="12" customHeight="1" x14ac:dyDescent="0.25"/>
    <row r="3710" ht="12" customHeight="1" x14ac:dyDescent="0.25"/>
    <row r="3727" ht="12" customHeight="1" x14ac:dyDescent="0.25"/>
    <row r="3730" ht="12" customHeight="1" x14ac:dyDescent="0.25"/>
    <row r="3736" ht="12" customHeight="1" x14ac:dyDescent="0.25"/>
    <row r="3746" spans="2:32" ht="15" customHeight="1" x14ac:dyDescent="0.2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2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2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25">
      <c r="B3752" s="303"/>
      <c r="C3752" s="303"/>
      <c r="D3752" s="303"/>
      <c r="E3752" s="303"/>
      <c r="F3752" s="303"/>
      <c r="G3752" s="303"/>
      <c r="H3752" s="303"/>
      <c r="I3752" s="303"/>
      <c r="J3752" s="303"/>
      <c r="K3752" s="303"/>
      <c r="L3752" s="303"/>
      <c r="M3752" s="303"/>
      <c r="N3752" s="303"/>
      <c r="O3752" s="303"/>
      <c r="P3752" s="303"/>
      <c r="Q3752" s="303"/>
      <c r="R3752" s="303"/>
      <c r="S3752" s="303"/>
      <c r="T3752" s="303"/>
      <c r="U3752" s="303"/>
      <c r="V3752" s="303"/>
      <c r="W3752" s="303"/>
      <c r="X3752" s="303"/>
      <c r="Y3752" s="303"/>
      <c r="Z3752" s="303"/>
      <c r="AA3752" s="303"/>
      <c r="AB3752" s="303"/>
      <c r="AC3752" s="303"/>
      <c r="AD3752" s="303"/>
      <c r="AE3752" s="303"/>
      <c r="AF3752" s="303"/>
    </row>
    <row r="3753" spans="2:32" ht="12" customHeight="1" x14ac:dyDescent="0.25"/>
    <row r="3756" spans="2:32" ht="12" customHeight="1" x14ac:dyDescent="0.25"/>
    <row r="3760" spans="2:32" ht="12" customHeight="1" x14ac:dyDescent="0.25"/>
    <row r="3771" ht="12" customHeight="1" x14ac:dyDescent="0.25"/>
    <row r="3774" ht="12" customHeight="1" x14ac:dyDescent="0.25"/>
    <row r="3785" ht="12" customHeight="1" x14ac:dyDescent="0.25"/>
    <row r="3786" ht="12" customHeight="1" x14ac:dyDescent="0.25"/>
    <row r="3787" ht="12" customHeight="1" x14ac:dyDescent="0.25"/>
    <row r="3788" ht="12" customHeight="1" x14ac:dyDescent="0.25"/>
    <row r="3789" ht="12" customHeight="1" x14ac:dyDescent="0.25"/>
    <row r="3790" ht="12" customHeight="1" x14ac:dyDescent="0.25"/>
    <row r="3791" ht="12" customHeight="1" x14ac:dyDescent="0.25"/>
    <row r="3792" ht="12" customHeight="1" x14ac:dyDescent="0.25"/>
    <row r="3793" ht="12" customHeight="1" x14ac:dyDescent="0.25"/>
    <row r="3794" ht="12" customHeight="1" x14ac:dyDescent="0.25"/>
    <row r="3795" ht="12" customHeight="1" x14ac:dyDescent="0.25"/>
    <row r="3796" ht="12" customHeight="1" x14ac:dyDescent="0.25"/>
    <row r="3797" ht="12" customHeight="1" x14ac:dyDescent="0.25"/>
    <row r="3798" ht="12" customHeight="1" x14ac:dyDescent="0.25"/>
    <row r="3799" ht="12" customHeight="1" x14ac:dyDescent="0.25"/>
    <row r="3800" ht="12" customHeight="1" x14ac:dyDescent="0.25"/>
    <row r="3801" ht="12" customHeight="1" x14ac:dyDescent="0.25"/>
    <row r="3802" ht="12" customHeight="1" x14ac:dyDescent="0.25"/>
    <row r="3803" ht="12" customHeight="1" x14ac:dyDescent="0.25"/>
    <row r="3804" ht="12" customHeight="1" x14ac:dyDescent="0.25"/>
    <row r="3805" ht="12" customHeight="1" x14ac:dyDescent="0.25"/>
    <row r="3806" ht="12" customHeight="1" x14ac:dyDescent="0.25"/>
    <row r="3807" ht="12" customHeight="1" x14ac:dyDescent="0.25"/>
    <row r="3808" ht="12" customHeight="1" x14ac:dyDescent="0.25"/>
    <row r="3809" ht="12" customHeight="1" x14ac:dyDescent="0.25"/>
    <row r="3810" ht="12" customHeight="1" x14ac:dyDescent="0.25"/>
    <row r="3811" ht="12" customHeight="1" x14ac:dyDescent="0.25"/>
    <row r="3812" ht="12" customHeight="1" x14ac:dyDescent="0.25"/>
    <row r="3813" ht="12" customHeight="1" x14ac:dyDescent="0.25"/>
    <row r="3814" ht="12" customHeight="1" x14ac:dyDescent="0.25"/>
    <row r="3815" ht="12" customHeight="1" x14ac:dyDescent="0.25"/>
    <row r="3816" ht="12" customHeight="1" x14ac:dyDescent="0.25"/>
    <row r="3817" ht="12" customHeight="1" x14ac:dyDescent="0.25"/>
    <row r="3818" ht="12" customHeight="1" x14ac:dyDescent="0.25"/>
    <row r="3819" ht="12" customHeight="1" x14ac:dyDescent="0.25"/>
    <row r="3820" ht="12" customHeight="1" x14ac:dyDescent="0.25"/>
    <row r="3821" ht="12" customHeight="1" x14ac:dyDescent="0.25"/>
    <row r="3822" ht="12" customHeight="1" x14ac:dyDescent="0.25"/>
    <row r="3823" ht="12" customHeight="1" x14ac:dyDescent="0.25"/>
    <row r="3824" ht="12" customHeight="1" x14ac:dyDescent="0.25"/>
    <row r="3835" ht="12" customHeight="1" x14ac:dyDescent="0.25"/>
    <row r="3852" ht="12" customHeight="1" x14ac:dyDescent="0.25"/>
    <row r="3855" ht="12" customHeight="1" x14ac:dyDescent="0.25"/>
    <row r="3861" ht="12" customHeight="1" x14ac:dyDescent="0.25"/>
    <row r="3874" spans="2:32" ht="15" customHeight="1" x14ac:dyDescent="0.2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2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25">
      <c r="B3877" s="303"/>
      <c r="C3877" s="303"/>
      <c r="D3877" s="303"/>
      <c r="E3877" s="303"/>
      <c r="F3877" s="303"/>
      <c r="G3877" s="303"/>
      <c r="H3877" s="303"/>
      <c r="I3877" s="303"/>
      <c r="J3877" s="303"/>
      <c r="K3877" s="303"/>
      <c r="L3877" s="303"/>
      <c r="M3877" s="303"/>
      <c r="N3877" s="303"/>
      <c r="O3877" s="303"/>
      <c r="P3877" s="303"/>
      <c r="Q3877" s="303"/>
      <c r="R3877" s="303"/>
      <c r="S3877" s="303"/>
      <c r="T3877" s="303"/>
      <c r="U3877" s="303"/>
      <c r="V3877" s="303"/>
      <c r="W3877" s="303"/>
      <c r="X3877" s="303"/>
      <c r="Y3877" s="303"/>
      <c r="Z3877" s="303"/>
      <c r="AA3877" s="303"/>
      <c r="AB3877" s="303"/>
      <c r="AC3877" s="303"/>
      <c r="AD3877" s="303"/>
      <c r="AE3877" s="303"/>
      <c r="AF3877" s="303"/>
    </row>
    <row r="3878" spans="2:32" ht="12" customHeight="1" x14ac:dyDescent="0.25"/>
    <row r="3881" spans="2:32" ht="12" customHeight="1" x14ac:dyDescent="0.25"/>
    <row r="3885" spans="2:32" ht="12" customHeight="1" x14ac:dyDescent="0.25"/>
    <row r="3886" spans="2:32" ht="15" customHeight="1" x14ac:dyDescent="0.2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2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2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25"/>
    <row r="3899" ht="12" customHeight="1" x14ac:dyDescent="0.25"/>
    <row r="3910" ht="12" customHeight="1" x14ac:dyDescent="0.25"/>
    <row r="3911" ht="12" customHeight="1" x14ac:dyDescent="0.25"/>
    <row r="3912" ht="12" customHeight="1" x14ac:dyDescent="0.25"/>
    <row r="3913" ht="12" customHeight="1" x14ac:dyDescent="0.25"/>
    <row r="3914" ht="12" customHeight="1" x14ac:dyDescent="0.25"/>
    <row r="3915" ht="12" customHeight="1" x14ac:dyDescent="0.25"/>
    <row r="3916" ht="12" customHeight="1" x14ac:dyDescent="0.25"/>
    <row r="3917" ht="12" customHeight="1" x14ac:dyDescent="0.25"/>
    <row r="3918" ht="12" customHeight="1" x14ac:dyDescent="0.25"/>
    <row r="3919" ht="12" customHeight="1" x14ac:dyDescent="0.25"/>
    <row r="3920" ht="12" customHeight="1" x14ac:dyDescent="0.25"/>
    <row r="3921" ht="12" customHeight="1" x14ac:dyDescent="0.25"/>
    <row r="3922" ht="12" customHeight="1" x14ac:dyDescent="0.25"/>
    <row r="3923" ht="12" customHeight="1" x14ac:dyDescent="0.25"/>
    <row r="3924" ht="12" customHeight="1" x14ac:dyDescent="0.25"/>
    <row r="3925" ht="12" customHeight="1" x14ac:dyDescent="0.25"/>
    <row r="3926" ht="12" customHeight="1" x14ac:dyDescent="0.25"/>
    <row r="3927" ht="12" customHeight="1" x14ac:dyDescent="0.25"/>
    <row r="3928" ht="12" customHeight="1" x14ac:dyDescent="0.25"/>
    <row r="3929" ht="12" customHeight="1" x14ac:dyDescent="0.25"/>
    <row r="3930" ht="12" customHeight="1" x14ac:dyDescent="0.25"/>
    <row r="3931" ht="12" customHeight="1" x14ac:dyDescent="0.25"/>
    <row r="3932" ht="12" customHeight="1" x14ac:dyDescent="0.25"/>
    <row r="3933" ht="12" customHeight="1" x14ac:dyDescent="0.25"/>
    <row r="3934" ht="12" customHeight="1" x14ac:dyDescent="0.25"/>
    <row r="3935" ht="12" customHeight="1" x14ac:dyDescent="0.25"/>
    <row r="3936" ht="12" customHeight="1" x14ac:dyDescent="0.25"/>
    <row r="3937" ht="12" customHeight="1" x14ac:dyDescent="0.25"/>
    <row r="3938" ht="12" customHeight="1" x14ac:dyDescent="0.25"/>
    <row r="3939" ht="12" customHeight="1" x14ac:dyDescent="0.25"/>
    <row r="3940" ht="12" customHeight="1" x14ac:dyDescent="0.25"/>
    <row r="3941" ht="12" customHeight="1" x14ac:dyDescent="0.25"/>
    <row r="3942" ht="12" customHeight="1" x14ac:dyDescent="0.25"/>
    <row r="3943" ht="12" customHeight="1" x14ac:dyDescent="0.25"/>
    <row r="3944" ht="12" customHeight="1" x14ac:dyDescent="0.25"/>
    <row r="3945" ht="12" customHeight="1" x14ac:dyDescent="0.25"/>
    <row r="3946" ht="12" customHeight="1" x14ac:dyDescent="0.25"/>
    <row r="3947" ht="12" customHeight="1" x14ac:dyDescent="0.25"/>
    <row r="3948" ht="12" customHeight="1" x14ac:dyDescent="0.25"/>
    <row r="3949" ht="12" customHeight="1" x14ac:dyDescent="0.25"/>
    <row r="3960" ht="12" customHeight="1" x14ac:dyDescent="0.25"/>
    <row r="3977" ht="12" customHeight="1" x14ac:dyDescent="0.25"/>
    <row r="3980" ht="12" customHeight="1" x14ac:dyDescent="0.25"/>
    <row r="3986" ht="12" customHeight="1" x14ac:dyDescent="0.25"/>
    <row r="4001" spans="2:32" ht="15" customHeight="1" x14ac:dyDescent="0.2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25">
      <c r="B4002" s="303"/>
      <c r="C4002" s="303"/>
      <c r="D4002" s="303"/>
      <c r="E4002" s="303"/>
      <c r="F4002" s="303"/>
      <c r="G4002" s="303"/>
      <c r="H4002" s="303"/>
      <c r="I4002" s="303"/>
      <c r="J4002" s="303"/>
      <c r="K4002" s="303"/>
      <c r="L4002" s="303"/>
      <c r="M4002" s="303"/>
      <c r="N4002" s="303"/>
      <c r="O4002" s="303"/>
      <c r="P4002" s="303"/>
      <c r="Q4002" s="303"/>
      <c r="R4002" s="303"/>
      <c r="S4002" s="303"/>
      <c r="T4002" s="303"/>
      <c r="U4002" s="303"/>
      <c r="V4002" s="303"/>
      <c r="W4002" s="303"/>
      <c r="X4002" s="303"/>
      <c r="Y4002" s="303"/>
      <c r="Z4002" s="303"/>
      <c r="AA4002" s="303"/>
      <c r="AB4002" s="303"/>
      <c r="AC4002" s="303"/>
      <c r="AD4002" s="303"/>
      <c r="AE4002" s="303"/>
      <c r="AF4002" s="303"/>
    </row>
    <row r="4003" spans="2:32" ht="12" customHeight="1" x14ac:dyDescent="0.25"/>
    <row r="4006" spans="2:32" ht="12" customHeight="1" x14ac:dyDescent="0.25"/>
    <row r="4010" spans="2:32" ht="12" customHeight="1" x14ac:dyDescent="0.25"/>
    <row r="4011" spans="2:32" ht="15" customHeight="1" x14ac:dyDescent="0.2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2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2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2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2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2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25"/>
    <row r="4024" ht="12" customHeight="1" x14ac:dyDescent="0.25"/>
    <row r="4035" ht="12" customHeight="1" x14ac:dyDescent="0.25"/>
    <row r="4036" ht="12" customHeight="1" x14ac:dyDescent="0.25"/>
    <row r="4037" ht="12" customHeight="1" x14ac:dyDescent="0.25"/>
    <row r="4038" ht="12" customHeight="1" x14ac:dyDescent="0.25"/>
    <row r="4039" ht="12" customHeight="1" x14ac:dyDescent="0.25"/>
    <row r="4040" ht="12" customHeight="1" x14ac:dyDescent="0.25"/>
    <row r="4041" ht="12" customHeight="1" x14ac:dyDescent="0.25"/>
    <row r="4042" ht="12" customHeight="1" x14ac:dyDescent="0.25"/>
    <row r="4043" ht="12" customHeight="1" x14ac:dyDescent="0.25"/>
    <row r="4044" ht="12" customHeight="1" x14ac:dyDescent="0.25"/>
    <row r="4045" ht="12" customHeight="1" x14ac:dyDescent="0.25"/>
    <row r="4046" ht="12" customHeight="1" x14ac:dyDescent="0.25"/>
    <row r="4047" ht="12" customHeight="1" x14ac:dyDescent="0.25"/>
    <row r="4048" ht="12" customHeight="1" x14ac:dyDescent="0.25"/>
    <row r="4049" ht="12" customHeight="1" x14ac:dyDescent="0.25"/>
    <row r="4050" ht="12" customHeight="1" x14ac:dyDescent="0.25"/>
    <row r="4051" ht="12" customHeight="1" x14ac:dyDescent="0.25"/>
    <row r="4052" ht="12" customHeight="1" x14ac:dyDescent="0.25"/>
    <row r="4053" ht="12" customHeight="1" x14ac:dyDescent="0.25"/>
    <row r="4054" ht="12" customHeight="1" x14ac:dyDescent="0.25"/>
    <row r="4055" ht="12" customHeight="1" x14ac:dyDescent="0.25"/>
    <row r="4056" ht="12" customHeight="1" x14ac:dyDescent="0.25"/>
    <row r="4057" ht="12" customHeight="1" x14ac:dyDescent="0.25"/>
    <row r="4058" ht="12" customHeight="1" x14ac:dyDescent="0.25"/>
    <row r="4059" ht="12" customHeight="1" x14ac:dyDescent="0.25"/>
    <row r="4060" ht="12" customHeight="1" x14ac:dyDescent="0.25"/>
    <row r="4061" ht="12" customHeight="1" x14ac:dyDescent="0.25"/>
    <row r="4062" ht="12" customHeight="1" x14ac:dyDescent="0.25"/>
    <row r="4063" ht="12" customHeight="1" x14ac:dyDescent="0.25"/>
    <row r="4064" ht="12" customHeight="1" x14ac:dyDescent="0.25"/>
    <row r="4065" ht="12" customHeight="1" x14ac:dyDescent="0.25"/>
    <row r="4066" ht="12" customHeight="1" x14ac:dyDescent="0.25"/>
    <row r="4067" ht="12" customHeight="1" x14ac:dyDescent="0.25"/>
    <row r="4068" ht="12" customHeight="1" x14ac:dyDescent="0.25"/>
    <row r="4069" ht="12" customHeight="1" x14ac:dyDescent="0.25"/>
    <row r="4070" ht="12" customHeight="1" x14ac:dyDescent="0.25"/>
    <row r="4071" ht="12" customHeight="1" x14ac:dyDescent="0.25"/>
    <row r="4072" ht="12" customHeight="1" x14ac:dyDescent="0.25"/>
    <row r="4073" ht="12" customHeight="1" x14ac:dyDescent="0.25"/>
    <row r="4074" ht="12" customHeight="1" x14ac:dyDescent="0.25"/>
    <row r="4085" ht="12" customHeight="1" x14ac:dyDescent="0.25"/>
    <row r="4102" ht="12" customHeight="1" x14ac:dyDescent="0.25"/>
    <row r="4105" ht="12" customHeight="1" x14ac:dyDescent="0.25"/>
    <row r="4111" ht="12" customHeight="1" x14ac:dyDescent="0.25"/>
    <row r="4121" spans="2:32" ht="15" customHeight="1" x14ac:dyDescent="0.2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2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2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25">
      <c r="B4127" s="303"/>
      <c r="C4127" s="303"/>
      <c r="D4127" s="303"/>
      <c r="E4127" s="303"/>
      <c r="F4127" s="303"/>
      <c r="G4127" s="303"/>
      <c r="H4127" s="303"/>
      <c r="I4127" s="303"/>
      <c r="J4127" s="303"/>
      <c r="K4127" s="303"/>
      <c r="L4127" s="303"/>
      <c r="M4127" s="303"/>
      <c r="N4127" s="303"/>
      <c r="O4127" s="303"/>
      <c r="P4127" s="303"/>
      <c r="Q4127" s="303"/>
      <c r="R4127" s="303"/>
      <c r="S4127" s="303"/>
      <c r="T4127" s="303"/>
      <c r="U4127" s="303"/>
      <c r="V4127" s="303"/>
      <c r="W4127" s="303"/>
      <c r="X4127" s="303"/>
      <c r="Y4127" s="303"/>
      <c r="Z4127" s="303"/>
      <c r="AA4127" s="303"/>
      <c r="AB4127" s="303"/>
      <c r="AC4127" s="303"/>
      <c r="AD4127" s="303"/>
      <c r="AE4127" s="303"/>
      <c r="AF4127" s="303"/>
    </row>
    <row r="4128" spans="2:32" ht="12" customHeight="1" x14ac:dyDescent="0.25"/>
    <row r="4131" ht="12" customHeight="1" x14ac:dyDescent="0.25"/>
    <row r="4135" ht="12" customHeight="1" x14ac:dyDescent="0.25"/>
    <row r="4146" ht="12" customHeight="1" x14ac:dyDescent="0.25"/>
    <row r="4149" ht="12" customHeight="1" x14ac:dyDescent="0.25"/>
    <row r="4160" ht="12" customHeight="1" x14ac:dyDescent="0.25"/>
    <row r="4161" ht="12" customHeight="1" x14ac:dyDescent="0.25"/>
    <row r="4162" ht="12" customHeight="1" x14ac:dyDescent="0.25"/>
    <row r="4163" ht="12" customHeight="1" x14ac:dyDescent="0.25"/>
    <row r="4164" ht="12" customHeight="1" x14ac:dyDescent="0.25"/>
    <row r="4165" ht="12" customHeight="1" x14ac:dyDescent="0.25"/>
    <row r="4166" ht="12" customHeight="1" x14ac:dyDescent="0.25"/>
    <row r="4167" ht="12" customHeight="1" x14ac:dyDescent="0.25"/>
    <row r="4168" ht="12" customHeight="1" x14ac:dyDescent="0.25"/>
    <row r="4169" ht="12" customHeight="1" x14ac:dyDescent="0.25"/>
    <row r="4170" ht="12" customHeight="1" x14ac:dyDescent="0.25"/>
    <row r="4171" ht="12" customHeight="1" x14ac:dyDescent="0.25"/>
    <row r="4172" ht="12" customHeight="1" x14ac:dyDescent="0.25"/>
    <row r="4173" ht="12" customHeight="1" x14ac:dyDescent="0.25"/>
    <row r="4174" ht="12" customHeight="1" x14ac:dyDescent="0.25"/>
    <row r="4175" ht="12" customHeight="1" x14ac:dyDescent="0.25"/>
    <row r="4176" ht="12" customHeight="1" x14ac:dyDescent="0.25"/>
    <row r="4177" ht="12" customHeight="1" x14ac:dyDescent="0.25"/>
    <row r="4178" ht="12" customHeight="1" x14ac:dyDescent="0.25"/>
    <row r="4179" ht="12" customHeight="1" x14ac:dyDescent="0.25"/>
    <row r="4180" ht="12" customHeight="1" x14ac:dyDescent="0.25"/>
    <row r="4181" ht="12" customHeight="1" x14ac:dyDescent="0.25"/>
    <row r="4182" ht="12" customHeight="1" x14ac:dyDescent="0.25"/>
    <row r="4183" ht="12" customHeight="1" x14ac:dyDescent="0.25"/>
    <row r="4184" ht="12" customHeight="1" x14ac:dyDescent="0.25"/>
    <row r="4185" ht="12" customHeight="1" x14ac:dyDescent="0.25"/>
    <row r="4186" ht="12" customHeight="1" x14ac:dyDescent="0.25"/>
    <row r="4187" ht="12" customHeight="1" x14ac:dyDescent="0.25"/>
    <row r="4188" ht="12" customHeight="1" x14ac:dyDescent="0.25"/>
    <row r="4189" ht="12" customHeight="1" x14ac:dyDescent="0.25"/>
    <row r="4190" ht="12" customHeight="1" x14ac:dyDescent="0.25"/>
    <row r="4191" ht="12" customHeight="1" x14ac:dyDescent="0.25"/>
    <row r="4192" ht="12" customHeight="1" x14ac:dyDescent="0.25"/>
    <row r="4193" ht="12" customHeight="1" x14ac:dyDescent="0.25"/>
    <row r="4194" ht="12" customHeight="1" x14ac:dyDescent="0.25"/>
    <row r="4195" ht="12" customHeight="1" x14ac:dyDescent="0.25"/>
    <row r="4196" ht="12" customHeight="1" x14ac:dyDescent="0.25"/>
    <row r="4197" ht="12" customHeight="1" x14ac:dyDescent="0.25"/>
    <row r="4198" ht="12" customHeight="1" x14ac:dyDescent="0.25"/>
    <row r="4199" ht="12" customHeight="1" x14ac:dyDescent="0.25"/>
    <row r="4210" ht="12" customHeight="1" x14ac:dyDescent="0.25"/>
    <row r="4227" ht="12" customHeight="1" x14ac:dyDescent="0.25"/>
    <row r="4230" ht="12" customHeight="1" x14ac:dyDescent="0.25"/>
    <row r="4236" ht="12" customHeight="1" x14ac:dyDescent="0.25"/>
    <row r="4246" spans="2:32" ht="15" customHeight="1" x14ac:dyDescent="0.2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2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2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25">
      <c r="B4252" s="303"/>
      <c r="C4252" s="303"/>
      <c r="D4252" s="303"/>
      <c r="E4252" s="303"/>
      <c r="F4252" s="303"/>
      <c r="G4252" s="303"/>
      <c r="H4252" s="303"/>
      <c r="I4252" s="303"/>
      <c r="J4252" s="303"/>
      <c r="K4252" s="303"/>
      <c r="L4252" s="303"/>
      <c r="M4252" s="303"/>
      <c r="N4252" s="303"/>
      <c r="O4252" s="303"/>
      <c r="P4252" s="303"/>
      <c r="Q4252" s="303"/>
      <c r="R4252" s="303"/>
      <c r="S4252" s="303"/>
      <c r="T4252" s="303"/>
      <c r="U4252" s="303"/>
      <c r="V4252" s="303"/>
      <c r="W4252" s="303"/>
      <c r="X4252" s="303"/>
      <c r="Y4252" s="303"/>
      <c r="Z4252" s="303"/>
      <c r="AA4252" s="303"/>
      <c r="AB4252" s="303"/>
      <c r="AC4252" s="303"/>
      <c r="AD4252" s="303"/>
      <c r="AE4252" s="303"/>
      <c r="AF4252" s="303"/>
    </row>
    <row r="4253" spans="2:32" ht="12" customHeight="1" x14ac:dyDescent="0.25"/>
    <row r="4256" spans="2:32" ht="12" customHeight="1" x14ac:dyDescent="0.25"/>
    <row r="4260" ht="12" customHeight="1" x14ac:dyDescent="0.25"/>
    <row r="4271" ht="12" customHeight="1" x14ac:dyDescent="0.25"/>
    <row r="4274" ht="12" customHeight="1" x14ac:dyDescent="0.25"/>
    <row r="4285" ht="12" customHeight="1" x14ac:dyDescent="0.25"/>
    <row r="4286" ht="12" customHeight="1" x14ac:dyDescent="0.25"/>
    <row r="4287" ht="12" customHeight="1" x14ac:dyDescent="0.25"/>
    <row r="4288" ht="12" customHeight="1" x14ac:dyDescent="0.25"/>
    <row r="4289" ht="12" customHeight="1" x14ac:dyDescent="0.25"/>
    <row r="4290" ht="12" customHeight="1" x14ac:dyDescent="0.25"/>
    <row r="4291" ht="12" customHeight="1" x14ac:dyDescent="0.25"/>
    <row r="4292" ht="12" customHeight="1" x14ac:dyDescent="0.25"/>
    <row r="4293" ht="12" customHeight="1" x14ac:dyDescent="0.25"/>
    <row r="4294" ht="12" customHeight="1" x14ac:dyDescent="0.25"/>
    <row r="4295" ht="12" customHeight="1" x14ac:dyDescent="0.25"/>
    <row r="4296" ht="12" customHeight="1" x14ac:dyDescent="0.25"/>
    <row r="4297" ht="12" customHeight="1" x14ac:dyDescent="0.25"/>
    <row r="4298" ht="12" customHeight="1" x14ac:dyDescent="0.25"/>
    <row r="4299" ht="12" customHeight="1" x14ac:dyDescent="0.25"/>
    <row r="4300" ht="12" customHeight="1" x14ac:dyDescent="0.25"/>
    <row r="4301" ht="12" customHeight="1" x14ac:dyDescent="0.25"/>
    <row r="4302" ht="12" customHeight="1" x14ac:dyDescent="0.25"/>
    <row r="4303" ht="12" customHeight="1" x14ac:dyDescent="0.25"/>
    <row r="4304" ht="12" customHeight="1" x14ac:dyDescent="0.25"/>
    <row r="4305" ht="12" customHeight="1" x14ac:dyDescent="0.25"/>
    <row r="4306" ht="12" customHeight="1" x14ac:dyDescent="0.25"/>
    <row r="4307" ht="12" customHeight="1" x14ac:dyDescent="0.25"/>
    <row r="4308" ht="12" customHeight="1" x14ac:dyDescent="0.25"/>
    <row r="4309" ht="12" customHeight="1" x14ac:dyDescent="0.25"/>
    <row r="4310" ht="12" customHeight="1" x14ac:dyDescent="0.25"/>
    <row r="4311" ht="12" customHeight="1" x14ac:dyDescent="0.25"/>
    <row r="4312" ht="12" customHeight="1" x14ac:dyDescent="0.25"/>
    <row r="4313" ht="12" customHeight="1" x14ac:dyDescent="0.25"/>
    <row r="4314" ht="12" customHeight="1" x14ac:dyDescent="0.25"/>
    <row r="4315" ht="12" customHeight="1" x14ac:dyDescent="0.25"/>
    <row r="4316" ht="12" customHeight="1" x14ac:dyDescent="0.25"/>
    <row r="4317" ht="12" customHeight="1" x14ac:dyDescent="0.25"/>
    <row r="4318" ht="12" customHeight="1" x14ac:dyDescent="0.25"/>
    <row r="4319" ht="12" customHeight="1" x14ac:dyDescent="0.25"/>
    <row r="4320" ht="12" customHeight="1" x14ac:dyDescent="0.25"/>
    <row r="4321" ht="12" customHeight="1" x14ac:dyDescent="0.25"/>
    <row r="4322" ht="12" customHeight="1" x14ac:dyDescent="0.25"/>
    <row r="4323" ht="12" customHeight="1" x14ac:dyDescent="0.25"/>
    <row r="4324" ht="12" customHeight="1" x14ac:dyDescent="0.25"/>
    <row r="4335" ht="12" customHeight="1" x14ac:dyDescent="0.25"/>
    <row r="4352" ht="12" customHeight="1" x14ac:dyDescent="0.25"/>
    <row r="4355" ht="12" customHeight="1" x14ac:dyDescent="0.25"/>
    <row r="4361" ht="12" customHeight="1" x14ac:dyDescent="0.25"/>
    <row r="4371" spans="2:32" ht="15" customHeight="1" x14ac:dyDescent="0.2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2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2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25">
      <c r="B4377" s="303"/>
      <c r="C4377" s="303"/>
      <c r="D4377" s="303"/>
      <c r="E4377" s="303"/>
      <c r="F4377" s="303"/>
      <c r="G4377" s="303"/>
      <c r="H4377" s="303"/>
      <c r="I4377" s="303"/>
      <c r="J4377" s="303"/>
      <c r="K4377" s="303"/>
      <c r="L4377" s="303"/>
      <c r="M4377" s="303"/>
      <c r="N4377" s="303"/>
      <c r="O4377" s="303"/>
      <c r="P4377" s="303"/>
      <c r="Q4377" s="303"/>
      <c r="R4377" s="303"/>
      <c r="S4377" s="303"/>
      <c r="T4377" s="303"/>
      <c r="U4377" s="303"/>
      <c r="V4377" s="303"/>
      <c r="W4377" s="303"/>
      <c r="X4377" s="303"/>
      <c r="Y4377" s="303"/>
      <c r="Z4377" s="303"/>
      <c r="AA4377" s="303"/>
      <c r="AB4377" s="303"/>
      <c r="AC4377" s="303"/>
      <c r="AD4377" s="303"/>
      <c r="AE4377" s="303"/>
      <c r="AF4377" s="303"/>
    </row>
    <row r="4378" spans="2:32" ht="12" customHeight="1" x14ac:dyDescent="0.25"/>
    <row r="4381" spans="2:32" ht="12" customHeight="1" x14ac:dyDescent="0.25"/>
    <row r="4385" ht="12" customHeight="1" x14ac:dyDescent="0.25"/>
    <row r="4396" ht="12" customHeight="1" x14ac:dyDescent="0.25"/>
    <row r="4399" ht="12" customHeight="1" x14ac:dyDescent="0.25"/>
    <row r="4499" spans="2:32" ht="15" customHeight="1" x14ac:dyDescent="0.2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2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25">
      <c r="B4502" s="303"/>
      <c r="C4502" s="303"/>
      <c r="D4502" s="303"/>
      <c r="E4502" s="303"/>
      <c r="F4502" s="303"/>
      <c r="G4502" s="303"/>
      <c r="H4502" s="303"/>
      <c r="I4502" s="303"/>
      <c r="J4502" s="303"/>
      <c r="K4502" s="303"/>
      <c r="L4502" s="303"/>
      <c r="M4502" s="303"/>
      <c r="N4502" s="303"/>
      <c r="O4502" s="303"/>
      <c r="P4502" s="303"/>
      <c r="Q4502" s="303"/>
      <c r="R4502" s="303"/>
      <c r="S4502" s="303"/>
      <c r="T4502" s="303"/>
      <c r="U4502" s="303"/>
      <c r="V4502" s="303"/>
      <c r="W4502" s="303"/>
      <c r="X4502" s="303"/>
      <c r="Y4502" s="303"/>
      <c r="Z4502" s="303"/>
      <c r="AA4502" s="303"/>
      <c r="AB4502" s="303"/>
      <c r="AC4502" s="303"/>
      <c r="AD4502" s="303"/>
      <c r="AE4502" s="303"/>
      <c r="AF4502" s="303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x14ac:dyDescent="0.25">
      <c r="B1" s="49" t="s">
        <v>1992</v>
      </c>
    </row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211</v>
      </c>
      <c r="B10" s="52" t="s">
        <v>2045</v>
      </c>
      <c r="AG10" s="144" t="s">
        <v>1998</v>
      </c>
    </row>
    <row r="11" spans="1:33" ht="15" customHeight="1" x14ac:dyDescent="0.25">
      <c r="B11" s="49" t="s">
        <v>202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2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2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2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2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2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2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2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25"/>
    <row r="24" spans="1:33" ht="15" customHeight="1" x14ac:dyDescent="0.2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2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2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2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2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2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2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2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25"/>
    <row r="33" spans="1:33" ht="15" customHeight="1" x14ac:dyDescent="0.2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2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2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2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2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2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2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2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25"/>
    <row r="42" spans="1:33" ht="12" customHeight="1" x14ac:dyDescent="0.25"/>
    <row r="43" spans="1:33" ht="15" customHeight="1" x14ac:dyDescent="0.2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2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2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2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2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25"/>
    <row r="49" spans="1:33" ht="15" customHeight="1" x14ac:dyDescent="0.2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2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2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2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2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25"/>
    <row r="55" spans="1:33" ht="15" customHeight="1" x14ac:dyDescent="0.2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2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2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2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2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25"/>
    <row r="61" spans="1:33" ht="15" customHeight="1" x14ac:dyDescent="0.2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2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2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2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2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2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2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2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25"/>
    <row r="70" spans="1:33" ht="15" customHeight="1" x14ac:dyDescent="0.2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2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2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2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2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2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2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2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2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2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2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2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2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2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2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2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2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2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2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2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2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2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2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2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2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2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2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2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2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2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2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2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2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2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2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2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2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2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25"/>
    <row r="109" spans="1:33" ht="15" customHeight="1" x14ac:dyDescent="0.2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2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2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25"/>
    <row r="113" spans="1:33" ht="15" customHeight="1" x14ac:dyDescent="0.2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2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25"/>
    <row r="116" spans="1:33" ht="15" customHeight="1" x14ac:dyDescent="0.2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3"/>
    <row r="118" spans="1:33" ht="15" customHeight="1" x14ac:dyDescent="0.25">
      <c r="B118" s="308" t="s">
        <v>2046</v>
      </c>
      <c r="C118" s="309"/>
      <c r="D118" s="309"/>
      <c r="E118" s="309"/>
      <c r="F118" s="309"/>
      <c r="G118" s="309"/>
      <c r="H118" s="309"/>
      <c r="I118" s="309"/>
      <c r="J118" s="309"/>
      <c r="K118" s="309"/>
      <c r="L118" s="309"/>
      <c r="M118" s="309"/>
      <c r="N118" s="309"/>
      <c r="O118" s="309"/>
      <c r="P118" s="309"/>
      <c r="Q118" s="309"/>
      <c r="R118" s="309"/>
      <c r="S118" s="309"/>
      <c r="T118" s="309"/>
      <c r="U118" s="309"/>
      <c r="V118" s="309"/>
      <c r="W118" s="309"/>
      <c r="X118" s="309"/>
      <c r="Y118" s="309"/>
      <c r="Z118" s="309"/>
      <c r="AA118" s="309"/>
      <c r="AB118" s="309"/>
      <c r="AC118" s="309"/>
      <c r="AD118" s="309"/>
      <c r="AE118" s="309"/>
      <c r="AF118" s="309"/>
      <c r="AG118" s="309"/>
    </row>
    <row r="119" spans="1:33" ht="15" customHeight="1" x14ac:dyDescent="0.25">
      <c r="B119" s="22" t="s">
        <v>346</v>
      </c>
    </row>
    <row r="120" spans="1:33" ht="15" customHeight="1" x14ac:dyDescent="0.25">
      <c r="B120" s="22" t="s">
        <v>2047</v>
      </c>
    </row>
    <row r="121" spans="1:33" ht="15" customHeight="1" x14ac:dyDescent="0.25">
      <c r="B121" s="22" t="s">
        <v>2048</v>
      </c>
    </row>
    <row r="122" spans="1:33" ht="15" customHeight="1" x14ac:dyDescent="0.25">
      <c r="B122" s="22" t="s">
        <v>2049</v>
      </c>
    </row>
    <row r="123" spans="1:33" ht="15" customHeight="1" x14ac:dyDescent="0.25">
      <c r="B123" s="22" t="s">
        <v>1984</v>
      </c>
    </row>
    <row r="124" spans="1:33" ht="15" customHeight="1" x14ac:dyDescent="0.25">
      <c r="B124" s="22" t="s">
        <v>1155</v>
      </c>
    </row>
    <row r="125" spans="1:33" ht="15" customHeight="1" x14ac:dyDescent="0.25">
      <c r="B125" s="22" t="s">
        <v>1985</v>
      </c>
    </row>
    <row r="126" spans="1:33" ht="15" customHeight="1" x14ac:dyDescent="0.25">
      <c r="B126" s="22" t="s">
        <v>2050</v>
      </c>
    </row>
    <row r="127" spans="1:33" ht="15" customHeight="1" x14ac:dyDescent="0.2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2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2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2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2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2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25"/>
    <row r="134" spans="1:33" ht="12" customHeight="1" x14ac:dyDescent="0.2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2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2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2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2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2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2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2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25"/>
    <row r="143" spans="1:33" ht="12" customHeight="1" x14ac:dyDescent="0.2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2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2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2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2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2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2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2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2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2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2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2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2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2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2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2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2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2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2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2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2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2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2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2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2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2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2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2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2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2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2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2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2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2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2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2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2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2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2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2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2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2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2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2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2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2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2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2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2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2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2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2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2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2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2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2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2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2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2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2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2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2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2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2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2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2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2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2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2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2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2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2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2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2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25">
      <c r="B228" s="143"/>
    </row>
    <row r="229" spans="1:33" ht="15" customHeight="1" x14ac:dyDescent="0.25">
      <c r="B229" s="22"/>
    </row>
    <row r="230" spans="1:33" ht="15" customHeight="1" x14ac:dyDescent="0.25">
      <c r="B230" s="22"/>
    </row>
    <row r="231" spans="1:33" ht="15" customHeight="1" x14ac:dyDescent="0.25">
      <c r="B231" s="22"/>
    </row>
    <row r="232" spans="1:33" ht="15" customHeight="1" x14ac:dyDescent="0.25">
      <c r="B232" s="22"/>
    </row>
    <row r="233" spans="1:33" ht="15" customHeight="1" x14ac:dyDescent="0.25">
      <c r="B233" s="22"/>
    </row>
    <row r="234" spans="1:33" ht="15" customHeight="1" x14ac:dyDescent="0.25">
      <c r="B234" s="22"/>
    </row>
    <row r="235" spans="1:33" ht="15" customHeight="1" x14ac:dyDescent="0.25">
      <c r="B235" s="22"/>
    </row>
    <row r="236" spans="1:33" ht="15" customHeight="1" x14ac:dyDescent="0.25">
      <c r="B236" s="22"/>
    </row>
    <row r="248" ht="12" customHeight="1" x14ac:dyDescent="0.25"/>
    <row r="252" ht="12" customHeight="1" x14ac:dyDescent="0.25"/>
    <row r="255" ht="12" customHeight="1" x14ac:dyDescent="0.25"/>
    <row r="258" spans="2:33" ht="15" customHeight="1" x14ac:dyDescent="0.25">
      <c r="B258" s="302"/>
      <c r="C258" s="302"/>
      <c r="D258" s="302"/>
      <c r="E258" s="302"/>
      <c r="F258" s="302"/>
      <c r="G258" s="302"/>
      <c r="H258" s="302"/>
      <c r="I258" s="302"/>
      <c r="J258" s="302"/>
      <c r="K258" s="302"/>
      <c r="L258" s="302"/>
      <c r="M258" s="302"/>
      <c r="N258" s="302"/>
      <c r="O258" s="302"/>
      <c r="P258" s="302"/>
      <c r="Q258" s="302"/>
      <c r="R258" s="302"/>
      <c r="S258" s="302"/>
      <c r="T258" s="302"/>
      <c r="U258" s="302"/>
      <c r="V258" s="302"/>
      <c r="W258" s="302"/>
      <c r="X258" s="302"/>
      <c r="Y258" s="302"/>
      <c r="Z258" s="302"/>
      <c r="AA258" s="302"/>
      <c r="AB258" s="302"/>
      <c r="AC258" s="302"/>
      <c r="AD258" s="302"/>
      <c r="AE258" s="302"/>
      <c r="AF258" s="302"/>
      <c r="AG258" s="302"/>
    </row>
    <row r="267" spans="2:33" ht="12" customHeight="1" x14ac:dyDescent="0.25"/>
    <row r="268" spans="2:33" ht="12" customHeight="1" x14ac:dyDescent="0.25"/>
    <row r="269" spans="2:33" ht="12" customHeight="1" x14ac:dyDescent="0.25"/>
    <row r="270" spans="2:33" ht="12" customHeight="1" x14ac:dyDescent="0.25"/>
    <row r="271" spans="2:33" ht="12" customHeight="1" x14ac:dyDescent="0.25"/>
    <row r="272" spans="2:33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10" ht="12" customHeight="1" x14ac:dyDescent="0.25"/>
    <row r="327" ht="12" customHeight="1" x14ac:dyDescent="0.25"/>
    <row r="329" ht="12" customHeight="1" x14ac:dyDescent="0.25"/>
    <row r="340" spans="2:33" ht="15" customHeight="1" x14ac:dyDescent="0.25">
      <c r="B340" s="302"/>
      <c r="C340" s="302"/>
      <c r="D340" s="302"/>
      <c r="E340" s="302"/>
      <c r="F340" s="302"/>
      <c r="G340" s="302"/>
      <c r="H340" s="302"/>
      <c r="I340" s="302"/>
      <c r="J340" s="302"/>
      <c r="K340" s="302"/>
      <c r="L340" s="302"/>
      <c r="M340" s="302"/>
      <c r="N340" s="302"/>
      <c r="O340" s="302"/>
      <c r="P340" s="302"/>
      <c r="Q340" s="302"/>
      <c r="R340" s="302"/>
      <c r="S340" s="302"/>
      <c r="T340" s="302"/>
      <c r="U340" s="302"/>
      <c r="V340" s="302"/>
      <c r="W340" s="302"/>
      <c r="X340" s="302"/>
      <c r="Y340" s="302"/>
      <c r="Z340" s="302"/>
      <c r="AA340" s="302"/>
      <c r="AB340" s="302"/>
      <c r="AC340" s="302"/>
      <c r="AD340" s="302"/>
      <c r="AE340" s="302"/>
      <c r="AF340" s="302"/>
      <c r="AG340" s="302"/>
    </row>
    <row r="346" spans="2:33" ht="12" customHeight="1" x14ac:dyDescent="0.25"/>
    <row r="347" spans="2:33" ht="12" customHeight="1" x14ac:dyDescent="0.25"/>
    <row r="348" spans="2:33" ht="12" customHeight="1" x14ac:dyDescent="0.25"/>
    <row r="349" spans="2:33" ht="12" customHeight="1" x14ac:dyDescent="0.25"/>
    <row r="350" spans="2:33" ht="12" customHeight="1" x14ac:dyDescent="0.25"/>
    <row r="351" spans="2:33" ht="12" customHeight="1" x14ac:dyDescent="0.25"/>
    <row r="352" spans="2:33" ht="12" customHeight="1" x14ac:dyDescent="0.25"/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85" ht="12" customHeight="1" x14ac:dyDescent="0.25"/>
    <row r="402" ht="12" customHeight="1" x14ac:dyDescent="0.25"/>
    <row r="405" ht="12" customHeight="1" x14ac:dyDescent="0.25"/>
    <row r="411" ht="12" customHeight="1" x14ac:dyDescent="0.25"/>
    <row r="428" ht="12" customHeight="1" x14ac:dyDescent="0.25"/>
    <row r="431" ht="12" customHeight="1" x14ac:dyDescent="0.25"/>
    <row r="435" ht="12" customHeight="1" x14ac:dyDescent="0.25"/>
    <row r="446" ht="12" customHeight="1" x14ac:dyDescent="0.25"/>
    <row r="449" spans="2:33" ht="12" customHeight="1" x14ac:dyDescent="0.25"/>
    <row r="452" spans="2:33" ht="15" customHeight="1" x14ac:dyDescent="0.25">
      <c r="B452" s="302"/>
      <c r="C452" s="302"/>
      <c r="D452" s="302"/>
      <c r="E452" s="302"/>
      <c r="F452" s="302"/>
      <c r="G452" s="302"/>
      <c r="H452" s="302"/>
      <c r="I452" s="302"/>
      <c r="J452" s="302"/>
      <c r="K452" s="302"/>
      <c r="L452" s="302"/>
      <c r="M452" s="302"/>
      <c r="N452" s="302"/>
      <c r="O452" s="302"/>
      <c r="P452" s="302"/>
      <c r="Q452" s="302"/>
      <c r="R452" s="302"/>
      <c r="S452" s="302"/>
      <c r="T452" s="302"/>
      <c r="U452" s="302"/>
      <c r="V452" s="302"/>
      <c r="W452" s="302"/>
      <c r="X452" s="302"/>
      <c r="Y452" s="302"/>
      <c r="Z452" s="302"/>
      <c r="AA452" s="302"/>
      <c r="AB452" s="302"/>
      <c r="AC452" s="302"/>
      <c r="AD452" s="302"/>
      <c r="AE452" s="302"/>
      <c r="AF452" s="302"/>
      <c r="AG452" s="302"/>
    </row>
    <row r="460" spans="2:33" ht="12" customHeight="1" x14ac:dyDescent="0.25"/>
    <row r="461" spans="2:33" ht="12" customHeight="1" x14ac:dyDescent="0.25"/>
    <row r="462" spans="2:33" ht="12" customHeight="1" x14ac:dyDescent="0.25"/>
    <row r="463" spans="2:33" ht="12" customHeight="1" x14ac:dyDescent="0.25"/>
    <row r="464" spans="2:33" ht="12" customHeight="1" x14ac:dyDescent="0.25"/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10" ht="12" customHeight="1" x14ac:dyDescent="0.25"/>
    <row r="527" ht="12" customHeight="1" x14ac:dyDescent="0.25"/>
    <row r="529" ht="12" customHeight="1" x14ac:dyDescent="0.25"/>
    <row r="535" ht="12" customHeight="1" x14ac:dyDescent="0.25"/>
    <row r="552" spans="2:33" ht="12" customHeight="1" x14ac:dyDescent="0.25"/>
    <row r="554" spans="2:33" ht="12" customHeight="1" x14ac:dyDescent="0.25"/>
    <row r="557" spans="2:33" ht="15" customHeight="1" x14ac:dyDescent="0.25">
      <c r="B557" s="302"/>
      <c r="C557" s="302"/>
      <c r="D557" s="302"/>
      <c r="E557" s="302"/>
      <c r="F557" s="302"/>
      <c r="G557" s="302"/>
      <c r="H557" s="302"/>
      <c r="I557" s="302"/>
      <c r="J557" s="302"/>
      <c r="K557" s="302"/>
      <c r="L557" s="302"/>
      <c r="M557" s="302"/>
      <c r="N557" s="302"/>
      <c r="O557" s="302"/>
      <c r="P557" s="302"/>
      <c r="Q557" s="302"/>
      <c r="R557" s="302"/>
      <c r="S557" s="302"/>
      <c r="T557" s="302"/>
      <c r="U557" s="302"/>
      <c r="V557" s="302"/>
      <c r="W557" s="302"/>
      <c r="X557" s="302"/>
      <c r="Y557" s="302"/>
      <c r="Z557" s="302"/>
      <c r="AA557" s="302"/>
      <c r="AB557" s="302"/>
      <c r="AC557" s="302"/>
      <c r="AD557" s="302"/>
      <c r="AE557" s="302"/>
      <c r="AF557" s="302"/>
      <c r="AG557" s="302"/>
    </row>
    <row r="562" ht="12" customHeight="1" x14ac:dyDescent="0.25"/>
    <row r="563" ht="12" customHeight="1" x14ac:dyDescent="0.25"/>
    <row r="564" ht="12" customHeight="1" x14ac:dyDescent="0.25"/>
    <row r="565" ht="12" customHeight="1" x14ac:dyDescent="0.25"/>
    <row r="566" ht="12" customHeight="1" x14ac:dyDescent="0.25"/>
    <row r="567" ht="12" customHeight="1" x14ac:dyDescent="0.25"/>
    <row r="568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84" ht="12" customHeight="1" x14ac:dyDescent="0.25"/>
    <row r="600" ht="12" customHeight="1" x14ac:dyDescent="0.25"/>
    <row r="602" ht="12" customHeight="1" x14ac:dyDescent="0.25"/>
    <row r="607" ht="12" customHeight="1" x14ac:dyDescent="0.25"/>
    <row r="623" ht="12" customHeight="1" x14ac:dyDescent="0.25"/>
    <row r="625" spans="2:33" ht="12" customHeight="1" x14ac:dyDescent="0.25"/>
    <row r="627" spans="2:33" ht="12" customHeight="1" x14ac:dyDescent="0.25"/>
    <row r="630" spans="2:33" ht="12" customHeight="1" x14ac:dyDescent="0.25"/>
    <row r="632" spans="2:33" ht="12" customHeight="1" x14ac:dyDescent="0.25"/>
    <row r="633" spans="2:33" ht="12" customHeight="1" x14ac:dyDescent="0.25"/>
    <row r="635" spans="2:33" ht="12" customHeight="1" x14ac:dyDescent="0.25"/>
    <row r="638" spans="2:33" ht="15" customHeight="1" x14ac:dyDescent="0.25">
      <c r="B638" s="302"/>
      <c r="C638" s="302"/>
      <c r="D638" s="302"/>
      <c r="E638" s="302"/>
      <c r="F638" s="302"/>
      <c r="G638" s="302"/>
      <c r="H638" s="302"/>
      <c r="I638" s="302"/>
      <c r="J638" s="302"/>
      <c r="K638" s="302"/>
      <c r="L638" s="302"/>
      <c r="M638" s="302"/>
      <c r="N638" s="302"/>
      <c r="O638" s="302"/>
      <c r="P638" s="302"/>
      <c r="Q638" s="302"/>
      <c r="R638" s="302"/>
      <c r="S638" s="302"/>
      <c r="T638" s="302"/>
      <c r="U638" s="302"/>
      <c r="V638" s="302"/>
      <c r="W638" s="302"/>
      <c r="X638" s="302"/>
      <c r="Y638" s="302"/>
      <c r="Z638" s="302"/>
      <c r="AA638" s="302"/>
      <c r="AB638" s="302"/>
      <c r="AC638" s="302"/>
      <c r="AD638" s="302"/>
      <c r="AE638" s="302"/>
      <c r="AF638" s="302"/>
      <c r="AG638" s="302"/>
    </row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2" customHeight="1" x14ac:dyDescent="0.25"/>
    <row r="667" ht="12" customHeight="1" x14ac:dyDescent="0.25"/>
    <row r="668" ht="12" customHeight="1" x14ac:dyDescent="0.25"/>
    <row r="669" ht="12" customHeight="1" x14ac:dyDescent="0.25"/>
    <row r="670" ht="12" customHeight="1" x14ac:dyDescent="0.25"/>
    <row r="671" ht="12" customHeight="1" x14ac:dyDescent="0.25"/>
    <row r="672" ht="12" customHeight="1" x14ac:dyDescent="0.25"/>
    <row r="673" ht="12" customHeight="1" x14ac:dyDescent="0.25"/>
    <row r="674" ht="12" customHeight="1" x14ac:dyDescent="0.25"/>
    <row r="682" ht="12" customHeight="1" x14ac:dyDescent="0.25"/>
    <row r="698" ht="12" customHeight="1" x14ac:dyDescent="0.25"/>
    <row r="703" ht="12" customHeight="1" x14ac:dyDescent="0.25"/>
    <row r="710" spans="2:33" ht="15" customHeight="1" x14ac:dyDescent="0.25">
      <c r="B710" s="302"/>
      <c r="C710" s="302"/>
      <c r="D710" s="302"/>
      <c r="E710" s="302"/>
      <c r="F710" s="302"/>
      <c r="G710" s="302"/>
      <c r="H710" s="302"/>
      <c r="I710" s="302"/>
      <c r="J710" s="302"/>
      <c r="K710" s="302"/>
      <c r="L710" s="302"/>
      <c r="M710" s="302"/>
      <c r="N710" s="302"/>
      <c r="O710" s="302"/>
      <c r="P710" s="302"/>
      <c r="Q710" s="302"/>
      <c r="R710" s="302"/>
      <c r="S710" s="302"/>
      <c r="T710" s="302"/>
      <c r="U710" s="302"/>
      <c r="V710" s="302"/>
      <c r="W710" s="302"/>
      <c r="X710" s="302"/>
      <c r="Y710" s="302"/>
      <c r="Z710" s="302"/>
      <c r="AA710" s="302"/>
      <c r="AB710" s="302"/>
      <c r="AC710" s="302"/>
      <c r="AD710" s="302"/>
      <c r="AE710" s="302"/>
      <c r="AF710" s="302"/>
      <c r="AG710" s="302"/>
    </row>
    <row r="716" spans="2:33" ht="12" customHeight="1" x14ac:dyDescent="0.25"/>
    <row r="717" spans="2:33" ht="12" customHeight="1" x14ac:dyDescent="0.25"/>
    <row r="718" spans="2:33" ht="12" customHeight="1" x14ac:dyDescent="0.25"/>
    <row r="719" spans="2:33" ht="12" customHeight="1" x14ac:dyDescent="0.25"/>
    <row r="720" spans="2:33" ht="12" customHeight="1" x14ac:dyDescent="0.25"/>
    <row r="721" ht="12" customHeight="1" x14ac:dyDescent="0.25"/>
    <row r="722" ht="12" customHeight="1" x14ac:dyDescent="0.25"/>
    <row r="723" ht="12" customHeight="1" x14ac:dyDescent="0.25"/>
    <row r="724" ht="12" customHeight="1" x14ac:dyDescent="0.25"/>
    <row r="725" ht="12" customHeight="1" x14ac:dyDescent="0.25"/>
    <row r="726" ht="12" customHeight="1" x14ac:dyDescent="0.25"/>
    <row r="727" ht="12" customHeight="1" x14ac:dyDescent="0.25"/>
    <row r="728" ht="12" customHeight="1" x14ac:dyDescent="0.25"/>
    <row r="729" ht="12" customHeight="1" x14ac:dyDescent="0.25"/>
    <row r="730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68" ht="12" customHeight="1" x14ac:dyDescent="0.25"/>
    <row r="780" ht="12" customHeight="1" x14ac:dyDescent="0.25"/>
    <row r="784" ht="12" customHeight="1" x14ac:dyDescent="0.25"/>
    <row r="796" ht="12" customHeight="1" x14ac:dyDescent="0.25"/>
    <row r="810" ht="12" customHeight="1" x14ac:dyDescent="0.25"/>
    <row r="814" ht="12" customHeight="1" x14ac:dyDescent="0.25"/>
    <row r="825" ht="12" customHeight="1" x14ac:dyDescent="0.25"/>
    <row r="835" ht="12" customHeight="1" x14ac:dyDescent="0.25"/>
    <row r="847" ht="12" customHeight="1" x14ac:dyDescent="0.25"/>
    <row r="858" ht="12" customHeight="1" x14ac:dyDescent="0.25"/>
    <row r="870" ht="12" customHeight="1" x14ac:dyDescent="0.25"/>
    <row r="881" spans="2:33" ht="12" customHeight="1" x14ac:dyDescent="0.25"/>
    <row r="886" spans="2:33" ht="15" customHeight="1" x14ac:dyDescent="0.25">
      <c r="B886" s="302"/>
      <c r="C886" s="302"/>
      <c r="D886" s="302"/>
      <c r="E886" s="302"/>
      <c r="F886" s="302"/>
      <c r="G886" s="302"/>
      <c r="H886" s="302"/>
      <c r="I886" s="302"/>
      <c r="J886" s="302"/>
      <c r="K886" s="302"/>
      <c r="L886" s="302"/>
      <c r="M886" s="302"/>
      <c r="N886" s="302"/>
      <c r="O886" s="302"/>
      <c r="P886" s="302"/>
      <c r="Q886" s="302"/>
      <c r="R886" s="302"/>
      <c r="S886" s="302"/>
      <c r="T886" s="302"/>
      <c r="U886" s="302"/>
      <c r="V886" s="302"/>
      <c r="W886" s="302"/>
      <c r="X886" s="302"/>
      <c r="Y886" s="302"/>
      <c r="Z886" s="302"/>
      <c r="AA886" s="302"/>
      <c r="AB886" s="302"/>
      <c r="AC886" s="302"/>
      <c r="AD886" s="302"/>
      <c r="AE886" s="302"/>
      <c r="AF886" s="302"/>
      <c r="AG886" s="302"/>
    </row>
    <row r="889" spans="2:33" ht="12" customHeight="1" x14ac:dyDescent="0.25"/>
    <row r="890" spans="2:33" ht="12" customHeight="1" x14ac:dyDescent="0.25"/>
    <row r="891" spans="2:33" ht="12" customHeight="1" x14ac:dyDescent="0.25"/>
    <row r="892" spans="2:33" ht="12" customHeight="1" x14ac:dyDescent="0.25"/>
    <row r="893" spans="2:33" ht="12" customHeight="1" x14ac:dyDescent="0.25"/>
    <row r="894" spans="2:33" ht="12" customHeight="1" x14ac:dyDescent="0.25"/>
    <row r="895" spans="2:33" ht="12" customHeight="1" x14ac:dyDescent="0.25"/>
    <row r="896" spans="2:33" ht="12" customHeight="1" x14ac:dyDescent="0.25"/>
    <row r="897" ht="12" customHeight="1" x14ac:dyDescent="0.25"/>
    <row r="898" ht="12" customHeight="1" x14ac:dyDescent="0.25"/>
    <row r="899" ht="12" customHeight="1" x14ac:dyDescent="0.25"/>
    <row r="910" ht="12" customHeight="1" x14ac:dyDescent="0.25"/>
    <row r="927" ht="12" customHeight="1" x14ac:dyDescent="0.25"/>
    <row r="929" ht="12" customHeight="1" x14ac:dyDescent="0.25"/>
    <row r="935" ht="12" customHeight="1" x14ac:dyDescent="0.25"/>
    <row r="952" ht="12" customHeight="1" x14ac:dyDescent="0.25"/>
    <row r="954" ht="12" customHeight="1" x14ac:dyDescent="0.25"/>
    <row r="956" ht="12" customHeight="1" x14ac:dyDescent="0.25"/>
    <row r="969" spans="2:33" ht="15" customHeight="1" x14ac:dyDescent="0.25">
      <c r="B969" s="302"/>
      <c r="C969" s="302"/>
      <c r="D969" s="302"/>
      <c r="E969" s="302"/>
      <c r="F969" s="302"/>
      <c r="G969" s="302"/>
      <c r="H969" s="302"/>
      <c r="I969" s="302"/>
      <c r="J969" s="302"/>
      <c r="K969" s="302"/>
      <c r="L969" s="302"/>
      <c r="M969" s="302"/>
      <c r="N969" s="302"/>
      <c r="O969" s="302"/>
      <c r="P969" s="302"/>
      <c r="Q969" s="302"/>
      <c r="R969" s="302"/>
      <c r="S969" s="302"/>
      <c r="T969" s="302"/>
      <c r="U969" s="302"/>
      <c r="V969" s="302"/>
      <c r="W969" s="302"/>
      <c r="X969" s="302"/>
      <c r="Y969" s="302"/>
      <c r="Z969" s="302"/>
      <c r="AA969" s="302"/>
      <c r="AB969" s="302"/>
      <c r="AC969" s="302"/>
      <c r="AD969" s="302"/>
      <c r="AE969" s="302"/>
      <c r="AF969" s="302"/>
      <c r="AG969" s="302"/>
    </row>
    <row r="975" spans="2:33" ht="12" customHeight="1" x14ac:dyDescent="0.25"/>
    <row r="976" spans="2:33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10" ht="12" customHeight="1" x14ac:dyDescent="0.25"/>
    <row r="1027" ht="12" customHeight="1" x14ac:dyDescent="0.25"/>
    <row r="1030" ht="12" customHeight="1" x14ac:dyDescent="0.25"/>
    <row r="1036" ht="12" customHeight="1" x14ac:dyDescent="0.25"/>
    <row r="1053" ht="12" customHeight="1" x14ac:dyDescent="0.25"/>
    <row r="1056" ht="12" customHeight="1" x14ac:dyDescent="0.25"/>
    <row r="1058" spans="2:33" ht="12" customHeight="1" x14ac:dyDescent="0.25"/>
    <row r="1071" spans="2:33" ht="15" customHeight="1" x14ac:dyDescent="0.25">
      <c r="B1071" s="302"/>
      <c r="C1071" s="302"/>
      <c r="D1071" s="302"/>
      <c r="E1071" s="302"/>
      <c r="F1071" s="302"/>
      <c r="G1071" s="302"/>
      <c r="H1071" s="302"/>
      <c r="I1071" s="302"/>
      <c r="J1071" s="302"/>
      <c r="K1071" s="302"/>
      <c r="L1071" s="302"/>
      <c r="M1071" s="302"/>
      <c r="N1071" s="302"/>
      <c r="O1071" s="302"/>
      <c r="P1071" s="302"/>
      <c r="Q1071" s="302"/>
      <c r="R1071" s="302"/>
      <c r="S1071" s="302"/>
      <c r="T1071" s="302"/>
      <c r="U1071" s="302"/>
      <c r="V1071" s="302"/>
      <c r="W1071" s="302"/>
      <c r="X1071" s="302"/>
      <c r="Y1071" s="302"/>
      <c r="Z1071" s="302"/>
      <c r="AA1071" s="302"/>
      <c r="AB1071" s="302"/>
      <c r="AC1071" s="302"/>
      <c r="AD1071" s="302"/>
      <c r="AE1071" s="302"/>
      <c r="AF1071" s="302"/>
      <c r="AG1071" s="302"/>
    </row>
    <row r="1077" ht="12" customHeight="1" x14ac:dyDescent="0.25"/>
    <row r="1078" ht="12" customHeight="1" x14ac:dyDescent="0.25"/>
    <row r="1079" ht="12" customHeight="1" x14ac:dyDescent="0.25"/>
    <row r="1080" ht="12" customHeight="1" x14ac:dyDescent="0.25"/>
    <row r="1081" ht="12" customHeight="1" x14ac:dyDescent="0.25"/>
    <row r="1082" ht="12" customHeight="1" x14ac:dyDescent="0.25"/>
    <row r="1083" ht="12" customHeight="1" x14ac:dyDescent="0.25"/>
    <row r="1084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1" ht="12" customHeight="1" x14ac:dyDescent="0.25"/>
    <row r="1092" ht="12" customHeight="1" x14ac:dyDescent="0.25"/>
    <row r="1093" ht="12" customHeight="1" x14ac:dyDescent="0.25"/>
    <row r="1094" ht="12" customHeight="1" x14ac:dyDescent="0.25"/>
    <row r="1095" ht="12" customHeight="1" x14ac:dyDescent="0.25"/>
    <row r="1096" ht="12" customHeight="1" x14ac:dyDescent="0.25"/>
    <row r="1097" ht="12" customHeight="1" x14ac:dyDescent="0.25"/>
    <row r="1098" ht="12" customHeight="1" x14ac:dyDescent="0.25"/>
    <row r="1099" ht="12" customHeight="1" x14ac:dyDescent="0.25"/>
    <row r="1110" ht="12" customHeight="1" x14ac:dyDescent="0.25"/>
    <row r="1127" ht="12" customHeight="1" x14ac:dyDescent="0.25"/>
    <row r="1129" ht="12" customHeight="1" x14ac:dyDescent="0.25"/>
    <row r="1135" ht="12" customHeight="1" x14ac:dyDescent="0.25"/>
    <row r="1152" ht="12" customHeight="1" x14ac:dyDescent="0.25"/>
    <row r="1154" ht="12" customHeight="1" x14ac:dyDescent="0.25"/>
    <row r="1156" ht="12" customHeight="1" x14ac:dyDescent="0.25"/>
    <row r="1169" spans="2:33" ht="15" customHeight="1" x14ac:dyDescent="0.25">
      <c r="B1169" s="302"/>
      <c r="C1169" s="302"/>
      <c r="D1169" s="302"/>
      <c r="E1169" s="302"/>
      <c r="F1169" s="302"/>
      <c r="G1169" s="302"/>
      <c r="H1169" s="302"/>
      <c r="I1169" s="302"/>
      <c r="J1169" s="302"/>
      <c r="K1169" s="302"/>
      <c r="L1169" s="302"/>
      <c r="M1169" s="302"/>
      <c r="N1169" s="302"/>
      <c r="O1169" s="302"/>
      <c r="P1169" s="302"/>
      <c r="Q1169" s="302"/>
      <c r="R1169" s="302"/>
      <c r="S1169" s="302"/>
      <c r="T1169" s="302"/>
      <c r="U1169" s="302"/>
      <c r="V1169" s="302"/>
      <c r="W1169" s="302"/>
      <c r="X1169" s="302"/>
      <c r="Y1169" s="302"/>
      <c r="Z1169" s="302"/>
      <c r="AA1169" s="302"/>
      <c r="AB1169" s="302"/>
      <c r="AC1169" s="302"/>
      <c r="AD1169" s="302"/>
      <c r="AE1169" s="302"/>
      <c r="AF1169" s="302"/>
      <c r="AG1169" s="302"/>
    </row>
    <row r="1175" spans="2:33" ht="12" customHeight="1" x14ac:dyDescent="0.25"/>
    <row r="1176" spans="2:33" ht="12" customHeight="1" x14ac:dyDescent="0.25"/>
    <row r="1177" spans="2:33" ht="12" customHeight="1" x14ac:dyDescent="0.25"/>
    <row r="1178" spans="2:33" ht="12" customHeight="1" x14ac:dyDescent="0.25"/>
    <row r="1179" spans="2:33" ht="12" customHeight="1" x14ac:dyDescent="0.25"/>
    <row r="1180" spans="2:33" ht="12" customHeight="1" x14ac:dyDescent="0.25"/>
    <row r="1181" spans="2:33" ht="12" customHeight="1" x14ac:dyDescent="0.25"/>
    <row r="1182" spans="2:33" ht="12" customHeight="1" x14ac:dyDescent="0.25"/>
    <row r="1183" spans="2:33" ht="12" customHeight="1" x14ac:dyDescent="0.25"/>
    <row r="1184" spans="2:33" ht="12" customHeight="1" x14ac:dyDescent="0.25"/>
    <row r="1185" ht="12" customHeight="1" x14ac:dyDescent="0.25"/>
    <row r="1186" ht="12" customHeight="1" x14ac:dyDescent="0.25"/>
    <row r="1187" ht="12" customHeight="1" x14ac:dyDescent="0.25"/>
    <row r="1188" ht="12" customHeight="1" x14ac:dyDescent="0.25"/>
    <row r="1189" ht="12" customHeight="1" x14ac:dyDescent="0.25"/>
    <row r="1190" ht="12" customHeight="1" x14ac:dyDescent="0.25"/>
    <row r="1191" ht="12" customHeight="1" x14ac:dyDescent="0.25"/>
    <row r="1192" ht="12" customHeight="1" x14ac:dyDescent="0.25"/>
    <row r="1193" ht="12" customHeight="1" x14ac:dyDescent="0.25"/>
    <row r="1194" ht="12" customHeight="1" x14ac:dyDescent="0.25"/>
    <row r="1195" ht="12" customHeight="1" x14ac:dyDescent="0.25"/>
    <row r="1196" ht="12" customHeight="1" x14ac:dyDescent="0.25"/>
    <row r="1197" ht="12" customHeight="1" x14ac:dyDescent="0.25"/>
    <row r="1198" ht="12" customHeight="1" x14ac:dyDescent="0.25"/>
    <row r="1199" ht="12" customHeight="1" x14ac:dyDescent="0.25"/>
    <row r="1210" ht="12" customHeight="1" x14ac:dyDescent="0.25"/>
    <row r="1227" ht="12" customHeight="1" x14ac:dyDescent="0.25"/>
    <row r="1229" ht="12" customHeight="1" x14ac:dyDescent="0.25"/>
    <row r="1235" ht="12" customHeight="1" x14ac:dyDescent="0.25"/>
    <row r="1252" ht="12" customHeight="1" x14ac:dyDescent="0.25"/>
    <row r="1254" ht="12" customHeight="1" x14ac:dyDescent="0.25"/>
    <row r="1256" ht="12" customHeight="1" x14ac:dyDescent="0.25"/>
    <row r="1269" spans="2:33" ht="15" customHeight="1" x14ac:dyDescent="0.25">
      <c r="B1269" s="302"/>
      <c r="C1269" s="302"/>
      <c r="D1269" s="302"/>
      <c r="E1269" s="302"/>
      <c r="F1269" s="302"/>
      <c r="G1269" s="302"/>
      <c r="H1269" s="302"/>
      <c r="I1269" s="302"/>
      <c r="J1269" s="302"/>
      <c r="K1269" s="302"/>
      <c r="L1269" s="302"/>
      <c r="M1269" s="302"/>
      <c r="N1269" s="302"/>
      <c r="O1269" s="302"/>
      <c r="P1269" s="302"/>
      <c r="Q1269" s="302"/>
      <c r="R1269" s="302"/>
      <c r="S1269" s="302"/>
      <c r="T1269" s="302"/>
      <c r="U1269" s="302"/>
      <c r="V1269" s="302"/>
      <c r="W1269" s="302"/>
      <c r="X1269" s="302"/>
      <c r="Y1269" s="302"/>
      <c r="Z1269" s="302"/>
      <c r="AA1269" s="302"/>
      <c r="AB1269" s="302"/>
      <c r="AC1269" s="302"/>
      <c r="AD1269" s="302"/>
      <c r="AE1269" s="302"/>
      <c r="AF1269" s="302"/>
      <c r="AG1269" s="302"/>
    </row>
    <row r="1275" spans="2:33" ht="12" customHeight="1" x14ac:dyDescent="0.25"/>
    <row r="1276" spans="2:33" ht="12" customHeight="1" x14ac:dyDescent="0.25"/>
    <row r="1277" spans="2:33" ht="12" customHeight="1" x14ac:dyDescent="0.25"/>
    <row r="1278" spans="2:33" ht="12" customHeight="1" x14ac:dyDescent="0.25"/>
    <row r="1279" spans="2:33" ht="12" customHeight="1" x14ac:dyDescent="0.25"/>
    <row r="1280" spans="2:33" ht="12" customHeight="1" x14ac:dyDescent="0.25"/>
    <row r="1281" ht="12" customHeight="1" x14ac:dyDescent="0.25"/>
    <row r="1282" ht="12" customHeight="1" x14ac:dyDescent="0.25"/>
    <row r="1283" ht="12" customHeight="1" x14ac:dyDescent="0.25"/>
    <row r="1284" ht="12" customHeight="1" x14ac:dyDescent="0.25"/>
    <row r="1285" ht="12" customHeight="1" x14ac:dyDescent="0.25"/>
    <row r="1286" ht="12" customHeight="1" x14ac:dyDescent="0.25"/>
    <row r="1287" ht="12" customHeight="1" x14ac:dyDescent="0.25"/>
    <row r="1288" ht="12" customHeight="1" x14ac:dyDescent="0.25"/>
    <row r="1289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6" ht="12" customHeight="1" x14ac:dyDescent="0.25"/>
    <row r="1311" ht="12" customHeight="1" x14ac:dyDescent="0.25"/>
    <row r="1315" ht="12" customHeight="1" x14ac:dyDescent="0.25"/>
    <row r="1331" ht="12" customHeight="1" x14ac:dyDescent="0.25"/>
    <row r="1362" ht="12" customHeight="1" x14ac:dyDescent="0.25"/>
    <row r="1378" ht="12" customHeight="1" x14ac:dyDescent="0.25"/>
    <row r="1397" ht="12" customHeight="1" x14ac:dyDescent="0.25"/>
    <row r="1452" ht="12" customHeight="1" x14ac:dyDescent="0.25"/>
    <row r="1464" ht="12" customHeight="1" x14ac:dyDescent="0.25"/>
    <row r="1484" spans="2:33" ht="15" customHeight="1" x14ac:dyDescent="0.25">
      <c r="B1484" s="302"/>
      <c r="C1484" s="302"/>
      <c r="D1484" s="302"/>
      <c r="E1484" s="302"/>
      <c r="F1484" s="302"/>
      <c r="G1484" s="302"/>
      <c r="H1484" s="302"/>
      <c r="I1484" s="302"/>
      <c r="J1484" s="302"/>
      <c r="K1484" s="302"/>
      <c r="L1484" s="302"/>
      <c r="M1484" s="302"/>
      <c r="N1484" s="302"/>
      <c r="O1484" s="302"/>
      <c r="P1484" s="302"/>
      <c r="Q1484" s="302"/>
      <c r="R1484" s="302"/>
      <c r="S1484" s="302"/>
      <c r="T1484" s="302"/>
      <c r="U1484" s="302"/>
      <c r="V1484" s="302"/>
      <c r="W1484" s="302"/>
      <c r="X1484" s="302"/>
      <c r="Y1484" s="302"/>
      <c r="Z1484" s="302"/>
      <c r="AA1484" s="302"/>
      <c r="AB1484" s="302"/>
      <c r="AC1484" s="302"/>
      <c r="AD1484" s="302"/>
      <c r="AE1484" s="302"/>
      <c r="AF1484" s="302"/>
      <c r="AG1484" s="302"/>
    </row>
    <row r="1494" ht="12" customHeight="1" x14ac:dyDescent="0.25"/>
    <row r="1495" ht="12" customHeight="1" x14ac:dyDescent="0.25"/>
    <row r="1496" ht="12" customHeight="1" x14ac:dyDescent="0.25"/>
    <row r="1497" ht="12" customHeight="1" x14ac:dyDescent="0.25"/>
    <row r="1498" ht="12" customHeight="1" x14ac:dyDescent="0.25"/>
    <row r="1499" ht="12" customHeight="1" x14ac:dyDescent="0.25"/>
    <row r="1500" ht="12" customHeight="1" x14ac:dyDescent="0.25"/>
    <row r="1501" ht="12" customHeight="1" x14ac:dyDescent="0.25"/>
    <row r="1502" ht="12" customHeight="1" x14ac:dyDescent="0.25"/>
    <row r="1503" ht="12" customHeight="1" x14ac:dyDescent="0.25"/>
    <row r="1504" ht="12" customHeight="1" x14ac:dyDescent="0.25"/>
    <row r="1505" ht="12" customHeight="1" x14ac:dyDescent="0.25"/>
    <row r="1506" ht="12" customHeight="1" x14ac:dyDescent="0.25"/>
    <row r="1507" ht="12" customHeight="1" x14ac:dyDescent="0.25"/>
    <row r="1508" ht="12" customHeight="1" x14ac:dyDescent="0.25"/>
    <row r="1509" ht="12" customHeight="1" x14ac:dyDescent="0.25"/>
    <row r="1510" ht="12" customHeight="1" x14ac:dyDescent="0.25"/>
    <row r="1511" ht="12" customHeight="1" x14ac:dyDescent="0.25"/>
    <row r="1512" ht="12" customHeight="1" x14ac:dyDescent="0.25"/>
    <row r="1513" ht="12" customHeight="1" x14ac:dyDescent="0.25"/>
    <row r="1514" ht="12" customHeight="1" x14ac:dyDescent="0.25"/>
    <row r="1515" ht="12" customHeight="1" x14ac:dyDescent="0.25"/>
    <row r="1516" ht="12" customHeight="1" x14ac:dyDescent="0.25"/>
    <row r="1517" ht="12" customHeight="1" x14ac:dyDescent="0.25"/>
    <row r="1518" ht="12" customHeight="1" x14ac:dyDescent="0.25"/>
    <row r="1519" ht="12" customHeight="1" x14ac:dyDescent="0.25"/>
    <row r="1520" ht="12" customHeight="1" x14ac:dyDescent="0.25"/>
    <row r="1521" ht="12" customHeight="1" x14ac:dyDescent="0.25"/>
    <row r="1522" ht="12" customHeight="1" x14ac:dyDescent="0.25"/>
    <row r="1523" ht="12" customHeight="1" x14ac:dyDescent="0.25"/>
    <row r="1524" ht="12" customHeight="1" x14ac:dyDescent="0.25"/>
    <row r="1584" ht="12" customHeight="1" x14ac:dyDescent="0.25"/>
    <row r="1585" ht="12" customHeight="1" x14ac:dyDescent="0.25"/>
    <row r="1640" ht="12" customHeight="1" x14ac:dyDescent="0.25"/>
    <row r="1641" ht="12" customHeight="1" x14ac:dyDescent="0.25"/>
    <row r="1696" ht="12" customHeight="1" x14ac:dyDescent="0.25"/>
    <row r="1697" ht="12" customHeight="1" x14ac:dyDescent="0.25"/>
    <row r="1713" spans="2:33" ht="15" customHeight="1" x14ac:dyDescent="0.25">
      <c r="B1713" s="302"/>
      <c r="C1713" s="302"/>
      <c r="D1713" s="302"/>
      <c r="E1713" s="302"/>
      <c r="F1713" s="302"/>
      <c r="G1713" s="302"/>
      <c r="H1713" s="302"/>
      <c r="I1713" s="302"/>
      <c r="J1713" s="302"/>
      <c r="K1713" s="302"/>
      <c r="L1713" s="302"/>
      <c r="M1713" s="302"/>
      <c r="N1713" s="302"/>
      <c r="O1713" s="302"/>
      <c r="P1713" s="302"/>
      <c r="Q1713" s="302"/>
      <c r="R1713" s="302"/>
      <c r="S1713" s="302"/>
      <c r="T1713" s="302"/>
      <c r="U1713" s="302"/>
      <c r="V1713" s="302"/>
      <c r="W1713" s="302"/>
      <c r="X1713" s="302"/>
      <c r="Y1713" s="302"/>
      <c r="Z1713" s="302"/>
      <c r="AA1713" s="302"/>
      <c r="AB1713" s="302"/>
      <c r="AC1713" s="302"/>
      <c r="AD1713" s="302"/>
      <c r="AE1713" s="302"/>
      <c r="AF1713" s="302"/>
      <c r="AG1713" s="302"/>
    </row>
    <row r="1714" spans="2:33" ht="12" customHeight="1" x14ac:dyDescent="0.25"/>
    <row r="1715" spans="2:33" ht="12" customHeight="1" x14ac:dyDescent="0.25"/>
    <row r="1716" spans="2:33" ht="12" customHeight="1" x14ac:dyDescent="0.25"/>
    <row r="1717" spans="2:33" ht="12" customHeight="1" x14ac:dyDescent="0.25"/>
    <row r="1718" spans="2:33" ht="12" customHeight="1" x14ac:dyDescent="0.25"/>
    <row r="1719" spans="2:33" ht="12" customHeight="1" x14ac:dyDescent="0.25"/>
    <row r="1720" spans="2:33" ht="12" customHeight="1" x14ac:dyDescent="0.25"/>
    <row r="1721" spans="2:33" ht="12" customHeight="1" x14ac:dyDescent="0.25"/>
    <row r="1722" spans="2:33" ht="12" customHeight="1" x14ac:dyDescent="0.25"/>
    <row r="1723" spans="2:33" ht="12" customHeight="1" x14ac:dyDescent="0.25"/>
    <row r="1724" spans="2:33" ht="12" customHeight="1" x14ac:dyDescent="0.25"/>
    <row r="1731" ht="12" customHeight="1" x14ac:dyDescent="0.25"/>
    <row r="1767" ht="12" customHeight="1" x14ac:dyDescent="0.25"/>
    <row r="1813" ht="12" customHeight="1" x14ac:dyDescent="0.25"/>
    <row r="1849" ht="12" customHeight="1" x14ac:dyDescent="0.25"/>
    <row r="1885" ht="12" customHeight="1" x14ac:dyDescent="0.25"/>
    <row r="1887" ht="12" customHeight="1" x14ac:dyDescent="0.25"/>
    <row r="1923" ht="12" customHeight="1" x14ac:dyDescent="0.25"/>
    <row r="1959" ht="12" customHeight="1" x14ac:dyDescent="0.25"/>
    <row r="1960" ht="12" customHeight="1" x14ac:dyDescent="0.25"/>
    <row r="1961" ht="12" customHeight="1" x14ac:dyDescent="0.25"/>
    <row r="1970" ht="12" customHeight="1" x14ac:dyDescent="0.25"/>
    <row r="1979" ht="12" customHeight="1" x14ac:dyDescent="0.25"/>
    <row r="1990" spans="2:33" ht="15" customHeight="1" x14ac:dyDescent="0.25">
      <c r="B1990" s="302"/>
      <c r="C1990" s="302"/>
      <c r="D1990" s="302"/>
      <c r="E1990" s="302"/>
      <c r="F1990" s="302"/>
      <c r="G1990" s="302"/>
      <c r="H1990" s="302"/>
      <c r="I1990" s="302"/>
      <c r="J1990" s="302"/>
      <c r="K1990" s="302"/>
      <c r="L1990" s="302"/>
      <c r="M1990" s="302"/>
      <c r="N1990" s="302"/>
      <c r="O1990" s="302"/>
      <c r="P1990" s="302"/>
      <c r="Q1990" s="302"/>
      <c r="R1990" s="302"/>
      <c r="S1990" s="302"/>
      <c r="T1990" s="302"/>
      <c r="U1990" s="302"/>
      <c r="V1990" s="302"/>
      <c r="W1990" s="302"/>
      <c r="X1990" s="302"/>
      <c r="Y1990" s="302"/>
      <c r="Z1990" s="302"/>
      <c r="AA1990" s="302"/>
      <c r="AB1990" s="302"/>
      <c r="AC1990" s="302"/>
      <c r="AD1990" s="302"/>
      <c r="AE1990" s="302"/>
      <c r="AF1990" s="302"/>
      <c r="AG1990" s="302"/>
    </row>
    <row r="1998" spans="2:33" ht="12" customHeight="1" x14ac:dyDescent="0.25"/>
    <row r="1999" spans="2:33" ht="12" customHeight="1" x14ac:dyDescent="0.25"/>
    <row r="2000" spans="2:33" ht="12" customHeight="1" x14ac:dyDescent="0.25"/>
    <row r="2001" ht="12" customHeight="1" x14ac:dyDescent="0.25"/>
    <row r="2002" ht="12" customHeight="1" x14ac:dyDescent="0.25"/>
    <row r="2003" ht="12" customHeight="1" x14ac:dyDescent="0.25"/>
    <row r="2004" ht="12" customHeight="1" x14ac:dyDescent="0.25"/>
    <row r="2005" ht="12" customHeight="1" x14ac:dyDescent="0.25"/>
    <row r="2006" ht="12" customHeight="1" x14ac:dyDescent="0.25"/>
    <row r="2007" ht="12" customHeight="1" x14ac:dyDescent="0.25"/>
    <row r="2008" ht="12" customHeight="1" x14ac:dyDescent="0.25"/>
    <row r="2009" ht="12" customHeight="1" x14ac:dyDescent="0.25"/>
    <row r="2010" ht="12" customHeight="1" x14ac:dyDescent="0.25"/>
    <row r="2011" ht="12" customHeight="1" x14ac:dyDescent="0.25"/>
    <row r="2012" ht="12" customHeight="1" x14ac:dyDescent="0.25"/>
    <row r="2013" ht="12" customHeight="1" x14ac:dyDescent="0.25"/>
    <row r="2014" ht="12" customHeight="1" x14ac:dyDescent="0.25"/>
    <row r="2015" ht="12" customHeight="1" x14ac:dyDescent="0.25"/>
    <row r="2016" ht="12" customHeight="1" x14ac:dyDescent="0.25"/>
    <row r="2017" ht="12" customHeight="1" x14ac:dyDescent="0.25"/>
    <row r="2018" ht="12" customHeight="1" x14ac:dyDescent="0.25"/>
    <row r="2019" ht="12" customHeight="1" x14ac:dyDescent="0.25"/>
    <row r="2020" ht="12" customHeight="1" x14ac:dyDescent="0.25"/>
    <row r="2021" ht="12" customHeight="1" x14ac:dyDescent="0.25"/>
    <row r="2022" ht="12" customHeight="1" x14ac:dyDescent="0.25"/>
    <row r="2023" ht="12" customHeight="1" x14ac:dyDescent="0.25"/>
    <row r="2024" ht="12" customHeight="1" x14ac:dyDescent="0.25"/>
    <row r="2025" ht="12" customHeight="1" x14ac:dyDescent="0.25"/>
    <row r="2026" ht="12" customHeight="1" x14ac:dyDescent="0.25"/>
    <row r="2027" ht="12" customHeight="1" x14ac:dyDescent="0.25"/>
    <row r="2028" ht="12" customHeight="1" x14ac:dyDescent="0.25"/>
    <row r="2029" ht="12" customHeight="1" x14ac:dyDescent="0.25"/>
    <row r="2030" ht="12" customHeight="1" x14ac:dyDescent="0.25"/>
    <row r="2031" ht="12" customHeight="1" x14ac:dyDescent="0.25"/>
    <row r="2032" ht="12" customHeight="1" x14ac:dyDescent="0.25"/>
    <row r="2033" ht="12" customHeight="1" x14ac:dyDescent="0.25"/>
    <row r="2034" ht="12" customHeight="1" x14ac:dyDescent="0.25"/>
    <row r="2035" ht="12" customHeight="1" x14ac:dyDescent="0.25"/>
    <row r="2036" ht="12" customHeight="1" x14ac:dyDescent="0.25"/>
    <row r="2037" ht="12" customHeight="1" x14ac:dyDescent="0.25"/>
    <row r="2038" ht="12" customHeight="1" x14ac:dyDescent="0.25"/>
    <row r="2039" ht="12" customHeight="1" x14ac:dyDescent="0.25"/>
    <row r="2040" ht="12" customHeight="1" x14ac:dyDescent="0.25"/>
    <row r="2041" ht="12" customHeight="1" x14ac:dyDescent="0.25"/>
    <row r="2042" ht="12" customHeight="1" x14ac:dyDescent="0.25"/>
    <row r="2043" ht="12" customHeight="1" x14ac:dyDescent="0.25"/>
    <row r="2044" ht="12" customHeight="1" x14ac:dyDescent="0.25"/>
    <row r="2045" ht="12" customHeight="1" x14ac:dyDescent="0.25"/>
    <row r="2046" ht="12" customHeight="1" x14ac:dyDescent="0.25"/>
    <row r="2047" ht="12" customHeight="1" x14ac:dyDescent="0.25"/>
    <row r="2048" ht="12" customHeight="1" x14ac:dyDescent="0.25"/>
    <row r="2049" ht="12" customHeight="1" x14ac:dyDescent="0.25"/>
    <row r="2144" ht="12" customHeight="1" x14ac:dyDescent="0.25"/>
    <row r="2234" ht="12" customHeight="1" x14ac:dyDescent="0.25"/>
    <row r="2325" spans="2:33" ht="15" customHeight="1" x14ac:dyDescent="0.25">
      <c r="B2325" s="302"/>
      <c r="C2325" s="302"/>
      <c r="D2325" s="302"/>
      <c r="E2325" s="302"/>
      <c r="F2325" s="302"/>
      <c r="G2325" s="302"/>
      <c r="H2325" s="302"/>
      <c r="I2325" s="302"/>
      <c r="J2325" s="302"/>
      <c r="K2325" s="302"/>
      <c r="L2325" s="302"/>
      <c r="M2325" s="302"/>
      <c r="N2325" s="302"/>
      <c r="O2325" s="302"/>
      <c r="P2325" s="302"/>
      <c r="Q2325" s="302"/>
      <c r="R2325" s="302"/>
      <c r="S2325" s="302"/>
      <c r="T2325" s="302"/>
      <c r="U2325" s="302"/>
      <c r="V2325" s="302"/>
      <c r="W2325" s="302"/>
      <c r="X2325" s="302"/>
      <c r="Y2325" s="302"/>
      <c r="Z2325" s="302"/>
      <c r="AA2325" s="302"/>
      <c r="AB2325" s="302"/>
      <c r="AC2325" s="302"/>
      <c r="AD2325" s="302"/>
      <c r="AE2325" s="302"/>
      <c r="AF2325" s="302"/>
      <c r="AG2325" s="302"/>
    </row>
    <row r="2327" spans="2:33" ht="12" customHeight="1" x14ac:dyDescent="0.25"/>
    <row r="2328" spans="2:33" ht="12" customHeight="1" x14ac:dyDescent="0.25"/>
    <row r="2329" spans="2:33" ht="12" customHeight="1" x14ac:dyDescent="0.25"/>
    <row r="2330" spans="2:33" ht="12" customHeight="1" x14ac:dyDescent="0.25"/>
    <row r="2331" spans="2:33" ht="12" customHeight="1" x14ac:dyDescent="0.25"/>
    <row r="2332" spans="2:33" ht="12" customHeight="1" x14ac:dyDescent="0.25"/>
    <row r="2333" spans="2:33" ht="12" customHeight="1" x14ac:dyDescent="0.25"/>
    <row r="2334" spans="2:33" ht="12" customHeight="1" x14ac:dyDescent="0.25"/>
    <row r="2335" spans="2:33" ht="12" customHeight="1" x14ac:dyDescent="0.25"/>
    <row r="2336" spans="2:33" ht="12" customHeight="1" x14ac:dyDescent="0.25"/>
    <row r="2337" ht="12" customHeight="1" x14ac:dyDescent="0.25"/>
    <row r="2338" ht="12" customHeight="1" x14ac:dyDescent="0.25"/>
    <row r="2339" ht="12" customHeight="1" x14ac:dyDescent="0.25"/>
    <row r="2340" ht="12" customHeight="1" x14ac:dyDescent="0.25"/>
    <row r="2341" ht="12" customHeight="1" x14ac:dyDescent="0.25"/>
    <row r="2342" ht="12" customHeight="1" x14ac:dyDescent="0.25"/>
    <row r="2343" ht="12" customHeight="1" x14ac:dyDescent="0.25"/>
    <row r="2344" ht="12" customHeight="1" x14ac:dyDescent="0.25"/>
    <row r="2345" ht="12" customHeight="1" x14ac:dyDescent="0.25"/>
    <row r="2346" ht="12" customHeight="1" x14ac:dyDescent="0.25"/>
    <row r="2347" ht="12" customHeight="1" x14ac:dyDescent="0.25"/>
    <row r="2348" ht="12" customHeight="1" x14ac:dyDescent="0.25"/>
    <row r="2349" ht="12" customHeight="1" x14ac:dyDescent="0.25"/>
    <row r="2372" ht="12" customHeight="1" x14ac:dyDescent="0.25"/>
    <row r="2390" ht="12" customHeight="1" x14ac:dyDescent="0.25"/>
    <row r="2408" ht="12" customHeight="1" x14ac:dyDescent="0.25"/>
    <row r="2426" ht="12" customHeight="1" x14ac:dyDescent="0.25"/>
    <row r="2444" ht="12" customHeight="1" x14ac:dyDescent="0.25"/>
    <row r="2462" ht="12" customHeight="1" x14ac:dyDescent="0.25"/>
    <row r="2463" ht="12" customHeight="1" x14ac:dyDescent="0.25"/>
    <row r="2481" ht="12" customHeight="1" x14ac:dyDescent="0.25"/>
    <row r="2499" ht="12" customHeight="1" x14ac:dyDescent="0.25"/>
    <row r="2517" ht="12" customHeight="1" x14ac:dyDescent="0.25"/>
    <row r="2518" ht="12" customHeight="1" x14ac:dyDescent="0.25"/>
    <row r="2536" ht="12" customHeight="1" x14ac:dyDescent="0.25"/>
    <row r="2554" ht="12" customHeight="1" x14ac:dyDescent="0.25"/>
    <row r="2572" ht="12" customHeight="1" x14ac:dyDescent="0.25"/>
    <row r="2590" ht="12" customHeight="1" x14ac:dyDescent="0.25"/>
    <row r="2608" ht="12" customHeight="1" x14ac:dyDescent="0.25"/>
    <row r="2626" ht="12" customHeight="1" x14ac:dyDescent="0.25"/>
    <row r="2645" spans="2:33" ht="15" customHeight="1" x14ac:dyDescent="0.25">
      <c r="B2645" s="302"/>
      <c r="C2645" s="302"/>
      <c r="D2645" s="302"/>
      <c r="E2645" s="302"/>
      <c r="F2645" s="302"/>
      <c r="G2645" s="302"/>
      <c r="H2645" s="302"/>
      <c r="I2645" s="302"/>
      <c r="J2645" s="302"/>
      <c r="K2645" s="302"/>
      <c r="L2645" s="302"/>
      <c r="M2645" s="302"/>
      <c r="N2645" s="302"/>
      <c r="O2645" s="302"/>
      <c r="P2645" s="302"/>
      <c r="Q2645" s="302"/>
      <c r="R2645" s="302"/>
      <c r="S2645" s="302"/>
      <c r="T2645" s="302"/>
      <c r="U2645" s="302"/>
      <c r="V2645" s="302"/>
      <c r="W2645" s="302"/>
      <c r="X2645" s="302"/>
      <c r="Y2645" s="302"/>
      <c r="Z2645" s="302"/>
      <c r="AA2645" s="302"/>
      <c r="AB2645" s="302"/>
      <c r="AC2645" s="302"/>
      <c r="AD2645" s="302"/>
      <c r="AE2645" s="302"/>
      <c r="AF2645" s="302"/>
      <c r="AG2645" s="302"/>
    </row>
    <row r="2647" spans="2:33" ht="12" customHeight="1" x14ac:dyDescent="0.25"/>
    <row r="2648" spans="2:33" ht="12" customHeight="1" x14ac:dyDescent="0.25"/>
    <row r="2649" spans="2:33" ht="12" customHeight="1" x14ac:dyDescent="0.25"/>
    <row r="2650" spans="2:33" ht="12" customHeight="1" x14ac:dyDescent="0.25"/>
    <row r="2651" spans="2:33" ht="12" customHeight="1" x14ac:dyDescent="0.25"/>
    <row r="2652" spans="2:33" ht="12" customHeight="1" x14ac:dyDescent="0.25"/>
    <row r="2653" spans="2:33" ht="12" customHeight="1" x14ac:dyDescent="0.25"/>
    <row r="2654" spans="2:33" ht="12" customHeight="1" x14ac:dyDescent="0.25"/>
    <row r="2655" spans="2:33" ht="12" customHeight="1" x14ac:dyDescent="0.25"/>
    <row r="2656" spans="2:33" ht="12" customHeight="1" x14ac:dyDescent="0.25"/>
    <row r="2657" ht="12" customHeight="1" x14ac:dyDescent="0.25"/>
    <row r="2658" ht="12" customHeight="1" x14ac:dyDescent="0.25"/>
    <row r="2659" ht="12" customHeight="1" x14ac:dyDescent="0.25"/>
    <row r="2660" ht="12" customHeight="1" x14ac:dyDescent="0.25"/>
    <row r="2661" ht="12" customHeight="1" x14ac:dyDescent="0.25"/>
    <row r="2662" ht="12" customHeight="1" x14ac:dyDescent="0.25"/>
    <row r="2663" ht="12" customHeight="1" x14ac:dyDescent="0.25"/>
    <row r="2664" ht="12" customHeight="1" x14ac:dyDescent="0.25"/>
    <row r="2665" ht="12" customHeight="1" x14ac:dyDescent="0.25"/>
    <row r="2666" ht="12" customHeight="1" x14ac:dyDescent="0.25"/>
    <row r="2667" ht="12" customHeight="1" x14ac:dyDescent="0.25"/>
    <row r="2668" ht="12" customHeight="1" x14ac:dyDescent="0.25"/>
    <row r="2669" ht="12" customHeight="1" x14ac:dyDescent="0.25"/>
    <row r="2670" ht="12" customHeight="1" x14ac:dyDescent="0.25"/>
    <row r="2671" ht="12" customHeight="1" x14ac:dyDescent="0.25"/>
    <row r="2672" ht="12" customHeight="1" x14ac:dyDescent="0.25"/>
    <row r="2673" ht="12" customHeight="1" x14ac:dyDescent="0.25"/>
    <row r="2674" ht="12" customHeight="1" x14ac:dyDescent="0.25"/>
    <row r="2697" ht="12" customHeight="1" x14ac:dyDescent="0.25"/>
    <row r="2715" ht="12" customHeight="1" x14ac:dyDescent="0.25"/>
    <row r="2733" ht="12" customHeight="1" x14ac:dyDescent="0.25"/>
    <row r="2751" ht="12" customHeight="1" x14ac:dyDescent="0.25"/>
    <row r="2786" ht="12" customHeight="1" x14ac:dyDescent="0.25"/>
    <row r="2804" ht="12" customHeight="1" x14ac:dyDescent="0.25"/>
    <row r="2839" ht="12" customHeight="1" x14ac:dyDescent="0.25"/>
    <row r="2857" ht="12" customHeight="1" x14ac:dyDescent="0.25"/>
    <row r="2875" ht="12" customHeight="1" x14ac:dyDescent="0.25"/>
    <row r="2893" ht="12" customHeight="1" x14ac:dyDescent="0.25"/>
    <row r="2911" ht="12" customHeight="1" x14ac:dyDescent="0.25"/>
    <row r="2929" ht="12" customHeight="1" x14ac:dyDescent="0.25"/>
    <row r="2947" ht="12" customHeight="1" x14ac:dyDescent="0.25"/>
    <row r="2965" spans="2:33" ht="12" customHeight="1" x14ac:dyDescent="0.25"/>
    <row r="2971" spans="2:33" ht="15" customHeight="1" x14ac:dyDescent="0.25">
      <c r="B2971" s="302"/>
      <c r="C2971" s="302"/>
      <c r="D2971" s="302"/>
      <c r="E2971" s="302"/>
      <c r="F2971" s="302"/>
      <c r="G2971" s="302"/>
      <c r="H2971" s="302"/>
      <c r="I2971" s="302"/>
      <c r="J2971" s="302"/>
      <c r="K2971" s="302"/>
      <c r="L2971" s="302"/>
      <c r="M2971" s="302"/>
      <c r="N2971" s="302"/>
      <c r="O2971" s="302"/>
      <c r="P2971" s="302"/>
      <c r="Q2971" s="302"/>
      <c r="R2971" s="302"/>
      <c r="S2971" s="302"/>
      <c r="T2971" s="302"/>
      <c r="U2971" s="302"/>
      <c r="V2971" s="302"/>
      <c r="W2971" s="302"/>
      <c r="X2971" s="302"/>
      <c r="Y2971" s="302"/>
      <c r="Z2971" s="302"/>
      <c r="AA2971" s="302"/>
      <c r="AB2971" s="302"/>
      <c r="AC2971" s="302"/>
      <c r="AD2971" s="302"/>
      <c r="AE2971" s="302"/>
      <c r="AF2971" s="302"/>
      <c r="AG2971" s="302"/>
    </row>
    <row r="2973" spans="2:33" ht="12" customHeight="1" x14ac:dyDescent="0.25"/>
    <row r="2974" spans="2:33" ht="12" customHeight="1" x14ac:dyDescent="0.25"/>
    <row r="2975" spans="2:33" ht="12" customHeight="1" x14ac:dyDescent="0.25"/>
    <row r="2976" spans="2:33" ht="12" customHeight="1" x14ac:dyDescent="0.25"/>
    <row r="2977" ht="12" customHeight="1" x14ac:dyDescent="0.25"/>
    <row r="2978" ht="12" customHeight="1" x14ac:dyDescent="0.25"/>
    <row r="2979" ht="12" customHeight="1" x14ac:dyDescent="0.25"/>
    <row r="2980" ht="12" customHeight="1" x14ac:dyDescent="0.25"/>
    <row r="2981" ht="12" customHeight="1" x14ac:dyDescent="0.25"/>
    <row r="2982" ht="12" customHeight="1" x14ac:dyDescent="0.25"/>
    <row r="2983" ht="12" customHeight="1" x14ac:dyDescent="0.25"/>
    <row r="2984" ht="12" customHeight="1" x14ac:dyDescent="0.25"/>
    <row r="2985" ht="12" customHeight="1" x14ac:dyDescent="0.25"/>
    <row r="2986" ht="12" customHeight="1" x14ac:dyDescent="0.25"/>
    <row r="2987" ht="12" customHeight="1" x14ac:dyDescent="0.25"/>
    <row r="2988" ht="12" customHeight="1" x14ac:dyDescent="0.25"/>
    <row r="2989" ht="12" customHeight="1" x14ac:dyDescent="0.25"/>
    <row r="2990" ht="12" customHeight="1" x14ac:dyDescent="0.25"/>
    <row r="2991" ht="12" customHeight="1" x14ac:dyDescent="0.25"/>
    <row r="2992" ht="12" customHeight="1" x14ac:dyDescent="0.25"/>
    <row r="2993" ht="12" customHeight="1" x14ac:dyDescent="0.25"/>
    <row r="2994" ht="12" customHeight="1" x14ac:dyDescent="0.25"/>
    <row r="2995" ht="12" customHeight="1" x14ac:dyDescent="0.25"/>
    <row r="2996" ht="12" customHeight="1" x14ac:dyDescent="0.25"/>
    <row r="2997" ht="12" customHeight="1" x14ac:dyDescent="0.25"/>
    <row r="2998" ht="12" customHeight="1" x14ac:dyDescent="0.25"/>
    <row r="2999" ht="12" customHeight="1" x14ac:dyDescent="0.25"/>
    <row r="3022" ht="12" customHeight="1" x14ac:dyDescent="0.25"/>
    <row r="3040" ht="12" customHeight="1" x14ac:dyDescent="0.25"/>
    <row r="3058" ht="12" customHeight="1" x14ac:dyDescent="0.25"/>
    <row r="3076" ht="12" customHeight="1" x14ac:dyDescent="0.25"/>
    <row r="3111" ht="12" customHeight="1" x14ac:dyDescent="0.25"/>
    <row r="3129" ht="12" customHeight="1" x14ac:dyDescent="0.25"/>
    <row r="3147" ht="12" customHeight="1" x14ac:dyDescent="0.25"/>
    <row r="3165" ht="12" customHeight="1" x14ac:dyDescent="0.25"/>
    <row r="3166" ht="12" customHeight="1" x14ac:dyDescent="0.25"/>
    <row r="3184" ht="12" customHeight="1" x14ac:dyDescent="0.25"/>
    <row r="3202" ht="12" customHeight="1" x14ac:dyDescent="0.25"/>
    <row r="3220" ht="12" customHeight="1" x14ac:dyDescent="0.25"/>
    <row r="3238" ht="12" customHeight="1" x14ac:dyDescent="0.25"/>
    <row r="3256" ht="12" customHeight="1" x14ac:dyDescent="0.25"/>
    <row r="3274" ht="12" customHeight="1" x14ac:dyDescent="0.25"/>
    <row r="3293" spans="2:33" ht="15" customHeight="1" x14ac:dyDescent="0.25">
      <c r="B3293" s="302"/>
      <c r="C3293" s="302"/>
      <c r="D3293" s="302"/>
      <c r="E3293" s="302"/>
      <c r="F3293" s="302"/>
      <c r="G3293" s="302"/>
      <c r="H3293" s="302"/>
      <c r="I3293" s="302"/>
      <c r="J3293" s="302"/>
      <c r="K3293" s="302"/>
      <c r="L3293" s="302"/>
      <c r="M3293" s="302"/>
      <c r="N3293" s="302"/>
      <c r="O3293" s="302"/>
      <c r="P3293" s="302"/>
      <c r="Q3293" s="302"/>
      <c r="R3293" s="302"/>
      <c r="S3293" s="302"/>
      <c r="T3293" s="302"/>
      <c r="U3293" s="302"/>
      <c r="V3293" s="302"/>
      <c r="W3293" s="302"/>
      <c r="X3293" s="302"/>
      <c r="Y3293" s="302"/>
      <c r="Z3293" s="302"/>
      <c r="AA3293" s="302"/>
      <c r="AB3293" s="302"/>
      <c r="AC3293" s="302"/>
      <c r="AD3293" s="302"/>
      <c r="AE3293" s="302"/>
      <c r="AF3293" s="302"/>
      <c r="AG3293" s="302"/>
    </row>
    <row r="3294" spans="2:33" ht="12" customHeight="1" x14ac:dyDescent="0.25"/>
    <row r="3295" spans="2:33" ht="12" customHeight="1" x14ac:dyDescent="0.25"/>
    <row r="3296" spans="2:33" ht="12" customHeight="1" x14ac:dyDescent="0.25"/>
    <row r="3297" ht="12" customHeight="1" x14ac:dyDescent="0.25"/>
    <row r="3298" ht="12" customHeight="1" x14ac:dyDescent="0.25"/>
    <row r="3299" ht="12" customHeight="1" x14ac:dyDescent="0.25"/>
    <row r="3300" ht="12" customHeight="1" x14ac:dyDescent="0.25"/>
    <row r="3301" ht="12" customHeight="1" x14ac:dyDescent="0.25"/>
    <row r="3302" ht="12" customHeight="1" x14ac:dyDescent="0.25"/>
    <row r="3303" ht="12" customHeight="1" x14ac:dyDescent="0.25"/>
    <row r="3304" ht="12" customHeight="1" x14ac:dyDescent="0.25"/>
    <row r="3305" ht="12" customHeight="1" x14ac:dyDescent="0.25"/>
    <row r="3306" ht="12" customHeight="1" x14ac:dyDescent="0.25"/>
    <row r="3307" ht="12" customHeight="1" x14ac:dyDescent="0.25"/>
    <row r="3308" ht="12" customHeight="1" x14ac:dyDescent="0.25"/>
    <row r="3309" ht="12" customHeight="1" x14ac:dyDescent="0.25"/>
    <row r="3310" ht="12" customHeight="1" x14ac:dyDescent="0.25"/>
    <row r="3311" ht="12" customHeight="1" x14ac:dyDescent="0.25"/>
    <row r="3312" ht="12" customHeight="1" x14ac:dyDescent="0.25"/>
    <row r="3313" ht="12" customHeight="1" x14ac:dyDescent="0.25"/>
    <row r="3314" ht="12" customHeight="1" x14ac:dyDescent="0.25"/>
    <row r="3315" ht="12" customHeight="1" x14ac:dyDescent="0.25"/>
    <row r="3316" ht="12" customHeight="1" x14ac:dyDescent="0.25"/>
    <row r="3317" ht="12" customHeight="1" x14ac:dyDescent="0.25"/>
    <row r="3318" ht="12" customHeight="1" x14ac:dyDescent="0.25"/>
    <row r="3319" ht="12" customHeight="1" x14ac:dyDescent="0.25"/>
    <row r="3320" ht="12" customHeight="1" x14ac:dyDescent="0.25"/>
    <row r="3321" ht="12" customHeight="1" x14ac:dyDescent="0.25"/>
    <row r="3322" ht="12" customHeight="1" x14ac:dyDescent="0.25"/>
    <row r="3323" ht="12" customHeight="1" x14ac:dyDescent="0.25"/>
    <row r="3324" ht="12" customHeight="1" x14ac:dyDescent="0.25"/>
    <row r="3335" ht="12" customHeight="1" x14ac:dyDescent="0.25"/>
    <row r="3352" ht="12" customHeight="1" x14ac:dyDescent="0.25"/>
    <row r="3355" ht="12" customHeight="1" x14ac:dyDescent="0.25"/>
    <row r="3361" ht="12" customHeight="1" x14ac:dyDescent="0.25"/>
    <row r="3378" ht="12" customHeight="1" x14ac:dyDescent="0.25"/>
    <row r="3381" ht="12" customHeight="1" x14ac:dyDescent="0.25"/>
    <row r="3385" ht="12" customHeight="1" x14ac:dyDescent="0.25"/>
    <row r="3396" spans="2:33" ht="12" customHeight="1" x14ac:dyDescent="0.25"/>
    <row r="3399" spans="2:33" ht="12" customHeight="1" x14ac:dyDescent="0.25"/>
    <row r="3402" spans="2:33" ht="15" customHeight="1" x14ac:dyDescent="0.25">
      <c r="B3402" s="302"/>
      <c r="C3402" s="302"/>
      <c r="D3402" s="302"/>
      <c r="E3402" s="302"/>
      <c r="F3402" s="302"/>
      <c r="G3402" s="302"/>
      <c r="H3402" s="302"/>
      <c r="I3402" s="302"/>
      <c r="J3402" s="302"/>
      <c r="K3402" s="302"/>
      <c r="L3402" s="302"/>
      <c r="M3402" s="302"/>
      <c r="N3402" s="302"/>
      <c r="O3402" s="302"/>
      <c r="P3402" s="302"/>
      <c r="Q3402" s="302"/>
      <c r="R3402" s="302"/>
      <c r="S3402" s="302"/>
      <c r="T3402" s="302"/>
      <c r="U3402" s="302"/>
      <c r="V3402" s="302"/>
      <c r="W3402" s="302"/>
      <c r="X3402" s="302"/>
      <c r="Y3402" s="302"/>
      <c r="Z3402" s="302"/>
      <c r="AA3402" s="302"/>
      <c r="AB3402" s="302"/>
      <c r="AC3402" s="302"/>
      <c r="AD3402" s="302"/>
      <c r="AE3402" s="302"/>
      <c r="AF3402" s="302"/>
      <c r="AG3402" s="302"/>
    </row>
    <row r="3410" ht="12" customHeight="1" x14ac:dyDescent="0.25"/>
    <row r="3411" ht="12" customHeight="1" x14ac:dyDescent="0.25"/>
    <row r="3412" ht="12" customHeight="1" x14ac:dyDescent="0.25"/>
    <row r="3413" ht="12" customHeight="1" x14ac:dyDescent="0.25"/>
    <row r="3414" ht="12" customHeight="1" x14ac:dyDescent="0.25"/>
    <row r="3415" ht="12" customHeight="1" x14ac:dyDescent="0.25"/>
    <row r="3416" ht="12" customHeight="1" x14ac:dyDescent="0.25"/>
    <row r="3417" ht="12" customHeight="1" x14ac:dyDescent="0.25"/>
    <row r="3418" ht="12" customHeight="1" x14ac:dyDescent="0.25"/>
    <row r="3419" ht="12" customHeight="1" x14ac:dyDescent="0.25"/>
    <row r="3420" ht="12" customHeight="1" x14ac:dyDescent="0.25"/>
    <row r="3421" ht="12" customHeight="1" x14ac:dyDescent="0.25"/>
    <row r="3422" ht="12" customHeight="1" x14ac:dyDescent="0.25"/>
    <row r="3423" ht="12" customHeight="1" x14ac:dyDescent="0.25"/>
    <row r="3424" ht="12" customHeight="1" x14ac:dyDescent="0.25"/>
    <row r="3425" ht="12" customHeight="1" x14ac:dyDescent="0.25"/>
    <row r="3426" ht="12" customHeight="1" x14ac:dyDescent="0.25"/>
    <row r="3427" ht="12" customHeight="1" x14ac:dyDescent="0.25"/>
    <row r="3428" ht="12" customHeight="1" x14ac:dyDescent="0.25"/>
    <row r="3429" ht="12" customHeight="1" x14ac:dyDescent="0.25"/>
    <row r="3430" ht="12" customHeight="1" x14ac:dyDescent="0.25"/>
    <row r="3431" ht="12" customHeight="1" x14ac:dyDescent="0.25"/>
    <row r="3432" ht="12" customHeight="1" x14ac:dyDescent="0.25"/>
    <row r="3433" ht="12" customHeight="1" x14ac:dyDescent="0.25"/>
    <row r="3434" ht="12" customHeight="1" x14ac:dyDescent="0.25"/>
    <row r="3435" ht="12" customHeight="1" x14ac:dyDescent="0.25"/>
    <row r="3436" ht="12" customHeight="1" x14ac:dyDescent="0.25"/>
    <row r="3437" ht="12" customHeight="1" x14ac:dyDescent="0.25"/>
    <row r="3438" ht="12" customHeight="1" x14ac:dyDescent="0.25"/>
    <row r="3439" ht="12" customHeight="1" x14ac:dyDescent="0.25"/>
    <row r="3440" ht="12" customHeight="1" x14ac:dyDescent="0.25"/>
    <row r="3441" ht="12" customHeight="1" x14ac:dyDescent="0.25"/>
    <row r="3442" ht="12" customHeight="1" x14ac:dyDescent="0.25"/>
    <row r="3443" ht="12" customHeight="1" x14ac:dyDescent="0.25"/>
    <row r="3444" ht="12" customHeight="1" x14ac:dyDescent="0.25"/>
    <row r="3445" ht="12" customHeight="1" x14ac:dyDescent="0.25"/>
    <row r="3446" ht="12" customHeight="1" x14ac:dyDescent="0.25"/>
    <row r="3447" ht="12" customHeight="1" x14ac:dyDescent="0.25"/>
    <row r="3448" ht="12" customHeight="1" x14ac:dyDescent="0.25"/>
    <row r="3449" ht="12" customHeight="1" x14ac:dyDescent="0.25"/>
    <row r="3460" ht="12" customHeight="1" x14ac:dyDescent="0.25"/>
    <row r="3477" ht="12" customHeight="1" x14ac:dyDescent="0.25"/>
    <row r="3480" ht="12" customHeight="1" x14ac:dyDescent="0.25"/>
    <row r="3486" ht="12" customHeight="1" x14ac:dyDescent="0.25"/>
    <row r="3503" ht="12" customHeight="1" x14ac:dyDescent="0.25"/>
    <row r="3506" ht="12" customHeight="1" x14ac:dyDescent="0.25"/>
    <row r="3510" ht="12" customHeight="1" x14ac:dyDescent="0.25"/>
    <row r="3521" spans="2:33" ht="12" customHeight="1" x14ac:dyDescent="0.25"/>
    <row r="3524" spans="2:33" ht="12" customHeight="1" x14ac:dyDescent="0.25"/>
    <row r="3527" spans="2:33" ht="15" customHeight="1" x14ac:dyDescent="0.25">
      <c r="B3527" s="302"/>
      <c r="C3527" s="302"/>
      <c r="D3527" s="302"/>
      <c r="E3527" s="302"/>
      <c r="F3527" s="302"/>
      <c r="G3527" s="302"/>
      <c r="H3527" s="302"/>
      <c r="I3527" s="302"/>
      <c r="J3527" s="302"/>
      <c r="K3527" s="302"/>
      <c r="L3527" s="302"/>
      <c r="M3527" s="302"/>
      <c r="N3527" s="302"/>
      <c r="O3527" s="302"/>
      <c r="P3527" s="302"/>
      <c r="Q3527" s="302"/>
      <c r="R3527" s="302"/>
      <c r="S3527" s="302"/>
      <c r="T3527" s="302"/>
      <c r="U3527" s="302"/>
      <c r="V3527" s="302"/>
      <c r="W3527" s="302"/>
      <c r="X3527" s="302"/>
      <c r="Y3527" s="302"/>
      <c r="Z3527" s="302"/>
      <c r="AA3527" s="302"/>
      <c r="AB3527" s="302"/>
      <c r="AC3527" s="302"/>
      <c r="AD3527" s="302"/>
      <c r="AE3527" s="302"/>
      <c r="AF3527" s="302"/>
      <c r="AG3527" s="302"/>
    </row>
    <row r="3535" spans="2:33" ht="12" customHeight="1" x14ac:dyDescent="0.25"/>
    <row r="3536" spans="2:33" ht="12" customHeight="1" x14ac:dyDescent="0.25"/>
    <row r="3537" ht="12" customHeight="1" x14ac:dyDescent="0.25"/>
    <row r="3538" ht="12" customHeight="1" x14ac:dyDescent="0.25"/>
    <row r="3539" ht="12" customHeight="1" x14ac:dyDescent="0.25"/>
    <row r="3540" ht="12" customHeight="1" x14ac:dyDescent="0.25"/>
    <row r="3541" ht="12" customHeight="1" x14ac:dyDescent="0.25"/>
    <row r="3542" ht="12" customHeight="1" x14ac:dyDescent="0.25"/>
    <row r="3543" ht="12" customHeight="1" x14ac:dyDescent="0.25"/>
    <row r="3544" ht="12" customHeight="1" x14ac:dyDescent="0.25"/>
    <row r="3545" ht="12" customHeight="1" x14ac:dyDescent="0.25"/>
    <row r="3546" ht="12" customHeight="1" x14ac:dyDescent="0.25"/>
    <row r="3547" ht="12" customHeight="1" x14ac:dyDescent="0.25"/>
    <row r="3548" ht="12" customHeight="1" x14ac:dyDescent="0.25"/>
    <row r="3549" ht="12" customHeight="1" x14ac:dyDescent="0.25"/>
    <row r="3550" ht="12" customHeight="1" x14ac:dyDescent="0.25"/>
    <row r="3551" ht="12" customHeight="1" x14ac:dyDescent="0.25"/>
    <row r="3552" ht="12" customHeight="1" x14ac:dyDescent="0.25"/>
    <row r="3553" ht="12" customHeight="1" x14ac:dyDescent="0.25"/>
    <row r="3554" ht="12" customHeight="1" x14ac:dyDescent="0.25"/>
    <row r="3555" ht="12" customHeight="1" x14ac:dyDescent="0.25"/>
    <row r="3556" ht="12" customHeight="1" x14ac:dyDescent="0.25"/>
    <row r="3557" ht="12" customHeight="1" x14ac:dyDescent="0.25"/>
    <row r="3558" ht="12" customHeight="1" x14ac:dyDescent="0.25"/>
    <row r="3559" ht="12" customHeight="1" x14ac:dyDescent="0.25"/>
    <row r="3560" ht="12" customHeight="1" x14ac:dyDescent="0.25"/>
    <row r="3561" ht="12" customHeight="1" x14ac:dyDescent="0.25"/>
    <row r="3562" ht="12" customHeight="1" x14ac:dyDescent="0.25"/>
    <row r="3563" ht="12" customHeight="1" x14ac:dyDescent="0.25"/>
    <row r="3564" ht="12" customHeight="1" x14ac:dyDescent="0.25"/>
    <row r="3565" ht="12" customHeight="1" x14ac:dyDescent="0.25"/>
    <row r="3566" ht="12" customHeight="1" x14ac:dyDescent="0.25"/>
    <row r="3567" ht="12" customHeight="1" x14ac:dyDescent="0.25"/>
    <row r="3568" ht="12" customHeight="1" x14ac:dyDescent="0.25"/>
    <row r="3569" ht="12" customHeight="1" x14ac:dyDescent="0.25"/>
    <row r="3570" ht="12" customHeight="1" x14ac:dyDescent="0.25"/>
    <row r="3571" ht="12" customHeight="1" x14ac:dyDescent="0.25"/>
    <row r="3572" ht="12" customHeight="1" x14ac:dyDescent="0.25"/>
    <row r="3573" ht="12" customHeight="1" x14ac:dyDescent="0.25"/>
    <row r="3574" ht="12" customHeight="1" x14ac:dyDescent="0.25"/>
    <row r="3585" ht="12" customHeight="1" x14ac:dyDescent="0.25"/>
    <row r="3602" ht="12" customHeight="1" x14ac:dyDescent="0.25"/>
    <row r="3605" ht="12" customHeight="1" x14ac:dyDescent="0.25"/>
    <row r="3611" ht="12" customHeight="1" x14ac:dyDescent="0.25"/>
    <row r="3628" ht="12" customHeight="1" x14ac:dyDescent="0.25"/>
    <row r="3631" ht="12" customHeight="1" x14ac:dyDescent="0.25"/>
    <row r="3635" ht="12" customHeight="1" x14ac:dyDescent="0.25"/>
    <row r="3646" ht="12" customHeight="1" x14ac:dyDescent="0.25"/>
    <row r="3649" spans="2:33" ht="12" customHeight="1" x14ac:dyDescent="0.25"/>
    <row r="3652" spans="2:33" ht="15" customHeight="1" x14ac:dyDescent="0.25">
      <c r="B3652" s="302"/>
      <c r="C3652" s="302"/>
      <c r="D3652" s="302"/>
      <c r="E3652" s="302"/>
      <c r="F3652" s="302"/>
      <c r="G3652" s="302"/>
      <c r="H3652" s="302"/>
      <c r="I3652" s="302"/>
      <c r="J3652" s="302"/>
      <c r="K3652" s="302"/>
      <c r="L3652" s="302"/>
      <c r="M3652" s="302"/>
      <c r="N3652" s="302"/>
      <c r="O3652" s="302"/>
      <c r="P3652" s="302"/>
      <c r="Q3652" s="302"/>
      <c r="R3652" s="302"/>
      <c r="S3652" s="302"/>
      <c r="T3652" s="302"/>
      <c r="U3652" s="302"/>
      <c r="V3652" s="302"/>
      <c r="W3652" s="302"/>
      <c r="X3652" s="302"/>
      <c r="Y3652" s="302"/>
      <c r="Z3652" s="302"/>
      <c r="AA3652" s="302"/>
      <c r="AB3652" s="302"/>
      <c r="AC3652" s="302"/>
      <c r="AD3652" s="302"/>
      <c r="AE3652" s="302"/>
      <c r="AF3652" s="302"/>
      <c r="AG3652" s="302"/>
    </row>
    <row r="3660" spans="2:33" ht="12" customHeight="1" x14ac:dyDescent="0.25"/>
    <row r="3661" spans="2:33" ht="12" customHeight="1" x14ac:dyDescent="0.25"/>
    <row r="3662" spans="2:33" ht="12" customHeight="1" x14ac:dyDescent="0.25"/>
    <row r="3663" spans="2:33" ht="12" customHeight="1" x14ac:dyDescent="0.25"/>
    <row r="3664" spans="2:33" ht="12" customHeight="1" x14ac:dyDescent="0.25"/>
    <row r="3665" ht="12" customHeight="1" x14ac:dyDescent="0.25"/>
    <row r="3666" ht="12" customHeight="1" x14ac:dyDescent="0.25"/>
    <row r="3667" ht="12" customHeight="1" x14ac:dyDescent="0.25"/>
    <row r="3668" ht="12" customHeight="1" x14ac:dyDescent="0.25"/>
    <row r="3669" ht="12" customHeight="1" x14ac:dyDescent="0.25"/>
    <row r="3670" ht="12" customHeight="1" x14ac:dyDescent="0.25"/>
    <row r="3671" ht="12" customHeight="1" x14ac:dyDescent="0.25"/>
    <row r="3672" ht="12" customHeight="1" x14ac:dyDescent="0.25"/>
    <row r="3673" ht="12" customHeight="1" x14ac:dyDescent="0.25"/>
    <row r="3674" ht="12" customHeight="1" x14ac:dyDescent="0.25"/>
    <row r="3675" ht="12" customHeight="1" x14ac:dyDescent="0.25"/>
    <row r="3676" ht="12" customHeight="1" x14ac:dyDescent="0.25"/>
    <row r="3677" ht="12" customHeight="1" x14ac:dyDescent="0.25"/>
    <row r="3678" ht="12" customHeight="1" x14ac:dyDescent="0.25"/>
    <row r="3679" ht="12" customHeight="1" x14ac:dyDescent="0.25"/>
    <row r="3680" ht="12" customHeight="1" x14ac:dyDescent="0.25"/>
    <row r="3681" ht="12" customHeight="1" x14ac:dyDescent="0.25"/>
    <row r="3682" ht="12" customHeight="1" x14ac:dyDescent="0.25"/>
    <row r="3683" ht="12" customHeight="1" x14ac:dyDescent="0.25"/>
    <row r="3684" ht="12" customHeight="1" x14ac:dyDescent="0.25"/>
    <row r="3685" ht="12" customHeight="1" x14ac:dyDescent="0.25"/>
    <row r="3686" ht="12" customHeight="1" x14ac:dyDescent="0.25"/>
    <row r="3687" ht="12" customHeight="1" x14ac:dyDescent="0.25"/>
    <row r="3688" ht="12" customHeight="1" x14ac:dyDescent="0.25"/>
    <row r="3689" ht="12" customHeight="1" x14ac:dyDescent="0.25"/>
    <row r="3690" ht="12" customHeight="1" x14ac:dyDescent="0.25"/>
    <row r="3691" ht="12" customHeight="1" x14ac:dyDescent="0.25"/>
    <row r="3692" ht="12" customHeight="1" x14ac:dyDescent="0.25"/>
    <row r="3693" ht="12" customHeight="1" x14ac:dyDescent="0.25"/>
    <row r="3694" ht="12" customHeight="1" x14ac:dyDescent="0.25"/>
    <row r="3695" ht="12" customHeight="1" x14ac:dyDescent="0.25"/>
    <row r="3696" ht="12" customHeight="1" x14ac:dyDescent="0.25"/>
    <row r="3697" ht="12" customHeight="1" x14ac:dyDescent="0.25"/>
    <row r="3698" ht="12" customHeight="1" x14ac:dyDescent="0.25"/>
    <row r="3699" ht="12" customHeight="1" x14ac:dyDescent="0.25"/>
    <row r="3710" ht="12" customHeight="1" x14ac:dyDescent="0.25"/>
    <row r="3727" ht="12" customHeight="1" x14ac:dyDescent="0.25"/>
    <row r="3730" ht="12" customHeight="1" x14ac:dyDescent="0.25"/>
    <row r="3736" ht="12" customHeight="1" x14ac:dyDescent="0.25"/>
    <row r="3753" ht="12" customHeight="1" x14ac:dyDescent="0.25"/>
    <row r="3756" ht="12" customHeight="1" x14ac:dyDescent="0.25"/>
    <row r="3760" ht="12" customHeight="1" x14ac:dyDescent="0.25"/>
    <row r="3771" ht="12" customHeight="1" x14ac:dyDescent="0.25"/>
    <row r="3774" ht="12" customHeight="1" x14ac:dyDescent="0.25"/>
    <row r="3777" spans="2:33" ht="15" customHeight="1" x14ac:dyDescent="0.25">
      <c r="B3777" s="302"/>
      <c r="C3777" s="302"/>
      <c r="D3777" s="302"/>
      <c r="E3777" s="302"/>
      <c r="F3777" s="302"/>
      <c r="G3777" s="302"/>
      <c r="H3777" s="302"/>
      <c r="I3777" s="302"/>
      <c r="J3777" s="302"/>
      <c r="K3777" s="302"/>
      <c r="L3777" s="302"/>
      <c r="M3777" s="302"/>
      <c r="N3777" s="302"/>
      <c r="O3777" s="302"/>
      <c r="P3777" s="302"/>
      <c r="Q3777" s="302"/>
      <c r="R3777" s="302"/>
      <c r="S3777" s="302"/>
      <c r="T3777" s="302"/>
      <c r="U3777" s="302"/>
      <c r="V3777" s="302"/>
      <c r="W3777" s="302"/>
      <c r="X3777" s="302"/>
      <c r="Y3777" s="302"/>
      <c r="Z3777" s="302"/>
      <c r="AA3777" s="302"/>
      <c r="AB3777" s="302"/>
      <c r="AC3777" s="302"/>
      <c r="AD3777" s="302"/>
      <c r="AE3777" s="302"/>
      <c r="AF3777" s="302"/>
      <c r="AG3777" s="302"/>
    </row>
    <row r="3785" spans="2:33" ht="12" customHeight="1" x14ac:dyDescent="0.25"/>
    <row r="3786" spans="2:33" ht="12" customHeight="1" x14ac:dyDescent="0.25"/>
    <row r="3787" spans="2:33" ht="12" customHeight="1" x14ac:dyDescent="0.25"/>
    <row r="3788" spans="2:33" ht="12" customHeight="1" x14ac:dyDescent="0.25"/>
    <row r="3789" spans="2:33" ht="12" customHeight="1" x14ac:dyDescent="0.25"/>
    <row r="3790" spans="2:33" ht="12" customHeight="1" x14ac:dyDescent="0.25"/>
    <row r="3791" spans="2:33" ht="12" customHeight="1" x14ac:dyDescent="0.25"/>
    <row r="3792" spans="2:33" ht="12" customHeight="1" x14ac:dyDescent="0.25"/>
    <row r="3793" ht="12" customHeight="1" x14ac:dyDescent="0.25"/>
    <row r="3794" ht="12" customHeight="1" x14ac:dyDescent="0.25"/>
    <row r="3795" ht="12" customHeight="1" x14ac:dyDescent="0.25"/>
    <row r="3796" ht="12" customHeight="1" x14ac:dyDescent="0.25"/>
    <row r="3797" ht="12" customHeight="1" x14ac:dyDescent="0.25"/>
    <row r="3798" ht="12" customHeight="1" x14ac:dyDescent="0.25"/>
    <row r="3799" ht="12" customHeight="1" x14ac:dyDescent="0.25"/>
    <row r="3800" ht="12" customHeight="1" x14ac:dyDescent="0.25"/>
    <row r="3801" ht="12" customHeight="1" x14ac:dyDescent="0.25"/>
    <row r="3802" ht="12" customHeight="1" x14ac:dyDescent="0.25"/>
    <row r="3803" ht="12" customHeight="1" x14ac:dyDescent="0.25"/>
    <row r="3804" ht="12" customHeight="1" x14ac:dyDescent="0.25"/>
    <row r="3805" ht="12" customHeight="1" x14ac:dyDescent="0.25"/>
    <row r="3806" ht="12" customHeight="1" x14ac:dyDescent="0.25"/>
    <row r="3807" ht="12" customHeight="1" x14ac:dyDescent="0.25"/>
    <row r="3808" ht="12" customHeight="1" x14ac:dyDescent="0.25"/>
    <row r="3809" ht="12" customHeight="1" x14ac:dyDescent="0.25"/>
    <row r="3810" ht="12" customHeight="1" x14ac:dyDescent="0.25"/>
    <row r="3811" ht="12" customHeight="1" x14ac:dyDescent="0.25"/>
    <row r="3812" ht="12" customHeight="1" x14ac:dyDescent="0.25"/>
    <row r="3813" ht="12" customHeight="1" x14ac:dyDescent="0.25"/>
    <row r="3814" ht="12" customHeight="1" x14ac:dyDescent="0.25"/>
    <row r="3815" ht="12" customHeight="1" x14ac:dyDescent="0.25"/>
    <row r="3816" ht="12" customHeight="1" x14ac:dyDescent="0.25"/>
    <row r="3817" ht="12" customHeight="1" x14ac:dyDescent="0.25"/>
    <row r="3818" ht="12" customHeight="1" x14ac:dyDescent="0.25"/>
    <row r="3819" ht="12" customHeight="1" x14ac:dyDescent="0.25"/>
    <row r="3820" ht="12" customHeight="1" x14ac:dyDescent="0.25"/>
    <row r="3821" ht="12" customHeight="1" x14ac:dyDescent="0.25"/>
    <row r="3822" ht="12" customHeight="1" x14ac:dyDescent="0.25"/>
    <row r="3823" ht="12" customHeight="1" x14ac:dyDescent="0.25"/>
    <row r="3824" ht="12" customHeight="1" x14ac:dyDescent="0.25"/>
    <row r="3835" ht="12" customHeight="1" x14ac:dyDescent="0.25"/>
    <row r="3852" ht="12" customHeight="1" x14ac:dyDescent="0.25"/>
    <row r="3855" ht="12" customHeight="1" x14ac:dyDescent="0.25"/>
    <row r="3861" ht="12" customHeight="1" x14ac:dyDescent="0.25"/>
    <row r="3878" ht="12" customHeight="1" x14ac:dyDescent="0.25"/>
    <row r="3881" ht="12" customHeight="1" x14ac:dyDescent="0.25"/>
    <row r="3885" ht="12" customHeight="1" x14ac:dyDescent="0.25"/>
    <row r="3896" spans="2:33" ht="12" customHeight="1" x14ac:dyDescent="0.25"/>
    <row r="3899" spans="2:33" ht="12" customHeight="1" x14ac:dyDescent="0.25"/>
    <row r="3902" spans="2:33" ht="15" customHeight="1" x14ac:dyDescent="0.25">
      <c r="B3902" s="302"/>
      <c r="C3902" s="302"/>
      <c r="D3902" s="302"/>
      <c r="E3902" s="302"/>
      <c r="F3902" s="302"/>
      <c r="G3902" s="302"/>
      <c r="H3902" s="302"/>
      <c r="I3902" s="302"/>
      <c r="J3902" s="302"/>
      <c r="K3902" s="302"/>
      <c r="L3902" s="302"/>
      <c r="M3902" s="302"/>
      <c r="N3902" s="302"/>
      <c r="O3902" s="302"/>
      <c r="P3902" s="302"/>
      <c r="Q3902" s="302"/>
      <c r="R3902" s="302"/>
      <c r="S3902" s="302"/>
      <c r="T3902" s="302"/>
      <c r="U3902" s="302"/>
      <c r="V3902" s="302"/>
      <c r="W3902" s="302"/>
      <c r="X3902" s="302"/>
      <c r="Y3902" s="302"/>
      <c r="Z3902" s="302"/>
      <c r="AA3902" s="302"/>
      <c r="AB3902" s="302"/>
      <c r="AC3902" s="302"/>
      <c r="AD3902" s="302"/>
      <c r="AE3902" s="302"/>
      <c r="AF3902" s="302"/>
      <c r="AG3902" s="302"/>
    </row>
    <row r="3910" ht="12" customHeight="1" x14ac:dyDescent="0.25"/>
    <row r="3911" ht="12" customHeight="1" x14ac:dyDescent="0.25"/>
    <row r="3912" ht="12" customHeight="1" x14ac:dyDescent="0.25"/>
    <row r="3913" ht="12" customHeight="1" x14ac:dyDescent="0.25"/>
    <row r="3914" ht="12" customHeight="1" x14ac:dyDescent="0.25"/>
    <row r="3915" ht="12" customHeight="1" x14ac:dyDescent="0.25"/>
    <row r="3916" ht="12" customHeight="1" x14ac:dyDescent="0.25"/>
    <row r="3917" ht="12" customHeight="1" x14ac:dyDescent="0.25"/>
    <row r="3918" ht="12" customHeight="1" x14ac:dyDescent="0.25"/>
    <row r="3919" ht="12" customHeight="1" x14ac:dyDescent="0.25"/>
    <row r="3920" ht="12" customHeight="1" x14ac:dyDescent="0.25"/>
    <row r="3921" ht="12" customHeight="1" x14ac:dyDescent="0.25"/>
    <row r="3922" ht="12" customHeight="1" x14ac:dyDescent="0.25"/>
    <row r="3923" ht="12" customHeight="1" x14ac:dyDescent="0.25"/>
    <row r="3924" ht="12" customHeight="1" x14ac:dyDescent="0.25"/>
    <row r="3925" ht="12" customHeight="1" x14ac:dyDescent="0.25"/>
    <row r="3926" ht="12" customHeight="1" x14ac:dyDescent="0.25"/>
    <row r="3927" ht="12" customHeight="1" x14ac:dyDescent="0.25"/>
    <row r="3928" ht="12" customHeight="1" x14ac:dyDescent="0.25"/>
    <row r="3929" ht="12" customHeight="1" x14ac:dyDescent="0.25"/>
    <row r="3930" ht="12" customHeight="1" x14ac:dyDescent="0.25"/>
    <row r="3931" ht="12" customHeight="1" x14ac:dyDescent="0.25"/>
    <row r="3932" ht="12" customHeight="1" x14ac:dyDescent="0.25"/>
    <row r="3933" ht="12" customHeight="1" x14ac:dyDescent="0.25"/>
    <row r="3934" ht="12" customHeight="1" x14ac:dyDescent="0.25"/>
    <row r="3935" ht="12" customHeight="1" x14ac:dyDescent="0.25"/>
    <row r="3936" ht="12" customHeight="1" x14ac:dyDescent="0.25"/>
    <row r="3937" ht="12" customHeight="1" x14ac:dyDescent="0.25"/>
    <row r="3938" ht="12" customHeight="1" x14ac:dyDescent="0.25"/>
    <row r="3939" ht="12" customHeight="1" x14ac:dyDescent="0.25"/>
    <row r="3940" ht="12" customHeight="1" x14ac:dyDescent="0.25"/>
    <row r="3941" ht="12" customHeight="1" x14ac:dyDescent="0.25"/>
    <row r="3942" ht="12" customHeight="1" x14ac:dyDescent="0.25"/>
    <row r="3943" ht="12" customHeight="1" x14ac:dyDescent="0.25"/>
    <row r="3944" ht="12" customHeight="1" x14ac:dyDescent="0.25"/>
    <row r="3945" ht="12" customHeight="1" x14ac:dyDescent="0.25"/>
    <row r="3946" ht="12" customHeight="1" x14ac:dyDescent="0.25"/>
    <row r="3947" ht="12" customHeight="1" x14ac:dyDescent="0.25"/>
    <row r="3948" ht="12" customHeight="1" x14ac:dyDescent="0.25"/>
    <row r="3949" ht="12" customHeight="1" x14ac:dyDescent="0.25"/>
    <row r="3960" ht="12" customHeight="1" x14ac:dyDescent="0.25"/>
    <row r="3977" ht="12" customHeight="1" x14ac:dyDescent="0.25"/>
    <row r="3980" ht="12" customHeight="1" x14ac:dyDescent="0.25"/>
    <row r="3986" ht="12" customHeight="1" x14ac:dyDescent="0.25"/>
    <row r="4003" ht="12" customHeight="1" x14ac:dyDescent="0.25"/>
    <row r="4006" ht="12" customHeight="1" x14ac:dyDescent="0.25"/>
    <row r="4010" ht="12" customHeight="1" x14ac:dyDescent="0.25"/>
    <row r="4021" spans="2:33" ht="12" customHeight="1" x14ac:dyDescent="0.25"/>
    <row r="4024" spans="2:33" ht="12" customHeight="1" x14ac:dyDescent="0.25"/>
    <row r="4027" spans="2:33" ht="15" customHeight="1" x14ac:dyDescent="0.25">
      <c r="B4027" s="302"/>
      <c r="C4027" s="302"/>
      <c r="D4027" s="302"/>
      <c r="E4027" s="302"/>
      <c r="F4027" s="302"/>
      <c r="G4027" s="302"/>
      <c r="H4027" s="302"/>
      <c r="I4027" s="302"/>
      <c r="J4027" s="302"/>
      <c r="K4027" s="302"/>
      <c r="L4027" s="302"/>
      <c r="M4027" s="302"/>
      <c r="N4027" s="302"/>
      <c r="O4027" s="302"/>
      <c r="P4027" s="302"/>
      <c r="Q4027" s="302"/>
      <c r="R4027" s="302"/>
      <c r="S4027" s="302"/>
      <c r="T4027" s="302"/>
      <c r="U4027" s="302"/>
      <c r="V4027" s="302"/>
      <c r="W4027" s="302"/>
      <c r="X4027" s="302"/>
      <c r="Y4027" s="302"/>
      <c r="Z4027" s="302"/>
      <c r="AA4027" s="302"/>
      <c r="AB4027" s="302"/>
      <c r="AC4027" s="302"/>
      <c r="AD4027" s="302"/>
      <c r="AE4027" s="302"/>
      <c r="AF4027" s="302"/>
      <c r="AG4027" s="302"/>
    </row>
    <row r="4035" ht="12" customHeight="1" x14ac:dyDescent="0.25"/>
    <row r="4036" ht="12" customHeight="1" x14ac:dyDescent="0.25"/>
    <row r="4037" ht="12" customHeight="1" x14ac:dyDescent="0.25"/>
    <row r="4038" ht="12" customHeight="1" x14ac:dyDescent="0.25"/>
    <row r="4039" ht="12" customHeight="1" x14ac:dyDescent="0.25"/>
    <row r="4040" ht="12" customHeight="1" x14ac:dyDescent="0.25"/>
    <row r="4041" ht="12" customHeight="1" x14ac:dyDescent="0.25"/>
    <row r="4042" ht="12" customHeight="1" x14ac:dyDescent="0.25"/>
    <row r="4043" ht="12" customHeight="1" x14ac:dyDescent="0.25"/>
    <row r="4044" ht="12" customHeight="1" x14ac:dyDescent="0.25"/>
    <row r="4045" ht="12" customHeight="1" x14ac:dyDescent="0.25"/>
    <row r="4046" ht="12" customHeight="1" x14ac:dyDescent="0.25"/>
    <row r="4047" ht="12" customHeight="1" x14ac:dyDescent="0.25"/>
    <row r="4048" ht="12" customHeight="1" x14ac:dyDescent="0.25"/>
    <row r="4049" ht="12" customHeight="1" x14ac:dyDescent="0.25"/>
    <row r="4050" ht="12" customHeight="1" x14ac:dyDescent="0.25"/>
    <row r="4051" ht="12" customHeight="1" x14ac:dyDescent="0.25"/>
    <row r="4052" ht="12" customHeight="1" x14ac:dyDescent="0.25"/>
    <row r="4053" ht="12" customHeight="1" x14ac:dyDescent="0.25"/>
    <row r="4054" ht="12" customHeight="1" x14ac:dyDescent="0.25"/>
    <row r="4055" ht="12" customHeight="1" x14ac:dyDescent="0.25"/>
    <row r="4056" ht="12" customHeight="1" x14ac:dyDescent="0.25"/>
    <row r="4057" ht="12" customHeight="1" x14ac:dyDescent="0.25"/>
    <row r="4058" ht="12" customHeight="1" x14ac:dyDescent="0.25"/>
    <row r="4059" ht="12" customHeight="1" x14ac:dyDescent="0.25"/>
    <row r="4060" ht="12" customHeight="1" x14ac:dyDescent="0.25"/>
    <row r="4061" ht="12" customHeight="1" x14ac:dyDescent="0.25"/>
    <row r="4062" ht="12" customHeight="1" x14ac:dyDescent="0.25"/>
    <row r="4063" ht="12" customHeight="1" x14ac:dyDescent="0.25"/>
    <row r="4064" ht="12" customHeight="1" x14ac:dyDescent="0.25"/>
    <row r="4065" ht="12" customHeight="1" x14ac:dyDescent="0.25"/>
    <row r="4066" ht="12" customHeight="1" x14ac:dyDescent="0.25"/>
    <row r="4067" ht="12" customHeight="1" x14ac:dyDescent="0.25"/>
    <row r="4068" ht="12" customHeight="1" x14ac:dyDescent="0.25"/>
    <row r="4069" ht="12" customHeight="1" x14ac:dyDescent="0.25"/>
    <row r="4070" ht="12" customHeight="1" x14ac:dyDescent="0.25"/>
    <row r="4071" ht="12" customHeight="1" x14ac:dyDescent="0.25"/>
    <row r="4072" ht="12" customHeight="1" x14ac:dyDescent="0.25"/>
    <row r="4073" ht="12" customHeight="1" x14ac:dyDescent="0.25"/>
    <row r="4074" ht="12" customHeight="1" x14ac:dyDescent="0.25"/>
    <row r="4085" ht="12" customHeight="1" x14ac:dyDescent="0.25"/>
    <row r="4102" ht="12" customHeight="1" x14ac:dyDescent="0.25"/>
    <row r="4105" ht="12" customHeight="1" x14ac:dyDescent="0.25"/>
    <row r="4111" ht="12" customHeight="1" x14ac:dyDescent="0.25"/>
    <row r="4128" ht="12" customHeight="1" x14ac:dyDescent="0.25"/>
    <row r="4131" ht="12" customHeight="1" x14ac:dyDescent="0.25"/>
    <row r="4135" ht="12" customHeight="1" x14ac:dyDescent="0.25"/>
    <row r="4146" spans="2:33" ht="12" customHeight="1" x14ac:dyDescent="0.25"/>
    <row r="4149" spans="2:33" ht="12" customHeight="1" x14ac:dyDescent="0.25"/>
    <row r="4152" spans="2:33" ht="15" customHeight="1" x14ac:dyDescent="0.25">
      <c r="B4152" s="302"/>
      <c r="C4152" s="302"/>
      <c r="D4152" s="302"/>
      <c r="E4152" s="302"/>
      <c r="F4152" s="302"/>
      <c r="G4152" s="302"/>
      <c r="H4152" s="302"/>
      <c r="I4152" s="302"/>
      <c r="J4152" s="302"/>
      <c r="K4152" s="302"/>
      <c r="L4152" s="302"/>
      <c r="M4152" s="302"/>
      <c r="N4152" s="302"/>
      <c r="O4152" s="302"/>
      <c r="P4152" s="302"/>
      <c r="Q4152" s="302"/>
      <c r="R4152" s="302"/>
      <c r="S4152" s="302"/>
      <c r="T4152" s="302"/>
      <c r="U4152" s="302"/>
      <c r="V4152" s="302"/>
      <c r="W4152" s="302"/>
      <c r="X4152" s="302"/>
      <c r="Y4152" s="302"/>
      <c r="Z4152" s="302"/>
      <c r="AA4152" s="302"/>
      <c r="AB4152" s="302"/>
      <c r="AC4152" s="302"/>
      <c r="AD4152" s="302"/>
      <c r="AE4152" s="302"/>
      <c r="AF4152" s="302"/>
      <c r="AG4152" s="302"/>
    </row>
    <row r="4160" spans="2:33" ht="12" customHeight="1" x14ac:dyDescent="0.25"/>
    <row r="4161" ht="12" customHeight="1" x14ac:dyDescent="0.25"/>
    <row r="4162" ht="12" customHeight="1" x14ac:dyDescent="0.25"/>
    <row r="4163" ht="12" customHeight="1" x14ac:dyDescent="0.25"/>
    <row r="4164" ht="12" customHeight="1" x14ac:dyDescent="0.25"/>
    <row r="4165" ht="12" customHeight="1" x14ac:dyDescent="0.25"/>
    <row r="4166" ht="12" customHeight="1" x14ac:dyDescent="0.25"/>
    <row r="4167" ht="12" customHeight="1" x14ac:dyDescent="0.25"/>
    <row r="4168" ht="12" customHeight="1" x14ac:dyDescent="0.25"/>
    <row r="4169" ht="12" customHeight="1" x14ac:dyDescent="0.25"/>
    <row r="4170" ht="12" customHeight="1" x14ac:dyDescent="0.25"/>
    <row r="4171" ht="12" customHeight="1" x14ac:dyDescent="0.25"/>
    <row r="4172" ht="12" customHeight="1" x14ac:dyDescent="0.25"/>
    <row r="4173" ht="12" customHeight="1" x14ac:dyDescent="0.25"/>
    <row r="4174" ht="12" customHeight="1" x14ac:dyDescent="0.25"/>
    <row r="4175" ht="12" customHeight="1" x14ac:dyDescent="0.25"/>
    <row r="4176" ht="12" customHeight="1" x14ac:dyDescent="0.25"/>
    <row r="4177" ht="12" customHeight="1" x14ac:dyDescent="0.25"/>
    <row r="4178" ht="12" customHeight="1" x14ac:dyDescent="0.25"/>
    <row r="4179" ht="12" customHeight="1" x14ac:dyDescent="0.25"/>
    <row r="4180" ht="12" customHeight="1" x14ac:dyDescent="0.25"/>
    <row r="4181" ht="12" customHeight="1" x14ac:dyDescent="0.25"/>
    <row r="4182" ht="12" customHeight="1" x14ac:dyDescent="0.25"/>
    <row r="4183" ht="12" customHeight="1" x14ac:dyDescent="0.25"/>
    <row r="4184" ht="12" customHeight="1" x14ac:dyDescent="0.25"/>
    <row r="4185" ht="12" customHeight="1" x14ac:dyDescent="0.25"/>
    <row r="4186" ht="12" customHeight="1" x14ac:dyDescent="0.25"/>
    <row r="4187" ht="12" customHeight="1" x14ac:dyDescent="0.25"/>
    <row r="4188" ht="12" customHeight="1" x14ac:dyDescent="0.25"/>
    <row r="4189" ht="12" customHeight="1" x14ac:dyDescent="0.25"/>
    <row r="4190" ht="12" customHeight="1" x14ac:dyDescent="0.25"/>
    <row r="4191" ht="12" customHeight="1" x14ac:dyDescent="0.25"/>
    <row r="4192" ht="12" customHeight="1" x14ac:dyDescent="0.25"/>
    <row r="4193" ht="12" customHeight="1" x14ac:dyDescent="0.25"/>
    <row r="4194" ht="12" customHeight="1" x14ac:dyDescent="0.25"/>
    <row r="4195" ht="12" customHeight="1" x14ac:dyDescent="0.25"/>
    <row r="4196" ht="12" customHeight="1" x14ac:dyDescent="0.25"/>
    <row r="4197" ht="12" customHeight="1" x14ac:dyDescent="0.25"/>
    <row r="4198" ht="12" customHeight="1" x14ac:dyDescent="0.25"/>
    <row r="4199" ht="12" customHeight="1" x14ac:dyDescent="0.25"/>
    <row r="4210" ht="12" customHeight="1" x14ac:dyDescent="0.25"/>
    <row r="4227" ht="12" customHeight="1" x14ac:dyDescent="0.25"/>
    <row r="4230" ht="12" customHeight="1" x14ac:dyDescent="0.25"/>
    <row r="4236" ht="12" customHeight="1" x14ac:dyDescent="0.25"/>
    <row r="4253" ht="12" customHeight="1" x14ac:dyDescent="0.25"/>
    <row r="4256" ht="12" customHeight="1" x14ac:dyDescent="0.25"/>
    <row r="4260" ht="12" customHeight="1" x14ac:dyDescent="0.25"/>
    <row r="4271" ht="12" customHeight="1" x14ac:dyDescent="0.25"/>
    <row r="4274" spans="2:33" ht="12" customHeight="1" x14ac:dyDescent="0.25"/>
    <row r="4277" spans="2:33" ht="15" customHeight="1" x14ac:dyDescent="0.25">
      <c r="B4277" s="302"/>
      <c r="C4277" s="302"/>
      <c r="D4277" s="302"/>
      <c r="E4277" s="302"/>
      <c r="F4277" s="302"/>
      <c r="G4277" s="302"/>
      <c r="H4277" s="302"/>
      <c r="I4277" s="302"/>
      <c r="J4277" s="302"/>
      <c r="K4277" s="302"/>
      <c r="L4277" s="302"/>
      <c r="M4277" s="302"/>
      <c r="N4277" s="302"/>
      <c r="O4277" s="302"/>
      <c r="P4277" s="302"/>
      <c r="Q4277" s="302"/>
      <c r="R4277" s="302"/>
      <c r="S4277" s="302"/>
      <c r="T4277" s="302"/>
      <c r="U4277" s="302"/>
      <c r="V4277" s="302"/>
      <c r="W4277" s="302"/>
      <c r="X4277" s="302"/>
      <c r="Y4277" s="302"/>
      <c r="Z4277" s="302"/>
      <c r="AA4277" s="302"/>
      <c r="AB4277" s="302"/>
      <c r="AC4277" s="302"/>
      <c r="AD4277" s="302"/>
      <c r="AE4277" s="302"/>
      <c r="AF4277" s="302"/>
      <c r="AG4277" s="302"/>
    </row>
    <row r="4285" spans="2:33" ht="12" customHeight="1" x14ac:dyDescent="0.25"/>
    <row r="4286" spans="2:33" ht="12" customHeight="1" x14ac:dyDescent="0.25"/>
    <row r="4287" spans="2:33" ht="12" customHeight="1" x14ac:dyDescent="0.25"/>
    <row r="4288" spans="2:33" ht="12" customHeight="1" x14ac:dyDescent="0.25"/>
    <row r="4289" ht="12" customHeight="1" x14ac:dyDescent="0.25"/>
    <row r="4290" ht="12" customHeight="1" x14ac:dyDescent="0.25"/>
    <row r="4291" ht="12" customHeight="1" x14ac:dyDescent="0.25"/>
    <row r="4292" ht="12" customHeight="1" x14ac:dyDescent="0.25"/>
    <row r="4293" ht="12" customHeight="1" x14ac:dyDescent="0.25"/>
    <row r="4294" ht="12" customHeight="1" x14ac:dyDescent="0.25"/>
    <row r="4295" ht="12" customHeight="1" x14ac:dyDescent="0.25"/>
    <row r="4296" ht="12" customHeight="1" x14ac:dyDescent="0.25"/>
    <row r="4297" ht="12" customHeight="1" x14ac:dyDescent="0.25"/>
    <row r="4298" ht="12" customHeight="1" x14ac:dyDescent="0.25"/>
    <row r="4299" ht="12" customHeight="1" x14ac:dyDescent="0.25"/>
    <row r="4300" ht="12" customHeight="1" x14ac:dyDescent="0.25"/>
    <row r="4301" ht="12" customHeight="1" x14ac:dyDescent="0.25"/>
    <row r="4302" ht="12" customHeight="1" x14ac:dyDescent="0.25"/>
    <row r="4303" ht="12" customHeight="1" x14ac:dyDescent="0.25"/>
    <row r="4304" ht="12" customHeight="1" x14ac:dyDescent="0.25"/>
    <row r="4305" ht="12" customHeight="1" x14ac:dyDescent="0.25"/>
    <row r="4306" ht="12" customHeight="1" x14ac:dyDescent="0.25"/>
    <row r="4307" ht="12" customHeight="1" x14ac:dyDescent="0.25"/>
    <row r="4308" ht="12" customHeight="1" x14ac:dyDescent="0.25"/>
    <row r="4309" ht="12" customHeight="1" x14ac:dyDescent="0.25"/>
    <row r="4310" ht="12" customHeight="1" x14ac:dyDescent="0.25"/>
    <row r="4311" ht="12" customHeight="1" x14ac:dyDescent="0.25"/>
    <row r="4312" ht="12" customHeight="1" x14ac:dyDescent="0.25"/>
    <row r="4313" ht="12" customHeight="1" x14ac:dyDescent="0.25"/>
    <row r="4314" ht="12" customHeight="1" x14ac:dyDescent="0.25"/>
    <row r="4315" ht="12" customHeight="1" x14ac:dyDescent="0.25"/>
    <row r="4316" ht="12" customHeight="1" x14ac:dyDescent="0.25"/>
    <row r="4317" ht="12" customHeight="1" x14ac:dyDescent="0.25"/>
    <row r="4318" ht="12" customHeight="1" x14ac:dyDescent="0.25"/>
    <row r="4319" ht="12" customHeight="1" x14ac:dyDescent="0.25"/>
    <row r="4320" ht="12" customHeight="1" x14ac:dyDescent="0.25"/>
    <row r="4321" ht="12" customHeight="1" x14ac:dyDescent="0.25"/>
    <row r="4322" ht="12" customHeight="1" x14ac:dyDescent="0.25"/>
    <row r="4323" ht="12" customHeight="1" x14ac:dyDescent="0.25"/>
    <row r="4324" ht="12" customHeight="1" x14ac:dyDescent="0.25"/>
    <row r="4335" ht="12" customHeight="1" x14ac:dyDescent="0.25"/>
    <row r="4352" ht="12" customHeight="1" x14ac:dyDescent="0.25"/>
    <row r="4355" ht="12" customHeight="1" x14ac:dyDescent="0.25"/>
    <row r="4361" ht="12" customHeight="1" x14ac:dyDescent="0.25"/>
    <row r="4378" ht="12" customHeight="1" x14ac:dyDescent="0.25"/>
    <row r="4381" ht="12" customHeight="1" x14ac:dyDescent="0.25"/>
    <row r="4385" ht="12" customHeight="1" x14ac:dyDescent="0.25"/>
    <row r="4396" ht="12" customHeight="1" x14ac:dyDescent="0.25"/>
    <row r="4399" ht="12" customHeight="1" x14ac:dyDescent="0.25"/>
    <row r="4402" spans="2:33" ht="15" customHeight="1" x14ac:dyDescent="0.25">
      <c r="B4402" s="302"/>
      <c r="C4402" s="302"/>
      <c r="D4402" s="302"/>
      <c r="E4402" s="302"/>
      <c r="F4402" s="302"/>
      <c r="G4402" s="302"/>
      <c r="H4402" s="302"/>
      <c r="I4402" s="302"/>
      <c r="J4402" s="302"/>
      <c r="K4402" s="302"/>
      <c r="L4402" s="302"/>
      <c r="M4402" s="302"/>
      <c r="N4402" s="302"/>
      <c r="O4402" s="302"/>
      <c r="P4402" s="302"/>
      <c r="Q4402" s="302"/>
      <c r="R4402" s="302"/>
      <c r="S4402" s="302"/>
      <c r="T4402" s="302"/>
      <c r="U4402" s="302"/>
      <c r="V4402" s="302"/>
      <c r="W4402" s="302"/>
      <c r="X4402" s="302"/>
      <c r="Y4402" s="302"/>
      <c r="Z4402" s="302"/>
      <c r="AA4402" s="302"/>
      <c r="AB4402" s="302"/>
      <c r="AC4402" s="302"/>
      <c r="AD4402" s="302"/>
      <c r="AE4402" s="302"/>
      <c r="AF4402" s="302"/>
      <c r="AG4402" s="302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25"/>
  <cols>
    <col min="1" max="1" width="15.42578125" customWidth="1"/>
    <col min="2" max="2" width="42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25">
      <c r="A10" s="28" t="s">
        <v>70</v>
      </c>
      <c r="B10" s="52" t="s">
        <v>2051</v>
      </c>
      <c r="AG10" s="144" t="s">
        <v>1998</v>
      </c>
    </row>
    <row r="11" spans="1:33" ht="15" customHeight="1" x14ac:dyDescent="0.25">
      <c r="B11" s="49" t="s">
        <v>71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B14" s="53" t="s">
        <v>72</v>
      </c>
      <c r="AG14" s="147"/>
    </row>
    <row r="15" spans="1:33" ht="15" customHeight="1" x14ac:dyDescent="0.25">
      <c r="B15" s="53" t="s">
        <v>73</v>
      </c>
    </row>
    <row r="16" spans="1:33" ht="15" customHeight="1" x14ac:dyDescent="0.2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2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2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2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2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2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2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2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2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2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2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2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2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2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2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2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2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2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2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2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2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2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2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2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2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2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2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2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2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2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2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25">
      <c r="B47" s="53" t="s">
        <v>134</v>
      </c>
    </row>
    <row r="48" spans="1:33" ht="15" customHeight="1" x14ac:dyDescent="0.2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2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2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2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25">
      <c r="B53" s="53" t="s">
        <v>143</v>
      </c>
    </row>
    <row r="54" spans="1:33" ht="15" customHeight="1" x14ac:dyDescent="0.2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2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2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2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2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2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2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25">
      <c r="B62" s="53" t="s">
        <v>158</v>
      </c>
    </row>
    <row r="63" spans="1:33" ht="15" customHeight="1" x14ac:dyDescent="0.2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2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2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2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2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2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2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2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2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2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2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2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25">
      <c r="B76" s="53" t="s">
        <v>352</v>
      </c>
    </row>
    <row r="77" spans="1:34" ht="15" customHeight="1" x14ac:dyDescent="0.25">
      <c r="B77" s="53" t="s">
        <v>353</v>
      </c>
    </row>
    <row r="78" spans="1:34" ht="15" customHeight="1" x14ac:dyDescent="0.2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3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25">
      <c r="B80" s="308" t="s">
        <v>2052</v>
      </c>
      <c r="C80" s="309"/>
      <c r="D80" s="309"/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/>
      <c r="U80" s="309"/>
      <c r="V80" s="309"/>
      <c r="W80" s="309"/>
      <c r="X80" s="309"/>
      <c r="Y80" s="309"/>
      <c r="Z80" s="309"/>
      <c r="AA80" s="309"/>
      <c r="AB80" s="309"/>
      <c r="AC80" s="309"/>
      <c r="AD80" s="309"/>
      <c r="AE80" s="309"/>
      <c r="AF80" s="309"/>
      <c r="AG80" s="309"/>
      <c r="AH80" s="142"/>
    </row>
    <row r="81" spans="2:33" ht="15" customHeight="1" x14ac:dyDescent="0.25">
      <c r="B81" s="22" t="s">
        <v>2053</v>
      </c>
    </row>
    <row r="82" spans="2:33" ht="15" customHeight="1" x14ac:dyDescent="0.25">
      <c r="B82" s="22" t="s">
        <v>2054</v>
      </c>
    </row>
    <row r="83" spans="2:33" ht="15" customHeight="1" x14ac:dyDescent="0.25">
      <c r="B83" s="22" t="s">
        <v>1155</v>
      </c>
    </row>
    <row r="84" spans="2:33" ht="15" customHeight="1" x14ac:dyDescent="0.25">
      <c r="B84" s="22" t="s">
        <v>2007</v>
      </c>
    </row>
    <row r="85" spans="2:33" ht="15" customHeight="1" x14ac:dyDescent="0.25">
      <c r="B85" s="22" t="s">
        <v>2055</v>
      </c>
    </row>
    <row r="88" spans="2:33" ht="15" customHeight="1" x14ac:dyDescent="0.25">
      <c r="B88" s="302"/>
      <c r="C88" s="302"/>
      <c r="D88" s="302"/>
      <c r="E88" s="302"/>
      <c r="F88" s="302"/>
      <c r="G88" s="302"/>
      <c r="H88" s="302"/>
      <c r="I88" s="302"/>
      <c r="J88" s="302"/>
      <c r="K88" s="302"/>
      <c r="L88" s="302"/>
      <c r="M88" s="302"/>
      <c r="N88" s="302"/>
      <c r="O88" s="302"/>
      <c r="P88" s="302"/>
      <c r="Q88" s="302"/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  <c r="AG88" s="302"/>
    </row>
    <row r="214" spans="2:33" ht="15" customHeight="1" x14ac:dyDescent="0.25">
      <c r="B214" s="302"/>
      <c r="C214" s="302"/>
      <c r="D214" s="302"/>
      <c r="E214" s="302"/>
      <c r="F214" s="302"/>
      <c r="G214" s="302"/>
      <c r="H214" s="302"/>
      <c r="I214" s="302"/>
      <c r="J214" s="302"/>
      <c r="K214" s="302"/>
      <c r="L214" s="302"/>
      <c r="M214" s="302"/>
      <c r="N214" s="302"/>
      <c r="O214" s="302"/>
      <c r="P214" s="302"/>
      <c r="Q214" s="302"/>
      <c r="R214" s="302"/>
      <c r="S214" s="302"/>
      <c r="T214" s="302"/>
      <c r="U214" s="302"/>
      <c r="V214" s="302"/>
      <c r="W214" s="302"/>
      <c r="X214" s="302"/>
      <c r="Y214" s="302"/>
      <c r="Z214" s="302"/>
      <c r="AA214" s="302"/>
      <c r="AB214" s="302"/>
      <c r="AC214" s="302"/>
      <c r="AD214" s="302"/>
      <c r="AE214" s="302"/>
      <c r="AF214" s="302"/>
      <c r="AG214" s="302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25"/>
  <cols>
    <col min="1" max="1" width="15.42578125" customWidth="1"/>
    <col min="2" max="2" width="42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25">
      <c r="A10" s="28" t="s">
        <v>70</v>
      </c>
      <c r="B10" s="52" t="s">
        <v>2051</v>
      </c>
      <c r="AG10" s="144" t="s">
        <v>1998</v>
      </c>
    </row>
    <row r="11" spans="1:33" ht="15" customHeight="1" x14ac:dyDescent="0.25">
      <c r="B11" s="49" t="s">
        <v>71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B14" s="53" t="s">
        <v>72</v>
      </c>
      <c r="AG14" s="147"/>
    </row>
    <row r="15" spans="1:33" ht="15" customHeight="1" x14ac:dyDescent="0.25">
      <c r="B15" s="53" t="s">
        <v>73</v>
      </c>
    </row>
    <row r="16" spans="1:33" ht="15" customHeight="1" x14ac:dyDescent="0.2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2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2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2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2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2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2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2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2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2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2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2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2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2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2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2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2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2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2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2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2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2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2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2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2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2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2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2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2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2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2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25">
      <c r="B47" s="53" t="s">
        <v>134</v>
      </c>
    </row>
    <row r="48" spans="1:33" ht="15" customHeight="1" x14ac:dyDescent="0.2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2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2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2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25">
      <c r="B53" s="53" t="s">
        <v>143</v>
      </c>
    </row>
    <row r="54" spans="1:33" ht="15" customHeight="1" x14ac:dyDescent="0.2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2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2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2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2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2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2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25">
      <c r="B62" s="53" t="s">
        <v>158</v>
      </c>
    </row>
    <row r="63" spans="1:33" ht="15" customHeight="1" x14ac:dyDescent="0.2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2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2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2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2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2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2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2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2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2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2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2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25">
      <c r="B76" s="53" t="s">
        <v>352</v>
      </c>
    </row>
    <row r="77" spans="1:34" ht="15" customHeight="1" x14ac:dyDescent="0.25">
      <c r="B77" s="53" t="s">
        <v>353</v>
      </c>
    </row>
    <row r="78" spans="1:34" ht="15" customHeight="1" x14ac:dyDescent="0.2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3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25">
      <c r="B80" s="308" t="s">
        <v>2052</v>
      </c>
      <c r="C80" s="309"/>
      <c r="D80" s="309"/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/>
      <c r="U80" s="309"/>
      <c r="V80" s="309"/>
      <c r="W80" s="309"/>
      <c r="X80" s="309"/>
      <c r="Y80" s="309"/>
      <c r="Z80" s="309"/>
      <c r="AA80" s="309"/>
      <c r="AB80" s="309"/>
      <c r="AC80" s="309"/>
      <c r="AD80" s="309"/>
      <c r="AE80" s="309"/>
      <c r="AF80" s="309"/>
      <c r="AG80" s="309"/>
      <c r="AH80" s="142"/>
    </row>
    <row r="81" spans="2:33" ht="15" customHeight="1" x14ac:dyDescent="0.25">
      <c r="B81" s="22" t="s">
        <v>2053</v>
      </c>
    </row>
    <row r="82" spans="2:33" ht="15" customHeight="1" x14ac:dyDescent="0.25">
      <c r="B82" s="22" t="s">
        <v>2054</v>
      </c>
    </row>
    <row r="83" spans="2:33" ht="15" customHeight="1" x14ac:dyDescent="0.25">
      <c r="B83" s="22" t="s">
        <v>1155</v>
      </c>
    </row>
    <row r="84" spans="2:33" ht="15" customHeight="1" x14ac:dyDescent="0.25">
      <c r="B84" s="22" t="s">
        <v>2007</v>
      </c>
    </row>
    <row r="85" spans="2:33" ht="15" customHeight="1" x14ac:dyDescent="0.25">
      <c r="B85" s="22" t="s">
        <v>2055</v>
      </c>
    </row>
    <row r="88" spans="2:33" ht="15" customHeight="1" x14ac:dyDescent="0.25">
      <c r="B88" s="302"/>
      <c r="C88" s="302"/>
      <c r="D88" s="302"/>
      <c r="E88" s="302"/>
      <c r="F88" s="302"/>
      <c r="G88" s="302"/>
      <c r="H88" s="302"/>
      <c r="I88" s="302"/>
      <c r="J88" s="302"/>
      <c r="K88" s="302"/>
      <c r="L88" s="302"/>
      <c r="M88" s="302"/>
      <c r="N88" s="302"/>
      <c r="O88" s="302"/>
      <c r="P88" s="302"/>
      <c r="Q88" s="302"/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  <c r="AG88" s="302"/>
    </row>
    <row r="214" spans="2:33" ht="15" customHeight="1" x14ac:dyDescent="0.25">
      <c r="B214" s="302"/>
      <c r="C214" s="302"/>
      <c r="D214" s="302"/>
      <c r="E214" s="302"/>
      <c r="F214" s="302"/>
      <c r="G214" s="302"/>
      <c r="H214" s="302"/>
      <c r="I214" s="302"/>
      <c r="J214" s="302"/>
      <c r="K214" s="302"/>
      <c r="L214" s="302"/>
      <c r="M214" s="302"/>
      <c r="N214" s="302"/>
      <c r="O214" s="302"/>
      <c r="P214" s="302"/>
      <c r="Q214" s="302"/>
      <c r="R214" s="302"/>
      <c r="S214" s="302"/>
      <c r="T214" s="302"/>
      <c r="U214" s="302"/>
      <c r="V214" s="302"/>
      <c r="W214" s="302"/>
      <c r="X214" s="302"/>
      <c r="Y214" s="302"/>
      <c r="Z214" s="302"/>
      <c r="AA214" s="302"/>
      <c r="AB214" s="302"/>
      <c r="AC214" s="302"/>
      <c r="AD214" s="302"/>
      <c r="AE214" s="302"/>
      <c r="AF214" s="302"/>
      <c r="AG214" s="302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5" x14ac:dyDescent="0.25"/>
  <cols>
    <col min="1" max="1" width="26.5703125" customWidth="1"/>
    <col min="2" max="2" width="43.85546875" customWidth="1"/>
  </cols>
  <sheetData>
    <row r="1" spans="1:35" x14ac:dyDescent="0.25">
      <c r="A1" s="15" t="s">
        <v>1341</v>
      </c>
      <c r="B1" s="16"/>
    </row>
    <row r="2" spans="1:35" x14ac:dyDescent="0.25">
      <c r="A2" s="15" t="s">
        <v>1342</v>
      </c>
      <c r="B2" s="16"/>
    </row>
    <row r="3" spans="1:35" x14ac:dyDescent="0.25">
      <c r="A3" s="15" t="s">
        <v>1343</v>
      </c>
      <c r="B3" s="16"/>
    </row>
    <row r="5" spans="1:35" s="35" customFormat="1" ht="15" customHeight="1" x14ac:dyDescent="0.2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2">
      <c r="B6" s="29"/>
      <c r="AH6" s="35" t="s">
        <v>1134</v>
      </c>
    </row>
    <row r="7" spans="1:35" s="35" customFormat="1" ht="15" customHeight="1" x14ac:dyDescent="0.2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2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2"/>
    <row r="10" spans="1:35" s="35" customFormat="1" ht="15" customHeight="1" x14ac:dyDescent="0.2">
      <c r="B10" s="23" t="s">
        <v>1160</v>
      </c>
    </row>
    <row r="11" spans="1:35" s="35" customFormat="1" ht="15" customHeight="1" x14ac:dyDescent="0.2">
      <c r="B11" s="23" t="s">
        <v>1161</v>
      </c>
    </row>
    <row r="12" spans="1:35" s="35" customFormat="1" ht="15" customHeight="1" x14ac:dyDescent="0.2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2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2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2"/>
    <row r="16" spans="1:35" s="35" customFormat="1" ht="15" customHeight="1" x14ac:dyDescent="0.2">
      <c r="B16" s="23" t="s">
        <v>1168</v>
      </c>
    </row>
    <row r="17" spans="1:35" s="35" customFormat="1" ht="15" customHeight="1" x14ac:dyDescent="0.2">
      <c r="B17" s="23" t="s">
        <v>1169</v>
      </c>
    </row>
    <row r="18" spans="1:35" s="35" customFormat="1" ht="15" customHeight="1" x14ac:dyDescent="0.2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2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2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2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2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2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2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2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2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2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2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2">
      <c r="B29" s="23" t="s">
        <v>1193</v>
      </c>
    </row>
    <row r="30" spans="1:35" s="35" customFormat="1" ht="15" customHeight="1" x14ac:dyDescent="0.2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2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2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2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2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2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2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2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2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2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2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2"/>
    <row r="42" spans="1:35" s="35" customFormat="1" ht="15" customHeight="1" x14ac:dyDescent="0.2"/>
    <row r="43" spans="1:35" s="35" customFormat="1" ht="15" customHeight="1" x14ac:dyDescent="0.2">
      <c r="B43" s="23" t="s">
        <v>1205</v>
      </c>
    </row>
    <row r="44" spans="1:35" s="35" customFormat="1" ht="15" customHeight="1" x14ac:dyDescent="0.2">
      <c r="B44" s="23" t="s">
        <v>1206</v>
      </c>
    </row>
    <row r="45" spans="1:35" s="35" customFormat="1" ht="15" customHeight="1" x14ac:dyDescent="0.2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2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2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2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2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2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2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2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2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2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2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2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2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2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2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2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2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2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2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2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2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2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2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2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2"/>
    <row r="70" spans="1:35" s="35" customFormat="1" ht="15" customHeight="1" x14ac:dyDescent="0.2"/>
    <row r="71" spans="1:35" s="35" customFormat="1" ht="15" customHeight="1" x14ac:dyDescent="0.2">
      <c r="B71" s="23" t="s">
        <v>1246</v>
      </c>
    </row>
    <row r="72" spans="1:35" s="35" customFormat="1" ht="15" customHeight="1" x14ac:dyDescent="0.2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2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2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2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2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2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2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2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2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2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2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2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2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2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2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2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2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2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2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2"/>
    <row r="92" spans="1:35" s="35" customFormat="1" ht="15" customHeight="1" x14ac:dyDescent="0.2">
      <c r="B92" s="23" t="s">
        <v>1271</v>
      </c>
    </row>
    <row r="93" spans="1:35" s="35" customFormat="1" ht="15" customHeight="1" x14ac:dyDescent="0.2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2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2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2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2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2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2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2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2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2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2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2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2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2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2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2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2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2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2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2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2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2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2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2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2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2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2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2"/>
    <row r="121" spans="1:35" s="35" customFormat="1" ht="15" customHeight="1" x14ac:dyDescent="0.2">
      <c r="B121" s="23" t="s">
        <v>1299</v>
      </c>
    </row>
    <row r="122" spans="1:35" s="35" customFormat="1" ht="15" customHeight="1" x14ac:dyDescent="0.2">
      <c r="B122" s="23" t="s">
        <v>1300</v>
      </c>
    </row>
    <row r="123" spans="1:35" s="35" customFormat="1" ht="15" customHeight="1" x14ac:dyDescent="0.2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2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2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2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2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2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2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2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2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2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2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2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2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2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2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2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2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2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2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2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2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2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2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2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2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2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2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2"/>
    <row r="151" spans="1:35" s="35" customFormat="1" ht="15" customHeight="1" x14ac:dyDescent="0.2">
      <c r="B151" s="23" t="s">
        <v>1329</v>
      </c>
    </row>
    <row r="152" spans="1:35" s="35" customFormat="1" ht="15" customHeight="1" x14ac:dyDescent="0.2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2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25"/>
    <row r="155" spans="1:35" s="35" customFormat="1" ht="15" customHeight="1" x14ac:dyDescent="0.2">
      <c r="B155" s="321" t="s">
        <v>1334</v>
      </c>
      <c r="C155" s="321"/>
      <c r="D155" s="321"/>
      <c r="E155" s="321"/>
      <c r="F155" s="321"/>
      <c r="G155" s="321"/>
      <c r="H155" s="321"/>
      <c r="I155" s="321"/>
      <c r="J155" s="321"/>
      <c r="K155" s="321"/>
      <c r="L155" s="321"/>
      <c r="M155" s="321"/>
      <c r="N155" s="321"/>
      <c r="O155" s="321"/>
      <c r="P155" s="321"/>
      <c r="Q155" s="321"/>
      <c r="R155" s="321"/>
      <c r="S155" s="321"/>
      <c r="T155" s="321"/>
      <c r="U155" s="321"/>
      <c r="V155" s="321"/>
      <c r="W155" s="321"/>
      <c r="X155" s="321"/>
      <c r="Y155" s="321"/>
      <c r="Z155" s="321"/>
      <c r="AA155" s="321"/>
      <c r="AB155" s="321"/>
      <c r="AC155" s="321"/>
      <c r="AD155" s="321"/>
      <c r="AE155" s="321"/>
      <c r="AF155" s="321"/>
      <c r="AG155" s="321"/>
      <c r="AH155" s="321"/>
      <c r="AI155" s="321"/>
    </row>
    <row r="156" spans="1:35" s="35" customFormat="1" ht="15" customHeight="1" x14ac:dyDescent="0.2">
      <c r="B156" s="37" t="s">
        <v>372</v>
      </c>
    </row>
    <row r="157" spans="1:35" s="35" customFormat="1" ht="15" customHeight="1" x14ac:dyDescent="0.2">
      <c r="B157" s="37" t="s">
        <v>371</v>
      </c>
    </row>
    <row r="158" spans="1:35" s="35" customFormat="1" ht="15" customHeight="1" x14ac:dyDescent="0.2">
      <c r="B158" s="37" t="s">
        <v>1335</v>
      </c>
    </row>
    <row r="159" spans="1:35" s="35" customFormat="1" ht="15" customHeight="1" x14ac:dyDescent="0.2">
      <c r="B159" s="37" t="s">
        <v>1336</v>
      </c>
    </row>
    <row r="160" spans="1:35" s="35" customFormat="1" ht="15" customHeight="1" x14ac:dyDescent="0.2">
      <c r="B160" s="37" t="s">
        <v>1337</v>
      </c>
    </row>
    <row r="161" spans="2:2" s="35" customFormat="1" ht="15" customHeight="1" x14ac:dyDescent="0.2">
      <c r="B161" s="37" t="s">
        <v>1338</v>
      </c>
    </row>
    <row r="162" spans="2:2" s="35" customFormat="1" ht="15" customHeight="1" x14ac:dyDescent="0.2">
      <c r="B162" s="37" t="s">
        <v>347</v>
      </c>
    </row>
    <row r="163" spans="2:2" s="35" customFormat="1" ht="15" customHeight="1" x14ac:dyDescent="0.2">
      <c r="B163" s="37" t="s">
        <v>69</v>
      </c>
    </row>
    <row r="164" spans="2:2" s="35" customFormat="1" ht="15" customHeight="1" x14ac:dyDescent="0.2">
      <c r="B164" s="37" t="s">
        <v>348</v>
      </c>
    </row>
    <row r="165" spans="2:2" s="35" customFormat="1" ht="15" customHeight="1" x14ac:dyDescent="0.2">
      <c r="B165" s="37" t="s">
        <v>1339</v>
      </c>
    </row>
    <row r="166" spans="2:2" s="35" customFormat="1" ht="15" customHeight="1" x14ac:dyDescent="0.2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40625" defaultRowHeight="12.75" customHeight="1" x14ac:dyDescent="0.2"/>
  <cols>
    <col min="1" max="1" width="12.85546875" style="71" customWidth="1"/>
    <col min="2" max="2" width="21" style="71" customWidth="1"/>
    <col min="3" max="3" width="85.7109375" style="71" customWidth="1"/>
    <col min="4" max="429" width="12.85546875" style="71" customWidth="1"/>
    <col min="430" max="16384" width="9.140625" style="71"/>
  </cols>
  <sheetData>
    <row r="1" spans="1:431" s="69" customFormat="1" ht="12.75" customHeight="1" x14ac:dyDescent="0.2">
      <c r="A1" s="68" t="s">
        <v>1345</v>
      </c>
      <c r="B1" s="68"/>
    </row>
    <row r="2" spans="1:431" s="69" customFormat="1" ht="12.75" customHeight="1" x14ac:dyDescent="0.2">
      <c r="A2" s="70" t="s">
        <v>1346</v>
      </c>
      <c r="B2" s="70"/>
    </row>
    <row r="3" spans="1:431" s="69" customFormat="1" ht="12.75" customHeight="1" x14ac:dyDescent="0.2">
      <c r="A3" s="70" t="s">
        <v>1347</v>
      </c>
      <c r="B3" s="70"/>
    </row>
    <row r="4" spans="1:431" ht="12.75" customHeight="1" thickBot="1" x14ac:dyDescent="0.25">
      <c r="PO4" s="69"/>
    </row>
    <row r="5" spans="1:431" s="79" customFormat="1" ht="135" customHeight="1" x14ac:dyDescent="0.2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2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2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2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2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2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2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2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2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2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2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2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2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2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2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2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2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2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2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2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2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2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2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2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2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2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2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2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2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2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2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2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2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2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2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2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2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2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2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2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2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2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2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2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2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2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2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2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2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2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2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2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2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2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2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2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2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2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2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2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2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2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2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2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2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2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2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2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2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2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2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2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2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2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2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2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2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2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2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2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2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2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2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2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2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2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2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2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2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2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2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2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2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2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2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2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2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2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2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2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2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2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2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2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2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2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2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2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2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2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2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2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2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2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2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2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2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2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2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2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2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2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2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2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2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2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2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2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2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2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2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2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2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2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2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2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2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2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2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2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2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2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2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2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2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2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2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2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2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2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2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2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2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2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2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2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2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2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2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2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2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2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2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2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2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2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2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2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2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2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2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2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2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2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2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2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2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2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2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2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2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2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2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2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2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2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2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2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2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2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2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2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2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2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2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2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2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2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2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2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2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2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2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2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2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2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2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2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2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2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2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2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2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2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2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2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2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2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2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2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2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2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2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2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2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2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2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2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2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2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2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2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2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2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2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2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2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2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2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2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2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2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2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2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2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2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2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2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2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2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2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2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2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2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2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2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2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2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2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2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2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2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2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2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2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2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2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2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2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2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2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2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2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2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2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2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2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2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2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2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2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2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2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2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2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2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2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2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2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2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2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2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2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2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2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2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2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2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2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2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2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2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2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2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2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2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2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2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2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2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2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2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2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2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2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2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2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2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2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2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2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2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2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2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2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2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2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2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2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2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2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2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2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2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2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2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2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2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2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2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2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2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2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2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2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2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2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2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2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2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2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2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2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2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2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2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2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2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2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2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2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2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2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2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2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2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2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2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2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2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2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2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2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2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2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2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2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2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2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2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2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2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2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2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2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2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2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2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2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2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2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2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2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2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2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2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2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2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2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2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2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2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2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2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2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2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2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2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2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2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2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2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2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2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2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2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2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2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2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2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2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2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2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2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2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2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2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2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2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2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2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2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2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2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2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2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workbookViewId="0">
      <selection activeCell="P56" sqref="P56"/>
    </sheetView>
  </sheetViews>
  <sheetFormatPr defaultColWidth="9.140625" defaultRowHeight="11.25" x14ac:dyDescent="0.25"/>
  <cols>
    <col min="1" max="1" width="50.7109375" style="225" customWidth="1"/>
    <col min="2" max="52" width="8.7109375" style="268" customWidth="1"/>
    <col min="53" max="16384" width="9.140625" style="225"/>
  </cols>
  <sheetData>
    <row r="1" spans="1:52" ht="12" customHeight="1" x14ac:dyDescent="0.25">
      <c r="A1" s="223" t="s">
        <v>2628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25">
      <c r="A2" s="226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</row>
    <row r="3" spans="1:52" ht="12" customHeight="1" x14ac:dyDescent="0.25">
      <c r="A3" s="228" t="s">
        <v>2629</v>
      </c>
      <c r="B3" s="229">
        <f>B119-B61</f>
        <v>180911.27950517918</v>
      </c>
      <c r="C3" s="229">
        <f t="shared" ref="C3:AZ7" si="0">C119-C61</f>
        <v>186386.20459226082</v>
      </c>
      <c r="D3" s="229">
        <f t="shared" si="0"/>
        <v>191525.55822218192</v>
      </c>
      <c r="E3" s="229">
        <f t="shared" si="0"/>
        <v>185495.27917760616</v>
      </c>
      <c r="F3" s="229">
        <f t="shared" si="0"/>
        <v>185097.90183509036</v>
      </c>
      <c r="G3" s="229">
        <f t="shared" si="0"/>
        <v>189079.25848484063</v>
      </c>
      <c r="H3" s="229">
        <f t="shared" si="0"/>
        <v>191695.51542593417</v>
      </c>
      <c r="I3" s="229">
        <f t="shared" si="0"/>
        <v>197352.46295811629</v>
      </c>
      <c r="J3" s="229">
        <f t="shared" si="0"/>
        <v>194582.84879500302</v>
      </c>
      <c r="K3" s="229">
        <f t="shared" si="0"/>
        <v>186387.60073486005</v>
      </c>
      <c r="L3" s="229">
        <f t="shared" si="0"/>
        <v>197620.79885043445</v>
      </c>
      <c r="M3" s="229">
        <f t="shared" si="0"/>
        <v>202694.2771946101</v>
      </c>
      <c r="N3" s="229">
        <f t="shared" si="0"/>
        <v>199856.55896519448</v>
      </c>
      <c r="O3" s="229">
        <f t="shared" si="0"/>
        <v>197981.2120294183</v>
      </c>
      <c r="P3" s="229">
        <f t="shared" si="0"/>
        <v>203746.34101780562</v>
      </c>
      <c r="Q3" s="229">
        <f t="shared" si="0"/>
        <v>214920.47869040942</v>
      </c>
      <c r="R3" s="229">
        <f t="shared" si="0"/>
        <v>219973.11283328262</v>
      </c>
      <c r="S3" s="229">
        <f t="shared" si="0"/>
        <v>224881.01495461166</v>
      </c>
      <c r="T3" s="229">
        <f t="shared" si="0"/>
        <v>229849.12440282488</v>
      </c>
      <c r="U3" s="229">
        <f t="shared" si="0"/>
        <v>234061.01187283578</v>
      </c>
      <c r="V3" s="229">
        <f t="shared" si="0"/>
        <v>237775.12924777594</v>
      </c>
      <c r="W3" s="229">
        <f t="shared" si="0"/>
        <v>240907.28039578442</v>
      </c>
      <c r="X3" s="229">
        <f t="shared" si="0"/>
        <v>243735.40468940279</v>
      </c>
      <c r="Y3" s="229">
        <f t="shared" si="0"/>
        <v>246354.86709354361</v>
      </c>
      <c r="Z3" s="229">
        <f t="shared" si="0"/>
        <v>248772.27911077166</v>
      </c>
      <c r="AA3" s="229">
        <f t="shared" si="0"/>
        <v>251075.9089867119</v>
      </c>
      <c r="AB3" s="229">
        <f t="shared" si="0"/>
        <v>253434.14774091644</v>
      </c>
      <c r="AC3" s="229">
        <f t="shared" si="0"/>
        <v>255868.35383392064</v>
      </c>
      <c r="AD3" s="229">
        <f t="shared" si="0"/>
        <v>258394.13629887995</v>
      </c>
      <c r="AE3" s="229">
        <f t="shared" si="0"/>
        <v>260986.93707166411</v>
      </c>
      <c r="AF3" s="229">
        <f t="shared" si="0"/>
        <v>263636.37064715073</v>
      </c>
      <c r="AG3" s="229">
        <f t="shared" si="0"/>
        <v>266337.38517947041</v>
      </c>
      <c r="AH3" s="229">
        <f t="shared" si="0"/>
        <v>269103.92160614097</v>
      </c>
      <c r="AI3" s="229">
        <f t="shared" si="0"/>
        <v>271961.00972879329</v>
      </c>
      <c r="AJ3" s="229">
        <f t="shared" si="0"/>
        <v>274907.49837248062</v>
      </c>
      <c r="AK3" s="229">
        <f t="shared" si="0"/>
        <v>277952.65174166008</v>
      </c>
      <c r="AL3" s="229">
        <f t="shared" si="0"/>
        <v>281149.0237217673</v>
      </c>
      <c r="AM3" s="229">
        <f t="shared" si="0"/>
        <v>284493.83115537459</v>
      </c>
      <c r="AN3" s="229">
        <f t="shared" si="0"/>
        <v>287963.111864115</v>
      </c>
      <c r="AO3" s="229">
        <f t="shared" si="0"/>
        <v>291546.61528866971</v>
      </c>
      <c r="AP3" s="229">
        <f t="shared" si="0"/>
        <v>295259.60879883723</v>
      </c>
      <c r="AQ3" s="229">
        <f t="shared" si="0"/>
        <v>299101.00119495735</v>
      </c>
      <c r="AR3" s="229">
        <f t="shared" si="0"/>
        <v>303070.84745118435</v>
      </c>
      <c r="AS3" s="229">
        <f t="shared" si="0"/>
        <v>307167.20946418541</v>
      </c>
      <c r="AT3" s="229">
        <f t="shared" si="0"/>
        <v>311387.87246723427</v>
      </c>
      <c r="AU3" s="229">
        <f t="shared" si="0"/>
        <v>315759.79301496566</v>
      </c>
      <c r="AV3" s="229">
        <f t="shared" si="0"/>
        <v>320247.77229314088</v>
      </c>
      <c r="AW3" s="229">
        <f t="shared" si="0"/>
        <v>324831.51611922914</v>
      </c>
      <c r="AX3" s="229">
        <f t="shared" si="0"/>
        <v>329495.13295273681</v>
      </c>
      <c r="AY3" s="229">
        <f t="shared" si="0"/>
        <v>334241.66088220681</v>
      </c>
      <c r="AZ3" s="229">
        <f t="shared" si="0"/>
        <v>339077.0362201106</v>
      </c>
    </row>
    <row r="4" spans="1:52" ht="12" customHeight="1" x14ac:dyDescent="0.25">
      <c r="A4" s="230" t="s">
        <v>2630</v>
      </c>
      <c r="B4" s="231">
        <f t="shared" ref="B4:Q7" si="1">B120-B62</f>
        <v>114322.31529622128</v>
      </c>
      <c r="C4" s="231">
        <f t="shared" si="1"/>
        <v>112455.88414955558</v>
      </c>
      <c r="D4" s="231">
        <f t="shared" si="1"/>
        <v>111252.89574651288</v>
      </c>
      <c r="E4" s="231">
        <f t="shared" si="1"/>
        <v>106933.28674175192</v>
      </c>
      <c r="F4" s="231">
        <f t="shared" si="1"/>
        <v>109045.32230098954</v>
      </c>
      <c r="G4" s="231">
        <f t="shared" si="1"/>
        <v>110069.57529504418</v>
      </c>
      <c r="H4" s="231">
        <f t="shared" si="1"/>
        <v>111216.49641893973</v>
      </c>
      <c r="I4" s="231">
        <f t="shared" si="1"/>
        <v>115421.93611359711</v>
      </c>
      <c r="J4" s="231">
        <f t="shared" si="1"/>
        <v>112077.19227787892</v>
      </c>
      <c r="K4" s="231">
        <f t="shared" si="1"/>
        <v>102108.05557448955</v>
      </c>
      <c r="L4" s="231">
        <f t="shared" si="1"/>
        <v>112287.72842367568</v>
      </c>
      <c r="M4" s="231">
        <f t="shared" si="1"/>
        <v>117474.98139555311</v>
      </c>
      <c r="N4" s="231">
        <f t="shared" si="1"/>
        <v>115544.36980961017</v>
      </c>
      <c r="O4" s="231">
        <f t="shared" si="1"/>
        <v>113836.00727646836</v>
      </c>
      <c r="P4" s="231">
        <f t="shared" si="1"/>
        <v>117169.71373238898</v>
      </c>
      <c r="Q4" s="231">
        <f t="shared" si="1"/>
        <v>126642.15038185097</v>
      </c>
      <c r="R4" s="231">
        <f t="shared" si="0"/>
        <v>128942.08486910535</v>
      </c>
      <c r="S4" s="231">
        <f t="shared" si="0"/>
        <v>132030.83168790236</v>
      </c>
      <c r="T4" s="231">
        <f t="shared" si="0"/>
        <v>135310.95818029228</v>
      </c>
      <c r="U4" s="231">
        <f t="shared" si="0"/>
        <v>138065.85742902648</v>
      </c>
      <c r="V4" s="231">
        <f t="shared" si="0"/>
        <v>140439.22867148995</v>
      </c>
      <c r="W4" s="231">
        <f t="shared" si="0"/>
        <v>142361.46643640471</v>
      </c>
      <c r="X4" s="231">
        <f t="shared" si="0"/>
        <v>144095.57721151609</v>
      </c>
      <c r="Y4" s="231">
        <f t="shared" si="0"/>
        <v>145688.6366647344</v>
      </c>
      <c r="Z4" s="231">
        <f t="shared" si="0"/>
        <v>147147.53023487178</v>
      </c>
      <c r="AA4" s="231">
        <f t="shared" si="0"/>
        <v>148523.05064754331</v>
      </c>
      <c r="AB4" s="231">
        <f t="shared" si="0"/>
        <v>149902.67463281649</v>
      </c>
      <c r="AC4" s="231">
        <f t="shared" si="0"/>
        <v>151293.61624738888</v>
      </c>
      <c r="AD4" s="231">
        <f t="shared" si="0"/>
        <v>152709.62368112436</v>
      </c>
      <c r="AE4" s="231">
        <f t="shared" si="0"/>
        <v>154143.00628814287</v>
      </c>
      <c r="AF4" s="231">
        <f t="shared" si="0"/>
        <v>155591.01180552988</v>
      </c>
      <c r="AG4" s="231">
        <f t="shared" si="0"/>
        <v>157057.93083067241</v>
      </c>
      <c r="AH4" s="231">
        <f t="shared" si="0"/>
        <v>158547.75995980809</v>
      </c>
      <c r="AI4" s="231">
        <f t="shared" si="0"/>
        <v>160073.46076478873</v>
      </c>
      <c r="AJ4" s="231">
        <f t="shared" si="0"/>
        <v>161636.80307223875</v>
      </c>
      <c r="AK4" s="231">
        <f t="shared" si="0"/>
        <v>163238.77332145156</v>
      </c>
      <c r="AL4" s="231">
        <f t="shared" si="0"/>
        <v>164913.72164500042</v>
      </c>
      <c r="AM4" s="231">
        <f t="shared" si="0"/>
        <v>166666.53321251666</v>
      </c>
      <c r="AN4" s="231">
        <f t="shared" si="0"/>
        <v>168480.64336467846</v>
      </c>
      <c r="AO4" s="231">
        <f t="shared" si="0"/>
        <v>170345.14615786573</v>
      </c>
      <c r="AP4" s="231">
        <f t="shared" si="0"/>
        <v>172270.26987606657</v>
      </c>
      <c r="AQ4" s="231">
        <f t="shared" si="0"/>
        <v>174246.4922592146</v>
      </c>
      <c r="AR4" s="231">
        <f t="shared" si="0"/>
        <v>176273.86270338844</v>
      </c>
      <c r="AS4" s="231">
        <f t="shared" si="0"/>
        <v>178351.28839166922</v>
      </c>
      <c r="AT4" s="231">
        <f t="shared" si="0"/>
        <v>180477.22655234841</v>
      </c>
      <c r="AU4" s="231">
        <f t="shared" si="0"/>
        <v>182665.17522235226</v>
      </c>
      <c r="AV4" s="231">
        <f t="shared" si="0"/>
        <v>184888.36857008876</v>
      </c>
      <c r="AW4" s="231">
        <f t="shared" si="0"/>
        <v>187136.63663105367</v>
      </c>
      <c r="AX4" s="231">
        <f t="shared" si="0"/>
        <v>189409.27431451553</v>
      </c>
      <c r="AY4" s="231">
        <f t="shared" si="0"/>
        <v>191713.28894498746</v>
      </c>
      <c r="AZ4" s="231">
        <f t="shared" si="0"/>
        <v>194060.88806221279</v>
      </c>
    </row>
    <row r="5" spans="1:52" x14ac:dyDescent="0.25">
      <c r="A5" s="232" t="s">
        <v>2631</v>
      </c>
      <c r="B5" s="233">
        <f t="shared" si="1"/>
        <v>43837.829285945169</v>
      </c>
      <c r="C5" s="233">
        <f t="shared" si="0"/>
        <v>44984.114977471589</v>
      </c>
      <c r="D5" s="233">
        <f t="shared" si="0"/>
        <v>45790.353231336623</v>
      </c>
      <c r="E5" s="233">
        <f t="shared" si="0"/>
        <v>45961.245762538267</v>
      </c>
      <c r="F5" s="233">
        <f t="shared" si="0"/>
        <v>46431.411036624238</v>
      </c>
      <c r="G5" s="233">
        <f t="shared" si="0"/>
        <v>46899.486027521052</v>
      </c>
      <c r="H5" s="233">
        <f t="shared" si="0"/>
        <v>48921.671272611042</v>
      </c>
      <c r="I5" s="233">
        <f t="shared" si="0"/>
        <v>50971.809954401106</v>
      </c>
      <c r="J5" s="233">
        <f t="shared" si="0"/>
        <v>54233.849535806461</v>
      </c>
      <c r="K5" s="233">
        <f t="shared" si="0"/>
        <v>48148.904479920879</v>
      </c>
      <c r="L5" s="233">
        <f t="shared" si="0"/>
        <v>56400.06749756221</v>
      </c>
      <c r="M5" s="233">
        <f t="shared" si="0"/>
        <v>59170.904778924916</v>
      </c>
      <c r="N5" s="233">
        <f t="shared" si="0"/>
        <v>56017.285905419289</v>
      </c>
      <c r="O5" s="233">
        <f t="shared" si="0"/>
        <v>55084.2678276675</v>
      </c>
      <c r="P5" s="233">
        <f t="shared" si="0"/>
        <v>54596.150780838951</v>
      </c>
      <c r="Q5" s="233">
        <f t="shared" si="0"/>
        <v>61854.782206434073</v>
      </c>
      <c r="R5" s="233">
        <f t="shared" si="0"/>
        <v>63626.02395022766</v>
      </c>
      <c r="S5" s="233">
        <f t="shared" si="0"/>
        <v>65387.639999169369</v>
      </c>
      <c r="T5" s="233">
        <f t="shared" si="0"/>
        <v>67104.99093185972</v>
      </c>
      <c r="U5" s="233">
        <f t="shared" si="0"/>
        <v>68442.290384344291</v>
      </c>
      <c r="V5" s="233">
        <f t="shared" si="0"/>
        <v>69643.710120759322</v>
      </c>
      <c r="W5" s="233">
        <f t="shared" si="0"/>
        <v>70626.092832396171</v>
      </c>
      <c r="X5" s="233">
        <f t="shared" si="0"/>
        <v>71516.313737426157</v>
      </c>
      <c r="Y5" s="233">
        <f t="shared" si="0"/>
        <v>72324.122176139266</v>
      </c>
      <c r="Z5" s="233">
        <f t="shared" si="0"/>
        <v>73044.349424027168</v>
      </c>
      <c r="AA5" s="233">
        <f t="shared" si="0"/>
        <v>73693.940953371159</v>
      </c>
      <c r="AB5" s="233">
        <f t="shared" si="0"/>
        <v>74310.809449716588</v>
      </c>
      <c r="AC5" s="233">
        <f t="shared" si="0"/>
        <v>74907.902954989637</v>
      </c>
      <c r="AD5" s="233">
        <f t="shared" si="0"/>
        <v>75498.467511273469</v>
      </c>
      <c r="AE5" s="233">
        <f t="shared" si="0"/>
        <v>76085.498251672572</v>
      </c>
      <c r="AF5" s="233">
        <f t="shared" si="0"/>
        <v>76673.370121920554</v>
      </c>
      <c r="AG5" s="233">
        <f t="shared" si="0"/>
        <v>77266.290722899823</v>
      </c>
      <c r="AH5" s="233">
        <f t="shared" si="0"/>
        <v>77859.336806673979</v>
      </c>
      <c r="AI5" s="233">
        <f t="shared" si="0"/>
        <v>78459.423116560152</v>
      </c>
      <c r="AJ5" s="233">
        <f t="shared" si="0"/>
        <v>79070.687396814756</v>
      </c>
      <c r="AK5" s="233">
        <f t="shared" si="0"/>
        <v>79693.593157169467</v>
      </c>
      <c r="AL5" s="233">
        <f t="shared" si="0"/>
        <v>80343.279240852775</v>
      </c>
      <c r="AM5" s="233">
        <f t="shared" si="0"/>
        <v>81024.168510917225</v>
      </c>
      <c r="AN5" s="233">
        <f t="shared" si="0"/>
        <v>81729.268060390343</v>
      </c>
      <c r="AO5" s="233">
        <f t="shared" si="0"/>
        <v>82452.783391129895</v>
      </c>
      <c r="AP5" s="233">
        <f t="shared" si="0"/>
        <v>83201.665483071381</v>
      </c>
      <c r="AQ5" s="233">
        <f t="shared" si="0"/>
        <v>83967.806023309575</v>
      </c>
      <c r="AR5" s="233">
        <f t="shared" si="0"/>
        <v>84749.117324545121</v>
      </c>
      <c r="AS5" s="233">
        <f t="shared" si="0"/>
        <v>85545.339108349319</v>
      </c>
      <c r="AT5" s="233">
        <f t="shared" si="0"/>
        <v>86354.678130180109</v>
      </c>
      <c r="AU5" s="233">
        <f t="shared" si="0"/>
        <v>87180.568297433754</v>
      </c>
      <c r="AV5" s="233">
        <f t="shared" si="0"/>
        <v>88009.685503881046</v>
      </c>
      <c r="AW5" s="233">
        <f t="shared" si="0"/>
        <v>88837.742942382145</v>
      </c>
      <c r="AX5" s="233">
        <f t="shared" si="0"/>
        <v>89666.575156515857</v>
      </c>
      <c r="AY5" s="233">
        <f t="shared" si="0"/>
        <v>90500.831830548806</v>
      </c>
      <c r="AZ5" s="233">
        <f t="shared" si="0"/>
        <v>91349.836362127666</v>
      </c>
    </row>
    <row r="6" spans="1:52" x14ac:dyDescent="0.25">
      <c r="A6" s="232" t="s">
        <v>2632</v>
      </c>
      <c r="B6" s="233">
        <f t="shared" si="1"/>
        <v>70484.486010276116</v>
      </c>
      <c r="C6" s="233">
        <f t="shared" si="0"/>
        <v>67471.769172084008</v>
      </c>
      <c r="D6" s="233">
        <f t="shared" si="0"/>
        <v>65462.542515176247</v>
      </c>
      <c r="E6" s="233">
        <f t="shared" si="0"/>
        <v>60972.040979213642</v>
      </c>
      <c r="F6" s="233">
        <f t="shared" si="0"/>
        <v>62613.911264365299</v>
      </c>
      <c r="G6" s="233">
        <f t="shared" si="0"/>
        <v>63170.08926752313</v>
      </c>
      <c r="H6" s="233">
        <f t="shared" si="0"/>
        <v>62294.82514632868</v>
      </c>
      <c r="I6" s="233">
        <f t="shared" si="0"/>
        <v>64450.126159196006</v>
      </c>
      <c r="J6" s="233">
        <f t="shared" si="0"/>
        <v>57843.342742072469</v>
      </c>
      <c r="K6" s="233">
        <f t="shared" si="0"/>
        <v>53959.151094568675</v>
      </c>
      <c r="L6" s="233">
        <f t="shared" si="0"/>
        <v>55887.660926113473</v>
      </c>
      <c r="M6" s="233">
        <f t="shared" si="0"/>
        <v>58304.076616628197</v>
      </c>
      <c r="N6" s="233">
        <f t="shared" si="0"/>
        <v>59527.083904190891</v>
      </c>
      <c r="O6" s="233">
        <f t="shared" si="0"/>
        <v>58751.739448800858</v>
      </c>
      <c r="P6" s="233">
        <f t="shared" si="0"/>
        <v>62573.562951550019</v>
      </c>
      <c r="Q6" s="233">
        <f t="shared" si="0"/>
        <v>64787.368175416894</v>
      </c>
      <c r="R6" s="233">
        <f t="shared" si="0"/>
        <v>65316.060918877709</v>
      </c>
      <c r="S6" s="233">
        <f t="shared" si="0"/>
        <v>66643.191688732986</v>
      </c>
      <c r="T6" s="233">
        <f t="shared" si="0"/>
        <v>68205.967248432527</v>
      </c>
      <c r="U6" s="233">
        <f t="shared" si="0"/>
        <v>69623.56704468219</v>
      </c>
      <c r="V6" s="233">
        <f t="shared" si="0"/>
        <v>70795.518550730645</v>
      </c>
      <c r="W6" s="233">
        <f t="shared" si="0"/>
        <v>71735.373604008535</v>
      </c>
      <c r="X6" s="233">
        <f t="shared" si="0"/>
        <v>72579.263474089923</v>
      </c>
      <c r="Y6" s="233">
        <f t="shared" si="0"/>
        <v>73364.51448859513</v>
      </c>
      <c r="Z6" s="233">
        <f t="shared" si="0"/>
        <v>74103.180810844598</v>
      </c>
      <c r="AA6" s="233">
        <f t="shared" si="0"/>
        <v>74829.109694172148</v>
      </c>
      <c r="AB6" s="233">
        <f t="shared" si="0"/>
        <v>75591.865183099901</v>
      </c>
      <c r="AC6" s="233">
        <f t="shared" si="0"/>
        <v>76385.713292399218</v>
      </c>
      <c r="AD6" s="233">
        <f t="shared" si="0"/>
        <v>77211.156169850903</v>
      </c>
      <c r="AE6" s="233">
        <f t="shared" si="0"/>
        <v>78057.508036470317</v>
      </c>
      <c r="AF6" s="233">
        <f t="shared" si="0"/>
        <v>78917.641683609327</v>
      </c>
      <c r="AG6" s="233">
        <f t="shared" si="0"/>
        <v>79791.640107772575</v>
      </c>
      <c r="AH6" s="233">
        <f t="shared" si="0"/>
        <v>80688.423153134121</v>
      </c>
      <c r="AI6" s="233">
        <f t="shared" si="0"/>
        <v>81614.037648228565</v>
      </c>
      <c r="AJ6" s="233">
        <f t="shared" si="0"/>
        <v>82566.115675423993</v>
      </c>
      <c r="AK6" s="233">
        <f t="shared" si="0"/>
        <v>83545.180164282094</v>
      </c>
      <c r="AL6" s="233">
        <f t="shared" si="0"/>
        <v>84570.442404147645</v>
      </c>
      <c r="AM6" s="233">
        <f t="shared" si="0"/>
        <v>85642.36470159945</v>
      </c>
      <c r="AN6" s="233">
        <f t="shared" si="0"/>
        <v>86751.375304288114</v>
      </c>
      <c r="AO6" s="233">
        <f t="shared" si="0"/>
        <v>87892.362766735852</v>
      </c>
      <c r="AP6" s="233">
        <f t="shared" si="0"/>
        <v>89068.604392995199</v>
      </c>
      <c r="AQ6" s="233">
        <f t="shared" si="0"/>
        <v>90278.686235905028</v>
      </c>
      <c r="AR6" s="233">
        <f t="shared" si="0"/>
        <v>91524.745378843334</v>
      </c>
      <c r="AS6" s="233">
        <f t="shared" si="0"/>
        <v>92805.949283319918</v>
      </c>
      <c r="AT6" s="233">
        <f t="shared" si="0"/>
        <v>94122.548422168271</v>
      </c>
      <c r="AU6" s="233">
        <f t="shared" si="0"/>
        <v>95484.60692491848</v>
      </c>
      <c r="AV6" s="233">
        <f t="shared" si="0"/>
        <v>96878.683066207697</v>
      </c>
      <c r="AW6" s="233">
        <f t="shared" si="0"/>
        <v>98298.893688671538</v>
      </c>
      <c r="AX6" s="233">
        <f t="shared" si="0"/>
        <v>99742.699157999639</v>
      </c>
      <c r="AY6" s="233">
        <f t="shared" si="0"/>
        <v>101212.45711443864</v>
      </c>
      <c r="AZ6" s="233">
        <f t="shared" si="0"/>
        <v>102711.05170008514</v>
      </c>
    </row>
    <row r="7" spans="1:52" x14ac:dyDescent="0.25">
      <c r="A7" s="234" t="s">
        <v>2633</v>
      </c>
      <c r="B7" s="235">
        <f t="shared" si="1"/>
        <v>66588.964208957899</v>
      </c>
      <c r="C7" s="235">
        <f t="shared" si="0"/>
        <v>73930.320442705241</v>
      </c>
      <c r="D7" s="235">
        <f t="shared" si="0"/>
        <v>80272.662475669043</v>
      </c>
      <c r="E7" s="235">
        <f t="shared" si="0"/>
        <v>78561.992435854219</v>
      </c>
      <c r="F7" s="235">
        <f t="shared" si="0"/>
        <v>76052.579534100805</v>
      </c>
      <c r="G7" s="235">
        <f t="shared" si="0"/>
        <v>79009.683189796429</v>
      </c>
      <c r="H7" s="235">
        <f t="shared" si="0"/>
        <v>80479.019006994436</v>
      </c>
      <c r="I7" s="235">
        <f t="shared" si="0"/>
        <v>81930.526844519161</v>
      </c>
      <c r="J7" s="235">
        <f t="shared" si="0"/>
        <v>82505.656517124095</v>
      </c>
      <c r="K7" s="235">
        <f t="shared" si="0"/>
        <v>84279.545160370501</v>
      </c>
      <c r="L7" s="235">
        <f t="shared" si="0"/>
        <v>85333.070426758772</v>
      </c>
      <c r="M7" s="235">
        <f t="shared" si="0"/>
        <v>85219.295799056985</v>
      </c>
      <c r="N7" s="235">
        <f t="shared" si="0"/>
        <v>84312.189155584303</v>
      </c>
      <c r="O7" s="235">
        <f t="shared" si="0"/>
        <v>84145.20475294994</v>
      </c>
      <c r="P7" s="235">
        <f t="shared" si="0"/>
        <v>86576.627285416645</v>
      </c>
      <c r="Q7" s="235">
        <f t="shared" si="0"/>
        <v>88278.32830855847</v>
      </c>
      <c r="R7" s="235">
        <f t="shared" si="0"/>
        <v>91031.027964177265</v>
      </c>
      <c r="S7" s="235">
        <f t="shared" si="0"/>
        <v>92850.183266709297</v>
      </c>
      <c r="T7" s="235">
        <f t="shared" si="0"/>
        <v>94538.166222532629</v>
      </c>
      <c r="U7" s="235">
        <f t="shared" si="0"/>
        <v>95995.154443809282</v>
      </c>
      <c r="V7" s="235">
        <f t="shared" si="0"/>
        <v>97335.900576285974</v>
      </c>
      <c r="W7" s="235">
        <f t="shared" si="0"/>
        <v>98545.81395937971</v>
      </c>
      <c r="X7" s="235">
        <f t="shared" si="0"/>
        <v>99639.827477886691</v>
      </c>
      <c r="Y7" s="235">
        <f t="shared" si="0"/>
        <v>100666.2304288092</v>
      </c>
      <c r="Z7" s="235">
        <f t="shared" si="0"/>
        <v>101624.74887589985</v>
      </c>
      <c r="AA7" s="235">
        <f t="shared" si="0"/>
        <v>102552.85833916857</v>
      </c>
      <c r="AB7" s="235">
        <f t="shared" si="0"/>
        <v>103531.47310809992</v>
      </c>
      <c r="AC7" s="235">
        <f t="shared" si="0"/>
        <v>104574.73758653182</v>
      </c>
      <c r="AD7" s="235">
        <f t="shared" si="0"/>
        <v>105684.51261775556</v>
      </c>
      <c r="AE7" s="235">
        <f t="shared" si="0"/>
        <v>106843.93078352119</v>
      </c>
      <c r="AF7" s="235">
        <f t="shared" si="0"/>
        <v>108045.35884162082</v>
      </c>
      <c r="AG7" s="235">
        <f t="shared" si="0"/>
        <v>109279.454348798</v>
      </c>
      <c r="AH7" s="235">
        <f t="shared" si="0"/>
        <v>110556.16164633287</v>
      </c>
      <c r="AI7" s="235">
        <f t="shared" si="0"/>
        <v>111887.54896400451</v>
      </c>
      <c r="AJ7" s="235">
        <f t="shared" si="0"/>
        <v>113270.69530024187</v>
      </c>
      <c r="AK7" s="235">
        <f t="shared" si="0"/>
        <v>114713.87842020852</v>
      </c>
      <c r="AL7" s="235">
        <f t="shared" si="0"/>
        <v>116235.30207676683</v>
      </c>
      <c r="AM7" s="235">
        <f t="shared" si="0"/>
        <v>117827.29794285797</v>
      </c>
      <c r="AN7" s="235">
        <f t="shared" si="0"/>
        <v>119482.46849943657</v>
      </c>
      <c r="AO7" s="235">
        <f t="shared" si="0"/>
        <v>121201.46913080399</v>
      </c>
      <c r="AP7" s="235">
        <f t="shared" si="0"/>
        <v>122989.33892277064</v>
      </c>
      <c r="AQ7" s="235">
        <f t="shared" si="0"/>
        <v>124854.50893574278</v>
      </c>
      <c r="AR7" s="235">
        <f t="shared" si="0"/>
        <v>126796.98474779594</v>
      </c>
      <c r="AS7" s="235">
        <f t="shared" si="0"/>
        <v>128815.92107251618</v>
      </c>
      <c r="AT7" s="235">
        <f t="shared" si="0"/>
        <v>130910.64591488587</v>
      </c>
      <c r="AU7" s="235">
        <f t="shared" si="0"/>
        <v>133094.6177926134</v>
      </c>
      <c r="AV7" s="235">
        <f t="shared" si="0"/>
        <v>135359.40372305212</v>
      </c>
      <c r="AW7" s="235">
        <f t="shared" si="0"/>
        <v>137694.87948817547</v>
      </c>
      <c r="AX7" s="235">
        <f t="shared" si="0"/>
        <v>140085.85863822128</v>
      </c>
      <c r="AY7" s="235">
        <f t="shared" si="0"/>
        <v>142528.37193721934</v>
      </c>
      <c r="AZ7" s="235">
        <f t="shared" si="0"/>
        <v>145016.14815789778</v>
      </c>
    </row>
    <row r="8" spans="1:52" ht="12" customHeight="1" x14ac:dyDescent="0.25">
      <c r="A8" s="236"/>
      <c r="B8" s="237"/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</row>
    <row r="9" spans="1:52" ht="12" customHeight="1" x14ac:dyDescent="0.25">
      <c r="A9" s="228" t="s">
        <v>2634</v>
      </c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</row>
    <row r="10" spans="1:52" ht="12" customHeight="1" x14ac:dyDescent="0.25">
      <c r="A10" s="239" t="s">
        <v>2635</v>
      </c>
      <c r="B10" s="240">
        <f t="shared" ref="B10:AZ12" si="2">B126-B68</f>
        <v>52642.649246076042</v>
      </c>
      <c r="C10" s="240">
        <f t="shared" si="2"/>
        <v>54833.105974836952</v>
      </c>
      <c r="D10" s="240">
        <f t="shared" si="2"/>
        <v>57289.573397503584</v>
      </c>
      <c r="E10" s="240">
        <f t="shared" si="2"/>
        <v>63533.396355239864</v>
      </c>
      <c r="F10" s="240">
        <f t="shared" si="2"/>
        <v>62286.427685205752</v>
      </c>
      <c r="G10" s="240">
        <f t="shared" si="2"/>
        <v>64184.621785827519</v>
      </c>
      <c r="H10" s="240">
        <f t="shared" si="2"/>
        <v>64411.210140301271</v>
      </c>
      <c r="I10" s="240">
        <f t="shared" si="2"/>
        <v>69982.251939206268</v>
      </c>
      <c r="J10" s="240">
        <f t="shared" si="2"/>
        <v>72929.622974795653</v>
      </c>
      <c r="K10" s="240">
        <f t="shared" si="2"/>
        <v>65589.766372823768</v>
      </c>
      <c r="L10" s="240">
        <f t="shared" si="2"/>
        <v>72624.89265293561</v>
      </c>
      <c r="M10" s="240">
        <f t="shared" si="2"/>
        <v>75260.571227122724</v>
      </c>
      <c r="N10" s="240">
        <f t="shared" si="2"/>
        <v>76066.903065901133</v>
      </c>
      <c r="O10" s="240">
        <f t="shared" si="2"/>
        <v>80681.144611070762</v>
      </c>
      <c r="P10" s="240">
        <f t="shared" si="2"/>
        <v>80149.615165781652</v>
      </c>
      <c r="Q10" s="240">
        <f t="shared" si="2"/>
        <v>81636.680238840243</v>
      </c>
      <c r="R10" s="240">
        <f t="shared" si="2"/>
        <v>82124.114492512294</v>
      </c>
      <c r="S10" s="240">
        <f t="shared" si="2"/>
        <v>83620.679180369494</v>
      </c>
      <c r="T10" s="240">
        <f t="shared" si="2"/>
        <v>85049.582051462785</v>
      </c>
      <c r="U10" s="240">
        <f t="shared" si="2"/>
        <v>86563.216203400429</v>
      </c>
      <c r="V10" s="240">
        <f t="shared" si="2"/>
        <v>87980.704967344122</v>
      </c>
      <c r="W10" s="240">
        <f t="shared" si="2"/>
        <v>89002.095577140513</v>
      </c>
      <c r="X10" s="240">
        <f t="shared" si="2"/>
        <v>90118.337849225034</v>
      </c>
      <c r="Y10" s="240">
        <f t="shared" si="2"/>
        <v>90978.758625674789</v>
      </c>
      <c r="Z10" s="240">
        <f t="shared" si="2"/>
        <v>91595.919758638003</v>
      </c>
      <c r="AA10" s="240">
        <f t="shared" si="2"/>
        <v>92319.838700444365</v>
      </c>
      <c r="AB10" s="240">
        <f t="shared" si="2"/>
        <v>93071.848750677222</v>
      </c>
      <c r="AC10" s="240">
        <f t="shared" si="2"/>
        <v>93823.116227001126</v>
      </c>
      <c r="AD10" s="240">
        <f t="shared" si="2"/>
        <v>94487.975320500467</v>
      </c>
      <c r="AE10" s="240">
        <f t="shared" si="2"/>
        <v>95065.44459655328</v>
      </c>
      <c r="AF10" s="240">
        <f t="shared" si="2"/>
        <v>95512.653836867568</v>
      </c>
      <c r="AG10" s="240">
        <f t="shared" si="2"/>
        <v>96096.330293404491</v>
      </c>
      <c r="AH10" s="240">
        <f t="shared" si="2"/>
        <v>96578.421854619053</v>
      </c>
      <c r="AI10" s="240">
        <f t="shared" si="2"/>
        <v>97072.034408886801</v>
      </c>
      <c r="AJ10" s="240">
        <f t="shared" si="2"/>
        <v>97488.674909536247</v>
      </c>
      <c r="AK10" s="240">
        <f t="shared" si="2"/>
        <v>97854.539018596683</v>
      </c>
      <c r="AL10" s="240">
        <f t="shared" si="2"/>
        <v>98368.522933807792</v>
      </c>
      <c r="AM10" s="240">
        <f t="shared" si="2"/>
        <v>98858.367092879547</v>
      </c>
      <c r="AN10" s="240">
        <f t="shared" si="2"/>
        <v>99390.070145926176</v>
      </c>
      <c r="AO10" s="240">
        <f t="shared" si="2"/>
        <v>99881.308812555872</v>
      </c>
      <c r="AP10" s="240">
        <f t="shared" si="2"/>
        <v>100426.20378037983</v>
      </c>
      <c r="AQ10" s="240">
        <f t="shared" si="2"/>
        <v>100979.30069996761</v>
      </c>
      <c r="AR10" s="240">
        <f t="shared" si="2"/>
        <v>101648.57934628554</v>
      </c>
      <c r="AS10" s="240">
        <f t="shared" si="2"/>
        <v>102188.18286545003</v>
      </c>
      <c r="AT10" s="240">
        <f t="shared" si="2"/>
        <v>102806.67983568038</v>
      </c>
      <c r="AU10" s="240">
        <f t="shared" si="2"/>
        <v>103244.21511497813</v>
      </c>
      <c r="AV10" s="240">
        <f t="shared" si="2"/>
        <v>103856.71827200546</v>
      </c>
      <c r="AW10" s="240">
        <f t="shared" si="2"/>
        <v>104433.77007672668</v>
      </c>
      <c r="AX10" s="240">
        <f t="shared" si="2"/>
        <v>105009.75292280481</v>
      </c>
      <c r="AY10" s="240">
        <f t="shared" si="2"/>
        <v>105515.43969476252</v>
      </c>
      <c r="AZ10" s="240">
        <f t="shared" si="2"/>
        <v>106009.78167926885</v>
      </c>
    </row>
    <row r="11" spans="1:52" ht="12" customHeight="1" x14ac:dyDescent="0.25">
      <c r="A11" s="241" t="s">
        <v>2636</v>
      </c>
      <c r="B11" s="233">
        <f t="shared" si="2"/>
        <v>24272.605525028262</v>
      </c>
      <c r="C11" s="233">
        <f t="shared" si="2"/>
        <v>24457.615984404201</v>
      </c>
      <c r="D11" s="233">
        <f t="shared" si="2"/>
        <v>23653.610469469495</v>
      </c>
      <c r="E11" s="233">
        <f t="shared" si="2"/>
        <v>24699.119307170287</v>
      </c>
      <c r="F11" s="233">
        <f t="shared" si="2"/>
        <v>24485.758313119448</v>
      </c>
      <c r="G11" s="233">
        <f t="shared" si="2"/>
        <v>24865.907199253183</v>
      </c>
      <c r="H11" s="233">
        <f t="shared" si="2"/>
        <v>23857.064814964404</v>
      </c>
      <c r="I11" s="233">
        <f t="shared" si="2"/>
        <v>25535.290345388188</v>
      </c>
      <c r="J11" s="233">
        <f t="shared" si="2"/>
        <v>22745.05861958017</v>
      </c>
      <c r="K11" s="233">
        <f t="shared" si="2"/>
        <v>21693.095708736684</v>
      </c>
      <c r="L11" s="233">
        <f t="shared" si="2"/>
        <v>21281.048327371191</v>
      </c>
      <c r="M11" s="233">
        <f t="shared" si="2"/>
        <v>21478.799784793395</v>
      </c>
      <c r="N11" s="233">
        <f t="shared" si="2"/>
        <v>22293.367436451288</v>
      </c>
      <c r="O11" s="233">
        <f t="shared" si="2"/>
        <v>22054.946104548733</v>
      </c>
      <c r="P11" s="233">
        <f t="shared" si="2"/>
        <v>23181.004468275023</v>
      </c>
      <c r="Q11" s="233">
        <f t="shared" si="2"/>
        <v>22269.916492335782</v>
      </c>
      <c r="R11" s="233">
        <f t="shared" si="2"/>
        <v>22173.243611593316</v>
      </c>
      <c r="S11" s="233">
        <f t="shared" si="2"/>
        <v>22462.020527045643</v>
      </c>
      <c r="T11" s="233">
        <f t="shared" si="2"/>
        <v>22863.789382584804</v>
      </c>
      <c r="U11" s="233">
        <f t="shared" si="2"/>
        <v>23130.030639021847</v>
      </c>
      <c r="V11" s="233">
        <f t="shared" si="2"/>
        <v>23395.853070071411</v>
      </c>
      <c r="W11" s="233">
        <f t="shared" si="2"/>
        <v>23595.263890914441</v>
      </c>
      <c r="X11" s="233">
        <f t="shared" si="2"/>
        <v>23865.087834237758</v>
      </c>
      <c r="Y11" s="233">
        <f t="shared" si="2"/>
        <v>24016.900192369878</v>
      </c>
      <c r="Z11" s="233">
        <f t="shared" si="2"/>
        <v>24104.727426407146</v>
      </c>
      <c r="AA11" s="233">
        <f t="shared" si="2"/>
        <v>24293.67065264982</v>
      </c>
      <c r="AB11" s="233">
        <f t="shared" si="2"/>
        <v>24529.694266830844</v>
      </c>
      <c r="AC11" s="233">
        <f t="shared" si="2"/>
        <v>24773.433116435372</v>
      </c>
      <c r="AD11" s="233">
        <f t="shared" si="2"/>
        <v>25012.586792230923</v>
      </c>
      <c r="AE11" s="233">
        <f t="shared" si="2"/>
        <v>25241.787643149142</v>
      </c>
      <c r="AF11" s="233">
        <f t="shared" si="2"/>
        <v>25447.628083891846</v>
      </c>
      <c r="AG11" s="233">
        <f t="shared" si="2"/>
        <v>25622.75529423765</v>
      </c>
      <c r="AH11" s="233">
        <f t="shared" si="2"/>
        <v>25874.014501008995</v>
      </c>
      <c r="AI11" s="233">
        <f t="shared" si="2"/>
        <v>26068.967342344109</v>
      </c>
      <c r="AJ11" s="233">
        <f t="shared" si="2"/>
        <v>26217.228762132581</v>
      </c>
      <c r="AK11" s="233">
        <f t="shared" si="2"/>
        <v>26384.438984560882</v>
      </c>
      <c r="AL11" s="233">
        <f t="shared" si="2"/>
        <v>26627.96859498067</v>
      </c>
      <c r="AM11" s="233">
        <f t="shared" si="2"/>
        <v>26893.538084525469</v>
      </c>
      <c r="AN11" s="233">
        <f t="shared" si="2"/>
        <v>27143.695910749106</v>
      </c>
      <c r="AO11" s="233">
        <f t="shared" si="2"/>
        <v>27390.367790755856</v>
      </c>
      <c r="AP11" s="233">
        <f t="shared" si="2"/>
        <v>27659.516108616881</v>
      </c>
      <c r="AQ11" s="233">
        <f t="shared" si="2"/>
        <v>27954.670115879479</v>
      </c>
      <c r="AR11" s="233">
        <f t="shared" si="2"/>
        <v>28279.359749092335</v>
      </c>
      <c r="AS11" s="233">
        <f t="shared" si="2"/>
        <v>28547.148791875134</v>
      </c>
      <c r="AT11" s="233">
        <f t="shared" si="2"/>
        <v>28847.780123333192</v>
      </c>
      <c r="AU11" s="233">
        <f t="shared" si="2"/>
        <v>29130.781026965942</v>
      </c>
      <c r="AV11" s="233">
        <f t="shared" si="2"/>
        <v>29469.258030331152</v>
      </c>
      <c r="AW11" s="233">
        <f t="shared" si="2"/>
        <v>29831.721042777001</v>
      </c>
      <c r="AX11" s="233">
        <f t="shared" si="2"/>
        <v>30113.967204952824</v>
      </c>
      <c r="AY11" s="233">
        <f t="shared" si="2"/>
        <v>30428.732978415555</v>
      </c>
      <c r="AZ11" s="233">
        <f t="shared" si="2"/>
        <v>30768.268246981417</v>
      </c>
    </row>
    <row r="12" spans="1:52" ht="12" customHeight="1" x14ac:dyDescent="0.25">
      <c r="A12" s="242" t="s">
        <v>2637</v>
      </c>
      <c r="B12" s="243">
        <f t="shared" si="2"/>
        <v>1599.5344101498831</v>
      </c>
      <c r="C12" s="243">
        <f t="shared" si="2"/>
        <v>1909.459246057628</v>
      </c>
      <c r="D12" s="243">
        <f t="shared" si="2"/>
        <v>2054.127682774304</v>
      </c>
      <c r="E12" s="243">
        <f t="shared" si="2"/>
        <v>2237.8942110985013</v>
      </c>
      <c r="F12" s="243">
        <f t="shared" si="2"/>
        <v>2096.7620565873844</v>
      </c>
      <c r="G12" s="243">
        <f t="shared" si="2"/>
        <v>2216.7219570604029</v>
      </c>
      <c r="H12" s="243">
        <f t="shared" si="2"/>
        <v>2188.1302159565812</v>
      </c>
      <c r="I12" s="243">
        <f t="shared" si="2"/>
        <v>2181.076170928538</v>
      </c>
      <c r="J12" s="243">
        <f t="shared" si="2"/>
        <v>2179.0699041167004</v>
      </c>
      <c r="K12" s="243">
        <f t="shared" si="2"/>
        <v>2378.0322752496513</v>
      </c>
      <c r="L12" s="243">
        <f t="shared" si="2"/>
        <v>2133.7453980740011</v>
      </c>
      <c r="M12" s="243">
        <f t="shared" si="2"/>
        <v>2023.4948627853687</v>
      </c>
      <c r="N12" s="243">
        <f t="shared" si="2"/>
        <v>2191.8976742403479</v>
      </c>
      <c r="O12" s="243">
        <f t="shared" si="2"/>
        <v>2314.2812148817802</v>
      </c>
      <c r="P12" s="243">
        <f t="shared" si="2"/>
        <v>2400.1359182858532</v>
      </c>
      <c r="Q12" s="243">
        <f t="shared" si="2"/>
        <v>2506.2342354406669</v>
      </c>
      <c r="R12" s="243">
        <f t="shared" si="2"/>
        <v>2527.0453736001214</v>
      </c>
      <c r="S12" s="243">
        <f t="shared" si="2"/>
        <v>2545.5216449080935</v>
      </c>
      <c r="T12" s="243">
        <f t="shared" si="2"/>
        <v>2586.2735891734396</v>
      </c>
      <c r="U12" s="243">
        <f t="shared" si="2"/>
        <v>2617.4627370172898</v>
      </c>
      <c r="V12" s="243">
        <f t="shared" si="2"/>
        <v>2650.2752553248815</v>
      </c>
      <c r="W12" s="243">
        <f t="shared" si="2"/>
        <v>2666.2848500295686</v>
      </c>
      <c r="X12" s="243">
        <f t="shared" si="2"/>
        <v>2688.5623078124618</v>
      </c>
      <c r="Y12" s="243">
        <f t="shared" si="2"/>
        <v>2703.5049738170492</v>
      </c>
      <c r="Z12" s="243">
        <f t="shared" si="2"/>
        <v>2709.9991714101693</v>
      </c>
      <c r="AA12" s="243">
        <f t="shared" si="2"/>
        <v>2724.8071098203754</v>
      </c>
      <c r="AB12" s="243">
        <f t="shared" si="2"/>
        <v>2743.5031734141603</v>
      </c>
      <c r="AC12" s="243">
        <f t="shared" si="2"/>
        <v>2761.9598128816169</v>
      </c>
      <c r="AD12" s="243">
        <f t="shared" si="2"/>
        <v>2780.7965481848901</v>
      </c>
      <c r="AE12" s="243">
        <f t="shared" si="2"/>
        <v>2802.6591529257016</v>
      </c>
      <c r="AF12" s="243">
        <f t="shared" si="2"/>
        <v>2824.423307395351</v>
      </c>
      <c r="AG12" s="243">
        <f t="shared" si="2"/>
        <v>2845.7356440467952</v>
      </c>
      <c r="AH12" s="243">
        <f t="shared" si="2"/>
        <v>2868.9606044285074</v>
      </c>
      <c r="AI12" s="243">
        <f t="shared" si="2"/>
        <v>2893.7469925368991</v>
      </c>
      <c r="AJ12" s="243">
        <f t="shared" si="2"/>
        <v>2917.4853376005499</v>
      </c>
      <c r="AK12" s="243">
        <f t="shared" si="2"/>
        <v>2942.0003337286716</v>
      </c>
      <c r="AL12" s="243">
        <f t="shared" si="2"/>
        <v>2970.9344602726392</v>
      </c>
      <c r="AM12" s="243">
        <f t="shared" si="2"/>
        <v>3000.4594930631938</v>
      </c>
      <c r="AN12" s="243">
        <f t="shared" si="2"/>
        <v>3033.0908333090556</v>
      </c>
      <c r="AO12" s="243">
        <f t="shared" si="2"/>
        <v>3066.0540933801012</v>
      </c>
      <c r="AP12" s="243">
        <f t="shared" si="2"/>
        <v>3100.5884546802426</v>
      </c>
      <c r="AQ12" s="243">
        <f t="shared" si="2"/>
        <v>3137.6658903630328</v>
      </c>
      <c r="AR12" s="243">
        <f t="shared" si="2"/>
        <v>3174.8595437250133</v>
      </c>
      <c r="AS12" s="243">
        <f t="shared" si="2"/>
        <v>3211.8694383121874</v>
      </c>
      <c r="AT12" s="243">
        <f t="shared" si="2"/>
        <v>3251.5902182542086</v>
      </c>
      <c r="AU12" s="243">
        <f t="shared" si="2"/>
        <v>3291.3110473817501</v>
      </c>
      <c r="AV12" s="243">
        <f t="shared" si="2"/>
        <v>3334.5276843318888</v>
      </c>
      <c r="AW12" s="243">
        <f t="shared" si="2"/>
        <v>3380.4034655183195</v>
      </c>
      <c r="AX12" s="243">
        <f t="shared" si="2"/>
        <v>3424.8328994096614</v>
      </c>
      <c r="AY12" s="243">
        <f t="shared" si="2"/>
        <v>3470.0374626078378</v>
      </c>
      <c r="AZ12" s="243">
        <f t="shared" si="2"/>
        <v>3516.7821408284412</v>
      </c>
    </row>
    <row r="13" spans="1:52" ht="12" customHeight="1" x14ac:dyDescent="0.25">
      <c r="A13" s="236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</row>
    <row r="14" spans="1:52" ht="12" hidden="1" customHeight="1" x14ac:dyDescent="0.25">
      <c r="A14" s="228" t="s">
        <v>2638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</row>
    <row r="15" spans="1:52" ht="12" hidden="1" customHeight="1" x14ac:dyDescent="0.25">
      <c r="A15" s="246" t="s">
        <v>2639</v>
      </c>
      <c r="B15" s="247">
        <v>0</v>
      </c>
      <c r="C15" s="247">
        <v>0</v>
      </c>
      <c r="D15" s="247">
        <v>0</v>
      </c>
      <c r="E15" s="247">
        <v>0</v>
      </c>
      <c r="F15" s="247">
        <v>0</v>
      </c>
      <c r="G15" s="247">
        <v>0</v>
      </c>
      <c r="H15" s="247">
        <v>0</v>
      </c>
      <c r="I15" s="247">
        <v>0</v>
      </c>
      <c r="J15" s="247">
        <v>0</v>
      </c>
      <c r="K15" s="247">
        <v>0</v>
      </c>
      <c r="L15" s="247">
        <v>0</v>
      </c>
      <c r="M15" s="247">
        <v>0</v>
      </c>
      <c r="N15" s="247">
        <v>0</v>
      </c>
      <c r="O15" s="247">
        <v>4.207857602677036</v>
      </c>
      <c r="P15" s="247">
        <v>5.5733466970043164</v>
      </c>
      <c r="Q15" s="247">
        <v>6.9723042046886921</v>
      </c>
      <c r="R15" s="247">
        <v>4.8819781891344451</v>
      </c>
      <c r="S15" s="247">
        <v>5.3474026050022267</v>
      </c>
      <c r="T15" s="247">
        <v>14.131983940011503</v>
      </c>
      <c r="U15" s="247">
        <v>20.45061654920481</v>
      </c>
      <c r="V15" s="247">
        <v>22.750163749787703</v>
      </c>
      <c r="W15" s="247">
        <v>20.487668377578938</v>
      </c>
      <c r="X15" s="247">
        <v>28.374247577550172</v>
      </c>
      <c r="Y15" s="247">
        <v>30.533062358233494</v>
      </c>
      <c r="Z15" s="247">
        <v>30.352687324637461</v>
      </c>
      <c r="AA15" s="247">
        <v>27.329939594943717</v>
      </c>
      <c r="AB15" s="247">
        <v>24.609466638219345</v>
      </c>
      <c r="AC15" s="247">
        <v>22.161040977167421</v>
      </c>
      <c r="AD15" s="247">
        <v>19.95745788222068</v>
      </c>
      <c r="AE15" s="247">
        <v>22.733556337697081</v>
      </c>
      <c r="AF15" s="247">
        <v>25.181220668510989</v>
      </c>
      <c r="AG15" s="247">
        <v>24.381828883542461</v>
      </c>
      <c r="AH15" s="247">
        <v>33.121879533240261</v>
      </c>
      <c r="AI15" s="247">
        <v>38.506971307564349</v>
      </c>
      <c r="AJ15" s="247">
        <v>47.150562640638981</v>
      </c>
      <c r="AK15" s="247">
        <v>52.29624341464794</v>
      </c>
      <c r="AL15" s="247">
        <v>52.293513028098111</v>
      </c>
      <c r="AM15" s="247">
        <v>59.320850414677871</v>
      </c>
      <c r="AN15" s="247">
        <v>65.162003656664382</v>
      </c>
      <c r="AO15" s="247">
        <v>68.732000711900454</v>
      </c>
      <c r="AP15" s="247">
        <v>72.897190929419153</v>
      </c>
      <c r="AQ15" s="247">
        <v>72.497724082681898</v>
      </c>
      <c r="AR15" s="247">
        <v>75.357064469233762</v>
      </c>
      <c r="AS15" s="247">
        <v>78.328557275639426</v>
      </c>
      <c r="AT15" s="247">
        <v>84.869633813664421</v>
      </c>
      <c r="AU15" s="247">
        <v>84.204623125351731</v>
      </c>
      <c r="AV15" s="247">
        <v>87.82703740762345</v>
      </c>
      <c r="AW15" s="247">
        <v>100.64290143600581</v>
      </c>
      <c r="AX15" s="247">
        <v>99.962631834684004</v>
      </c>
      <c r="AY15" s="247">
        <v>111.98682238530425</v>
      </c>
      <c r="AZ15" s="247">
        <v>121.6596794242233</v>
      </c>
    </row>
    <row r="16" spans="1:52" ht="12" hidden="1" customHeight="1" x14ac:dyDescent="0.25">
      <c r="A16" s="248" t="s">
        <v>2640</v>
      </c>
      <c r="B16" s="249">
        <v>0</v>
      </c>
      <c r="C16" s="249">
        <v>0</v>
      </c>
      <c r="D16" s="249">
        <v>0</v>
      </c>
      <c r="E16" s="249">
        <v>0</v>
      </c>
      <c r="F16" s="249">
        <v>0</v>
      </c>
      <c r="G16" s="249">
        <v>0</v>
      </c>
      <c r="H16" s="249">
        <v>0</v>
      </c>
      <c r="I16" s="249">
        <v>0</v>
      </c>
      <c r="J16" s="249">
        <v>0</v>
      </c>
      <c r="K16" s="249">
        <v>0</v>
      </c>
      <c r="L16" s="249">
        <v>0</v>
      </c>
      <c r="M16" s="249">
        <v>0</v>
      </c>
      <c r="N16" s="249">
        <v>0</v>
      </c>
      <c r="O16" s="249">
        <v>0</v>
      </c>
      <c r="P16" s="249">
        <v>0</v>
      </c>
      <c r="Q16" s="249">
        <v>0</v>
      </c>
      <c r="R16" s="249">
        <v>0</v>
      </c>
      <c r="S16" s="249">
        <v>0</v>
      </c>
      <c r="T16" s="249">
        <v>0</v>
      </c>
      <c r="U16" s="249">
        <v>0</v>
      </c>
      <c r="V16" s="249">
        <v>0</v>
      </c>
      <c r="W16" s="249">
        <v>0</v>
      </c>
      <c r="X16" s="249">
        <v>0</v>
      </c>
      <c r="Y16" s="249">
        <v>0</v>
      </c>
      <c r="Z16" s="249">
        <v>0</v>
      </c>
      <c r="AA16" s="249">
        <v>0</v>
      </c>
      <c r="AB16" s="249">
        <v>0</v>
      </c>
      <c r="AC16" s="249">
        <v>0</v>
      </c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49">
        <v>0</v>
      </c>
      <c r="AN16" s="249">
        <v>0</v>
      </c>
      <c r="AO16" s="249">
        <v>0</v>
      </c>
      <c r="AP16" s="249">
        <v>0</v>
      </c>
      <c r="AQ16" s="249">
        <v>0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</row>
    <row r="17" spans="1:52" ht="12" hidden="1" customHeight="1" x14ac:dyDescent="0.25">
      <c r="A17" s="250" t="s">
        <v>2641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1">
        <v>0</v>
      </c>
      <c r="O17" s="251">
        <v>0</v>
      </c>
      <c r="P17" s="251">
        <v>0</v>
      </c>
      <c r="Q17" s="251">
        <v>0</v>
      </c>
      <c r="R17" s="251">
        <v>0</v>
      </c>
      <c r="S17" s="251">
        <v>0</v>
      </c>
      <c r="T17" s="251">
        <v>0</v>
      </c>
      <c r="U17" s="251">
        <v>0</v>
      </c>
      <c r="V17" s="251">
        <v>0</v>
      </c>
      <c r="W17" s="251">
        <v>0</v>
      </c>
      <c r="X17" s="251">
        <v>0</v>
      </c>
      <c r="Y17" s="251">
        <v>0</v>
      </c>
      <c r="Z17" s="251">
        <v>0</v>
      </c>
      <c r="AA17" s="251">
        <v>0</v>
      </c>
      <c r="AB17" s="251">
        <v>0</v>
      </c>
      <c r="AC17" s="251">
        <v>0</v>
      </c>
      <c r="AD17" s="251">
        <v>0</v>
      </c>
      <c r="AE17" s="251">
        <v>0</v>
      </c>
      <c r="AF17" s="251">
        <v>0</v>
      </c>
      <c r="AG17" s="251">
        <v>0</v>
      </c>
      <c r="AH17" s="251">
        <v>0</v>
      </c>
      <c r="AI17" s="251">
        <v>0</v>
      </c>
      <c r="AJ17" s="251">
        <v>0</v>
      </c>
      <c r="AK17" s="251">
        <v>0</v>
      </c>
      <c r="AL17" s="251">
        <v>0</v>
      </c>
      <c r="AM17" s="251">
        <v>0</v>
      </c>
      <c r="AN17" s="251">
        <v>0</v>
      </c>
      <c r="AO17" s="251">
        <v>0</v>
      </c>
      <c r="AP17" s="251">
        <v>0</v>
      </c>
      <c r="AQ17" s="251">
        <v>0</v>
      </c>
      <c r="AR17" s="251">
        <v>0</v>
      </c>
      <c r="AS17" s="251">
        <v>0</v>
      </c>
      <c r="AT17" s="251">
        <v>0</v>
      </c>
      <c r="AU17" s="251">
        <v>0</v>
      </c>
      <c r="AV17" s="251">
        <v>0</v>
      </c>
      <c r="AW17" s="251">
        <v>0</v>
      </c>
      <c r="AX17" s="251">
        <v>0</v>
      </c>
      <c r="AY17" s="251">
        <v>0</v>
      </c>
      <c r="AZ17" s="251">
        <v>0</v>
      </c>
    </row>
    <row r="18" spans="1:52" ht="12" hidden="1" customHeight="1" x14ac:dyDescent="0.25">
      <c r="A18" s="252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</row>
    <row r="19" spans="1:52" ht="12" customHeight="1" x14ac:dyDescent="0.25">
      <c r="A19" s="228" t="s">
        <v>2642</v>
      </c>
      <c r="B19" s="254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254"/>
      <c r="AW19" s="254"/>
      <c r="AX19" s="254"/>
      <c r="AY19" s="254"/>
      <c r="AZ19" s="254"/>
    </row>
    <row r="20" spans="1:52" ht="12" customHeight="1" x14ac:dyDescent="0.25">
      <c r="A20" s="255" t="s">
        <v>2643</v>
      </c>
      <c r="B20" s="256">
        <f t="shared" ref="B20:AZ24" si="3">B136-B78</f>
        <v>49833.073964262803</v>
      </c>
      <c r="C20" s="256">
        <f t="shared" si="3"/>
        <v>50246.220950000003</v>
      </c>
      <c r="D20" s="256">
        <f t="shared" si="3"/>
        <v>50599.31102999999</v>
      </c>
      <c r="E20" s="256">
        <f t="shared" si="3"/>
        <v>53879.580720000005</v>
      </c>
      <c r="F20" s="256">
        <f t="shared" si="3"/>
        <v>51830.037790000002</v>
      </c>
      <c r="G20" s="256">
        <f t="shared" si="3"/>
        <v>52358.195224459851</v>
      </c>
      <c r="H20" s="256">
        <f t="shared" si="3"/>
        <v>50784.217080000002</v>
      </c>
      <c r="I20" s="256">
        <f t="shared" si="3"/>
        <v>53344.372260000004</v>
      </c>
      <c r="J20" s="256">
        <f t="shared" si="3"/>
        <v>52172.241839999995</v>
      </c>
      <c r="K20" s="256">
        <f t="shared" si="3"/>
        <v>46337.378429999997</v>
      </c>
      <c r="L20" s="256">
        <f t="shared" si="3"/>
        <v>48022.628483852299</v>
      </c>
      <c r="M20" s="256">
        <f t="shared" si="3"/>
        <v>48852.279258923125</v>
      </c>
      <c r="N20" s="256">
        <f t="shared" si="3"/>
        <v>48645.715558152682</v>
      </c>
      <c r="O20" s="256">
        <f t="shared" si="3"/>
        <v>49527.940252741762</v>
      </c>
      <c r="P20" s="256">
        <f t="shared" si="3"/>
        <v>48727.616358403175</v>
      </c>
      <c r="Q20" s="256">
        <f t="shared" si="3"/>
        <v>47453.186222830918</v>
      </c>
      <c r="R20" s="256">
        <f t="shared" si="3"/>
        <v>47470.684402488012</v>
      </c>
      <c r="S20" s="256">
        <f t="shared" si="3"/>
        <v>48160.965468404429</v>
      </c>
      <c r="T20" s="256">
        <f t="shared" si="3"/>
        <v>48102.129906598871</v>
      </c>
      <c r="U20" s="256">
        <f t="shared" si="3"/>
        <v>48082.219369317274</v>
      </c>
      <c r="V20" s="256">
        <f t="shared" si="3"/>
        <v>48548.095063532666</v>
      </c>
      <c r="W20" s="256">
        <f t="shared" si="3"/>
        <v>48835.459395750986</v>
      </c>
      <c r="X20" s="256">
        <f t="shared" si="3"/>
        <v>48877.987394864969</v>
      </c>
      <c r="Y20" s="256">
        <f t="shared" si="3"/>
        <v>48786.157596819226</v>
      </c>
      <c r="Z20" s="256">
        <f t="shared" si="3"/>
        <v>48828.619327642598</v>
      </c>
      <c r="AA20" s="256">
        <f t="shared" si="3"/>
        <v>48906.631122425788</v>
      </c>
      <c r="AB20" s="256">
        <f t="shared" si="3"/>
        <v>49144.897740147338</v>
      </c>
      <c r="AC20" s="256">
        <f t="shared" si="3"/>
        <v>49095.488254233176</v>
      </c>
      <c r="AD20" s="256">
        <f t="shared" si="3"/>
        <v>49285.656090627308</v>
      </c>
      <c r="AE20" s="256">
        <f t="shared" si="3"/>
        <v>49381.173620408619</v>
      </c>
      <c r="AF20" s="256">
        <f t="shared" si="3"/>
        <v>49262.277199124546</v>
      </c>
      <c r="AG20" s="256">
        <f t="shared" si="3"/>
        <v>49354.697174186476</v>
      </c>
      <c r="AH20" s="256">
        <f t="shared" si="3"/>
        <v>49253.696170775125</v>
      </c>
      <c r="AI20" s="256">
        <f t="shared" si="3"/>
        <v>49174.913657536024</v>
      </c>
      <c r="AJ20" s="256">
        <f t="shared" si="3"/>
        <v>49115.131064945846</v>
      </c>
      <c r="AK20" s="256">
        <f t="shared" si="3"/>
        <v>49036.69678371081</v>
      </c>
      <c r="AL20" s="256">
        <f t="shared" si="3"/>
        <v>49273.447104656472</v>
      </c>
      <c r="AM20" s="256">
        <f t="shared" si="3"/>
        <v>49325.668906241677</v>
      </c>
      <c r="AN20" s="256">
        <f t="shared" si="3"/>
        <v>49411.973868786983</v>
      </c>
      <c r="AO20" s="256">
        <f t="shared" si="3"/>
        <v>49502.944347207856</v>
      </c>
      <c r="AP20" s="256">
        <f t="shared" si="3"/>
        <v>49609.373734115034</v>
      </c>
      <c r="AQ20" s="256">
        <f t="shared" si="3"/>
        <v>49733.324992768052</v>
      </c>
      <c r="AR20" s="256">
        <f t="shared" si="3"/>
        <v>49846.911989312008</v>
      </c>
      <c r="AS20" s="256">
        <f t="shared" si="3"/>
        <v>49758.613183165668</v>
      </c>
      <c r="AT20" s="256">
        <f t="shared" si="3"/>
        <v>49786.631520833806</v>
      </c>
      <c r="AU20" s="256">
        <f t="shared" si="3"/>
        <v>49846.650233474298</v>
      </c>
      <c r="AV20" s="256">
        <f t="shared" si="3"/>
        <v>49944.006372930366</v>
      </c>
      <c r="AW20" s="256">
        <f t="shared" si="3"/>
        <v>49816.613628460465</v>
      </c>
      <c r="AX20" s="256">
        <f t="shared" si="3"/>
        <v>49949.54048641846</v>
      </c>
      <c r="AY20" s="256">
        <f t="shared" si="3"/>
        <v>50047.127478875118</v>
      </c>
      <c r="AZ20" s="256">
        <f t="shared" si="3"/>
        <v>50026.573428468786</v>
      </c>
    </row>
    <row r="21" spans="1:52" ht="12" customHeight="1" x14ac:dyDescent="0.25">
      <c r="A21" s="257" t="s">
        <v>2644</v>
      </c>
      <c r="B21" s="258">
        <f t="shared" si="3"/>
        <v>2954.0488925284612</v>
      </c>
      <c r="C21" s="258">
        <f t="shared" si="3"/>
        <v>3057.9787299999984</v>
      </c>
      <c r="D21" s="258">
        <f t="shared" si="3"/>
        <v>3243.891749999997</v>
      </c>
      <c r="E21" s="258">
        <f t="shared" si="3"/>
        <v>3093.1771499999954</v>
      </c>
      <c r="F21" s="258">
        <f t="shared" si="3"/>
        <v>2922.6960999999951</v>
      </c>
      <c r="G21" s="258">
        <f t="shared" si="3"/>
        <v>2629.1747570368088</v>
      </c>
      <c r="H21" s="258">
        <f t="shared" si="3"/>
        <v>2513.3297400000047</v>
      </c>
      <c r="I21" s="258">
        <f t="shared" si="3"/>
        <v>2322.9213999999993</v>
      </c>
      <c r="J21" s="258">
        <f t="shared" si="3"/>
        <v>2908.2526399999992</v>
      </c>
      <c r="K21" s="258">
        <f t="shared" si="3"/>
        <v>2660.7042499999989</v>
      </c>
      <c r="L21" s="258">
        <f t="shared" si="3"/>
        <v>2590.8769618133838</v>
      </c>
      <c r="M21" s="258">
        <f t="shared" si="3"/>
        <v>2466.9829241987727</v>
      </c>
      <c r="N21" s="258">
        <f t="shared" si="3"/>
        <v>2488.7927686879261</v>
      </c>
      <c r="O21" s="258">
        <f t="shared" si="3"/>
        <v>2697.9892712243427</v>
      </c>
      <c r="P21" s="258">
        <f t="shared" si="3"/>
        <v>2733.1316343090507</v>
      </c>
      <c r="Q21" s="258">
        <f t="shared" si="3"/>
        <v>3012.6061237192735</v>
      </c>
      <c r="R21" s="258">
        <f t="shared" si="3"/>
        <v>2975.7811015638022</v>
      </c>
      <c r="S21" s="258">
        <f t="shared" si="3"/>
        <v>3108.3780058029765</v>
      </c>
      <c r="T21" s="258">
        <f t="shared" si="3"/>
        <v>3001.240760642087</v>
      </c>
      <c r="U21" s="258">
        <f t="shared" si="3"/>
        <v>2951.6418647109472</v>
      </c>
      <c r="V21" s="258">
        <f t="shared" si="3"/>
        <v>2920.6363080030856</v>
      </c>
      <c r="W21" s="258">
        <f t="shared" si="3"/>
        <v>2891.8423239664517</v>
      </c>
      <c r="X21" s="258">
        <f t="shared" si="3"/>
        <v>2746.8260943939868</v>
      </c>
      <c r="Y21" s="258">
        <f t="shared" si="3"/>
        <v>2581.1089711589561</v>
      </c>
      <c r="Z21" s="258">
        <f t="shared" si="3"/>
        <v>2454.8614857720527</v>
      </c>
      <c r="AA21" s="258">
        <f t="shared" si="3"/>
        <v>2424.8858379648732</v>
      </c>
      <c r="AB21" s="258">
        <f t="shared" si="3"/>
        <v>2373.1909366710706</v>
      </c>
      <c r="AC21" s="258">
        <f t="shared" si="3"/>
        <v>2306.2442070256498</v>
      </c>
      <c r="AD21" s="258">
        <f t="shared" si="3"/>
        <v>2216.5305384200997</v>
      </c>
      <c r="AE21" s="258">
        <f t="shared" si="3"/>
        <v>2197.6317522987329</v>
      </c>
      <c r="AF21" s="258">
        <f t="shared" si="3"/>
        <v>2097.8442185405293</v>
      </c>
      <c r="AG21" s="258">
        <f t="shared" si="3"/>
        <v>1977.2993657131592</v>
      </c>
      <c r="AH21" s="258">
        <f t="shared" si="3"/>
        <v>1823.873824664581</v>
      </c>
      <c r="AI21" s="258">
        <f t="shared" si="3"/>
        <v>1577.6312536521323</v>
      </c>
      <c r="AJ21" s="258">
        <f t="shared" si="3"/>
        <v>1497.6960450827576</v>
      </c>
      <c r="AK21" s="258">
        <f t="shared" si="3"/>
        <v>1421.1782153310317</v>
      </c>
      <c r="AL21" s="258">
        <f t="shared" si="3"/>
        <v>1416.1103815065399</v>
      </c>
      <c r="AM21" s="258">
        <f t="shared" si="3"/>
        <v>1367.5870350579769</v>
      </c>
      <c r="AN21" s="258">
        <f t="shared" si="3"/>
        <v>1276.775130853144</v>
      </c>
      <c r="AO21" s="258">
        <f t="shared" si="3"/>
        <v>1207.5580927459077</v>
      </c>
      <c r="AP21" s="258">
        <f t="shared" si="3"/>
        <v>1141.2939190612299</v>
      </c>
      <c r="AQ21" s="258">
        <f t="shared" si="3"/>
        <v>1064.6072071194044</v>
      </c>
      <c r="AR21" s="258">
        <f t="shared" si="3"/>
        <v>957.43402785719513</v>
      </c>
      <c r="AS21" s="258">
        <f t="shared" si="3"/>
        <v>880.20096674513081</v>
      </c>
      <c r="AT21" s="258">
        <f t="shared" si="3"/>
        <v>825.06336271261443</v>
      </c>
      <c r="AU21" s="258">
        <f t="shared" si="3"/>
        <v>778.48211560672269</v>
      </c>
      <c r="AV21" s="258">
        <f t="shared" si="3"/>
        <v>709.09734799465457</v>
      </c>
      <c r="AW21" s="258">
        <f t="shared" si="3"/>
        <v>636.49378302904336</v>
      </c>
      <c r="AX21" s="258">
        <f t="shared" si="3"/>
        <v>479.19389311848158</v>
      </c>
      <c r="AY21" s="258">
        <f t="shared" si="3"/>
        <v>418.06873520834989</v>
      </c>
      <c r="AZ21" s="258">
        <f t="shared" si="3"/>
        <v>366.6992199579966</v>
      </c>
    </row>
    <row r="22" spans="1:52" ht="12" customHeight="1" x14ac:dyDescent="0.25">
      <c r="A22" s="259" t="s">
        <v>2645</v>
      </c>
      <c r="B22" s="260">
        <f t="shared" si="3"/>
        <v>7232.6921667655261</v>
      </c>
      <c r="C22" s="260">
        <f t="shared" si="3"/>
        <v>7994.9032700000062</v>
      </c>
      <c r="D22" s="260">
        <f t="shared" si="3"/>
        <v>7899.8548599999995</v>
      </c>
      <c r="E22" s="260">
        <f t="shared" si="3"/>
        <v>9260.646800000015</v>
      </c>
      <c r="F22" s="260">
        <f t="shared" si="3"/>
        <v>8300.6479400000044</v>
      </c>
      <c r="G22" s="260">
        <f t="shared" si="3"/>
        <v>7638.6714096817677</v>
      </c>
      <c r="H22" s="260">
        <f t="shared" si="3"/>
        <v>7793.1311700000169</v>
      </c>
      <c r="I22" s="260">
        <f t="shared" si="3"/>
        <v>8856.6566299999868</v>
      </c>
      <c r="J22" s="260">
        <f t="shared" si="3"/>
        <v>7747.0839099999994</v>
      </c>
      <c r="K22" s="260">
        <f t="shared" si="3"/>
        <v>6966.9579299999978</v>
      </c>
      <c r="L22" s="260">
        <f t="shared" si="3"/>
        <v>6813.2904669607415</v>
      </c>
      <c r="M22" s="260">
        <f t="shared" si="3"/>
        <v>6948.4431853195601</v>
      </c>
      <c r="N22" s="260">
        <f t="shared" si="3"/>
        <v>6906.7976402413433</v>
      </c>
      <c r="O22" s="260">
        <f t="shared" si="3"/>
        <v>6235.7057538227873</v>
      </c>
      <c r="P22" s="260">
        <f t="shared" si="3"/>
        <v>6309.2543313924953</v>
      </c>
      <c r="Q22" s="260">
        <f t="shared" si="3"/>
        <v>6009.8120928491981</v>
      </c>
      <c r="R22" s="260">
        <f t="shared" si="3"/>
        <v>6069.8446180098754</v>
      </c>
      <c r="S22" s="260">
        <f t="shared" si="3"/>
        <v>6060.0047138192676</v>
      </c>
      <c r="T22" s="260">
        <f t="shared" si="3"/>
        <v>5930.1206525687721</v>
      </c>
      <c r="U22" s="260">
        <f t="shared" si="3"/>
        <v>5835.9979180142736</v>
      </c>
      <c r="V22" s="260">
        <f t="shared" si="3"/>
        <v>5795.882700232004</v>
      </c>
      <c r="W22" s="260">
        <f t="shared" si="3"/>
        <v>5740.638413129228</v>
      </c>
      <c r="X22" s="260">
        <f t="shared" si="3"/>
        <v>5595.4925022658726</v>
      </c>
      <c r="Y22" s="260">
        <f t="shared" si="3"/>
        <v>5345.9227769191011</v>
      </c>
      <c r="Z22" s="260">
        <f t="shared" si="3"/>
        <v>5212.4005883202208</v>
      </c>
      <c r="AA22" s="260">
        <f t="shared" si="3"/>
        <v>5124.1019423586686</v>
      </c>
      <c r="AB22" s="260">
        <f t="shared" si="3"/>
        <v>5009.7692593040774</v>
      </c>
      <c r="AC22" s="260">
        <f t="shared" si="3"/>
        <v>4719.8741218414789</v>
      </c>
      <c r="AD22" s="260">
        <f t="shared" si="3"/>
        <v>4620.9451532585445</v>
      </c>
      <c r="AE22" s="260">
        <f t="shared" si="3"/>
        <v>4569.0575507669091</v>
      </c>
      <c r="AF22" s="260">
        <f t="shared" si="3"/>
        <v>4261.6059910629911</v>
      </c>
      <c r="AG22" s="260">
        <f t="shared" si="3"/>
        <v>4196.4829973090355</v>
      </c>
      <c r="AH22" s="260">
        <f t="shared" si="3"/>
        <v>3968.0311638668654</v>
      </c>
      <c r="AI22" s="260">
        <f t="shared" si="3"/>
        <v>3756.7286557734697</v>
      </c>
      <c r="AJ22" s="260">
        <f t="shared" si="3"/>
        <v>3629.1966881051608</v>
      </c>
      <c r="AK22" s="260">
        <f t="shared" si="3"/>
        <v>3447.0784488739819</v>
      </c>
      <c r="AL22" s="260">
        <f t="shared" si="3"/>
        <v>3447.0963779972935</v>
      </c>
      <c r="AM22" s="260">
        <f t="shared" si="3"/>
        <v>3341.2807581961079</v>
      </c>
      <c r="AN22" s="260">
        <f t="shared" si="3"/>
        <v>3227.983994787644</v>
      </c>
      <c r="AO22" s="260">
        <f t="shared" si="3"/>
        <v>3138.6454514209754</v>
      </c>
      <c r="AP22" s="260">
        <f t="shared" si="3"/>
        <v>3062.0386476600384</v>
      </c>
      <c r="AQ22" s="260">
        <f t="shared" si="3"/>
        <v>2947.7562629906538</v>
      </c>
      <c r="AR22" s="260">
        <f t="shared" si="3"/>
        <v>2863.3334041402982</v>
      </c>
      <c r="AS22" s="260">
        <f t="shared" si="3"/>
        <v>2691.9337177734401</v>
      </c>
      <c r="AT22" s="260">
        <f t="shared" si="3"/>
        <v>2583.5916483531778</v>
      </c>
      <c r="AU22" s="260">
        <f t="shared" si="3"/>
        <v>2541.9693708432305</v>
      </c>
      <c r="AV22" s="260">
        <f t="shared" si="3"/>
        <v>2491.0415467649259</v>
      </c>
      <c r="AW22" s="260">
        <f t="shared" si="3"/>
        <v>2331.4627951607122</v>
      </c>
      <c r="AX22" s="260">
        <f t="shared" si="3"/>
        <v>2274.642717515625</v>
      </c>
      <c r="AY22" s="260">
        <f t="shared" si="3"/>
        <v>2215.0394562877018</v>
      </c>
      <c r="AZ22" s="260">
        <f t="shared" si="3"/>
        <v>2082.7990680601347</v>
      </c>
    </row>
    <row r="23" spans="1:52" ht="12" customHeight="1" x14ac:dyDescent="0.25">
      <c r="A23" s="261" t="s">
        <v>2646</v>
      </c>
      <c r="B23" s="262">
        <f t="shared" si="3"/>
        <v>2910.6925276451761</v>
      </c>
      <c r="C23" s="262">
        <f t="shared" si="3"/>
        <v>3194.80258</v>
      </c>
      <c r="D23" s="262">
        <f t="shared" si="3"/>
        <v>3476.8276499999993</v>
      </c>
      <c r="E23" s="262">
        <f t="shared" si="3"/>
        <v>4134.03089</v>
      </c>
      <c r="F23" s="262">
        <f t="shared" si="3"/>
        <v>3704.2093699999996</v>
      </c>
      <c r="G23" s="262">
        <f t="shared" si="3"/>
        <v>3307.2659933711793</v>
      </c>
      <c r="H23" s="262">
        <f t="shared" si="3"/>
        <v>3731.1504200000013</v>
      </c>
      <c r="I23" s="262">
        <f t="shared" si="3"/>
        <v>4458.4444499999991</v>
      </c>
      <c r="J23" s="262">
        <f t="shared" si="3"/>
        <v>3953.3802500000002</v>
      </c>
      <c r="K23" s="262">
        <f t="shared" si="3"/>
        <v>3492.9823499999998</v>
      </c>
      <c r="L23" s="262">
        <f t="shared" si="3"/>
        <v>3553.3280134116176</v>
      </c>
      <c r="M23" s="262">
        <f t="shared" si="3"/>
        <v>3252.8816234617939</v>
      </c>
      <c r="N23" s="262">
        <f t="shared" si="3"/>
        <v>3240.7091130632434</v>
      </c>
      <c r="O23" s="262">
        <f t="shared" si="3"/>
        <v>3175.6665940135708</v>
      </c>
      <c r="P23" s="262">
        <f t="shared" si="3"/>
        <v>3176.3410177907381</v>
      </c>
      <c r="Q23" s="262">
        <f t="shared" si="3"/>
        <v>3124.9691347106209</v>
      </c>
      <c r="R23" s="262">
        <f t="shared" si="3"/>
        <v>3184.2957738636887</v>
      </c>
      <c r="S23" s="262">
        <f t="shared" si="3"/>
        <v>3166.1735403496518</v>
      </c>
      <c r="T23" s="262">
        <f t="shared" si="3"/>
        <v>3103.6850989118043</v>
      </c>
      <c r="U23" s="262">
        <f t="shared" si="3"/>
        <v>3088.5066423817793</v>
      </c>
      <c r="V23" s="262">
        <f t="shared" si="3"/>
        <v>3098.2161082622833</v>
      </c>
      <c r="W23" s="262">
        <f t="shared" si="3"/>
        <v>3091.5016872589608</v>
      </c>
      <c r="X23" s="262">
        <f t="shared" si="3"/>
        <v>3060.0987075166354</v>
      </c>
      <c r="Y23" s="262">
        <f t="shared" si="3"/>
        <v>2989.3533223528925</v>
      </c>
      <c r="Z23" s="262">
        <f t="shared" si="3"/>
        <v>2952.9533631816712</v>
      </c>
      <c r="AA23" s="262">
        <f t="shared" si="3"/>
        <v>2962.0926294802102</v>
      </c>
      <c r="AB23" s="262">
        <f t="shared" si="3"/>
        <v>2956.7186914304675</v>
      </c>
      <c r="AC23" s="262">
        <f t="shared" si="3"/>
        <v>2862.5673341089991</v>
      </c>
      <c r="AD23" s="262">
        <f t="shared" si="3"/>
        <v>2838.0924574942574</v>
      </c>
      <c r="AE23" s="262">
        <f t="shared" si="3"/>
        <v>2794.9931867249361</v>
      </c>
      <c r="AF23" s="262">
        <f t="shared" si="3"/>
        <v>2658.1007805065065</v>
      </c>
      <c r="AG23" s="262">
        <f t="shared" si="3"/>
        <v>2632.8318241423085</v>
      </c>
      <c r="AH23" s="262">
        <f t="shared" si="3"/>
        <v>2538.2262955077072</v>
      </c>
      <c r="AI23" s="262">
        <f t="shared" si="3"/>
        <v>2452.4080899640553</v>
      </c>
      <c r="AJ23" s="262">
        <f t="shared" si="3"/>
        <v>2417.2493913253152</v>
      </c>
      <c r="AK23" s="262">
        <f t="shared" si="3"/>
        <v>2351.6588307663642</v>
      </c>
      <c r="AL23" s="262">
        <f t="shared" si="3"/>
        <v>2351.8882851685621</v>
      </c>
      <c r="AM23" s="262">
        <f t="shared" si="3"/>
        <v>2299.4278849818802</v>
      </c>
      <c r="AN23" s="262">
        <f t="shared" si="3"/>
        <v>2228.2189998269318</v>
      </c>
      <c r="AO23" s="262">
        <f t="shared" si="3"/>
        <v>2171.4009257386911</v>
      </c>
      <c r="AP23" s="262">
        <f t="shared" si="3"/>
        <v>2122.0714077499679</v>
      </c>
      <c r="AQ23" s="262">
        <f t="shared" si="3"/>
        <v>2049.5822281205606</v>
      </c>
      <c r="AR23" s="262">
        <f t="shared" si="3"/>
        <v>2005.1206931397294</v>
      </c>
      <c r="AS23" s="262">
        <f t="shared" si="3"/>
        <v>1895.5586549025525</v>
      </c>
      <c r="AT23" s="262">
        <f t="shared" si="3"/>
        <v>1816.6510236574088</v>
      </c>
      <c r="AU23" s="262">
        <f t="shared" si="3"/>
        <v>1803.6312336019068</v>
      </c>
      <c r="AV23" s="262">
        <f t="shared" si="3"/>
        <v>1789.1712728402431</v>
      </c>
      <c r="AW23" s="262">
        <f t="shared" si="3"/>
        <v>1693.469245997617</v>
      </c>
      <c r="AX23" s="262">
        <f t="shared" si="3"/>
        <v>1663.7474823026939</v>
      </c>
      <c r="AY23" s="262">
        <f t="shared" si="3"/>
        <v>1616.6552105266587</v>
      </c>
      <c r="AZ23" s="262">
        <f t="shared" si="3"/>
        <v>1516.7989401626191</v>
      </c>
    </row>
    <row r="24" spans="1:52" ht="12" customHeight="1" x14ac:dyDescent="0.25">
      <c r="A24" s="261" t="s">
        <v>2647</v>
      </c>
      <c r="B24" s="262">
        <f t="shared" si="3"/>
        <v>835.32093584498682</v>
      </c>
      <c r="C24" s="262">
        <f t="shared" si="3"/>
        <v>996.7584099999998</v>
      </c>
      <c r="D24" s="262">
        <f t="shared" si="3"/>
        <v>772.63683999999955</v>
      </c>
      <c r="E24" s="262">
        <f t="shared" si="3"/>
        <v>555.13376999999878</v>
      </c>
      <c r="F24" s="262">
        <f t="shared" si="3"/>
        <v>473.67313999999965</v>
      </c>
      <c r="G24" s="262">
        <f t="shared" si="3"/>
        <v>528.75956410668664</v>
      </c>
      <c r="H24" s="262">
        <f t="shared" si="3"/>
        <v>474.90623000000164</v>
      </c>
      <c r="I24" s="262">
        <f t="shared" si="3"/>
        <v>505.64388999999846</v>
      </c>
      <c r="J24" s="262">
        <f t="shared" si="3"/>
        <v>534.86671000000047</v>
      </c>
      <c r="K24" s="262">
        <f t="shared" si="3"/>
        <v>625.12025999999958</v>
      </c>
      <c r="L24" s="262">
        <f t="shared" si="3"/>
        <v>585.61914480016344</v>
      </c>
      <c r="M24" s="262">
        <f t="shared" si="3"/>
        <v>736.403680504269</v>
      </c>
      <c r="N24" s="262">
        <f t="shared" si="3"/>
        <v>730.54668045094763</v>
      </c>
      <c r="O24" s="262">
        <f t="shared" si="3"/>
        <v>520.34719629671861</v>
      </c>
      <c r="P24" s="262">
        <f t="shared" si="3"/>
        <v>629.95689895773251</v>
      </c>
      <c r="Q24" s="262">
        <f t="shared" si="3"/>
        <v>586.12757995520417</v>
      </c>
      <c r="R24" s="262">
        <f t="shared" si="3"/>
        <v>574.69071875883719</v>
      </c>
      <c r="S24" s="262">
        <f t="shared" si="3"/>
        <v>568.57884065242843</v>
      </c>
      <c r="T24" s="262">
        <f t="shared" si="3"/>
        <v>564.68864068749076</v>
      </c>
      <c r="U24" s="262">
        <f t="shared" si="3"/>
        <v>557.15410173340979</v>
      </c>
      <c r="V24" s="262">
        <f t="shared" si="3"/>
        <v>555.83106441025939</v>
      </c>
      <c r="W24" s="262">
        <f t="shared" si="3"/>
        <v>551.41635572054997</v>
      </c>
      <c r="X24" s="262">
        <f t="shared" si="3"/>
        <v>547.08874857799105</v>
      </c>
      <c r="Y24" s="262">
        <f t="shared" si="3"/>
        <v>537.10688103361713</v>
      </c>
      <c r="Z24" s="262">
        <f t="shared" si="3"/>
        <v>531.06001508092197</v>
      </c>
      <c r="AA24" s="262">
        <f t="shared" si="3"/>
        <v>527.53046645296456</v>
      </c>
      <c r="AB24" s="262">
        <f t="shared" si="3"/>
        <v>528.28323476021365</v>
      </c>
      <c r="AC24" s="262">
        <f t="shared" si="3"/>
        <v>527.47998435161765</v>
      </c>
      <c r="AD24" s="262">
        <f t="shared" si="3"/>
        <v>528.56376484150007</v>
      </c>
      <c r="AE24" s="262">
        <f t="shared" si="3"/>
        <v>529.42815914959397</v>
      </c>
      <c r="AF24" s="262">
        <f t="shared" si="3"/>
        <v>532.25234230428646</v>
      </c>
      <c r="AG24" s="262">
        <f t="shared" si="3"/>
        <v>529.53167045432326</v>
      </c>
      <c r="AH24" s="262">
        <f t="shared" si="3"/>
        <v>529.27794749918473</v>
      </c>
      <c r="AI24" s="262">
        <f t="shared" si="3"/>
        <v>520.58892165421321</v>
      </c>
      <c r="AJ24" s="262">
        <f t="shared" si="3"/>
        <v>511.07003446334664</v>
      </c>
      <c r="AK24" s="262">
        <f t="shared" si="3"/>
        <v>492.29956072530609</v>
      </c>
      <c r="AL24" s="262">
        <f t="shared" si="3"/>
        <v>496.14797043544718</v>
      </c>
      <c r="AM24" s="262">
        <f t="shared" si="3"/>
        <v>496.92938653346124</v>
      </c>
      <c r="AN24" s="262">
        <f t="shared" si="3"/>
        <v>497.34350425543909</v>
      </c>
      <c r="AO24" s="262">
        <f t="shared" si="3"/>
        <v>496.84907919866907</v>
      </c>
      <c r="AP24" s="262">
        <f t="shared" si="3"/>
        <v>496.15211762120725</v>
      </c>
      <c r="AQ24" s="262">
        <f t="shared" si="3"/>
        <v>491.74406679069807</v>
      </c>
      <c r="AR24" s="262">
        <f t="shared" si="3"/>
        <v>488.72239350875037</v>
      </c>
      <c r="AS24" s="262">
        <f t="shared" si="3"/>
        <v>478.52719898913546</v>
      </c>
      <c r="AT24" s="262">
        <f t="shared" si="3"/>
        <v>474.21800460624331</v>
      </c>
      <c r="AU24" s="262">
        <f t="shared" si="3"/>
        <v>470.81776140307034</v>
      </c>
      <c r="AV24" s="262">
        <f t="shared" si="3"/>
        <v>466.61322058429357</v>
      </c>
      <c r="AW24" s="262">
        <f t="shared" si="3"/>
        <v>451.91269527025997</v>
      </c>
      <c r="AX24" s="262">
        <f t="shared" si="3"/>
        <v>449.04627165102352</v>
      </c>
      <c r="AY24" s="262">
        <f t="shared" si="3"/>
        <v>444.53396287948556</v>
      </c>
      <c r="AZ24" s="262">
        <f t="shared" si="3"/>
        <v>437.70594056457054</v>
      </c>
    </row>
    <row r="25" spans="1:52" ht="12" customHeight="1" x14ac:dyDescent="0.25">
      <c r="A25" s="261" t="s">
        <v>2648</v>
      </c>
      <c r="B25" s="262">
        <f t="shared" ref="B25:AZ29" si="4">B141-B83</f>
        <v>240.80170226928269</v>
      </c>
      <c r="C25" s="262">
        <f t="shared" si="4"/>
        <v>346.16125000000039</v>
      </c>
      <c r="D25" s="262">
        <f t="shared" si="4"/>
        <v>345.4105299999984</v>
      </c>
      <c r="E25" s="262">
        <f t="shared" si="4"/>
        <v>433.80185</v>
      </c>
      <c r="F25" s="262">
        <f t="shared" si="4"/>
        <v>476.39956999999799</v>
      </c>
      <c r="G25" s="262">
        <f t="shared" si="4"/>
        <v>481.74032018237557</v>
      </c>
      <c r="H25" s="262">
        <f t="shared" si="4"/>
        <v>380.21069000000017</v>
      </c>
      <c r="I25" s="262">
        <f t="shared" si="4"/>
        <v>409.14435999999915</v>
      </c>
      <c r="J25" s="262">
        <f t="shared" si="4"/>
        <v>442.36161999999939</v>
      </c>
      <c r="K25" s="262">
        <f t="shared" si="4"/>
        <v>372.60664000000031</v>
      </c>
      <c r="L25" s="262">
        <f t="shared" si="4"/>
        <v>381.77486781472874</v>
      </c>
      <c r="M25" s="262">
        <f t="shared" si="4"/>
        <v>718.25970306651004</v>
      </c>
      <c r="N25" s="262">
        <f t="shared" si="4"/>
        <v>513.70938319059917</v>
      </c>
      <c r="O25" s="262">
        <f t="shared" si="4"/>
        <v>362.46997030168654</v>
      </c>
      <c r="P25" s="262">
        <f t="shared" si="4"/>
        <v>374.70195474155946</v>
      </c>
      <c r="Q25" s="262">
        <f t="shared" si="4"/>
        <v>346.91846132968988</v>
      </c>
      <c r="R25" s="262">
        <f t="shared" si="4"/>
        <v>348.96628115555291</v>
      </c>
      <c r="S25" s="262">
        <f t="shared" si="4"/>
        <v>358.21101654118257</v>
      </c>
      <c r="T25" s="262">
        <f t="shared" si="4"/>
        <v>351.3828064811886</v>
      </c>
      <c r="U25" s="262">
        <f t="shared" si="4"/>
        <v>341.35999296940764</v>
      </c>
      <c r="V25" s="262">
        <f t="shared" si="4"/>
        <v>334.27883353503756</v>
      </c>
      <c r="W25" s="262">
        <f t="shared" si="4"/>
        <v>333.83963592675838</v>
      </c>
      <c r="X25" s="262">
        <f t="shared" si="4"/>
        <v>321.46595050542777</v>
      </c>
      <c r="Y25" s="262">
        <f t="shared" si="4"/>
        <v>303.20378031082481</v>
      </c>
      <c r="Z25" s="262">
        <f t="shared" si="4"/>
        <v>286.73640047812398</v>
      </c>
      <c r="AA25" s="262">
        <f t="shared" si="4"/>
        <v>276.82690058522002</v>
      </c>
      <c r="AB25" s="262">
        <f t="shared" si="4"/>
        <v>270.72291426424533</v>
      </c>
      <c r="AC25" s="262">
        <f t="shared" si="4"/>
        <v>251.09209810869407</v>
      </c>
      <c r="AD25" s="262">
        <f t="shared" si="4"/>
        <v>245.09967794847392</v>
      </c>
      <c r="AE25" s="262">
        <f t="shared" si="4"/>
        <v>241.87811020479609</v>
      </c>
      <c r="AF25" s="262">
        <f t="shared" si="4"/>
        <v>234.11771457879138</v>
      </c>
      <c r="AG25" s="262">
        <f t="shared" si="4"/>
        <v>223.91390804515723</v>
      </c>
      <c r="AH25" s="262">
        <f t="shared" si="4"/>
        <v>212.7463545830241</v>
      </c>
      <c r="AI25" s="262">
        <f t="shared" si="4"/>
        <v>198.84671003921324</v>
      </c>
      <c r="AJ25" s="262">
        <f t="shared" si="4"/>
        <v>189.90493108515736</v>
      </c>
      <c r="AK25" s="262">
        <f t="shared" si="4"/>
        <v>181.07426912985443</v>
      </c>
      <c r="AL25" s="262">
        <f t="shared" si="4"/>
        <v>181.10016205116901</v>
      </c>
      <c r="AM25" s="262">
        <f t="shared" si="4"/>
        <v>177.59730222910068</v>
      </c>
      <c r="AN25" s="262">
        <f t="shared" si="4"/>
        <v>173.29267507219387</v>
      </c>
      <c r="AO25" s="262">
        <f t="shared" si="4"/>
        <v>169.67298975468063</v>
      </c>
      <c r="AP25" s="262">
        <f t="shared" si="4"/>
        <v>166.0619264843977</v>
      </c>
      <c r="AQ25" s="262">
        <f t="shared" si="4"/>
        <v>162.55828753535278</v>
      </c>
      <c r="AR25" s="262">
        <f t="shared" si="4"/>
        <v>153.70781062651764</v>
      </c>
      <c r="AS25" s="262">
        <f t="shared" si="4"/>
        <v>141.7993753892008</v>
      </c>
      <c r="AT25" s="262">
        <f t="shared" si="4"/>
        <v>131.40907226439998</v>
      </c>
      <c r="AU25" s="262">
        <f t="shared" si="4"/>
        <v>125.55371717825996</v>
      </c>
      <c r="AV25" s="262">
        <f t="shared" si="4"/>
        <v>120.69456396852905</v>
      </c>
      <c r="AW25" s="262">
        <f t="shared" si="4"/>
        <v>107.65912293276527</v>
      </c>
      <c r="AX25" s="262">
        <f t="shared" si="4"/>
        <v>101.77806926680671</v>
      </c>
      <c r="AY25" s="262">
        <f t="shared" si="4"/>
        <v>97.229922615428194</v>
      </c>
      <c r="AZ25" s="262">
        <f t="shared" si="4"/>
        <v>92.198306910888732</v>
      </c>
    </row>
    <row r="26" spans="1:52" ht="12" customHeight="1" x14ac:dyDescent="0.25">
      <c r="A26" s="261" t="s">
        <v>2649</v>
      </c>
      <c r="B26" s="262">
        <f t="shared" si="4"/>
        <v>2877.6246416013009</v>
      </c>
      <c r="C26" s="262">
        <f t="shared" si="4"/>
        <v>3040.1064299999989</v>
      </c>
      <c r="D26" s="262">
        <f t="shared" si="4"/>
        <v>2660.6928199999988</v>
      </c>
      <c r="E26" s="262">
        <f t="shared" si="4"/>
        <v>3279.0302100000004</v>
      </c>
      <c r="F26" s="262">
        <f t="shared" si="4"/>
        <v>2885.2651999999998</v>
      </c>
      <c r="G26" s="262">
        <f t="shared" si="4"/>
        <v>2577.6287274043316</v>
      </c>
      <c r="H26" s="262">
        <f t="shared" si="4"/>
        <v>2545.0339200000003</v>
      </c>
      <c r="I26" s="262">
        <f t="shared" si="4"/>
        <v>2697.887389999999</v>
      </c>
      <c r="J26" s="262">
        <f t="shared" si="4"/>
        <v>2326.27018</v>
      </c>
      <c r="K26" s="262">
        <f t="shared" si="4"/>
        <v>2027.2644599999987</v>
      </c>
      <c r="L26" s="262">
        <f t="shared" si="4"/>
        <v>1827.6447541705793</v>
      </c>
      <c r="M26" s="262">
        <f t="shared" si="4"/>
        <v>1985.2802299062125</v>
      </c>
      <c r="N26" s="262">
        <f t="shared" si="4"/>
        <v>1718.7289508970578</v>
      </c>
      <c r="O26" s="262">
        <f t="shared" si="4"/>
        <v>1725.4372133393179</v>
      </c>
      <c r="P26" s="262">
        <f t="shared" si="4"/>
        <v>1608.863543397689</v>
      </c>
      <c r="Q26" s="262">
        <f t="shared" si="4"/>
        <v>1780.828292080248</v>
      </c>
      <c r="R26" s="262">
        <f t="shared" si="4"/>
        <v>1804.9740248703079</v>
      </c>
      <c r="S26" s="262">
        <f t="shared" si="4"/>
        <v>1808.6905389045544</v>
      </c>
      <c r="T26" s="262">
        <f t="shared" si="4"/>
        <v>1756.8570416181724</v>
      </c>
      <c r="U26" s="262">
        <f t="shared" si="4"/>
        <v>1699.218594090421</v>
      </c>
      <c r="V26" s="262">
        <f t="shared" si="4"/>
        <v>1662.5408694097914</v>
      </c>
      <c r="W26" s="262">
        <f t="shared" si="4"/>
        <v>1621.2955690950241</v>
      </c>
      <c r="X26" s="262">
        <f t="shared" si="4"/>
        <v>1534.4656986957264</v>
      </c>
      <c r="Y26" s="262">
        <f t="shared" si="4"/>
        <v>1400.9184416204996</v>
      </c>
      <c r="Z26" s="262">
        <f t="shared" si="4"/>
        <v>1355.4760883208835</v>
      </c>
      <c r="AA26" s="262">
        <f t="shared" si="4"/>
        <v>1277.1156241883932</v>
      </c>
      <c r="AB26" s="262">
        <f t="shared" si="4"/>
        <v>1179.8655065244866</v>
      </c>
      <c r="AC26" s="262">
        <f t="shared" si="4"/>
        <v>1011.2730978327005</v>
      </c>
      <c r="AD26" s="262">
        <f t="shared" si="4"/>
        <v>949.13156610608053</v>
      </c>
      <c r="AE26" s="262">
        <f t="shared" si="4"/>
        <v>944.41529461620792</v>
      </c>
      <c r="AF26" s="262">
        <f t="shared" si="4"/>
        <v>786.13415687481768</v>
      </c>
      <c r="AG26" s="262">
        <f t="shared" si="4"/>
        <v>765.70747200694939</v>
      </c>
      <c r="AH26" s="262">
        <f t="shared" si="4"/>
        <v>645.37204241667189</v>
      </c>
      <c r="AI26" s="262">
        <f t="shared" si="4"/>
        <v>545.79519778497308</v>
      </c>
      <c r="AJ26" s="262">
        <f t="shared" si="4"/>
        <v>475.77273366736034</v>
      </c>
      <c r="AK26" s="262">
        <f t="shared" si="4"/>
        <v>403.51930060907887</v>
      </c>
      <c r="AL26" s="262">
        <f t="shared" si="4"/>
        <v>399.60374184182717</v>
      </c>
      <c r="AM26" s="262">
        <f t="shared" si="4"/>
        <v>351.06351303804382</v>
      </c>
      <c r="AN26" s="262">
        <f t="shared" si="4"/>
        <v>314.82555061360927</v>
      </c>
      <c r="AO26" s="262">
        <f t="shared" si="4"/>
        <v>287.66622776860788</v>
      </c>
      <c r="AP26" s="262">
        <f t="shared" si="4"/>
        <v>265.84553626453715</v>
      </c>
      <c r="AQ26" s="262">
        <f t="shared" si="4"/>
        <v>233.10721879810615</v>
      </c>
      <c r="AR26" s="262">
        <f t="shared" si="4"/>
        <v>205.85540622964655</v>
      </c>
      <c r="AS26" s="262">
        <f t="shared" si="4"/>
        <v>167.43108967797292</v>
      </c>
      <c r="AT26" s="262">
        <f t="shared" si="4"/>
        <v>153.73920008957037</v>
      </c>
      <c r="AU26" s="262">
        <f t="shared" si="4"/>
        <v>135.73809333675052</v>
      </c>
      <c r="AV26" s="262">
        <f t="shared" si="4"/>
        <v>109.72050926730101</v>
      </c>
      <c r="AW26" s="262">
        <f t="shared" si="4"/>
        <v>74.435896783049941</v>
      </c>
      <c r="AX26" s="262">
        <f t="shared" si="4"/>
        <v>57.358576922631393</v>
      </c>
      <c r="AY26" s="262">
        <f t="shared" si="4"/>
        <v>54.236913085147663</v>
      </c>
      <c r="AZ26" s="262">
        <f t="shared" si="4"/>
        <v>34.337362644111572</v>
      </c>
    </row>
    <row r="27" spans="1:52" ht="12" customHeight="1" x14ac:dyDescent="0.25">
      <c r="A27" s="261" t="s">
        <v>2650</v>
      </c>
      <c r="B27" s="262">
        <f t="shared" si="4"/>
        <v>368.25235940478012</v>
      </c>
      <c r="C27" s="262">
        <f t="shared" si="4"/>
        <v>417.07460000000697</v>
      </c>
      <c r="D27" s="262">
        <f t="shared" si="4"/>
        <v>644.28702000000317</v>
      </c>
      <c r="E27" s="262">
        <f t="shared" si="4"/>
        <v>858.6500800000166</v>
      </c>
      <c r="F27" s="262">
        <f t="shared" si="4"/>
        <v>761.10066000000825</v>
      </c>
      <c r="G27" s="262">
        <f t="shared" si="4"/>
        <v>743.27680461719513</v>
      </c>
      <c r="H27" s="262">
        <f t="shared" si="4"/>
        <v>661.82991000001357</v>
      </c>
      <c r="I27" s="262">
        <f t="shared" si="4"/>
        <v>785.53653999999233</v>
      </c>
      <c r="J27" s="262">
        <f t="shared" si="4"/>
        <v>490.20515000000012</v>
      </c>
      <c r="K27" s="262">
        <f t="shared" si="4"/>
        <v>448.98422000000028</v>
      </c>
      <c r="L27" s="262">
        <f t="shared" si="4"/>
        <v>464.92368676365362</v>
      </c>
      <c r="M27" s="262">
        <f t="shared" si="4"/>
        <v>255.61794838077367</v>
      </c>
      <c r="N27" s="262">
        <f t="shared" si="4"/>
        <v>703.10351263949474</v>
      </c>
      <c r="O27" s="262">
        <f t="shared" si="4"/>
        <v>451.78477987149284</v>
      </c>
      <c r="P27" s="262">
        <f t="shared" si="4"/>
        <v>519.39091650477587</v>
      </c>
      <c r="Q27" s="262">
        <f t="shared" si="4"/>
        <v>170.96862477343407</v>
      </c>
      <c r="R27" s="262">
        <f t="shared" si="4"/>
        <v>156.91781936148803</v>
      </c>
      <c r="S27" s="262">
        <f t="shared" si="4"/>
        <v>158.35077737145153</v>
      </c>
      <c r="T27" s="262">
        <f t="shared" si="4"/>
        <v>153.50706487011587</v>
      </c>
      <c r="U27" s="262">
        <f t="shared" si="4"/>
        <v>149.75858683925688</v>
      </c>
      <c r="V27" s="262">
        <f t="shared" si="4"/>
        <v>145.01582461463298</v>
      </c>
      <c r="W27" s="262">
        <f t="shared" si="4"/>
        <v>142.58516512793418</v>
      </c>
      <c r="X27" s="262">
        <f t="shared" si="4"/>
        <v>132.37339697009276</v>
      </c>
      <c r="Y27" s="262">
        <f t="shared" si="4"/>
        <v>115.34035160126764</v>
      </c>
      <c r="Z27" s="262">
        <f t="shared" si="4"/>
        <v>86.17472125861994</v>
      </c>
      <c r="AA27" s="262">
        <f t="shared" si="4"/>
        <v>80.536321651880854</v>
      </c>
      <c r="AB27" s="262">
        <f t="shared" si="4"/>
        <v>74.178912324663841</v>
      </c>
      <c r="AC27" s="262">
        <f t="shared" si="4"/>
        <v>67.461607439466945</v>
      </c>
      <c r="AD27" s="262">
        <f t="shared" si="4"/>
        <v>60.057686868233134</v>
      </c>
      <c r="AE27" s="262">
        <f t="shared" si="4"/>
        <v>58.342800071375144</v>
      </c>
      <c r="AF27" s="262">
        <f t="shared" si="4"/>
        <v>51.000996798589014</v>
      </c>
      <c r="AG27" s="262">
        <f t="shared" si="4"/>
        <v>44.49812266029771</v>
      </c>
      <c r="AH27" s="262">
        <f t="shared" si="4"/>
        <v>42.408523860277199</v>
      </c>
      <c r="AI27" s="262">
        <f t="shared" si="4"/>
        <v>39.089736331014585</v>
      </c>
      <c r="AJ27" s="262">
        <f t="shared" si="4"/>
        <v>35.199597563981484</v>
      </c>
      <c r="AK27" s="262">
        <f t="shared" si="4"/>
        <v>18.526487643378005</v>
      </c>
      <c r="AL27" s="262">
        <f t="shared" si="4"/>
        <v>18.356218500288335</v>
      </c>
      <c r="AM27" s="262">
        <f t="shared" si="4"/>
        <v>16.262671413622318</v>
      </c>
      <c r="AN27" s="262">
        <f t="shared" si="4"/>
        <v>14.303265019469531</v>
      </c>
      <c r="AO27" s="262">
        <f t="shared" si="4"/>
        <v>13.056228960326917</v>
      </c>
      <c r="AP27" s="262">
        <f t="shared" si="4"/>
        <v>11.907659539928012</v>
      </c>
      <c r="AQ27" s="262">
        <f t="shared" si="4"/>
        <v>10.7644617459359</v>
      </c>
      <c r="AR27" s="262">
        <f t="shared" si="4"/>
        <v>9.9271006356541829</v>
      </c>
      <c r="AS27" s="262">
        <f t="shared" si="4"/>
        <v>8.6173988145786904</v>
      </c>
      <c r="AT27" s="262">
        <f t="shared" si="4"/>
        <v>7.5743477355553237</v>
      </c>
      <c r="AU27" s="262">
        <f t="shared" si="4"/>
        <v>6.22856532324308</v>
      </c>
      <c r="AV27" s="262">
        <f t="shared" si="4"/>
        <v>4.8419801045590685</v>
      </c>
      <c r="AW27" s="262">
        <f t="shared" si="4"/>
        <v>3.9858341770201213</v>
      </c>
      <c r="AX27" s="262">
        <f t="shared" si="4"/>
        <v>2.7123173724695167</v>
      </c>
      <c r="AY27" s="262">
        <f t="shared" si="4"/>
        <v>2.3834471809817863</v>
      </c>
      <c r="AZ27" s="262">
        <f t="shared" si="4"/>
        <v>1.7585177779443903</v>
      </c>
    </row>
    <row r="28" spans="1:52" ht="12" customHeight="1" x14ac:dyDescent="0.25">
      <c r="A28" s="259" t="s">
        <v>2651</v>
      </c>
      <c r="B28" s="260">
        <f t="shared" si="4"/>
        <v>19512.080017633933</v>
      </c>
      <c r="C28" s="260">
        <f t="shared" si="4"/>
        <v>19161.706959999996</v>
      </c>
      <c r="D28" s="260">
        <f t="shared" si="4"/>
        <v>19291.859289999997</v>
      </c>
      <c r="E28" s="260">
        <f t="shared" si="4"/>
        <v>19860.759470000001</v>
      </c>
      <c r="F28" s="260">
        <f t="shared" si="4"/>
        <v>18275.714569999993</v>
      </c>
      <c r="G28" s="260">
        <f t="shared" si="4"/>
        <v>19195.629994037914</v>
      </c>
      <c r="H28" s="260">
        <f t="shared" si="4"/>
        <v>17268.562619999993</v>
      </c>
      <c r="I28" s="260">
        <f t="shared" si="4"/>
        <v>18434.643850000011</v>
      </c>
      <c r="J28" s="260">
        <f t="shared" si="4"/>
        <v>18182.098139999991</v>
      </c>
      <c r="K28" s="260">
        <f t="shared" si="4"/>
        <v>15679.830670000001</v>
      </c>
      <c r="L28" s="260">
        <f t="shared" si="4"/>
        <v>16136.013313905652</v>
      </c>
      <c r="M28" s="260">
        <f t="shared" si="4"/>
        <v>16499.078901444791</v>
      </c>
      <c r="N28" s="260">
        <f t="shared" si="4"/>
        <v>16728.02825512132</v>
      </c>
      <c r="O28" s="260">
        <f t="shared" si="4"/>
        <v>18025.657975468301</v>
      </c>
      <c r="P28" s="260">
        <f t="shared" si="4"/>
        <v>17664.68090090909</v>
      </c>
      <c r="Q28" s="260">
        <f t="shared" si="4"/>
        <v>16658.94105458635</v>
      </c>
      <c r="R28" s="260">
        <f t="shared" si="4"/>
        <v>16581.170714990712</v>
      </c>
      <c r="S28" s="260">
        <f t="shared" si="4"/>
        <v>16809.122087949261</v>
      </c>
      <c r="T28" s="260">
        <f t="shared" si="4"/>
        <v>16741.343802590942</v>
      </c>
      <c r="U28" s="260">
        <f t="shared" si="4"/>
        <v>16597.203801145755</v>
      </c>
      <c r="V28" s="260">
        <f t="shared" si="4"/>
        <v>16622.545644225334</v>
      </c>
      <c r="W28" s="260">
        <f t="shared" si="4"/>
        <v>16642.660656962918</v>
      </c>
      <c r="X28" s="260">
        <f t="shared" si="4"/>
        <v>16524.996498127082</v>
      </c>
      <c r="Y28" s="260">
        <f t="shared" si="4"/>
        <v>16245.996557312752</v>
      </c>
      <c r="Z28" s="260">
        <f t="shared" si="4"/>
        <v>16135.538679768591</v>
      </c>
      <c r="AA28" s="260">
        <f t="shared" si="4"/>
        <v>16094.656962727433</v>
      </c>
      <c r="AB28" s="260">
        <f t="shared" si="4"/>
        <v>16067.032291315663</v>
      </c>
      <c r="AC28" s="260">
        <f t="shared" si="4"/>
        <v>15893.310292887099</v>
      </c>
      <c r="AD28" s="260">
        <f t="shared" si="4"/>
        <v>15900.412433814628</v>
      </c>
      <c r="AE28" s="260">
        <f t="shared" si="4"/>
        <v>15865.525154080669</v>
      </c>
      <c r="AF28" s="260">
        <f t="shared" si="4"/>
        <v>15645.230759940539</v>
      </c>
      <c r="AG28" s="260">
        <f t="shared" si="4"/>
        <v>15644.67337621664</v>
      </c>
      <c r="AH28" s="260">
        <f t="shared" si="4"/>
        <v>15469.137444840537</v>
      </c>
      <c r="AI28" s="260">
        <f t="shared" si="4"/>
        <v>15230.630664131835</v>
      </c>
      <c r="AJ28" s="260">
        <f t="shared" si="4"/>
        <v>15055.667273470819</v>
      </c>
      <c r="AK28" s="260">
        <f t="shared" si="4"/>
        <v>14783.001208420899</v>
      </c>
      <c r="AL28" s="260">
        <f t="shared" si="4"/>
        <v>14832.760578853377</v>
      </c>
      <c r="AM28" s="260">
        <f t="shared" si="4"/>
        <v>14692.156298292086</v>
      </c>
      <c r="AN28" s="260">
        <f t="shared" si="4"/>
        <v>14534.485909479543</v>
      </c>
      <c r="AO28" s="260">
        <f t="shared" si="4"/>
        <v>14379.831995342192</v>
      </c>
      <c r="AP28" s="260">
        <f t="shared" si="4"/>
        <v>14234.92566490333</v>
      </c>
      <c r="AQ28" s="260">
        <f t="shared" si="4"/>
        <v>13985.397164720258</v>
      </c>
      <c r="AR28" s="260">
        <f t="shared" si="4"/>
        <v>13744.672763004421</v>
      </c>
      <c r="AS28" s="260">
        <f t="shared" si="4"/>
        <v>13246.424078147447</v>
      </c>
      <c r="AT28" s="260">
        <f t="shared" si="4"/>
        <v>13012.948820507394</v>
      </c>
      <c r="AU28" s="260">
        <f t="shared" si="4"/>
        <v>12818.337493665063</v>
      </c>
      <c r="AV28" s="260">
        <f t="shared" si="4"/>
        <v>12499.591368841351</v>
      </c>
      <c r="AW28" s="260">
        <f t="shared" si="4"/>
        <v>11869.741949641291</v>
      </c>
      <c r="AX28" s="260">
        <f t="shared" si="4"/>
        <v>11539.171624335933</v>
      </c>
      <c r="AY28" s="260">
        <f t="shared" si="4"/>
        <v>11331.430756498099</v>
      </c>
      <c r="AZ28" s="260">
        <f t="shared" si="4"/>
        <v>10891.128278734262</v>
      </c>
    </row>
    <row r="29" spans="1:52" ht="12" customHeight="1" x14ac:dyDescent="0.25">
      <c r="A29" s="261" t="s">
        <v>2652</v>
      </c>
      <c r="B29" s="262">
        <f t="shared" si="4"/>
        <v>19415.203730272515</v>
      </c>
      <c r="C29" s="262">
        <f t="shared" si="4"/>
        <v>19072.087479999995</v>
      </c>
      <c r="D29" s="262">
        <f t="shared" si="4"/>
        <v>19200.336999999996</v>
      </c>
      <c r="E29" s="262">
        <f t="shared" si="4"/>
        <v>19819.662909999999</v>
      </c>
      <c r="F29" s="262">
        <f t="shared" si="4"/>
        <v>18258.621609999991</v>
      </c>
      <c r="G29" s="262">
        <f t="shared" si="4"/>
        <v>19177.952829563346</v>
      </c>
      <c r="H29" s="262">
        <f t="shared" si="4"/>
        <v>17252.870939999993</v>
      </c>
      <c r="I29" s="262">
        <f t="shared" si="4"/>
        <v>18394.536950000012</v>
      </c>
      <c r="J29" s="262">
        <f t="shared" si="4"/>
        <v>18144.998269999993</v>
      </c>
      <c r="K29" s="262">
        <f t="shared" si="4"/>
        <v>15668.324010000002</v>
      </c>
      <c r="L29" s="262">
        <f t="shared" si="4"/>
        <v>16001.541979129306</v>
      </c>
      <c r="M29" s="262">
        <f t="shared" si="4"/>
        <v>16281.438866126369</v>
      </c>
      <c r="N29" s="262">
        <f t="shared" si="4"/>
        <v>16590.405466255321</v>
      </c>
      <c r="O29" s="262">
        <f t="shared" si="4"/>
        <v>17882.731520861449</v>
      </c>
      <c r="P29" s="262">
        <f t="shared" si="4"/>
        <v>17546.235822649211</v>
      </c>
      <c r="Q29" s="262">
        <f t="shared" si="4"/>
        <v>16545.993056687039</v>
      </c>
      <c r="R29" s="262">
        <f t="shared" si="4"/>
        <v>16468.594027993764</v>
      </c>
      <c r="S29" s="262">
        <f t="shared" si="4"/>
        <v>16690.579191295448</v>
      </c>
      <c r="T29" s="262">
        <f t="shared" si="4"/>
        <v>16629.870915439133</v>
      </c>
      <c r="U29" s="262">
        <f t="shared" si="4"/>
        <v>16489.406692480945</v>
      </c>
      <c r="V29" s="262">
        <f t="shared" si="4"/>
        <v>16517.945462048585</v>
      </c>
      <c r="W29" s="262">
        <f t="shared" si="4"/>
        <v>16540.667433142909</v>
      </c>
      <c r="X29" s="262">
        <f t="shared" si="4"/>
        <v>16431.655864447544</v>
      </c>
      <c r="Y29" s="262">
        <f t="shared" si="4"/>
        <v>16164.276066610691</v>
      </c>
      <c r="Z29" s="262">
        <f t="shared" si="4"/>
        <v>16068.911563500738</v>
      </c>
      <c r="AA29" s="262">
        <f t="shared" si="4"/>
        <v>16030.716931831528</v>
      </c>
      <c r="AB29" s="262">
        <f t="shared" si="4"/>
        <v>16008.763872899861</v>
      </c>
      <c r="AC29" s="262">
        <f t="shared" si="4"/>
        <v>15843.179301784445</v>
      </c>
      <c r="AD29" s="262">
        <f t="shared" si="4"/>
        <v>15856.058776825481</v>
      </c>
      <c r="AE29" s="262">
        <f t="shared" si="4"/>
        <v>15821.594058416251</v>
      </c>
      <c r="AF29" s="262">
        <f t="shared" si="4"/>
        <v>15609.507170514742</v>
      </c>
      <c r="AG29" s="262">
        <f t="shared" si="4"/>
        <v>15613.330206161889</v>
      </c>
      <c r="AH29" s="262">
        <f t="shared" si="4"/>
        <v>15444.758307078515</v>
      </c>
      <c r="AI29" s="262">
        <f t="shared" si="4"/>
        <v>15211.506367085864</v>
      </c>
      <c r="AJ29" s="262">
        <f t="shared" si="4"/>
        <v>15039.417959053997</v>
      </c>
      <c r="AK29" s="262">
        <f t="shared" si="4"/>
        <v>14769.527743992287</v>
      </c>
      <c r="AL29" s="262">
        <f t="shared" si="4"/>
        <v>14819.399917914499</v>
      </c>
      <c r="AM29" s="262">
        <f t="shared" si="4"/>
        <v>14679.083487346847</v>
      </c>
      <c r="AN29" s="262">
        <f t="shared" si="4"/>
        <v>14521.666956980253</v>
      </c>
      <c r="AO29" s="262">
        <f t="shared" si="4"/>
        <v>14367.223115203684</v>
      </c>
      <c r="AP29" s="262">
        <f t="shared" si="4"/>
        <v>14223.64003356274</v>
      </c>
      <c r="AQ29" s="262">
        <f t="shared" si="4"/>
        <v>13974.722976545932</v>
      </c>
      <c r="AR29" s="262">
        <f t="shared" si="4"/>
        <v>13736.116072520073</v>
      </c>
      <c r="AS29" s="262">
        <f t="shared" si="4"/>
        <v>13240.353041303732</v>
      </c>
      <c r="AT29" s="262">
        <f t="shared" si="4"/>
        <v>13011.453134114701</v>
      </c>
      <c r="AU29" s="262">
        <f t="shared" si="4"/>
        <v>12817.026610302395</v>
      </c>
      <c r="AV29" s="262">
        <f t="shared" si="4"/>
        <v>12498.552295655216</v>
      </c>
      <c r="AW29" s="262">
        <f t="shared" si="4"/>
        <v>11868.787355755379</v>
      </c>
      <c r="AX29" s="262">
        <f t="shared" si="4"/>
        <v>11538.4099135828</v>
      </c>
      <c r="AY29" s="262">
        <f t="shared" si="4"/>
        <v>11330.847464463495</v>
      </c>
      <c r="AZ29" s="262">
        <f t="shared" si="4"/>
        <v>10890.695241778682</v>
      </c>
    </row>
    <row r="30" spans="1:52" ht="12" customHeight="1" x14ac:dyDescent="0.25">
      <c r="A30" s="261" t="s">
        <v>2653</v>
      </c>
      <c r="B30" s="262">
        <f t="shared" ref="B30:AZ34" si="5">B146-B88</f>
        <v>96.876287361413361</v>
      </c>
      <c r="C30" s="262">
        <f t="shared" si="5"/>
        <v>89.619479999999982</v>
      </c>
      <c r="D30" s="262">
        <f t="shared" si="5"/>
        <v>91.522290000000012</v>
      </c>
      <c r="E30" s="262">
        <f t="shared" si="5"/>
        <v>41.096559999999982</v>
      </c>
      <c r="F30" s="262">
        <f t="shared" si="5"/>
        <v>17.092960000000005</v>
      </c>
      <c r="G30" s="262">
        <f t="shared" si="5"/>
        <v>17.677164474567167</v>
      </c>
      <c r="H30" s="262">
        <f t="shared" si="5"/>
        <v>15.691679999999996</v>
      </c>
      <c r="I30" s="262">
        <f t="shared" si="5"/>
        <v>40.106899999999996</v>
      </c>
      <c r="J30" s="262">
        <f t="shared" si="5"/>
        <v>37.099869999999996</v>
      </c>
      <c r="K30" s="262">
        <f t="shared" si="5"/>
        <v>11.506660000000002</v>
      </c>
      <c r="L30" s="262">
        <f t="shared" si="5"/>
        <v>134.4713347763475</v>
      </c>
      <c r="M30" s="262">
        <f t="shared" si="5"/>
        <v>217.6400353184213</v>
      </c>
      <c r="N30" s="262">
        <f t="shared" si="5"/>
        <v>137.62278886599964</v>
      </c>
      <c r="O30" s="262">
        <f t="shared" si="5"/>
        <v>142.92645460685219</v>
      </c>
      <c r="P30" s="262">
        <f t="shared" si="5"/>
        <v>118.44507825987864</v>
      </c>
      <c r="Q30" s="262">
        <f t="shared" si="5"/>
        <v>112.94799789931199</v>
      </c>
      <c r="R30" s="262">
        <f t="shared" si="5"/>
        <v>112.5766869969483</v>
      </c>
      <c r="S30" s="262">
        <f t="shared" si="5"/>
        <v>118.54289665381465</v>
      </c>
      <c r="T30" s="262">
        <f t="shared" si="5"/>
        <v>111.47288715180845</v>
      </c>
      <c r="U30" s="262">
        <f t="shared" si="5"/>
        <v>107.79710866480916</v>
      </c>
      <c r="V30" s="262">
        <f t="shared" si="5"/>
        <v>104.60018217675105</v>
      </c>
      <c r="W30" s="262">
        <f t="shared" si="5"/>
        <v>101.99322382001063</v>
      </c>
      <c r="X30" s="262">
        <f t="shared" si="5"/>
        <v>93.340633679536765</v>
      </c>
      <c r="Y30" s="262">
        <f t="shared" si="5"/>
        <v>81.720490702060971</v>
      </c>
      <c r="Z30" s="262">
        <f t="shared" si="5"/>
        <v>66.62711626785385</v>
      </c>
      <c r="AA30" s="262">
        <f t="shared" si="5"/>
        <v>63.940030895903995</v>
      </c>
      <c r="AB30" s="262">
        <f t="shared" si="5"/>
        <v>58.26841841580206</v>
      </c>
      <c r="AC30" s="262">
        <f t="shared" si="5"/>
        <v>50.13099110265302</v>
      </c>
      <c r="AD30" s="262">
        <f t="shared" si="5"/>
        <v>44.353656989148014</v>
      </c>
      <c r="AE30" s="262">
        <f t="shared" si="5"/>
        <v>43.931095664419018</v>
      </c>
      <c r="AF30" s="262">
        <f t="shared" si="5"/>
        <v>35.723589425797094</v>
      </c>
      <c r="AG30" s="262">
        <f t="shared" si="5"/>
        <v>31.343170054752509</v>
      </c>
      <c r="AH30" s="262">
        <f t="shared" si="5"/>
        <v>24.379137762021806</v>
      </c>
      <c r="AI30" s="262">
        <f t="shared" si="5"/>
        <v>19.124297045972348</v>
      </c>
      <c r="AJ30" s="262">
        <f t="shared" si="5"/>
        <v>16.249314416822006</v>
      </c>
      <c r="AK30" s="262">
        <f t="shared" si="5"/>
        <v>13.473464428612013</v>
      </c>
      <c r="AL30" s="262">
        <f t="shared" si="5"/>
        <v>13.360660938876793</v>
      </c>
      <c r="AM30" s="262">
        <f t="shared" si="5"/>
        <v>13.072810945239693</v>
      </c>
      <c r="AN30" s="262">
        <f t="shared" si="5"/>
        <v>12.818952499290333</v>
      </c>
      <c r="AO30" s="262">
        <f t="shared" si="5"/>
        <v>12.608880138509887</v>
      </c>
      <c r="AP30" s="262">
        <f t="shared" si="5"/>
        <v>11.285631340589266</v>
      </c>
      <c r="AQ30" s="262">
        <f t="shared" si="5"/>
        <v>10.674188174324772</v>
      </c>
      <c r="AR30" s="262">
        <f t="shared" si="5"/>
        <v>8.5566904843465093</v>
      </c>
      <c r="AS30" s="262">
        <f t="shared" si="5"/>
        <v>6.0710368437160671</v>
      </c>
      <c r="AT30" s="262">
        <f t="shared" si="5"/>
        <v>1.4956863926939528</v>
      </c>
      <c r="AU30" s="262">
        <f t="shared" si="5"/>
        <v>1.3108833626684626</v>
      </c>
      <c r="AV30" s="262">
        <f t="shared" si="5"/>
        <v>1.0390731861355564</v>
      </c>
      <c r="AW30" s="262">
        <f t="shared" si="5"/>
        <v>0.95459388591044358</v>
      </c>
      <c r="AX30" s="262">
        <f t="shared" si="5"/>
        <v>0.76171075313413483</v>
      </c>
      <c r="AY30" s="262">
        <f t="shared" si="5"/>
        <v>0.58329203460169354</v>
      </c>
      <c r="AZ30" s="262">
        <f t="shared" si="5"/>
        <v>0.43303695558056332</v>
      </c>
    </row>
    <row r="31" spans="1:52" ht="12" customHeight="1" x14ac:dyDescent="0.25">
      <c r="A31" s="259" t="s">
        <v>2654</v>
      </c>
      <c r="B31" s="260">
        <f t="shared" si="5"/>
        <v>228.87671031496606</v>
      </c>
      <c r="C31" s="260">
        <f t="shared" si="5"/>
        <v>275.53698999999961</v>
      </c>
      <c r="D31" s="260">
        <f t="shared" si="5"/>
        <v>310.5368899999994</v>
      </c>
      <c r="E31" s="260">
        <f t="shared" si="5"/>
        <v>379.78919999999954</v>
      </c>
      <c r="F31" s="260">
        <f t="shared" si="5"/>
        <v>421.8458799999986</v>
      </c>
      <c r="G31" s="260">
        <f t="shared" si="5"/>
        <v>409.76377912678737</v>
      </c>
      <c r="H31" s="260">
        <f t="shared" si="5"/>
        <v>384.83368999999846</v>
      </c>
      <c r="I31" s="260">
        <f t="shared" si="5"/>
        <v>482.07170999999954</v>
      </c>
      <c r="J31" s="260">
        <f t="shared" si="5"/>
        <v>484.11627000000084</v>
      </c>
      <c r="K31" s="260">
        <f t="shared" si="5"/>
        <v>439.99398000000201</v>
      </c>
      <c r="L31" s="260">
        <f t="shared" si="5"/>
        <v>618.6270323233141</v>
      </c>
      <c r="M31" s="260">
        <f t="shared" si="5"/>
        <v>632.71113077755444</v>
      </c>
      <c r="N31" s="260">
        <f t="shared" si="5"/>
        <v>554.67456925850854</v>
      </c>
      <c r="O31" s="260">
        <f t="shared" si="5"/>
        <v>655.27305011909527</v>
      </c>
      <c r="P31" s="260">
        <f t="shared" si="5"/>
        <v>640.8727289303838</v>
      </c>
      <c r="Q31" s="260">
        <f t="shared" si="5"/>
        <v>698.52762595438151</v>
      </c>
      <c r="R31" s="260">
        <f t="shared" si="5"/>
        <v>687.94297557871027</v>
      </c>
      <c r="S31" s="260">
        <f t="shared" si="5"/>
        <v>685.27286909493534</v>
      </c>
      <c r="T31" s="260">
        <f t="shared" si="5"/>
        <v>663.66893203694895</v>
      </c>
      <c r="U31" s="260">
        <f t="shared" si="5"/>
        <v>652.01613034159845</v>
      </c>
      <c r="V31" s="260">
        <f t="shared" si="5"/>
        <v>646.96437119914344</v>
      </c>
      <c r="W31" s="260">
        <f t="shared" si="5"/>
        <v>648.64152760913407</v>
      </c>
      <c r="X31" s="260">
        <f t="shared" si="5"/>
        <v>631.33868629152494</v>
      </c>
      <c r="Y31" s="260">
        <f t="shared" si="5"/>
        <v>634.79708893910367</v>
      </c>
      <c r="Z31" s="260">
        <f t="shared" si="5"/>
        <v>637.37941954330086</v>
      </c>
      <c r="AA31" s="260">
        <f t="shared" si="5"/>
        <v>624.03629308504014</v>
      </c>
      <c r="AB31" s="260">
        <f t="shared" si="5"/>
        <v>621.49015238902837</v>
      </c>
      <c r="AC31" s="260">
        <f t="shared" si="5"/>
        <v>604.28611312583803</v>
      </c>
      <c r="AD31" s="260">
        <f t="shared" si="5"/>
        <v>608.91875492094255</v>
      </c>
      <c r="AE31" s="260">
        <f t="shared" si="5"/>
        <v>611.27650303586563</v>
      </c>
      <c r="AF31" s="260">
        <f t="shared" si="5"/>
        <v>591.63712394674997</v>
      </c>
      <c r="AG31" s="260">
        <f t="shared" si="5"/>
        <v>596.869971462732</v>
      </c>
      <c r="AH31" s="260">
        <f t="shared" si="5"/>
        <v>586.97196061716841</v>
      </c>
      <c r="AI31" s="260">
        <f t="shared" si="5"/>
        <v>609.94894509696178</v>
      </c>
      <c r="AJ31" s="260">
        <f t="shared" si="5"/>
        <v>611.18441902309473</v>
      </c>
      <c r="AK31" s="260">
        <f t="shared" si="5"/>
        <v>589.73090790324477</v>
      </c>
      <c r="AL31" s="260">
        <f t="shared" si="5"/>
        <v>592.53194621969317</v>
      </c>
      <c r="AM31" s="260">
        <f t="shared" si="5"/>
        <v>577.35591340036297</v>
      </c>
      <c r="AN31" s="260">
        <f t="shared" si="5"/>
        <v>570.38528587301835</v>
      </c>
      <c r="AO31" s="260">
        <f t="shared" si="5"/>
        <v>568.31872889817032</v>
      </c>
      <c r="AP31" s="260">
        <f t="shared" si="5"/>
        <v>568.62471151389855</v>
      </c>
      <c r="AQ31" s="260">
        <f t="shared" si="5"/>
        <v>588.23221933001912</v>
      </c>
      <c r="AR31" s="260">
        <f t="shared" si="5"/>
        <v>603.20802953458804</v>
      </c>
      <c r="AS31" s="260">
        <f t="shared" si="5"/>
        <v>658.97900009563762</v>
      </c>
      <c r="AT31" s="260">
        <f t="shared" si="5"/>
        <v>701.02407733328664</v>
      </c>
      <c r="AU31" s="260">
        <f t="shared" si="5"/>
        <v>704.46343041854072</v>
      </c>
      <c r="AV31" s="260">
        <f t="shared" si="5"/>
        <v>714.14716118956858</v>
      </c>
      <c r="AW31" s="260">
        <f t="shared" si="5"/>
        <v>701.79091925932005</v>
      </c>
      <c r="AX31" s="260">
        <f t="shared" si="5"/>
        <v>727.57334414462798</v>
      </c>
      <c r="AY31" s="260">
        <f t="shared" si="5"/>
        <v>749.75322685440688</v>
      </c>
      <c r="AZ31" s="260">
        <f t="shared" si="5"/>
        <v>746.1929204860329</v>
      </c>
    </row>
    <row r="32" spans="1:52" ht="12" customHeight="1" x14ac:dyDescent="0.25">
      <c r="A32" s="261" t="s">
        <v>2655</v>
      </c>
      <c r="B32" s="262">
        <f t="shared" si="5"/>
        <v>228.87671031496606</v>
      </c>
      <c r="C32" s="262">
        <f t="shared" si="5"/>
        <v>275.53698999999961</v>
      </c>
      <c r="D32" s="262">
        <f t="shared" si="5"/>
        <v>310.5368899999994</v>
      </c>
      <c r="E32" s="262">
        <f t="shared" si="5"/>
        <v>379.78919999999954</v>
      </c>
      <c r="F32" s="262">
        <f t="shared" si="5"/>
        <v>421.8458799999986</v>
      </c>
      <c r="G32" s="262">
        <f t="shared" si="5"/>
        <v>409.76377912678737</v>
      </c>
      <c r="H32" s="262">
        <f t="shared" si="5"/>
        <v>384.83368999999846</v>
      </c>
      <c r="I32" s="262">
        <f t="shared" si="5"/>
        <v>482.07170999999954</v>
      </c>
      <c r="J32" s="262">
        <f t="shared" si="5"/>
        <v>484.11627000000084</v>
      </c>
      <c r="K32" s="262">
        <f t="shared" si="5"/>
        <v>439.99398000000201</v>
      </c>
      <c r="L32" s="262">
        <f t="shared" si="5"/>
        <v>618.4837237846225</v>
      </c>
      <c r="M32" s="262">
        <f t="shared" si="5"/>
        <v>632.56782337342054</v>
      </c>
      <c r="N32" s="262">
        <f t="shared" si="5"/>
        <v>554.531261132841</v>
      </c>
      <c r="O32" s="262">
        <f t="shared" si="5"/>
        <v>655.10585737552992</v>
      </c>
      <c r="P32" s="262">
        <f t="shared" si="5"/>
        <v>640.70553484023969</v>
      </c>
      <c r="Q32" s="262">
        <f t="shared" si="5"/>
        <v>698.36043221401565</v>
      </c>
      <c r="R32" s="262">
        <f t="shared" si="5"/>
        <v>687.78584370307647</v>
      </c>
      <c r="S32" s="262">
        <f t="shared" si="5"/>
        <v>685.0978665441437</v>
      </c>
      <c r="T32" s="262">
        <f t="shared" si="5"/>
        <v>663.48311761995296</v>
      </c>
      <c r="U32" s="262">
        <f t="shared" si="5"/>
        <v>651.80340388660102</v>
      </c>
      <c r="V32" s="262">
        <f t="shared" si="5"/>
        <v>646.69932540393779</v>
      </c>
      <c r="W32" s="262">
        <f t="shared" si="5"/>
        <v>648.33222888919886</v>
      </c>
      <c r="X32" s="262">
        <f t="shared" si="5"/>
        <v>630.84072797263343</v>
      </c>
      <c r="Y32" s="262">
        <f t="shared" si="5"/>
        <v>634.16870695118473</v>
      </c>
      <c r="Z32" s="262">
        <f t="shared" si="5"/>
        <v>636.23718765019669</v>
      </c>
      <c r="AA32" s="262">
        <f t="shared" si="5"/>
        <v>622.42984164376514</v>
      </c>
      <c r="AB32" s="262">
        <f t="shared" si="5"/>
        <v>619.56144296710988</v>
      </c>
      <c r="AC32" s="262">
        <f t="shared" si="5"/>
        <v>602.10630108471753</v>
      </c>
      <c r="AD32" s="262">
        <f t="shared" si="5"/>
        <v>606.65511750669486</v>
      </c>
      <c r="AE32" s="262">
        <f t="shared" si="5"/>
        <v>608.94634584586561</v>
      </c>
      <c r="AF32" s="262">
        <f t="shared" si="5"/>
        <v>589.21144298880722</v>
      </c>
      <c r="AG32" s="262">
        <f t="shared" si="5"/>
        <v>594.17712628962283</v>
      </c>
      <c r="AH32" s="262">
        <f t="shared" si="5"/>
        <v>583.66298738659907</v>
      </c>
      <c r="AI32" s="262">
        <f t="shared" si="5"/>
        <v>606.27510570717277</v>
      </c>
      <c r="AJ32" s="262">
        <f t="shared" si="5"/>
        <v>607.28050329134373</v>
      </c>
      <c r="AK32" s="262">
        <f t="shared" si="5"/>
        <v>585.75175045105732</v>
      </c>
      <c r="AL32" s="262">
        <f t="shared" si="5"/>
        <v>588.53880045402786</v>
      </c>
      <c r="AM32" s="262">
        <f t="shared" si="5"/>
        <v>573.32842347103337</v>
      </c>
      <c r="AN32" s="262">
        <f t="shared" si="5"/>
        <v>566.31436505399381</v>
      </c>
      <c r="AO32" s="262">
        <f t="shared" si="5"/>
        <v>564.21866419086371</v>
      </c>
      <c r="AP32" s="262">
        <f t="shared" si="5"/>
        <v>564.51458929354487</v>
      </c>
      <c r="AQ32" s="262">
        <f t="shared" si="5"/>
        <v>584.09932904111542</v>
      </c>
      <c r="AR32" s="262">
        <f t="shared" si="5"/>
        <v>599.07153766384647</v>
      </c>
      <c r="AS32" s="262">
        <f t="shared" si="5"/>
        <v>654.84321880870584</v>
      </c>
      <c r="AT32" s="262">
        <f t="shared" si="5"/>
        <v>696.98897612510291</v>
      </c>
      <c r="AU32" s="262">
        <f t="shared" si="5"/>
        <v>700.52200543385095</v>
      </c>
      <c r="AV32" s="262">
        <f t="shared" si="5"/>
        <v>710.26445286352214</v>
      </c>
      <c r="AW32" s="262">
        <f t="shared" si="5"/>
        <v>697.94318449518187</v>
      </c>
      <c r="AX32" s="262">
        <f t="shared" si="5"/>
        <v>723.72459751311987</v>
      </c>
      <c r="AY32" s="262">
        <f t="shared" si="5"/>
        <v>745.88679118483446</v>
      </c>
      <c r="AZ32" s="262">
        <f t="shared" si="5"/>
        <v>742.31073577159157</v>
      </c>
    </row>
    <row r="33" spans="1:52" ht="12" customHeight="1" x14ac:dyDescent="0.25">
      <c r="A33" s="261" t="s">
        <v>2656</v>
      </c>
      <c r="B33" s="262">
        <f t="shared" si="5"/>
        <v>0</v>
      </c>
      <c r="C33" s="262">
        <f t="shared" si="5"/>
        <v>0</v>
      </c>
      <c r="D33" s="262">
        <f t="shared" si="5"/>
        <v>0</v>
      </c>
      <c r="E33" s="262">
        <f t="shared" si="5"/>
        <v>0</v>
      </c>
      <c r="F33" s="262">
        <f t="shared" si="5"/>
        <v>0</v>
      </c>
      <c r="G33" s="262">
        <f t="shared" si="5"/>
        <v>0</v>
      </c>
      <c r="H33" s="262">
        <f t="shared" si="5"/>
        <v>0</v>
      </c>
      <c r="I33" s="262">
        <f t="shared" si="5"/>
        <v>0</v>
      </c>
      <c r="J33" s="262">
        <f t="shared" si="5"/>
        <v>0</v>
      </c>
      <c r="K33" s="262">
        <f t="shared" si="5"/>
        <v>0</v>
      </c>
      <c r="L33" s="262">
        <f t="shared" si="5"/>
        <v>0.14330853869156726</v>
      </c>
      <c r="M33" s="262">
        <f t="shared" si="5"/>
        <v>0.14330740413387388</v>
      </c>
      <c r="N33" s="262">
        <f t="shared" si="5"/>
        <v>0.14330812566753234</v>
      </c>
      <c r="O33" s="262">
        <f t="shared" si="5"/>
        <v>0.16719274356539976</v>
      </c>
      <c r="P33" s="262">
        <f t="shared" si="5"/>
        <v>0.16719409014410128</v>
      </c>
      <c r="Q33" s="262">
        <f t="shared" si="5"/>
        <v>0.16719374036590959</v>
      </c>
      <c r="R33" s="262">
        <f t="shared" si="5"/>
        <v>0.15713187563379591</v>
      </c>
      <c r="S33" s="262">
        <f t="shared" si="5"/>
        <v>0.17500255079158011</v>
      </c>
      <c r="T33" s="262">
        <f t="shared" si="5"/>
        <v>0.18581441699610932</v>
      </c>
      <c r="U33" s="262">
        <f t="shared" si="5"/>
        <v>0.21272645499752713</v>
      </c>
      <c r="V33" s="262">
        <f t="shared" si="5"/>
        <v>0.26504579520556049</v>
      </c>
      <c r="W33" s="262">
        <f t="shared" si="5"/>
        <v>0.3092987199352355</v>
      </c>
      <c r="X33" s="262">
        <f t="shared" si="5"/>
        <v>0.49795831889145659</v>
      </c>
      <c r="Y33" s="262">
        <f t="shared" si="5"/>
        <v>0.62838198791892608</v>
      </c>
      <c r="Z33" s="262">
        <f t="shared" si="5"/>
        <v>1.142231893104146</v>
      </c>
      <c r="AA33" s="262">
        <f t="shared" si="5"/>
        <v>1.6064514412750059</v>
      </c>
      <c r="AB33" s="262">
        <f t="shared" si="5"/>
        <v>1.9287094219184244</v>
      </c>
      <c r="AC33" s="262">
        <f t="shared" si="5"/>
        <v>2.1798120411205453</v>
      </c>
      <c r="AD33" s="262">
        <f t="shared" si="5"/>
        <v>2.2636374142477846</v>
      </c>
      <c r="AE33" s="262">
        <f t="shared" si="5"/>
        <v>2.3301571900000644</v>
      </c>
      <c r="AF33" s="262">
        <f t="shared" si="5"/>
        <v>2.4256809579427205</v>
      </c>
      <c r="AG33" s="262">
        <f t="shared" si="5"/>
        <v>2.6928451731092111</v>
      </c>
      <c r="AH33" s="262">
        <f t="shared" si="5"/>
        <v>3.3089732305693964</v>
      </c>
      <c r="AI33" s="262">
        <f t="shared" si="5"/>
        <v>3.6738393897888795</v>
      </c>
      <c r="AJ33" s="262">
        <f t="shared" si="5"/>
        <v>3.903915731751038</v>
      </c>
      <c r="AK33" s="262">
        <f t="shared" si="5"/>
        <v>3.9791574521874158</v>
      </c>
      <c r="AL33" s="262">
        <f t="shared" si="5"/>
        <v>3.9931457656653362</v>
      </c>
      <c r="AM33" s="262">
        <f t="shared" si="5"/>
        <v>4.0274899293296782</v>
      </c>
      <c r="AN33" s="262">
        <f t="shared" si="5"/>
        <v>4.0709208190245176</v>
      </c>
      <c r="AO33" s="262">
        <f t="shared" si="5"/>
        <v>4.1000647073065899</v>
      </c>
      <c r="AP33" s="262">
        <f t="shared" si="5"/>
        <v>4.1101222203537047</v>
      </c>
      <c r="AQ33" s="262">
        <f t="shared" si="5"/>
        <v>4.1328902889036812</v>
      </c>
      <c r="AR33" s="262">
        <f t="shared" si="5"/>
        <v>4.1364918707415228</v>
      </c>
      <c r="AS33" s="262">
        <f t="shared" si="5"/>
        <v>4.1357812869316541</v>
      </c>
      <c r="AT33" s="262">
        <f t="shared" si="5"/>
        <v>4.0351012081837725</v>
      </c>
      <c r="AU33" s="262">
        <f t="shared" si="5"/>
        <v>3.9414249846897222</v>
      </c>
      <c r="AV33" s="262">
        <f t="shared" si="5"/>
        <v>3.8827083260464397</v>
      </c>
      <c r="AW33" s="262">
        <f t="shared" si="5"/>
        <v>3.8477347641382331</v>
      </c>
      <c r="AX33" s="262">
        <f t="shared" si="5"/>
        <v>3.8487466315081891</v>
      </c>
      <c r="AY33" s="262">
        <f t="shared" si="5"/>
        <v>3.8664356695722963</v>
      </c>
      <c r="AZ33" s="262">
        <f t="shared" si="5"/>
        <v>3.8821847144412702</v>
      </c>
    </row>
    <row r="34" spans="1:52" ht="12" customHeight="1" x14ac:dyDescent="0.25">
      <c r="A34" s="259" t="s">
        <v>2657</v>
      </c>
      <c r="B34" s="260">
        <f t="shared" si="5"/>
        <v>4759.3284050878319</v>
      </c>
      <c r="C34" s="260">
        <f t="shared" si="5"/>
        <v>4642.2964899999988</v>
      </c>
      <c r="D34" s="260">
        <f t="shared" si="5"/>
        <v>4772.0520500000021</v>
      </c>
      <c r="E34" s="260">
        <f t="shared" si="5"/>
        <v>6066.5668499999992</v>
      </c>
      <c r="F34" s="260">
        <f t="shared" si="5"/>
        <v>6629.2135399999979</v>
      </c>
      <c r="G34" s="260">
        <f t="shared" si="5"/>
        <v>6914.3340137769892</v>
      </c>
      <c r="H34" s="260">
        <f t="shared" si="5"/>
        <v>7368.4320900000002</v>
      </c>
      <c r="I34" s="260">
        <f t="shared" si="5"/>
        <v>7689.0560499999983</v>
      </c>
      <c r="J34" s="260">
        <f t="shared" si="5"/>
        <v>7323.6703000000007</v>
      </c>
      <c r="K34" s="260">
        <f t="shared" si="5"/>
        <v>7181.3408299999974</v>
      </c>
      <c r="L34" s="260">
        <f t="shared" si="5"/>
        <v>7100.1293197828563</v>
      </c>
      <c r="M34" s="260">
        <f t="shared" si="5"/>
        <v>7569.469455653626</v>
      </c>
      <c r="N34" s="260">
        <f t="shared" si="5"/>
        <v>7485.0500878911971</v>
      </c>
      <c r="O34" s="260">
        <f t="shared" si="5"/>
        <v>7821.2065019933707</v>
      </c>
      <c r="P34" s="260">
        <f t="shared" si="5"/>
        <v>7237.8232556339408</v>
      </c>
      <c r="Q34" s="260">
        <f t="shared" si="5"/>
        <v>6894.0815220278564</v>
      </c>
      <c r="R34" s="260">
        <f t="shared" si="5"/>
        <v>7031.4578940161327</v>
      </c>
      <c r="S34" s="260">
        <f t="shared" si="5"/>
        <v>7229.2466030361802</v>
      </c>
      <c r="T34" s="260">
        <f t="shared" si="5"/>
        <v>7371.5913538644272</v>
      </c>
      <c r="U34" s="260">
        <f t="shared" si="5"/>
        <v>7547.169186656376</v>
      </c>
      <c r="V34" s="260">
        <f t="shared" si="5"/>
        <v>7784.00198901976</v>
      </c>
      <c r="W34" s="260">
        <f t="shared" si="5"/>
        <v>8063.2725048065622</v>
      </c>
      <c r="X34" s="260">
        <f t="shared" si="5"/>
        <v>8474.7589207651436</v>
      </c>
      <c r="Y34" s="260">
        <f t="shared" si="5"/>
        <v>9079.2993314963514</v>
      </c>
      <c r="Z34" s="260">
        <f t="shared" si="5"/>
        <v>9392.1132929426421</v>
      </c>
      <c r="AA34" s="260">
        <f t="shared" si="5"/>
        <v>9661.7513880407932</v>
      </c>
      <c r="AB34" s="260">
        <f t="shared" si="5"/>
        <v>10007.231210846114</v>
      </c>
      <c r="AC34" s="260">
        <f t="shared" si="5"/>
        <v>10527.168246978503</v>
      </c>
      <c r="AD34" s="260">
        <f t="shared" si="5"/>
        <v>10820.974794220536</v>
      </c>
      <c r="AE34" s="260">
        <f t="shared" si="5"/>
        <v>10988.03178257308</v>
      </c>
      <c r="AF34" s="260">
        <f t="shared" si="5"/>
        <v>11514.264999322664</v>
      </c>
      <c r="AG34" s="260">
        <f t="shared" si="5"/>
        <v>11748.347099372582</v>
      </c>
      <c r="AH34" s="260">
        <f t="shared" si="5"/>
        <v>12159.861037305191</v>
      </c>
      <c r="AI34" s="260">
        <f t="shared" si="5"/>
        <v>12709.744959795526</v>
      </c>
      <c r="AJ34" s="260">
        <f t="shared" si="5"/>
        <v>12992.907590738372</v>
      </c>
      <c r="AK34" s="260">
        <f t="shared" si="5"/>
        <v>13443.020267293676</v>
      </c>
      <c r="AL34" s="260">
        <f t="shared" si="5"/>
        <v>13557.138851032843</v>
      </c>
      <c r="AM34" s="260">
        <f t="shared" si="5"/>
        <v>13866.757646060514</v>
      </c>
      <c r="AN34" s="260">
        <f t="shared" si="5"/>
        <v>14246.887435077093</v>
      </c>
      <c r="AO34" s="260">
        <f t="shared" si="5"/>
        <v>14587.289203356519</v>
      </c>
      <c r="AP34" s="260">
        <f t="shared" si="5"/>
        <v>14916.36805163707</v>
      </c>
      <c r="AQ34" s="260">
        <f t="shared" si="5"/>
        <v>15370.509409733681</v>
      </c>
      <c r="AR34" s="260">
        <f t="shared" si="5"/>
        <v>15795.432776146281</v>
      </c>
      <c r="AS34" s="260">
        <f t="shared" si="5"/>
        <v>16334.098231131849</v>
      </c>
      <c r="AT34" s="260">
        <f t="shared" si="5"/>
        <v>16585.393482668416</v>
      </c>
      <c r="AU34" s="260">
        <f t="shared" si="5"/>
        <v>16820.812395805402</v>
      </c>
      <c r="AV34" s="260">
        <f t="shared" si="5"/>
        <v>17207.819965854422</v>
      </c>
      <c r="AW34" s="260">
        <f t="shared" si="5"/>
        <v>17807.418132216812</v>
      </c>
      <c r="AX34" s="260">
        <f t="shared" si="5"/>
        <v>18354.097822697589</v>
      </c>
      <c r="AY34" s="260">
        <f t="shared" si="5"/>
        <v>18630.056209478735</v>
      </c>
      <c r="AZ34" s="260">
        <f t="shared" si="5"/>
        <v>19101.217493089905</v>
      </c>
    </row>
    <row r="35" spans="1:52" ht="12" customHeight="1" x14ac:dyDescent="0.25">
      <c r="A35" s="263" t="s">
        <v>2658</v>
      </c>
      <c r="B35" s="264">
        <f t="shared" ref="B35:AZ39" si="6">B151-B93</f>
        <v>15146.04777193209</v>
      </c>
      <c r="C35" s="264">
        <f t="shared" si="6"/>
        <v>15113.798510000001</v>
      </c>
      <c r="D35" s="264">
        <f t="shared" si="6"/>
        <v>15081.116189999995</v>
      </c>
      <c r="E35" s="264">
        <f t="shared" si="6"/>
        <v>15218.641249999995</v>
      </c>
      <c r="F35" s="264">
        <f t="shared" si="6"/>
        <v>15279.919760000004</v>
      </c>
      <c r="G35" s="264">
        <f t="shared" si="6"/>
        <v>15570.621270799587</v>
      </c>
      <c r="H35" s="264">
        <f t="shared" si="6"/>
        <v>15455.927769999998</v>
      </c>
      <c r="I35" s="264">
        <f t="shared" si="6"/>
        <v>15559.02262</v>
      </c>
      <c r="J35" s="264">
        <f t="shared" si="6"/>
        <v>15527.020579999997</v>
      </c>
      <c r="K35" s="264">
        <f t="shared" si="6"/>
        <v>13408.55077</v>
      </c>
      <c r="L35" s="264">
        <f t="shared" si="6"/>
        <v>14763.691389066353</v>
      </c>
      <c r="M35" s="264">
        <f t="shared" si="6"/>
        <v>14735.593661528816</v>
      </c>
      <c r="N35" s="264">
        <f t="shared" si="6"/>
        <v>14482.37223695238</v>
      </c>
      <c r="O35" s="264">
        <f t="shared" si="6"/>
        <v>14092.107700113869</v>
      </c>
      <c r="P35" s="264">
        <f t="shared" si="6"/>
        <v>14141.853507228214</v>
      </c>
      <c r="Q35" s="264">
        <f t="shared" si="6"/>
        <v>14179.21780369386</v>
      </c>
      <c r="R35" s="264">
        <f t="shared" si="6"/>
        <v>14124.487098328778</v>
      </c>
      <c r="S35" s="264">
        <f t="shared" si="6"/>
        <v>14268.941188701809</v>
      </c>
      <c r="T35" s="264">
        <f t="shared" si="6"/>
        <v>14394.164404895699</v>
      </c>
      <c r="U35" s="264">
        <f t="shared" si="6"/>
        <v>14498.190468448322</v>
      </c>
      <c r="V35" s="264">
        <f t="shared" si="6"/>
        <v>14778.064050853336</v>
      </c>
      <c r="W35" s="264">
        <f t="shared" si="6"/>
        <v>14848.403969276693</v>
      </c>
      <c r="X35" s="264">
        <f t="shared" si="6"/>
        <v>14904.574693021357</v>
      </c>
      <c r="Y35" s="264">
        <f t="shared" si="6"/>
        <v>14899.032870992964</v>
      </c>
      <c r="Z35" s="264">
        <f t="shared" si="6"/>
        <v>14996.325861295794</v>
      </c>
      <c r="AA35" s="264">
        <f t="shared" si="6"/>
        <v>14977.198698248971</v>
      </c>
      <c r="AB35" s="264">
        <f t="shared" si="6"/>
        <v>15066.183889621376</v>
      </c>
      <c r="AC35" s="264">
        <f t="shared" si="6"/>
        <v>15044.605272374611</v>
      </c>
      <c r="AD35" s="264">
        <f t="shared" si="6"/>
        <v>15117.874415992557</v>
      </c>
      <c r="AE35" s="264">
        <f t="shared" si="6"/>
        <v>15149.650877653363</v>
      </c>
      <c r="AF35" s="264">
        <f t="shared" si="6"/>
        <v>15151.694106311075</v>
      </c>
      <c r="AG35" s="264">
        <f t="shared" si="6"/>
        <v>15191.024364112323</v>
      </c>
      <c r="AH35" s="264">
        <f t="shared" si="6"/>
        <v>15245.82073948078</v>
      </c>
      <c r="AI35" s="264">
        <f t="shared" si="6"/>
        <v>15290.229179086102</v>
      </c>
      <c r="AJ35" s="264">
        <f t="shared" si="6"/>
        <v>15328.479048525644</v>
      </c>
      <c r="AK35" s="264">
        <f t="shared" si="6"/>
        <v>15352.687735887981</v>
      </c>
      <c r="AL35" s="264">
        <f t="shared" si="6"/>
        <v>15427.808969046724</v>
      </c>
      <c r="AM35" s="264">
        <f t="shared" si="6"/>
        <v>15480.531255234631</v>
      </c>
      <c r="AN35" s="264">
        <f t="shared" si="6"/>
        <v>15555.456112716536</v>
      </c>
      <c r="AO35" s="264">
        <f t="shared" si="6"/>
        <v>15621.300875444093</v>
      </c>
      <c r="AP35" s="264">
        <f t="shared" si="6"/>
        <v>15686.122739339457</v>
      </c>
      <c r="AQ35" s="264">
        <f t="shared" si="6"/>
        <v>15776.822728874038</v>
      </c>
      <c r="AR35" s="264">
        <f t="shared" si="6"/>
        <v>15882.83098862923</v>
      </c>
      <c r="AS35" s="264">
        <f t="shared" si="6"/>
        <v>15946.977189272166</v>
      </c>
      <c r="AT35" s="264">
        <f t="shared" si="6"/>
        <v>16078.610129258916</v>
      </c>
      <c r="AU35" s="264">
        <f t="shared" si="6"/>
        <v>16182.585427135335</v>
      </c>
      <c r="AV35" s="264">
        <f t="shared" si="6"/>
        <v>16322.308982285442</v>
      </c>
      <c r="AW35" s="264">
        <f t="shared" si="6"/>
        <v>16469.706049153283</v>
      </c>
      <c r="AX35" s="264">
        <f t="shared" si="6"/>
        <v>16574.861084606204</v>
      </c>
      <c r="AY35" s="264">
        <f t="shared" si="6"/>
        <v>16702.77909454783</v>
      </c>
      <c r="AZ35" s="264">
        <f t="shared" si="6"/>
        <v>16838.536448140454</v>
      </c>
    </row>
    <row r="36" spans="1:52" ht="12" customHeight="1" x14ac:dyDescent="0.25">
      <c r="A36" s="255" t="s">
        <v>2659</v>
      </c>
      <c r="B36" s="256">
        <f t="shared" si="6"/>
        <v>49833.073964262818</v>
      </c>
      <c r="C36" s="256">
        <f t="shared" si="6"/>
        <v>50246.220949999959</v>
      </c>
      <c r="D36" s="256">
        <f t="shared" si="6"/>
        <v>50599.311030000012</v>
      </c>
      <c r="E36" s="256">
        <f t="shared" si="6"/>
        <v>53879.580719999991</v>
      </c>
      <c r="F36" s="256">
        <f t="shared" si="6"/>
        <v>51830.037789999966</v>
      </c>
      <c r="G36" s="256">
        <f t="shared" si="6"/>
        <v>52358.195224459858</v>
      </c>
      <c r="H36" s="256">
        <f t="shared" si="6"/>
        <v>50784.217080000009</v>
      </c>
      <c r="I36" s="256">
        <f t="shared" si="6"/>
        <v>53344.37225999996</v>
      </c>
      <c r="J36" s="256">
        <f t="shared" si="6"/>
        <v>52172.241840000017</v>
      </c>
      <c r="K36" s="256">
        <f t="shared" si="6"/>
        <v>46337.378429999997</v>
      </c>
      <c r="L36" s="256">
        <f t="shared" si="6"/>
        <v>48022.628483852299</v>
      </c>
      <c r="M36" s="256">
        <f t="shared" si="6"/>
        <v>48852.279258923132</v>
      </c>
      <c r="N36" s="256">
        <f t="shared" si="6"/>
        <v>48645.715558152675</v>
      </c>
      <c r="O36" s="256">
        <f t="shared" si="6"/>
        <v>49527.940252741762</v>
      </c>
      <c r="P36" s="256">
        <f t="shared" si="6"/>
        <v>48727.616358403218</v>
      </c>
      <c r="Q36" s="256">
        <f t="shared" si="6"/>
        <v>47453.186222830933</v>
      </c>
      <c r="R36" s="256">
        <f t="shared" si="6"/>
        <v>47470.684402488034</v>
      </c>
      <c r="S36" s="256">
        <f t="shared" si="6"/>
        <v>48160.965468404414</v>
      </c>
      <c r="T36" s="256">
        <f t="shared" si="6"/>
        <v>48102.129906598857</v>
      </c>
      <c r="U36" s="256">
        <f t="shared" si="6"/>
        <v>48082.219369317259</v>
      </c>
      <c r="V36" s="256">
        <f t="shared" si="6"/>
        <v>48548.095063532659</v>
      </c>
      <c r="W36" s="256">
        <f t="shared" si="6"/>
        <v>48835.459395750979</v>
      </c>
      <c r="X36" s="256">
        <f t="shared" si="6"/>
        <v>48877.987394864969</v>
      </c>
      <c r="Y36" s="256">
        <f t="shared" si="6"/>
        <v>48786.157596819219</v>
      </c>
      <c r="Z36" s="256">
        <f t="shared" si="6"/>
        <v>48828.619327642598</v>
      </c>
      <c r="AA36" s="256">
        <f t="shared" si="6"/>
        <v>48906.631122425795</v>
      </c>
      <c r="AB36" s="256">
        <f t="shared" si="6"/>
        <v>49144.89774014736</v>
      </c>
      <c r="AC36" s="256">
        <f t="shared" si="6"/>
        <v>49095.488254233191</v>
      </c>
      <c r="AD36" s="256">
        <f t="shared" si="6"/>
        <v>49285.656090627323</v>
      </c>
      <c r="AE36" s="256">
        <f t="shared" si="6"/>
        <v>49381.173620408612</v>
      </c>
      <c r="AF36" s="256">
        <f t="shared" si="6"/>
        <v>49262.277199124554</v>
      </c>
      <c r="AG36" s="256">
        <f t="shared" si="6"/>
        <v>49354.697174186433</v>
      </c>
      <c r="AH36" s="256">
        <f t="shared" si="6"/>
        <v>49253.696170775162</v>
      </c>
      <c r="AI36" s="256">
        <f t="shared" si="6"/>
        <v>49174.913657535995</v>
      </c>
      <c r="AJ36" s="256">
        <f t="shared" si="6"/>
        <v>49115.131064945861</v>
      </c>
      <c r="AK36" s="256">
        <f t="shared" si="6"/>
        <v>49036.696783710824</v>
      </c>
      <c r="AL36" s="256">
        <f t="shared" si="6"/>
        <v>49273.447104656465</v>
      </c>
      <c r="AM36" s="256">
        <f t="shared" si="6"/>
        <v>49325.668906241699</v>
      </c>
      <c r="AN36" s="256">
        <f t="shared" si="6"/>
        <v>49411.973868786969</v>
      </c>
      <c r="AO36" s="256">
        <f t="shared" si="6"/>
        <v>49502.944347207871</v>
      </c>
      <c r="AP36" s="256">
        <f t="shared" si="6"/>
        <v>49609.373734115012</v>
      </c>
      <c r="AQ36" s="256">
        <f t="shared" si="6"/>
        <v>49733.324992768037</v>
      </c>
      <c r="AR36" s="256">
        <f t="shared" si="6"/>
        <v>49846.911989312001</v>
      </c>
      <c r="AS36" s="256">
        <f t="shared" si="6"/>
        <v>49758.61318316566</v>
      </c>
      <c r="AT36" s="256">
        <f t="shared" si="6"/>
        <v>49786.631520833791</v>
      </c>
      <c r="AU36" s="256">
        <f t="shared" si="6"/>
        <v>49846.650233474262</v>
      </c>
      <c r="AV36" s="256">
        <f t="shared" si="6"/>
        <v>49944.006372930337</v>
      </c>
      <c r="AW36" s="256">
        <f t="shared" si="6"/>
        <v>49816.613628460444</v>
      </c>
      <c r="AX36" s="256">
        <f t="shared" si="6"/>
        <v>49949.540486418482</v>
      </c>
      <c r="AY36" s="256">
        <f t="shared" si="6"/>
        <v>50047.127478875118</v>
      </c>
      <c r="AZ36" s="256">
        <f t="shared" si="6"/>
        <v>50026.573428468793</v>
      </c>
    </row>
    <row r="37" spans="1:52" ht="12" customHeight="1" x14ac:dyDescent="0.25">
      <c r="A37" s="265" t="s">
        <v>2660</v>
      </c>
      <c r="B37" s="240">
        <f t="shared" si="6"/>
        <v>34167.680771279884</v>
      </c>
      <c r="C37" s="240">
        <f t="shared" si="6"/>
        <v>34723.815844172073</v>
      </c>
      <c r="D37" s="240">
        <f t="shared" si="6"/>
        <v>35819.179635429369</v>
      </c>
      <c r="E37" s="240">
        <f t="shared" si="6"/>
        <v>38644.407464203498</v>
      </c>
      <c r="F37" s="240">
        <f t="shared" si="6"/>
        <v>36984.251248129913</v>
      </c>
      <c r="G37" s="240">
        <f t="shared" si="6"/>
        <v>37516.919810845917</v>
      </c>
      <c r="H37" s="240">
        <f t="shared" si="6"/>
        <v>36852.406272083208</v>
      </c>
      <c r="I37" s="240">
        <f t="shared" si="6"/>
        <v>38867.83623925245</v>
      </c>
      <c r="J37" s="240">
        <f t="shared" si="6"/>
        <v>39429.121834933394</v>
      </c>
      <c r="K37" s="240">
        <f t="shared" si="6"/>
        <v>34307.191925792453</v>
      </c>
      <c r="L37" s="240">
        <f t="shared" si="6"/>
        <v>36479.57264094297</v>
      </c>
      <c r="M37" s="240">
        <f t="shared" si="6"/>
        <v>37563.268045797326</v>
      </c>
      <c r="N37" s="240">
        <f t="shared" si="6"/>
        <v>36959.058118302783</v>
      </c>
      <c r="O37" s="240">
        <f t="shared" si="6"/>
        <v>38348.639877330206</v>
      </c>
      <c r="P37" s="240">
        <f t="shared" si="6"/>
        <v>37304.852443343443</v>
      </c>
      <c r="Q37" s="240">
        <f t="shared" si="6"/>
        <v>36755.365775468243</v>
      </c>
      <c r="R37" s="240">
        <f t="shared" si="6"/>
        <v>36833.321847022438</v>
      </c>
      <c r="S37" s="240">
        <f t="shared" si="6"/>
        <v>37402.519376267053</v>
      </c>
      <c r="T37" s="240">
        <f t="shared" si="6"/>
        <v>37305.573613747634</v>
      </c>
      <c r="U37" s="240">
        <f t="shared" si="6"/>
        <v>37335.095914824684</v>
      </c>
      <c r="V37" s="240">
        <f t="shared" si="6"/>
        <v>37749.425662773436</v>
      </c>
      <c r="W37" s="240">
        <f t="shared" si="6"/>
        <v>37991.164897362825</v>
      </c>
      <c r="X37" s="240">
        <f t="shared" si="6"/>
        <v>38023.270922801945</v>
      </c>
      <c r="Y37" s="240">
        <f t="shared" si="6"/>
        <v>37988.388838843457</v>
      </c>
      <c r="Z37" s="240">
        <f t="shared" si="6"/>
        <v>38050.110735859467</v>
      </c>
      <c r="AA37" s="240">
        <f t="shared" si="6"/>
        <v>38117.820580378218</v>
      </c>
      <c r="AB37" s="240">
        <f t="shared" si="6"/>
        <v>38295.300514835268</v>
      </c>
      <c r="AC37" s="240">
        <f t="shared" si="6"/>
        <v>38255.713260563221</v>
      </c>
      <c r="AD37" s="240">
        <f t="shared" si="6"/>
        <v>38366.556075213492</v>
      </c>
      <c r="AE37" s="240">
        <f t="shared" si="6"/>
        <v>38444.738095933069</v>
      </c>
      <c r="AF37" s="240">
        <f t="shared" si="6"/>
        <v>38276.214914876313</v>
      </c>
      <c r="AG37" s="240">
        <f t="shared" si="6"/>
        <v>38352.337664657454</v>
      </c>
      <c r="AH37" s="240">
        <f t="shared" si="6"/>
        <v>38212.584837119932</v>
      </c>
      <c r="AI37" s="240">
        <f t="shared" si="6"/>
        <v>38129.157660155062</v>
      </c>
      <c r="AJ37" s="240">
        <f t="shared" si="6"/>
        <v>38078.651016519449</v>
      </c>
      <c r="AK37" s="240">
        <f t="shared" si="6"/>
        <v>37997.980765284592</v>
      </c>
      <c r="AL37" s="240">
        <f t="shared" si="6"/>
        <v>38150.663742460696</v>
      </c>
      <c r="AM37" s="240">
        <f t="shared" si="6"/>
        <v>38139.94624677339</v>
      </c>
      <c r="AN37" s="240">
        <f t="shared" si="6"/>
        <v>38169.043587042557</v>
      </c>
      <c r="AO37" s="240">
        <f t="shared" si="6"/>
        <v>38212.3480588409</v>
      </c>
      <c r="AP37" s="240">
        <f t="shared" si="6"/>
        <v>38263.282883816282</v>
      </c>
      <c r="AQ37" s="240">
        <f t="shared" si="6"/>
        <v>38315.30066563272</v>
      </c>
      <c r="AR37" s="240">
        <f t="shared" si="6"/>
        <v>38367.408443896384</v>
      </c>
      <c r="AS37" s="240">
        <f t="shared" si="6"/>
        <v>38269.363652367625</v>
      </c>
      <c r="AT37" s="240">
        <f t="shared" si="6"/>
        <v>38247.748438056151</v>
      </c>
      <c r="AU37" s="240">
        <f t="shared" si="6"/>
        <v>38260.879922710039</v>
      </c>
      <c r="AV37" s="240">
        <f t="shared" si="6"/>
        <v>38308.539050591869</v>
      </c>
      <c r="AW37" s="240">
        <f t="shared" si="6"/>
        <v>38189.201648795606</v>
      </c>
      <c r="AX37" s="240">
        <f t="shared" si="6"/>
        <v>38251.024142370778</v>
      </c>
      <c r="AY37" s="240">
        <f t="shared" si="6"/>
        <v>38323.041085846249</v>
      </c>
      <c r="AZ37" s="240">
        <f t="shared" si="6"/>
        <v>38219.017919058999</v>
      </c>
    </row>
    <row r="38" spans="1:52" ht="12" customHeight="1" x14ac:dyDescent="0.25">
      <c r="A38" s="232" t="s">
        <v>2632</v>
      </c>
      <c r="B38" s="233">
        <f t="shared" si="6"/>
        <v>15065.464132771325</v>
      </c>
      <c r="C38" s="233">
        <f t="shared" si="6"/>
        <v>14833.281508848688</v>
      </c>
      <c r="D38" s="233">
        <f t="shared" si="6"/>
        <v>14059.192260693864</v>
      </c>
      <c r="E38" s="233">
        <f t="shared" si="6"/>
        <v>14466.777814035049</v>
      </c>
      <c r="F38" s="233">
        <f t="shared" si="6"/>
        <v>14133.13357526881</v>
      </c>
      <c r="G38" s="233">
        <f t="shared" si="6"/>
        <v>14106.536101549853</v>
      </c>
      <c r="H38" s="233">
        <f t="shared" si="6"/>
        <v>13220.473828913538</v>
      </c>
      <c r="I38" s="233">
        <f t="shared" si="6"/>
        <v>13774.31564209755</v>
      </c>
      <c r="J38" s="233">
        <f t="shared" si="6"/>
        <v>12063.505531844745</v>
      </c>
      <c r="K38" s="233">
        <f t="shared" si="6"/>
        <v>11316.069871405014</v>
      </c>
      <c r="L38" s="233">
        <f t="shared" si="6"/>
        <v>10915.95868488522</v>
      </c>
      <c r="M38" s="233">
        <f t="shared" si="6"/>
        <v>10700.041821139283</v>
      </c>
      <c r="N38" s="233">
        <f t="shared" si="6"/>
        <v>11061.943245940993</v>
      </c>
      <c r="O38" s="233">
        <f t="shared" si="6"/>
        <v>10536.518019260138</v>
      </c>
      <c r="P38" s="233">
        <f t="shared" si="6"/>
        <v>10778.476152607715</v>
      </c>
      <c r="Q38" s="233">
        <f t="shared" si="6"/>
        <v>10045.067739212678</v>
      </c>
      <c r="R38" s="233">
        <f t="shared" si="6"/>
        <v>9981.7363058697374</v>
      </c>
      <c r="S38" s="233">
        <f t="shared" si="6"/>
        <v>10098.960726413176</v>
      </c>
      <c r="T38" s="233">
        <f t="shared" si="6"/>
        <v>10131.157858506544</v>
      </c>
      <c r="U38" s="233">
        <f t="shared" si="6"/>
        <v>10080.262232729025</v>
      </c>
      <c r="V38" s="233">
        <f t="shared" si="6"/>
        <v>10125.622507383554</v>
      </c>
      <c r="W38" s="233">
        <f t="shared" si="6"/>
        <v>10170.944540504664</v>
      </c>
      <c r="X38" s="233">
        <f t="shared" si="6"/>
        <v>10180.888412032538</v>
      </c>
      <c r="Y38" s="233">
        <f t="shared" si="6"/>
        <v>10126.689865265953</v>
      </c>
      <c r="Z38" s="233">
        <f t="shared" si="6"/>
        <v>10107.700397595008</v>
      </c>
      <c r="AA38" s="233">
        <f t="shared" si="6"/>
        <v>10118.483222657376</v>
      </c>
      <c r="AB38" s="233">
        <f t="shared" si="6"/>
        <v>10176.224807570725</v>
      </c>
      <c r="AC38" s="233">
        <f t="shared" si="6"/>
        <v>10164.333376662762</v>
      </c>
      <c r="AD38" s="233">
        <f t="shared" si="6"/>
        <v>10241.665024392471</v>
      </c>
      <c r="AE38" s="233">
        <f t="shared" si="6"/>
        <v>10258.380288943792</v>
      </c>
      <c r="AF38" s="233">
        <f t="shared" si="6"/>
        <v>10304.402104476399</v>
      </c>
      <c r="AG38" s="233">
        <f t="shared" si="6"/>
        <v>10317.25936420399</v>
      </c>
      <c r="AH38" s="233">
        <f t="shared" si="6"/>
        <v>10353.612626295986</v>
      </c>
      <c r="AI38" s="233">
        <f t="shared" si="6"/>
        <v>10356.869121526894</v>
      </c>
      <c r="AJ38" s="233">
        <f t="shared" si="6"/>
        <v>10346.851751355429</v>
      </c>
      <c r="AK38" s="233">
        <f t="shared" si="6"/>
        <v>10346.805869755706</v>
      </c>
      <c r="AL38" s="233">
        <f t="shared" si="6"/>
        <v>10425.043345593156</v>
      </c>
      <c r="AM38" s="233">
        <f t="shared" si="6"/>
        <v>10482.444278134171</v>
      </c>
      <c r="AN38" s="233">
        <f t="shared" si="6"/>
        <v>10533.3268678269</v>
      </c>
      <c r="AO38" s="233">
        <f t="shared" si="6"/>
        <v>10574.709713371447</v>
      </c>
      <c r="AP38" s="233">
        <f t="shared" si="6"/>
        <v>10624.447938271036</v>
      </c>
      <c r="AQ38" s="233">
        <f t="shared" si="6"/>
        <v>10692.348708129119</v>
      </c>
      <c r="AR38" s="233">
        <f t="shared" si="6"/>
        <v>10751.409344176602</v>
      </c>
      <c r="AS38" s="233">
        <f t="shared" si="6"/>
        <v>10758.840519692074</v>
      </c>
      <c r="AT38" s="233">
        <f t="shared" si="6"/>
        <v>10802.057699264627</v>
      </c>
      <c r="AU38" s="233">
        <f t="shared" si="6"/>
        <v>10843.71943001915</v>
      </c>
      <c r="AV38" s="233">
        <f t="shared" si="6"/>
        <v>10886.395888905343</v>
      </c>
      <c r="AW38" s="233">
        <f t="shared" si="6"/>
        <v>10870.596004075598</v>
      </c>
      <c r="AX38" s="233">
        <f t="shared" si="6"/>
        <v>10935.857409492304</v>
      </c>
      <c r="AY38" s="233">
        <f t="shared" si="6"/>
        <v>10956.565778598404</v>
      </c>
      <c r="AZ38" s="233">
        <f t="shared" si="6"/>
        <v>11031.702715787698</v>
      </c>
    </row>
    <row r="39" spans="1:52" ht="12" customHeight="1" x14ac:dyDescent="0.25">
      <c r="A39" s="266" t="s">
        <v>2633</v>
      </c>
      <c r="B39" s="243">
        <f t="shared" si="6"/>
        <v>599.92906021161446</v>
      </c>
      <c r="C39" s="243">
        <f t="shared" si="6"/>
        <v>689.12359697920078</v>
      </c>
      <c r="D39" s="243">
        <f t="shared" si="6"/>
        <v>720.93913387677549</v>
      </c>
      <c r="E39" s="243">
        <f t="shared" si="6"/>
        <v>768.39544176144955</v>
      </c>
      <c r="F39" s="243">
        <f t="shared" si="6"/>
        <v>712.65296660124341</v>
      </c>
      <c r="G39" s="243">
        <f t="shared" si="6"/>
        <v>734.73931206409179</v>
      </c>
      <c r="H39" s="243">
        <f t="shared" si="6"/>
        <v>711.33697900325672</v>
      </c>
      <c r="I39" s="243">
        <f t="shared" si="6"/>
        <v>702.22037864995264</v>
      </c>
      <c r="J39" s="243">
        <f t="shared" si="6"/>
        <v>679.6144732218803</v>
      </c>
      <c r="K39" s="243">
        <f t="shared" si="6"/>
        <v>714.11663280252606</v>
      </c>
      <c r="L39" s="243">
        <f t="shared" si="6"/>
        <v>627.09715802411893</v>
      </c>
      <c r="M39" s="243">
        <f t="shared" si="6"/>
        <v>588.96939198651887</v>
      </c>
      <c r="N39" s="243">
        <f t="shared" si="6"/>
        <v>624.71419390890071</v>
      </c>
      <c r="O39" s="243">
        <f t="shared" si="6"/>
        <v>642.78235615142148</v>
      </c>
      <c r="P39" s="243">
        <f t="shared" si="6"/>
        <v>644.28776245206086</v>
      </c>
      <c r="Q39" s="243">
        <f t="shared" si="6"/>
        <v>652.7527081500109</v>
      </c>
      <c r="R39" s="243">
        <f t="shared" si="6"/>
        <v>655.62624959585958</v>
      </c>
      <c r="S39" s="243">
        <f t="shared" si="6"/>
        <v>659.4853657241855</v>
      </c>
      <c r="T39" s="243">
        <f t="shared" si="6"/>
        <v>665.39843434467048</v>
      </c>
      <c r="U39" s="243">
        <f t="shared" si="6"/>
        <v>666.86122176355218</v>
      </c>
      <c r="V39" s="243">
        <f t="shared" si="6"/>
        <v>673.04689337566606</v>
      </c>
      <c r="W39" s="243">
        <f t="shared" si="6"/>
        <v>673.34995788348999</v>
      </c>
      <c r="X39" s="243">
        <f t="shared" si="6"/>
        <v>673.82806003047972</v>
      </c>
      <c r="Y39" s="243">
        <f t="shared" si="6"/>
        <v>671.07889270980831</v>
      </c>
      <c r="Z39" s="243">
        <f t="shared" si="6"/>
        <v>670.80819418812462</v>
      </c>
      <c r="AA39" s="243">
        <f t="shared" si="6"/>
        <v>670.32731939019482</v>
      </c>
      <c r="AB39" s="243">
        <f t="shared" si="6"/>
        <v>673.37241774137033</v>
      </c>
      <c r="AC39" s="243">
        <f t="shared" si="6"/>
        <v>675.44161700720701</v>
      </c>
      <c r="AD39" s="243">
        <f t="shared" si="6"/>
        <v>677.43499102135536</v>
      </c>
      <c r="AE39" s="243">
        <f t="shared" si="6"/>
        <v>678.05523553175351</v>
      </c>
      <c r="AF39" s="243">
        <f t="shared" si="6"/>
        <v>681.66017977183674</v>
      </c>
      <c r="AG39" s="243">
        <f t="shared" si="6"/>
        <v>685.10014532498201</v>
      </c>
      <c r="AH39" s="243">
        <f t="shared" si="6"/>
        <v>687.49870735924787</v>
      </c>
      <c r="AI39" s="243">
        <f t="shared" si="6"/>
        <v>688.88687585403943</v>
      </c>
      <c r="AJ39" s="243">
        <f t="shared" si="6"/>
        <v>689.62829707097819</v>
      </c>
      <c r="AK39" s="243">
        <f t="shared" si="6"/>
        <v>691.91014867052581</v>
      </c>
      <c r="AL39" s="243">
        <f t="shared" si="6"/>
        <v>697.7400166026149</v>
      </c>
      <c r="AM39" s="243">
        <f t="shared" si="6"/>
        <v>703.27838133413115</v>
      </c>
      <c r="AN39" s="243">
        <f t="shared" si="6"/>
        <v>709.60341391751035</v>
      </c>
      <c r="AO39" s="243">
        <f t="shared" si="6"/>
        <v>715.88657499552198</v>
      </c>
      <c r="AP39" s="243">
        <f t="shared" si="6"/>
        <v>721.64291202768663</v>
      </c>
      <c r="AQ39" s="243">
        <f t="shared" si="6"/>
        <v>725.67561900619512</v>
      </c>
      <c r="AR39" s="243">
        <f t="shared" si="6"/>
        <v>728.09420123902282</v>
      </c>
      <c r="AS39" s="243">
        <f t="shared" si="6"/>
        <v>730.40901110596644</v>
      </c>
      <c r="AT39" s="243">
        <f t="shared" si="6"/>
        <v>736.82538351301775</v>
      </c>
      <c r="AU39" s="243">
        <f t="shared" si="6"/>
        <v>742.05088074507785</v>
      </c>
      <c r="AV39" s="243">
        <f t="shared" si="6"/>
        <v>749.07143343313032</v>
      </c>
      <c r="AW39" s="243">
        <f t="shared" si="6"/>
        <v>756.81597558923511</v>
      </c>
      <c r="AX39" s="243">
        <f t="shared" si="6"/>
        <v>762.65893455539742</v>
      </c>
      <c r="AY39" s="243">
        <f t="shared" si="6"/>
        <v>767.52061443046841</v>
      </c>
      <c r="AZ39" s="243">
        <f t="shared" si="6"/>
        <v>775.8527936220969</v>
      </c>
    </row>
    <row r="41" spans="1:52" ht="12" customHeight="1" x14ac:dyDescent="0.25">
      <c r="A41" s="228" t="s">
        <v>2661</v>
      </c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254"/>
      <c r="AW41" s="254"/>
      <c r="AX41" s="254"/>
      <c r="AY41" s="254"/>
      <c r="AZ41" s="254"/>
    </row>
    <row r="42" spans="1:52" ht="12" customHeight="1" x14ac:dyDescent="0.25">
      <c r="A42" s="255" t="s">
        <v>2643</v>
      </c>
      <c r="B42" s="256">
        <f t="shared" ref="B42:AZ46" si="7">B158-B100</f>
        <v>77046.113774814075</v>
      </c>
      <c r="C42" s="256">
        <f t="shared" si="7"/>
        <v>77036.118649999989</v>
      </c>
      <c r="D42" s="256">
        <f t="shared" si="7"/>
        <v>76413.086810000008</v>
      </c>
      <c r="E42" s="256">
        <f t="shared" si="7"/>
        <v>76673.728479999991</v>
      </c>
      <c r="F42" s="256">
        <f t="shared" si="7"/>
        <v>78200.006369999959</v>
      </c>
      <c r="G42" s="256">
        <f t="shared" si="7"/>
        <v>79438.761662775476</v>
      </c>
      <c r="H42" s="256">
        <f t="shared" si="7"/>
        <v>78525.691780000008</v>
      </c>
      <c r="I42" s="256">
        <f t="shared" si="7"/>
        <v>79884.775550000049</v>
      </c>
      <c r="J42" s="256">
        <f t="shared" si="7"/>
        <v>77424.142189999955</v>
      </c>
      <c r="K42" s="256">
        <f t="shared" si="7"/>
        <v>70579.408959999986</v>
      </c>
      <c r="L42" s="256">
        <f t="shared" si="7"/>
        <v>75619.689445601674</v>
      </c>
      <c r="M42" s="256">
        <f t="shared" si="7"/>
        <v>73623.416395934895</v>
      </c>
      <c r="N42" s="256">
        <f t="shared" si="7"/>
        <v>72417.523551240403</v>
      </c>
      <c r="O42" s="256">
        <f t="shared" si="7"/>
        <v>71327.723727577759</v>
      </c>
      <c r="P42" s="256">
        <f t="shared" si="7"/>
        <v>74966.675330984435</v>
      </c>
      <c r="Q42" s="256">
        <f t="shared" si="7"/>
        <v>70801.994485351621</v>
      </c>
      <c r="R42" s="256">
        <f t="shared" si="7"/>
        <v>71288.765433102963</v>
      </c>
      <c r="S42" s="256">
        <f t="shared" si="7"/>
        <v>72332.01222778509</v>
      </c>
      <c r="T42" s="256">
        <f t="shared" si="7"/>
        <v>73227.934362325905</v>
      </c>
      <c r="U42" s="256">
        <f t="shared" si="7"/>
        <v>74190.166989194258</v>
      </c>
      <c r="V42" s="256">
        <f t="shared" si="7"/>
        <v>75110.498374165938</v>
      </c>
      <c r="W42" s="256">
        <f t="shared" si="7"/>
        <v>75632.10208088989</v>
      </c>
      <c r="X42" s="256">
        <f t="shared" si="7"/>
        <v>76141.688538458664</v>
      </c>
      <c r="Y42" s="256">
        <f t="shared" si="7"/>
        <v>76111.200428397264</v>
      </c>
      <c r="Z42" s="256">
        <f t="shared" si="7"/>
        <v>76083.799049954701</v>
      </c>
      <c r="AA42" s="256">
        <f t="shared" si="7"/>
        <v>76274.893329848841</v>
      </c>
      <c r="AB42" s="256">
        <f t="shared" si="7"/>
        <v>76390.515507139076</v>
      </c>
      <c r="AC42" s="256">
        <f t="shared" si="7"/>
        <v>76075.039926280209</v>
      </c>
      <c r="AD42" s="256">
        <f t="shared" si="7"/>
        <v>76027.117636977317</v>
      </c>
      <c r="AE42" s="256">
        <f t="shared" si="7"/>
        <v>76314.634497063962</v>
      </c>
      <c r="AF42" s="256">
        <f t="shared" si="7"/>
        <v>75729.287225794629</v>
      </c>
      <c r="AG42" s="256">
        <f t="shared" si="7"/>
        <v>75680.744313645802</v>
      </c>
      <c r="AH42" s="256">
        <f t="shared" si="7"/>
        <v>75482.878212777854</v>
      </c>
      <c r="AI42" s="256">
        <f t="shared" si="7"/>
        <v>74733.402013799787</v>
      </c>
      <c r="AJ42" s="256">
        <f t="shared" si="7"/>
        <v>74721.731351572234</v>
      </c>
      <c r="AK42" s="256">
        <f t="shared" si="7"/>
        <v>74323.628012398491</v>
      </c>
      <c r="AL42" s="256">
        <f t="shared" si="7"/>
        <v>74657.308854750125</v>
      </c>
      <c r="AM42" s="256">
        <f t="shared" si="7"/>
        <v>74672.862396815151</v>
      </c>
      <c r="AN42" s="256">
        <f t="shared" si="7"/>
        <v>74611.525183375677</v>
      </c>
      <c r="AO42" s="256">
        <f t="shared" si="7"/>
        <v>74515.370343193776</v>
      </c>
      <c r="AP42" s="256">
        <f t="shared" si="7"/>
        <v>74419.033178645477</v>
      </c>
      <c r="AQ42" s="256">
        <f t="shared" si="7"/>
        <v>74130.388531290955</v>
      </c>
      <c r="AR42" s="256">
        <f t="shared" si="7"/>
        <v>73889.943946727231</v>
      </c>
      <c r="AS42" s="256">
        <f t="shared" si="7"/>
        <v>72878.176157138383</v>
      </c>
      <c r="AT42" s="256">
        <f t="shared" si="7"/>
        <v>72446.125734585381</v>
      </c>
      <c r="AU42" s="256">
        <f t="shared" si="7"/>
        <v>72195.286919301463</v>
      </c>
      <c r="AV42" s="256">
        <f t="shared" si="7"/>
        <v>71907.888280592742</v>
      </c>
      <c r="AW42" s="256">
        <f t="shared" si="7"/>
        <v>71067.695723074576</v>
      </c>
      <c r="AX42" s="256">
        <f t="shared" si="7"/>
        <v>70713.959825333892</v>
      </c>
      <c r="AY42" s="256">
        <f t="shared" si="7"/>
        <v>70820.406342675007</v>
      </c>
      <c r="AZ42" s="256">
        <f t="shared" si="7"/>
        <v>70108.443407483399</v>
      </c>
    </row>
    <row r="43" spans="1:52" ht="12" customHeight="1" x14ac:dyDescent="0.25">
      <c r="A43" s="257" t="s">
        <v>2644</v>
      </c>
      <c r="B43" s="258">
        <f t="shared" si="7"/>
        <v>256.11454640535192</v>
      </c>
      <c r="C43" s="258">
        <f t="shared" si="7"/>
        <v>264.56105000000122</v>
      </c>
      <c r="D43" s="258">
        <f t="shared" si="7"/>
        <v>252.69780000000927</v>
      </c>
      <c r="E43" s="258">
        <f t="shared" si="7"/>
        <v>271.37450000000035</v>
      </c>
      <c r="F43" s="258">
        <f t="shared" si="7"/>
        <v>299.56517999998988</v>
      </c>
      <c r="G43" s="258">
        <f t="shared" si="7"/>
        <v>328.98923580036859</v>
      </c>
      <c r="H43" s="258">
        <f t="shared" si="7"/>
        <v>395.08591000000888</v>
      </c>
      <c r="I43" s="258">
        <f t="shared" si="7"/>
        <v>414.72530000001433</v>
      </c>
      <c r="J43" s="258">
        <f t="shared" si="7"/>
        <v>425.97825999998201</v>
      </c>
      <c r="K43" s="258">
        <f t="shared" si="7"/>
        <v>280.18651999998951</v>
      </c>
      <c r="L43" s="258">
        <f t="shared" si="7"/>
        <v>636.73272383949802</v>
      </c>
      <c r="M43" s="258">
        <f t="shared" si="7"/>
        <v>607.65562547036768</v>
      </c>
      <c r="N43" s="258">
        <f t="shared" si="7"/>
        <v>642.37366839593517</v>
      </c>
      <c r="O43" s="258">
        <f t="shared" si="7"/>
        <v>651.29848555741944</v>
      </c>
      <c r="P43" s="258">
        <f t="shared" si="7"/>
        <v>650.57668598360021</v>
      </c>
      <c r="Q43" s="258">
        <f t="shared" si="7"/>
        <v>645.24052553522904</v>
      </c>
      <c r="R43" s="258">
        <f t="shared" si="7"/>
        <v>626.57543347438718</v>
      </c>
      <c r="S43" s="258">
        <f t="shared" si="7"/>
        <v>700.85209064850812</v>
      </c>
      <c r="T43" s="258">
        <f t="shared" si="7"/>
        <v>703.55318567724419</v>
      </c>
      <c r="U43" s="258">
        <f t="shared" si="7"/>
        <v>722.40426057864056</v>
      </c>
      <c r="V43" s="258">
        <f t="shared" si="7"/>
        <v>753.09197496143645</v>
      </c>
      <c r="W43" s="258">
        <f t="shared" si="7"/>
        <v>760.95774665863416</v>
      </c>
      <c r="X43" s="258">
        <f t="shared" si="7"/>
        <v>758.33430902237683</v>
      </c>
      <c r="Y43" s="258">
        <f t="shared" si="7"/>
        <v>747.12375851511706</v>
      </c>
      <c r="Z43" s="258">
        <f t="shared" si="7"/>
        <v>721.08911355234216</v>
      </c>
      <c r="AA43" s="258">
        <f t="shared" si="7"/>
        <v>728.11656843377023</v>
      </c>
      <c r="AB43" s="258">
        <f t="shared" si="7"/>
        <v>726.26960051905814</v>
      </c>
      <c r="AC43" s="258">
        <f t="shared" si="7"/>
        <v>724.49087018886814</v>
      </c>
      <c r="AD43" s="258">
        <f t="shared" si="7"/>
        <v>726.09549256034018</v>
      </c>
      <c r="AE43" s="258">
        <f t="shared" si="7"/>
        <v>730.42351595084801</v>
      </c>
      <c r="AF43" s="258">
        <f t="shared" si="7"/>
        <v>728.29777313770398</v>
      </c>
      <c r="AG43" s="258">
        <f t="shared" si="7"/>
        <v>730.70585491884856</v>
      </c>
      <c r="AH43" s="258">
        <f t="shared" si="7"/>
        <v>733.77946278112915</v>
      </c>
      <c r="AI43" s="258">
        <f t="shared" si="7"/>
        <v>726.78496857746927</v>
      </c>
      <c r="AJ43" s="258">
        <f t="shared" si="7"/>
        <v>723.60976404886708</v>
      </c>
      <c r="AK43" s="258">
        <f t="shared" si="7"/>
        <v>713.88342486784347</v>
      </c>
      <c r="AL43" s="258">
        <f t="shared" si="7"/>
        <v>715.12213914794609</v>
      </c>
      <c r="AM43" s="258">
        <f t="shared" si="7"/>
        <v>714.76240422508158</v>
      </c>
      <c r="AN43" s="258">
        <f t="shared" si="7"/>
        <v>714.04945641666166</v>
      </c>
      <c r="AO43" s="258">
        <f t="shared" si="7"/>
        <v>708.65097186421917</v>
      </c>
      <c r="AP43" s="258">
        <f t="shared" si="7"/>
        <v>674.6290190055829</v>
      </c>
      <c r="AQ43" s="258">
        <f t="shared" si="7"/>
        <v>665.85622234691618</v>
      </c>
      <c r="AR43" s="258">
        <f t="shared" si="7"/>
        <v>624.52622077700335</v>
      </c>
      <c r="AS43" s="258">
        <f t="shared" si="7"/>
        <v>548.52342800083591</v>
      </c>
      <c r="AT43" s="258">
        <f t="shared" si="7"/>
        <v>401.29964229870421</v>
      </c>
      <c r="AU43" s="258">
        <f t="shared" si="7"/>
        <v>389.88917549904522</v>
      </c>
      <c r="AV43" s="258">
        <f t="shared" si="7"/>
        <v>367.04055236361881</v>
      </c>
      <c r="AW43" s="258">
        <f t="shared" si="7"/>
        <v>331.53398033366705</v>
      </c>
      <c r="AX43" s="258">
        <f t="shared" si="7"/>
        <v>315.59406298420294</v>
      </c>
      <c r="AY43" s="258">
        <f t="shared" si="7"/>
        <v>311.08837150906311</v>
      </c>
      <c r="AZ43" s="258">
        <f t="shared" si="7"/>
        <v>295.72160878518213</v>
      </c>
    </row>
    <row r="44" spans="1:52" ht="12" customHeight="1" x14ac:dyDescent="0.25">
      <c r="A44" s="259" t="s">
        <v>2645</v>
      </c>
      <c r="B44" s="260">
        <f t="shared" si="7"/>
        <v>62673.296098939827</v>
      </c>
      <c r="C44" s="260">
        <f t="shared" si="7"/>
        <v>63309.151199999986</v>
      </c>
      <c r="D44" s="260">
        <f t="shared" si="7"/>
        <v>64010.149719999987</v>
      </c>
      <c r="E44" s="260">
        <f t="shared" si="7"/>
        <v>63403.244449999984</v>
      </c>
      <c r="F44" s="260">
        <f t="shared" si="7"/>
        <v>64286.237199999981</v>
      </c>
      <c r="G44" s="260">
        <f t="shared" si="7"/>
        <v>65017.774711818362</v>
      </c>
      <c r="H44" s="260">
        <f t="shared" si="7"/>
        <v>65304.482199999984</v>
      </c>
      <c r="I44" s="260">
        <f t="shared" si="7"/>
        <v>65770.029070000019</v>
      </c>
      <c r="J44" s="260">
        <f t="shared" si="7"/>
        <v>63708.170799999978</v>
      </c>
      <c r="K44" s="260">
        <f t="shared" si="7"/>
        <v>58816.539879999997</v>
      </c>
      <c r="L44" s="260">
        <f t="shared" si="7"/>
        <v>62231.123044972213</v>
      </c>
      <c r="M44" s="260">
        <f t="shared" si="7"/>
        <v>59622.660821702601</v>
      </c>
      <c r="N44" s="260">
        <f t="shared" si="7"/>
        <v>59308.165327326409</v>
      </c>
      <c r="O44" s="260">
        <f t="shared" si="7"/>
        <v>58182.6189662412</v>
      </c>
      <c r="P44" s="260">
        <f t="shared" si="7"/>
        <v>61333.488064497782</v>
      </c>
      <c r="Q44" s="260">
        <f t="shared" si="7"/>
        <v>57375.611848618471</v>
      </c>
      <c r="R44" s="260">
        <f t="shared" si="7"/>
        <v>57871.722934909601</v>
      </c>
      <c r="S44" s="260">
        <f t="shared" si="7"/>
        <v>58217.653070485147</v>
      </c>
      <c r="T44" s="260">
        <f t="shared" si="7"/>
        <v>58778.751212028823</v>
      </c>
      <c r="U44" s="260">
        <f t="shared" si="7"/>
        <v>59318.658808794018</v>
      </c>
      <c r="V44" s="260">
        <f t="shared" si="7"/>
        <v>59788.911795638953</v>
      </c>
      <c r="W44" s="260">
        <f t="shared" si="7"/>
        <v>59947.977093792106</v>
      </c>
      <c r="X44" s="260">
        <f t="shared" si="7"/>
        <v>60051.77595510424</v>
      </c>
      <c r="Y44" s="260">
        <f t="shared" si="7"/>
        <v>59523.884848907845</v>
      </c>
      <c r="Z44" s="260">
        <f t="shared" si="7"/>
        <v>59201.790555475833</v>
      </c>
      <c r="AA44" s="260">
        <f t="shared" si="7"/>
        <v>59071.188095116464</v>
      </c>
      <c r="AB44" s="260">
        <f t="shared" si="7"/>
        <v>58850.936441267564</v>
      </c>
      <c r="AC44" s="260">
        <f t="shared" si="7"/>
        <v>57950.03215348901</v>
      </c>
      <c r="AD44" s="260">
        <f t="shared" si="7"/>
        <v>57492.99546204599</v>
      </c>
      <c r="AE44" s="260">
        <f t="shared" si="7"/>
        <v>57588.418109560058</v>
      </c>
      <c r="AF44" s="260">
        <f t="shared" si="7"/>
        <v>56504.28252609777</v>
      </c>
      <c r="AG44" s="260">
        <f t="shared" si="7"/>
        <v>56130.832222005913</v>
      </c>
      <c r="AH44" s="260">
        <f t="shared" si="7"/>
        <v>55572.152396919977</v>
      </c>
      <c r="AI44" s="260">
        <f t="shared" si="7"/>
        <v>54421.437351162</v>
      </c>
      <c r="AJ44" s="260">
        <f t="shared" si="7"/>
        <v>54217.25419832328</v>
      </c>
      <c r="AK44" s="260">
        <f t="shared" si="7"/>
        <v>53546.886770725905</v>
      </c>
      <c r="AL44" s="260">
        <f t="shared" si="7"/>
        <v>53767.668490138181</v>
      </c>
      <c r="AM44" s="260">
        <f t="shared" si="7"/>
        <v>53639.118987731825</v>
      </c>
      <c r="AN44" s="260">
        <f t="shared" si="7"/>
        <v>53438.653409579638</v>
      </c>
      <c r="AO44" s="260">
        <f t="shared" si="7"/>
        <v>53264.380455904764</v>
      </c>
      <c r="AP44" s="260">
        <f t="shared" si="7"/>
        <v>53120.817699853949</v>
      </c>
      <c r="AQ44" s="260">
        <f t="shared" si="7"/>
        <v>52732.540562752532</v>
      </c>
      <c r="AR44" s="260">
        <f t="shared" si="7"/>
        <v>52432.683027382656</v>
      </c>
      <c r="AS44" s="260">
        <f t="shared" si="7"/>
        <v>51400.448968004508</v>
      </c>
      <c r="AT44" s="260">
        <f t="shared" si="7"/>
        <v>51049.118579224749</v>
      </c>
      <c r="AU44" s="260">
        <f t="shared" si="7"/>
        <v>50782.704633304835</v>
      </c>
      <c r="AV44" s="260">
        <f t="shared" si="7"/>
        <v>50489.129640280298</v>
      </c>
      <c r="AW44" s="260">
        <f t="shared" si="7"/>
        <v>49684.53371073478</v>
      </c>
      <c r="AX44" s="260">
        <f t="shared" si="7"/>
        <v>49369.891971164398</v>
      </c>
      <c r="AY44" s="260">
        <f t="shared" si="7"/>
        <v>49436.001082935807</v>
      </c>
      <c r="AZ44" s="260">
        <f t="shared" si="7"/>
        <v>48774.597783189936</v>
      </c>
    </row>
    <row r="45" spans="1:52" ht="12" customHeight="1" x14ac:dyDescent="0.25">
      <c r="A45" s="261" t="s">
        <v>2646</v>
      </c>
      <c r="B45" s="262">
        <f t="shared" si="7"/>
        <v>797.44448931500165</v>
      </c>
      <c r="C45" s="262">
        <f t="shared" si="7"/>
        <v>1403.8842400000003</v>
      </c>
      <c r="D45" s="262">
        <f t="shared" si="7"/>
        <v>1467.2969199999998</v>
      </c>
      <c r="E45" s="262">
        <f t="shared" si="7"/>
        <v>839.75095000000056</v>
      </c>
      <c r="F45" s="262">
        <f t="shared" si="7"/>
        <v>770.40940000000001</v>
      </c>
      <c r="G45" s="262">
        <f t="shared" si="7"/>
        <v>992.00787179266308</v>
      </c>
      <c r="H45" s="262">
        <f t="shared" si="7"/>
        <v>1236.23803</v>
      </c>
      <c r="I45" s="262">
        <f t="shared" si="7"/>
        <v>1425.6091900000001</v>
      </c>
      <c r="J45" s="262">
        <f t="shared" si="7"/>
        <v>1259.6252699999998</v>
      </c>
      <c r="K45" s="262">
        <f t="shared" si="7"/>
        <v>704.81862000000001</v>
      </c>
      <c r="L45" s="262">
        <f t="shared" si="7"/>
        <v>614.16950388795544</v>
      </c>
      <c r="M45" s="262">
        <f t="shared" si="7"/>
        <v>872.0748566090283</v>
      </c>
      <c r="N45" s="262">
        <f t="shared" si="7"/>
        <v>794.58317027633097</v>
      </c>
      <c r="O45" s="262">
        <f t="shared" si="7"/>
        <v>766.7657329194343</v>
      </c>
      <c r="P45" s="262">
        <f t="shared" si="7"/>
        <v>773.10918635905114</v>
      </c>
      <c r="Q45" s="262">
        <f t="shared" si="7"/>
        <v>705.71807183601368</v>
      </c>
      <c r="R45" s="262">
        <f t="shared" si="7"/>
        <v>710.5231558198393</v>
      </c>
      <c r="S45" s="262">
        <f t="shared" si="7"/>
        <v>720.12938962880003</v>
      </c>
      <c r="T45" s="262">
        <f t="shared" si="7"/>
        <v>722.9261557901641</v>
      </c>
      <c r="U45" s="262">
        <f t="shared" si="7"/>
        <v>723.74530188111271</v>
      </c>
      <c r="V45" s="262">
        <f t="shared" si="7"/>
        <v>723.20678304625199</v>
      </c>
      <c r="W45" s="262">
        <f t="shared" si="7"/>
        <v>726.66314400232795</v>
      </c>
      <c r="X45" s="262">
        <f t="shared" si="7"/>
        <v>711.84895820311954</v>
      </c>
      <c r="Y45" s="262">
        <f t="shared" si="7"/>
        <v>695.97639307874465</v>
      </c>
      <c r="Z45" s="262">
        <f t="shared" si="7"/>
        <v>657.66952185947525</v>
      </c>
      <c r="AA45" s="262">
        <f t="shared" si="7"/>
        <v>627.69454306598936</v>
      </c>
      <c r="AB45" s="262">
        <f t="shared" si="7"/>
        <v>629.10616836180657</v>
      </c>
      <c r="AC45" s="262">
        <f t="shared" si="7"/>
        <v>589.16319695254015</v>
      </c>
      <c r="AD45" s="262">
        <f t="shared" si="7"/>
        <v>587.4878799524588</v>
      </c>
      <c r="AE45" s="262">
        <f t="shared" si="7"/>
        <v>590.02497140646778</v>
      </c>
      <c r="AF45" s="262">
        <f t="shared" si="7"/>
        <v>568.18441042691325</v>
      </c>
      <c r="AG45" s="262">
        <f t="shared" si="7"/>
        <v>567.41597408249731</v>
      </c>
      <c r="AH45" s="262">
        <f t="shared" si="7"/>
        <v>567.6215038453854</v>
      </c>
      <c r="AI45" s="262">
        <f t="shared" si="7"/>
        <v>561.56425443529201</v>
      </c>
      <c r="AJ45" s="262">
        <f t="shared" si="7"/>
        <v>528.7157205136516</v>
      </c>
      <c r="AK45" s="262">
        <f t="shared" si="7"/>
        <v>496.59855485327853</v>
      </c>
      <c r="AL45" s="262">
        <f t="shared" si="7"/>
        <v>496.5971140624581</v>
      </c>
      <c r="AM45" s="262">
        <f t="shared" si="7"/>
        <v>473.51534382130285</v>
      </c>
      <c r="AN45" s="262">
        <f t="shared" si="7"/>
        <v>460.27854824163182</v>
      </c>
      <c r="AO45" s="262">
        <f t="shared" si="7"/>
        <v>444.84862192686774</v>
      </c>
      <c r="AP45" s="262">
        <f t="shared" si="7"/>
        <v>425.88557065122086</v>
      </c>
      <c r="AQ45" s="262">
        <f t="shared" si="7"/>
        <v>420.76813713335605</v>
      </c>
      <c r="AR45" s="262">
        <f t="shared" si="7"/>
        <v>395.39978027094037</v>
      </c>
      <c r="AS45" s="262">
        <f t="shared" si="7"/>
        <v>356.88563393257868</v>
      </c>
      <c r="AT45" s="262">
        <f t="shared" si="7"/>
        <v>303.50997143573602</v>
      </c>
      <c r="AU45" s="262">
        <f t="shared" si="7"/>
        <v>280.45848256133797</v>
      </c>
      <c r="AV45" s="262">
        <f t="shared" si="7"/>
        <v>277.21477280764623</v>
      </c>
      <c r="AW45" s="262">
        <f t="shared" si="7"/>
        <v>241.47259813027222</v>
      </c>
      <c r="AX45" s="262">
        <f t="shared" si="7"/>
        <v>232.73647937977887</v>
      </c>
      <c r="AY45" s="262">
        <f t="shared" si="7"/>
        <v>230.14233334913934</v>
      </c>
      <c r="AZ45" s="262">
        <f t="shared" si="7"/>
        <v>215.03706859938563</v>
      </c>
    </row>
    <row r="46" spans="1:52" ht="12" customHeight="1" x14ac:dyDescent="0.25">
      <c r="A46" s="261" t="s">
        <v>2647</v>
      </c>
      <c r="B46" s="262">
        <f t="shared" si="7"/>
        <v>2866.4792704500187</v>
      </c>
      <c r="C46" s="262">
        <f t="shared" si="7"/>
        <v>3499.1499899999994</v>
      </c>
      <c r="D46" s="262">
        <f t="shared" si="7"/>
        <v>3616.9832899999997</v>
      </c>
      <c r="E46" s="262">
        <f t="shared" si="7"/>
        <v>3290.3727500000014</v>
      </c>
      <c r="F46" s="262">
        <f t="shared" si="7"/>
        <v>3857.45019</v>
      </c>
      <c r="G46" s="262">
        <f t="shared" si="7"/>
        <v>4391.9984657610967</v>
      </c>
      <c r="H46" s="262">
        <f t="shared" si="7"/>
        <v>5483.4261699999988</v>
      </c>
      <c r="I46" s="262">
        <f t="shared" si="7"/>
        <v>5909.9133199999987</v>
      </c>
      <c r="J46" s="262">
        <f t="shared" si="7"/>
        <v>6028.0777999999991</v>
      </c>
      <c r="K46" s="262">
        <f t="shared" si="7"/>
        <v>6015.2261999999992</v>
      </c>
      <c r="L46" s="262">
        <f t="shared" si="7"/>
        <v>6000.5596349095495</v>
      </c>
      <c r="M46" s="262">
        <f t="shared" si="7"/>
        <v>6585.0799760850305</v>
      </c>
      <c r="N46" s="262">
        <f t="shared" si="7"/>
        <v>6062.698439957996</v>
      </c>
      <c r="O46" s="262">
        <f t="shared" si="7"/>
        <v>9186.2623774309559</v>
      </c>
      <c r="P46" s="262">
        <f t="shared" si="7"/>
        <v>11141.435739057848</v>
      </c>
      <c r="Q46" s="262">
        <f t="shared" si="7"/>
        <v>11480.121560532487</v>
      </c>
      <c r="R46" s="262">
        <f t="shared" si="7"/>
        <v>11507.229352936478</v>
      </c>
      <c r="S46" s="262">
        <f t="shared" si="7"/>
        <v>11433.248180311835</v>
      </c>
      <c r="T46" s="262">
        <f t="shared" si="7"/>
        <v>11580.943172286174</v>
      </c>
      <c r="U46" s="262">
        <f t="shared" si="7"/>
        <v>11723.028129139904</v>
      </c>
      <c r="V46" s="262">
        <f t="shared" si="7"/>
        <v>11856.802695242204</v>
      </c>
      <c r="W46" s="262">
        <f t="shared" si="7"/>
        <v>12011.022511969737</v>
      </c>
      <c r="X46" s="262">
        <f t="shared" si="7"/>
        <v>12153.899455944091</v>
      </c>
      <c r="Y46" s="262">
        <f t="shared" si="7"/>
        <v>12362.764877804393</v>
      </c>
      <c r="Z46" s="262">
        <f t="shared" si="7"/>
        <v>12481.559930414927</v>
      </c>
      <c r="AA46" s="262">
        <f t="shared" si="7"/>
        <v>12570.687849856402</v>
      </c>
      <c r="AB46" s="262">
        <f t="shared" si="7"/>
        <v>12671.47122853829</v>
      </c>
      <c r="AC46" s="262">
        <f t="shared" si="7"/>
        <v>12827.419524147652</v>
      </c>
      <c r="AD46" s="262">
        <f t="shared" si="7"/>
        <v>12931.058176379047</v>
      </c>
      <c r="AE46" s="262">
        <f t="shared" si="7"/>
        <v>13025.062143794496</v>
      </c>
      <c r="AF46" s="262">
        <f t="shared" si="7"/>
        <v>13141.230861987478</v>
      </c>
      <c r="AG46" s="262">
        <f t="shared" si="7"/>
        <v>13216.232476327732</v>
      </c>
      <c r="AH46" s="262">
        <f t="shared" si="7"/>
        <v>13285.892971322206</v>
      </c>
      <c r="AI46" s="262">
        <f t="shared" si="7"/>
        <v>13425.194716573602</v>
      </c>
      <c r="AJ46" s="262">
        <f t="shared" si="7"/>
        <v>13487.389406613751</v>
      </c>
      <c r="AK46" s="262">
        <f t="shared" si="7"/>
        <v>13543.71622575449</v>
      </c>
      <c r="AL46" s="262">
        <f t="shared" si="7"/>
        <v>13633.131004533516</v>
      </c>
      <c r="AM46" s="262">
        <f t="shared" si="7"/>
        <v>13729.168921120716</v>
      </c>
      <c r="AN46" s="262">
        <f t="shared" si="7"/>
        <v>13831.552586982509</v>
      </c>
      <c r="AO46" s="262">
        <f t="shared" si="7"/>
        <v>13936.366061489716</v>
      </c>
      <c r="AP46" s="262">
        <f t="shared" si="7"/>
        <v>14037.537946205306</v>
      </c>
      <c r="AQ46" s="262">
        <f t="shared" si="7"/>
        <v>14085.335556477137</v>
      </c>
      <c r="AR46" s="262">
        <f t="shared" si="7"/>
        <v>14150.240831142275</v>
      </c>
      <c r="AS46" s="262">
        <f t="shared" si="7"/>
        <v>14085.025125087726</v>
      </c>
      <c r="AT46" s="262">
        <f t="shared" si="7"/>
        <v>14110.303779640355</v>
      </c>
      <c r="AU46" s="262">
        <f t="shared" si="7"/>
        <v>14144.612647353795</v>
      </c>
      <c r="AV46" s="262">
        <f t="shared" si="7"/>
        <v>14169.804401582824</v>
      </c>
      <c r="AW46" s="262">
        <f t="shared" si="7"/>
        <v>14142.590863749487</v>
      </c>
      <c r="AX46" s="262">
        <f t="shared" si="7"/>
        <v>14172.005094324286</v>
      </c>
      <c r="AY46" s="262">
        <f t="shared" si="7"/>
        <v>14231.265394634705</v>
      </c>
      <c r="AZ46" s="262">
        <f t="shared" si="7"/>
        <v>14195.227074259174</v>
      </c>
    </row>
    <row r="47" spans="1:52" ht="12" customHeight="1" x14ac:dyDescent="0.25">
      <c r="A47" s="261" t="s">
        <v>2648</v>
      </c>
      <c r="B47" s="262">
        <f t="shared" ref="B47:AZ51" si="8">B163-B105</f>
        <v>3730.7477883947877</v>
      </c>
      <c r="C47" s="262">
        <f t="shared" si="8"/>
        <v>3149.6325199999883</v>
      </c>
      <c r="D47" s="262">
        <f t="shared" si="8"/>
        <v>3187.3964799999962</v>
      </c>
      <c r="E47" s="262">
        <f t="shared" si="8"/>
        <v>3001.689589999989</v>
      </c>
      <c r="F47" s="262">
        <f t="shared" si="8"/>
        <v>3156.4586799999988</v>
      </c>
      <c r="G47" s="262">
        <f t="shared" si="8"/>
        <v>3358.9423973198518</v>
      </c>
      <c r="H47" s="262">
        <f t="shared" si="8"/>
        <v>3118.4413400000003</v>
      </c>
      <c r="I47" s="262">
        <f t="shared" si="8"/>
        <v>3357.7257500000105</v>
      </c>
      <c r="J47" s="262">
        <f t="shared" si="8"/>
        <v>3047.1151099999984</v>
      </c>
      <c r="K47" s="262">
        <f t="shared" si="8"/>
        <v>2686.6957300000067</v>
      </c>
      <c r="L47" s="262">
        <f t="shared" si="8"/>
        <v>3405.7952181439655</v>
      </c>
      <c r="M47" s="262">
        <f t="shared" si="8"/>
        <v>2746.94338602481</v>
      </c>
      <c r="N47" s="262">
        <f t="shared" si="8"/>
        <v>2439.5005920042845</v>
      </c>
      <c r="O47" s="262">
        <f t="shared" si="8"/>
        <v>2030.9060866103225</v>
      </c>
      <c r="P47" s="262">
        <f t="shared" si="8"/>
        <v>1650.4269663291298</v>
      </c>
      <c r="Q47" s="262">
        <f t="shared" si="8"/>
        <v>1553.8561736921074</v>
      </c>
      <c r="R47" s="262">
        <f t="shared" si="8"/>
        <v>1525.4284673351744</v>
      </c>
      <c r="S47" s="262">
        <f t="shared" si="8"/>
        <v>1478.6810726085068</v>
      </c>
      <c r="T47" s="262">
        <f t="shared" si="8"/>
        <v>1483.8634570853023</v>
      </c>
      <c r="U47" s="262">
        <f t="shared" si="8"/>
        <v>1500.1573283059104</v>
      </c>
      <c r="V47" s="262">
        <f t="shared" si="8"/>
        <v>1519.1776565119471</v>
      </c>
      <c r="W47" s="262">
        <f t="shared" si="8"/>
        <v>1526.6660712035939</v>
      </c>
      <c r="X47" s="262">
        <f t="shared" si="8"/>
        <v>1536.4612414747708</v>
      </c>
      <c r="Y47" s="262">
        <f t="shared" si="8"/>
        <v>1541.7443701971413</v>
      </c>
      <c r="Z47" s="262">
        <f t="shared" si="8"/>
        <v>1552.1448911296575</v>
      </c>
      <c r="AA47" s="262">
        <f t="shared" si="8"/>
        <v>1562.0265282476446</v>
      </c>
      <c r="AB47" s="262">
        <f t="shared" si="8"/>
        <v>1576.9873484732279</v>
      </c>
      <c r="AC47" s="262">
        <f t="shared" si="8"/>
        <v>1596.5601814257075</v>
      </c>
      <c r="AD47" s="262">
        <f t="shared" si="8"/>
        <v>1598.4207801828566</v>
      </c>
      <c r="AE47" s="262">
        <f t="shared" si="8"/>
        <v>1611.4525632766897</v>
      </c>
      <c r="AF47" s="262">
        <f t="shared" si="8"/>
        <v>1624.9635464418552</v>
      </c>
      <c r="AG47" s="262">
        <f t="shared" si="8"/>
        <v>1629.3934880362749</v>
      </c>
      <c r="AH47" s="262">
        <f t="shared" si="8"/>
        <v>1643.435769192223</v>
      </c>
      <c r="AI47" s="262">
        <f t="shared" si="8"/>
        <v>1597.0788053592078</v>
      </c>
      <c r="AJ47" s="262">
        <f t="shared" si="8"/>
        <v>1612.8753340012674</v>
      </c>
      <c r="AK47" s="262">
        <f t="shared" si="8"/>
        <v>1618.7460927667639</v>
      </c>
      <c r="AL47" s="262">
        <f t="shared" si="8"/>
        <v>1630.71245178544</v>
      </c>
      <c r="AM47" s="262">
        <f t="shared" si="8"/>
        <v>1641.8563665384213</v>
      </c>
      <c r="AN47" s="262">
        <f t="shared" si="8"/>
        <v>1652.4848487718343</v>
      </c>
      <c r="AO47" s="262">
        <f t="shared" si="8"/>
        <v>1663.1396964886565</v>
      </c>
      <c r="AP47" s="262">
        <f t="shared" si="8"/>
        <v>1673.1546104539025</v>
      </c>
      <c r="AQ47" s="262">
        <f t="shared" si="8"/>
        <v>1649.9299409993205</v>
      </c>
      <c r="AR47" s="262">
        <f t="shared" si="8"/>
        <v>1635.8971712569155</v>
      </c>
      <c r="AS47" s="262">
        <f t="shared" si="8"/>
        <v>1562.8065747187254</v>
      </c>
      <c r="AT47" s="262">
        <f t="shared" si="8"/>
        <v>1567.2059035547977</v>
      </c>
      <c r="AU47" s="262">
        <f t="shared" si="8"/>
        <v>1559.3302431743318</v>
      </c>
      <c r="AV47" s="262">
        <f t="shared" si="8"/>
        <v>1560.4475046105824</v>
      </c>
      <c r="AW47" s="262">
        <f t="shared" si="8"/>
        <v>1548.6457994398002</v>
      </c>
      <c r="AX47" s="262">
        <f t="shared" si="8"/>
        <v>1509.8819697112492</v>
      </c>
      <c r="AY47" s="262">
        <f t="shared" si="8"/>
        <v>1516.0794958963459</v>
      </c>
      <c r="AZ47" s="262">
        <f t="shared" si="8"/>
        <v>1506.4058047974283</v>
      </c>
    </row>
    <row r="48" spans="1:52" ht="12" customHeight="1" x14ac:dyDescent="0.25">
      <c r="A48" s="261" t="s">
        <v>2649</v>
      </c>
      <c r="B48" s="262">
        <f t="shared" si="8"/>
        <v>3048.6285347132703</v>
      </c>
      <c r="C48" s="262">
        <f t="shared" si="8"/>
        <v>3201.5659899999996</v>
      </c>
      <c r="D48" s="262">
        <f t="shared" si="8"/>
        <v>3384.8348300000002</v>
      </c>
      <c r="E48" s="262">
        <f t="shared" si="8"/>
        <v>2242.3692399999995</v>
      </c>
      <c r="F48" s="262">
        <f t="shared" si="8"/>
        <v>1966.2887699999997</v>
      </c>
      <c r="G48" s="262">
        <f t="shared" si="8"/>
        <v>2082.7360827252296</v>
      </c>
      <c r="H48" s="262">
        <f t="shared" si="8"/>
        <v>2194.5854099999988</v>
      </c>
      <c r="I48" s="262">
        <f t="shared" si="8"/>
        <v>2073.1742300000001</v>
      </c>
      <c r="J48" s="262">
        <f t="shared" si="8"/>
        <v>2183.1311699999997</v>
      </c>
      <c r="K48" s="262">
        <f t="shared" si="8"/>
        <v>2046.4006499999996</v>
      </c>
      <c r="L48" s="262">
        <f t="shared" si="8"/>
        <v>1980.5103520544155</v>
      </c>
      <c r="M48" s="262">
        <f t="shared" si="8"/>
        <v>1981.4661911490923</v>
      </c>
      <c r="N48" s="262">
        <f t="shared" si="8"/>
        <v>2121.9070290021386</v>
      </c>
      <c r="O48" s="262">
        <f t="shared" si="8"/>
        <v>1607.9113630061802</v>
      </c>
      <c r="P48" s="262">
        <f t="shared" si="8"/>
        <v>1568.7408649883744</v>
      </c>
      <c r="Q48" s="262">
        <f t="shared" si="8"/>
        <v>1621.2848309305944</v>
      </c>
      <c r="R48" s="262">
        <f t="shared" si="8"/>
        <v>1673.1373333732579</v>
      </c>
      <c r="S48" s="262">
        <f t="shared" si="8"/>
        <v>1697.3662369078816</v>
      </c>
      <c r="T48" s="262">
        <f t="shared" si="8"/>
        <v>1704.3245213109599</v>
      </c>
      <c r="U48" s="262">
        <f t="shared" si="8"/>
        <v>1702.5789018283965</v>
      </c>
      <c r="V48" s="262">
        <f t="shared" si="8"/>
        <v>1695.1222113401329</v>
      </c>
      <c r="W48" s="262">
        <f t="shared" si="8"/>
        <v>1683.2597613081214</v>
      </c>
      <c r="X48" s="262">
        <f t="shared" si="8"/>
        <v>1655.7741798733812</v>
      </c>
      <c r="Y48" s="262">
        <f t="shared" si="8"/>
        <v>1605.9786180452979</v>
      </c>
      <c r="Z48" s="262">
        <f t="shared" si="8"/>
        <v>1595.3401191372836</v>
      </c>
      <c r="AA48" s="262">
        <f t="shared" si="8"/>
        <v>1534.6838535309007</v>
      </c>
      <c r="AB48" s="262">
        <f t="shared" si="8"/>
        <v>1467.6175955556268</v>
      </c>
      <c r="AC48" s="262">
        <f t="shared" si="8"/>
        <v>1321.1358516773862</v>
      </c>
      <c r="AD48" s="262">
        <f t="shared" si="8"/>
        <v>1283.128936185758</v>
      </c>
      <c r="AE48" s="262">
        <f t="shared" si="8"/>
        <v>1283.279421434798</v>
      </c>
      <c r="AF48" s="262">
        <f t="shared" si="8"/>
        <v>1139.5631408184188</v>
      </c>
      <c r="AG48" s="262">
        <f t="shared" si="8"/>
        <v>1139.0192550669374</v>
      </c>
      <c r="AH48" s="262">
        <f t="shared" si="8"/>
        <v>1052.3418347029497</v>
      </c>
      <c r="AI48" s="262">
        <f t="shared" si="8"/>
        <v>1004.4410112286799</v>
      </c>
      <c r="AJ48" s="262">
        <f t="shared" si="8"/>
        <v>957.37007198544813</v>
      </c>
      <c r="AK48" s="262">
        <f t="shared" si="8"/>
        <v>888.9251958626013</v>
      </c>
      <c r="AL48" s="262">
        <f t="shared" si="8"/>
        <v>885.6967537097114</v>
      </c>
      <c r="AM48" s="262">
        <f t="shared" si="8"/>
        <v>829.52240754755758</v>
      </c>
      <c r="AN48" s="262">
        <f t="shared" si="8"/>
        <v>781.44511333688479</v>
      </c>
      <c r="AO48" s="262">
        <f t="shared" si="8"/>
        <v>737.90434018230587</v>
      </c>
      <c r="AP48" s="262">
        <f t="shared" si="8"/>
        <v>698.74822936792407</v>
      </c>
      <c r="AQ48" s="262">
        <f t="shared" si="8"/>
        <v>655.11538562496673</v>
      </c>
      <c r="AR48" s="262">
        <f t="shared" si="8"/>
        <v>601.13825435347565</v>
      </c>
      <c r="AS48" s="262">
        <f t="shared" si="8"/>
        <v>533.93535724502897</v>
      </c>
      <c r="AT48" s="262">
        <f t="shared" si="8"/>
        <v>511.83637512985985</v>
      </c>
      <c r="AU48" s="262">
        <f t="shared" si="8"/>
        <v>459.37631714936884</v>
      </c>
      <c r="AV48" s="262">
        <f t="shared" si="8"/>
        <v>409.41856238684028</v>
      </c>
      <c r="AW48" s="262">
        <f t="shared" si="8"/>
        <v>317.54745391070196</v>
      </c>
      <c r="AX48" s="262">
        <f t="shared" si="8"/>
        <v>289.56491075276261</v>
      </c>
      <c r="AY48" s="262">
        <f t="shared" si="8"/>
        <v>284.5507685789932</v>
      </c>
      <c r="AZ48" s="262">
        <f t="shared" si="8"/>
        <v>225.24074723117616</v>
      </c>
    </row>
    <row r="49" spans="1:52" ht="12" customHeight="1" x14ac:dyDescent="0.25">
      <c r="A49" s="261" t="s">
        <v>2650</v>
      </c>
      <c r="B49" s="262">
        <f t="shared" si="8"/>
        <v>8333.6775158039018</v>
      </c>
      <c r="C49" s="262">
        <f t="shared" si="8"/>
        <v>9838.2857699999931</v>
      </c>
      <c r="D49" s="262">
        <f t="shared" si="8"/>
        <v>9757.727939999997</v>
      </c>
      <c r="E49" s="262">
        <f t="shared" si="8"/>
        <v>9800.1009700000013</v>
      </c>
      <c r="F49" s="262">
        <f t="shared" si="8"/>
        <v>10759.458019999987</v>
      </c>
      <c r="G49" s="262">
        <f t="shared" si="8"/>
        <v>10638.084108634743</v>
      </c>
      <c r="H49" s="262">
        <f t="shared" si="8"/>
        <v>11854.361979999991</v>
      </c>
      <c r="I49" s="262">
        <f t="shared" si="8"/>
        <v>10579.251960000005</v>
      </c>
      <c r="J49" s="262">
        <f t="shared" si="8"/>
        <v>10780.13432999999</v>
      </c>
      <c r="K49" s="262">
        <f t="shared" si="8"/>
        <v>9857.4069799999961</v>
      </c>
      <c r="L49" s="262">
        <f t="shared" si="8"/>
        <v>9863.4500756458583</v>
      </c>
      <c r="M49" s="262">
        <f t="shared" si="8"/>
        <v>10726.276016266907</v>
      </c>
      <c r="N49" s="262">
        <f t="shared" si="8"/>
        <v>9763.0639206814958</v>
      </c>
      <c r="O49" s="262">
        <f t="shared" si="8"/>
        <v>9177.8628421948142</v>
      </c>
      <c r="P49" s="262">
        <f t="shared" si="8"/>
        <v>9491.1830038095177</v>
      </c>
      <c r="Q49" s="262">
        <f t="shared" si="8"/>
        <v>7573.9851411087284</v>
      </c>
      <c r="R49" s="262">
        <f t="shared" si="8"/>
        <v>7587.4078119576243</v>
      </c>
      <c r="S49" s="262">
        <f t="shared" si="8"/>
        <v>7631.0068840910717</v>
      </c>
      <c r="T49" s="262">
        <f t="shared" si="8"/>
        <v>7663.8705238793791</v>
      </c>
      <c r="U49" s="262">
        <f t="shared" si="8"/>
        <v>7676.8011610865115</v>
      </c>
      <c r="V49" s="262">
        <f t="shared" si="8"/>
        <v>7663.3060432201009</v>
      </c>
      <c r="W49" s="262">
        <f t="shared" si="8"/>
        <v>7550.2964710537171</v>
      </c>
      <c r="X49" s="262">
        <f t="shared" si="8"/>
        <v>7449.4860929917022</v>
      </c>
      <c r="Y49" s="262">
        <f t="shared" si="8"/>
        <v>7006.2485921833422</v>
      </c>
      <c r="Z49" s="262">
        <f t="shared" si="8"/>
        <v>6635.3453436663485</v>
      </c>
      <c r="AA49" s="262">
        <f t="shared" si="8"/>
        <v>6533.18742985675</v>
      </c>
      <c r="AB49" s="262">
        <f t="shared" si="8"/>
        <v>6386.2396926574829</v>
      </c>
      <c r="AC49" s="262">
        <f t="shared" si="8"/>
        <v>5910.3662078919797</v>
      </c>
      <c r="AD49" s="262">
        <f t="shared" si="8"/>
        <v>5583.5606350996495</v>
      </c>
      <c r="AE49" s="262">
        <f t="shared" si="8"/>
        <v>5456.4668928306992</v>
      </c>
      <c r="AF49" s="262">
        <f t="shared" si="8"/>
        <v>4952.6267121067494</v>
      </c>
      <c r="AG49" s="262">
        <f t="shared" si="8"/>
        <v>4618.9106702772997</v>
      </c>
      <c r="AH49" s="262">
        <f t="shared" si="8"/>
        <v>4353.6592105016052</v>
      </c>
      <c r="AI49" s="262">
        <f t="shared" si="8"/>
        <v>3638.9735949012302</v>
      </c>
      <c r="AJ49" s="262">
        <f t="shared" si="8"/>
        <v>3544.4507278728779</v>
      </c>
      <c r="AK49" s="262">
        <f t="shared" si="8"/>
        <v>3198.5776648115889</v>
      </c>
      <c r="AL49" s="262">
        <f t="shared" si="8"/>
        <v>3176.6769196618347</v>
      </c>
      <c r="AM49" s="262">
        <f t="shared" si="8"/>
        <v>3055.5274622205311</v>
      </c>
      <c r="AN49" s="262">
        <f t="shared" si="8"/>
        <v>2873.2921185487762</v>
      </c>
      <c r="AO49" s="262">
        <f t="shared" si="8"/>
        <v>2717.7807840917794</v>
      </c>
      <c r="AP49" s="262">
        <f t="shared" si="8"/>
        <v>2569.4072612754112</v>
      </c>
      <c r="AQ49" s="262">
        <f t="shared" si="8"/>
        <v>2354.3963545570982</v>
      </c>
      <c r="AR49" s="262">
        <f t="shared" si="8"/>
        <v>2190.5390568473304</v>
      </c>
      <c r="AS49" s="262">
        <f t="shared" si="8"/>
        <v>1806.5760597404515</v>
      </c>
      <c r="AT49" s="262">
        <f t="shared" si="8"/>
        <v>1520.9122385178912</v>
      </c>
      <c r="AU49" s="262">
        <f t="shared" si="8"/>
        <v>1436.66735283711</v>
      </c>
      <c r="AV49" s="262">
        <f t="shared" si="8"/>
        <v>1345.9022820749738</v>
      </c>
      <c r="AW49" s="262">
        <f t="shared" si="8"/>
        <v>1122.5985248500772</v>
      </c>
      <c r="AX49" s="262">
        <f t="shared" si="8"/>
        <v>1000.2864963012955</v>
      </c>
      <c r="AY49" s="262">
        <f t="shared" si="8"/>
        <v>941.42382990477961</v>
      </c>
      <c r="AZ49" s="262">
        <f t="shared" si="8"/>
        <v>788.14509834851867</v>
      </c>
    </row>
    <row r="50" spans="1:52" ht="12" customHeight="1" x14ac:dyDescent="0.25">
      <c r="A50" s="261" t="s">
        <v>2662</v>
      </c>
      <c r="B50" s="262">
        <f t="shared" si="8"/>
        <v>43896.318500262845</v>
      </c>
      <c r="C50" s="262">
        <f t="shared" si="8"/>
        <v>42216.632690000006</v>
      </c>
      <c r="D50" s="262">
        <f t="shared" si="8"/>
        <v>42595.910260000004</v>
      </c>
      <c r="E50" s="262">
        <f t="shared" si="8"/>
        <v>44228.960949999993</v>
      </c>
      <c r="F50" s="262">
        <f t="shared" si="8"/>
        <v>43776.172139999995</v>
      </c>
      <c r="G50" s="262">
        <f t="shared" si="8"/>
        <v>43554.005785584777</v>
      </c>
      <c r="H50" s="262">
        <f t="shared" si="8"/>
        <v>41417.429270000001</v>
      </c>
      <c r="I50" s="262">
        <f t="shared" si="8"/>
        <v>42424.354620000006</v>
      </c>
      <c r="J50" s="262">
        <f t="shared" si="8"/>
        <v>40410.087119999982</v>
      </c>
      <c r="K50" s="262">
        <f t="shared" si="8"/>
        <v>37505.991699999991</v>
      </c>
      <c r="L50" s="262">
        <f t="shared" si="8"/>
        <v>40366.638260330481</v>
      </c>
      <c r="M50" s="262">
        <f t="shared" si="8"/>
        <v>36710.820395567731</v>
      </c>
      <c r="N50" s="262">
        <f t="shared" si="8"/>
        <v>38126.412175404163</v>
      </c>
      <c r="O50" s="262">
        <f t="shared" si="8"/>
        <v>35412.910564079495</v>
      </c>
      <c r="P50" s="262">
        <f t="shared" si="8"/>
        <v>36708.592303953861</v>
      </c>
      <c r="Q50" s="262">
        <f t="shared" si="8"/>
        <v>34440.646070518545</v>
      </c>
      <c r="R50" s="262">
        <f t="shared" si="8"/>
        <v>34867.996813487225</v>
      </c>
      <c r="S50" s="262">
        <f t="shared" si="8"/>
        <v>35257.221306937048</v>
      </c>
      <c r="T50" s="262">
        <f t="shared" si="8"/>
        <v>35622.823381676841</v>
      </c>
      <c r="U50" s="262">
        <f t="shared" si="8"/>
        <v>35992.347986552188</v>
      </c>
      <c r="V50" s="262">
        <f t="shared" si="8"/>
        <v>36331.296406278321</v>
      </c>
      <c r="W50" s="262">
        <f t="shared" si="8"/>
        <v>36450.069134254605</v>
      </c>
      <c r="X50" s="262">
        <f t="shared" si="8"/>
        <v>36544.306026617174</v>
      </c>
      <c r="Y50" s="262">
        <f t="shared" si="8"/>
        <v>36311.171997598925</v>
      </c>
      <c r="Z50" s="262">
        <f t="shared" si="8"/>
        <v>36279.730749268143</v>
      </c>
      <c r="AA50" s="262">
        <f t="shared" si="8"/>
        <v>36242.907890558774</v>
      </c>
      <c r="AB50" s="262">
        <f t="shared" si="8"/>
        <v>36119.514407681134</v>
      </c>
      <c r="AC50" s="262">
        <f t="shared" si="8"/>
        <v>35705.38719139374</v>
      </c>
      <c r="AD50" s="262">
        <f t="shared" si="8"/>
        <v>35509.339054246215</v>
      </c>
      <c r="AE50" s="262">
        <f t="shared" si="8"/>
        <v>35622.132116816909</v>
      </c>
      <c r="AF50" s="262">
        <f t="shared" si="8"/>
        <v>35077.713854316346</v>
      </c>
      <c r="AG50" s="262">
        <f t="shared" si="8"/>
        <v>34959.860358215177</v>
      </c>
      <c r="AH50" s="262">
        <f t="shared" si="8"/>
        <v>34669.201107355606</v>
      </c>
      <c r="AI50" s="262">
        <f t="shared" si="8"/>
        <v>34194.184968663991</v>
      </c>
      <c r="AJ50" s="262">
        <f t="shared" si="8"/>
        <v>34086.452937336289</v>
      </c>
      <c r="AK50" s="262">
        <f t="shared" si="8"/>
        <v>33800.323036677182</v>
      </c>
      <c r="AL50" s="262">
        <f t="shared" si="8"/>
        <v>33944.854246385214</v>
      </c>
      <c r="AM50" s="262">
        <f t="shared" si="8"/>
        <v>33909.528486483301</v>
      </c>
      <c r="AN50" s="262">
        <f t="shared" si="8"/>
        <v>33839.600193698003</v>
      </c>
      <c r="AO50" s="262">
        <f t="shared" si="8"/>
        <v>33764.340951725433</v>
      </c>
      <c r="AP50" s="262">
        <f t="shared" si="8"/>
        <v>33716.084081900182</v>
      </c>
      <c r="AQ50" s="262">
        <f t="shared" si="8"/>
        <v>33566.995187960652</v>
      </c>
      <c r="AR50" s="262">
        <f t="shared" si="8"/>
        <v>33459.467933511718</v>
      </c>
      <c r="AS50" s="262">
        <f t="shared" si="8"/>
        <v>33055.220217280003</v>
      </c>
      <c r="AT50" s="262">
        <f t="shared" si="8"/>
        <v>33035.350310946109</v>
      </c>
      <c r="AU50" s="262">
        <f t="shared" si="8"/>
        <v>32902.259590228889</v>
      </c>
      <c r="AV50" s="262">
        <f t="shared" si="8"/>
        <v>32726.342116817432</v>
      </c>
      <c r="AW50" s="262">
        <f t="shared" si="8"/>
        <v>32311.678470654442</v>
      </c>
      <c r="AX50" s="262">
        <f t="shared" si="8"/>
        <v>32165.417020695029</v>
      </c>
      <c r="AY50" s="262">
        <f t="shared" si="8"/>
        <v>32232.539260571844</v>
      </c>
      <c r="AZ50" s="262">
        <f t="shared" si="8"/>
        <v>31844.541989954254</v>
      </c>
    </row>
    <row r="51" spans="1:52" ht="12" customHeight="1" x14ac:dyDescent="0.25">
      <c r="A51" s="259" t="s">
        <v>2082</v>
      </c>
      <c r="B51" s="260">
        <f t="shared" si="8"/>
        <v>14116.703129468897</v>
      </c>
      <c r="C51" s="260">
        <f t="shared" si="8"/>
        <v>13462.406399999994</v>
      </c>
      <c r="D51" s="260">
        <f t="shared" si="8"/>
        <v>12150.239290000003</v>
      </c>
      <c r="E51" s="260">
        <f t="shared" si="8"/>
        <v>12999.109530000005</v>
      </c>
      <c r="F51" s="260">
        <f t="shared" si="8"/>
        <v>13614.203989999982</v>
      </c>
      <c r="G51" s="260">
        <f t="shared" si="8"/>
        <v>14091.997715156735</v>
      </c>
      <c r="H51" s="260">
        <f t="shared" si="8"/>
        <v>12826.123670000001</v>
      </c>
      <c r="I51" s="260">
        <f t="shared" si="8"/>
        <v>13700.021180000003</v>
      </c>
      <c r="J51" s="260">
        <f t="shared" si="8"/>
        <v>13289.993129999992</v>
      </c>
      <c r="K51" s="260">
        <f t="shared" si="8"/>
        <v>11482.682560000001</v>
      </c>
      <c r="L51" s="260">
        <f t="shared" si="8"/>
        <v>12751.83367678996</v>
      </c>
      <c r="M51" s="260">
        <f t="shared" si="8"/>
        <v>13393.099948761934</v>
      </c>
      <c r="N51" s="260">
        <f t="shared" si="8"/>
        <v>12466.984555518055</v>
      </c>
      <c r="O51" s="260">
        <f t="shared" si="8"/>
        <v>12493.806275779132</v>
      </c>
      <c r="P51" s="260">
        <f t="shared" si="8"/>
        <v>12982.610580503046</v>
      </c>
      <c r="Q51" s="260">
        <f t="shared" si="8"/>
        <v>12781.142111197911</v>
      </c>
      <c r="R51" s="260">
        <f t="shared" si="8"/>
        <v>12790.467064718974</v>
      </c>
      <c r="S51" s="260">
        <f t="shared" si="8"/>
        <v>13413.507066651433</v>
      </c>
      <c r="T51" s="260">
        <f t="shared" si="8"/>
        <v>13745.629964619839</v>
      </c>
      <c r="U51" s="260">
        <f t="shared" si="8"/>
        <v>14149.103919821597</v>
      </c>
      <c r="V51" s="260">
        <f t="shared" si="8"/>
        <v>14568.494603565556</v>
      </c>
      <c r="W51" s="260">
        <f t="shared" si="8"/>
        <v>14923.167240439157</v>
      </c>
      <c r="X51" s="260">
        <f t="shared" si="8"/>
        <v>15331.578274332058</v>
      </c>
      <c r="Y51" s="260">
        <f t="shared" si="8"/>
        <v>15840.191820974305</v>
      </c>
      <c r="Z51" s="260">
        <f t="shared" si="8"/>
        <v>16160.919380926529</v>
      </c>
      <c r="AA51" s="260">
        <f t="shared" si="8"/>
        <v>16475.588666298601</v>
      </c>
      <c r="AB51" s="260">
        <f t="shared" si="8"/>
        <v>16813.309465352453</v>
      </c>
      <c r="AC51" s="260">
        <f t="shared" si="8"/>
        <v>17400.516902602332</v>
      </c>
      <c r="AD51" s="260">
        <f t="shared" si="8"/>
        <v>17808.02668237099</v>
      </c>
      <c r="AE51" s="260">
        <f t="shared" si="8"/>
        <v>17995.792871553058</v>
      </c>
      <c r="AF51" s="260">
        <f t="shared" si="8"/>
        <v>18496.706926559153</v>
      </c>
      <c r="AG51" s="260">
        <f t="shared" si="8"/>
        <v>18819.206236721038</v>
      </c>
      <c r="AH51" s="260">
        <f t="shared" si="8"/>
        <v>19176.946353076757</v>
      </c>
      <c r="AI51" s="260">
        <f t="shared" si="8"/>
        <v>19585.179694060305</v>
      </c>
      <c r="AJ51" s="260">
        <f t="shared" si="8"/>
        <v>19780.867389200081</v>
      </c>
      <c r="AK51" s="260">
        <f t="shared" si="8"/>
        <v>20062.857816804742</v>
      </c>
      <c r="AL51" s="260">
        <f t="shared" si="8"/>
        <v>20174.518225464024</v>
      </c>
      <c r="AM51" s="260">
        <f t="shared" si="8"/>
        <v>20318.98100485824</v>
      </c>
      <c r="AN51" s="260">
        <f t="shared" si="8"/>
        <v>20458.822317379374</v>
      </c>
      <c r="AO51" s="260">
        <f t="shared" si="8"/>
        <v>20542.338915424789</v>
      </c>
      <c r="AP51" s="260">
        <f t="shared" si="8"/>
        <v>20623.586459785947</v>
      </c>
      <c r="AQ51" s="260">
        <f t="shared" si="8"/>
        <v>20731.991746191507</v>
      </c>
      <c r="AR51" s="260">
        <f t="shared" si="8"/>
        <v>20832.734698567579</v>
      </c>
      <c r="AS51" s="260">
        <f t="shared" si="8"/>
        <v>20929.203761133045</v>
      </c>
      <c r="AT51" s="260">
        <f t="shared" si="8"/>
        <v>20995.707513061934</v>
      </c>
      <c r="AU51" s="260">
        <f t="shared" si="8"/>
        <v>21022.693110497588</v>
      </c>
      <c r="AV51" s="260">
        <f t="shared" si="8"/>
        <v>21051.718087948826</v>
      </c>
      <c r="AW51" s="260">
        <f t="shared" si="8"/>
        <v>21051.628032006131</v>
      </c>
      <c r="AX51" s="260">
        <f t="shared" si="8"/>
        <v>21028.473791185297</v>
      </c>
      <c r="AY51" s="260">
        <f t="shared" si="8"/>
        <v>21073.316888230129</v>
      </c>
      <c r="AZ51" s="260">
        <f t="shared" si="8"/>
        <v>21038.124015508289</v>
      </c>
    </row>
    <row r="52" spans="1:52" ht="12" customHeight="1" x14ac:dyDescent="0.25">
      <c r="A52" s="255" t="s">
        <v>2659</v>
      </c>
      <c r="B52" s="256">
        <f t="shared" ref="B52:AZ53" si="9">B168-B110</f>
        <v>77046.113774814075</v>
      </c>
      <c r="C52" s="256">
        <f t="shared" si="9"/>
        <v>77036.118649999989</v>
      </c>
      <c r="D52" s="256">
        <f t="shared" si="9"/>
        <v>76413.086810000008</v>
      </c>
      <c r="E52" s="256">
        <f t="shared" si="9"/>
        <v>76673.728479999991</v>
      </c>
      <c r="F52" s="256">
        <f t="shared" si="9"/>
        <v>78200.006369999959</v>
      </c>
      <c r="G52" s="256">
        <f t="shared" si="9"/>
        <v>79438.761662775476</v>
      </c>
      <c r="H52" s="256">
        <f t="shared" si="9"/>
        <v>78525.691780000008</v>
      </c>
      <c r="I52" s="256">
        <f t="shared" si="9"/>
        <v>79884.775550000049</v>
      </c>
      <c r="J52" s="256">
        <f t="shared" si="9"/>
        <v>77424.142189999955</v>
      </c>
      <c r="K52" s="256">
        <f t="shared" si="9"/>
        <v>70579.408959999986</v>
      </c>
      <c r="L52" s="256">
        <f t="shared" si="9"/>
        <v>75619.689445601674</v>
      </c>
      <c r="M52" s="256">
        <f t="shared" si="9"/>
        <v>73623.416395934895</v>
      </c>
      <c r="N52" s="256">
        <f t="shared" si="9"/>
        <v>72417.523551240403</v>
      </c>
      <c r="O52" s="256">
        <f t="shared" si="9"/>
        <v>71327.723727577759</v>
      </c>
      <c r="P52" s="256">
        <f t="shared" si="9"/>
        <v>74966.675330984435</v>
      </c>
      <c r="Q52" s="256">
        <f t="shared" si="9"/>
        <v>70801.994485351621</v>
      </c>
      <c r="R52" s="256">
        <f t="shared" si="9"/>
        <v>71288.765433102963</v>
      </c>
      <c r="S52" s="256">
        <f t="shared" si="9"/>
        <v>72332.01222778509</v>
      </c>
      <c r="T52" s="256">
        <f t="shared" si="9"/>
        <v>73227.934362325905</v>
      </c>
      <c r="U52" s="256">
        <f t="shared" si="9"/>
        <v>74190.166989194258</v>
      </c>
      <c r="V52" s="256">
        <f t="shared" si="9"/>
        <v>75110.498374165938</v>
      </c>
      <c r="W52" s="256">
        <f t="shared" si="9"/>
        <v>75632.10208088989</v>
      </c>
      <c r="X52" s="256">
        <f t="shared" si="9"/>
        <v>76141.688538458664</v>
      </c>
      <c r="Y52" s="256">
        <f t="shared" si="9"/>
        <v>76111.200428397264</v>
      </c>
      <c r="Z52" s="256">
        <f t="shared" si="9"/>
        <v>76083.799049954701</v>
      </c>
      <c r="AA52" s="256">
        <f t="shared" si="9"/>
        <v>76274.893329848841</v>
      </c>
      <c r="AB52" s="256">
        <f t="shared" si="9"/>
        <v>76390.515507139076</v>
      </c>
      <c r="AC52" s="256">
        <f t="shared" si="9"/>
        <v>76075.039926280209</v>
      </c>
      <c r="AD52" s="256">
        <f t="shared" si="9"/>
        <v>76027.117636977317</v>
      </c>
      <c r="AE52" s="256">
        <f t="shared" si="9"/>
        <v>76314.634497063962</v>
      </c>
      <c r="AF52" s="256">
        <f t="shared" si="9"/>
        <v>75729.287225794629</v>
      </c>
      <c r="AG52" s="256">
        <f t="shared" si="9"/>
        <v>75680.744313645802</v>
      </c>
      <c r="AH52" s="256">
        <f t="shared" si="9"/>
        <v>75482.878212777854</v>
      </c>
      <c r="AI52" s="256">
        <f t="shared" si="9"/>
        <v>74733.402013799787</v>
      </c>
      <c r="AJ52" s="256">
        <f t="shared" si="9"/>
        <v>74721.731351572234</v>
      </c>
      <c r="AK52" s="256">
        <f t="shared" si="9"/>
        <v>74323.628012398491</v>
      </c>
      <c r="AL52" s="256">
        <f t="shared" si="9"/>
        <v>74657.308854750125</v>
      </c>
      <c r="AM52" s="256">
        <f t="shared" si="9"/>
        <v>74672.862396815151</v>
      </c>
      <c r="AN52" s="256">
        <f t="shared" si="9"/>
        <v>74611.525183375677</v>
      </c>
      <c r="AO52" s="256">
        <f t="shared" si="9"/>
        <v>74515.370343193776</v>
      </c>
      <c r="AP52" s="256">
        <f t="shared" si="9"/>
        <v>74419.033178645477</v>
      </c>
      <c r="AQ52" s="256">
        <f t="shared" si="9"/>
        <v>74130.388531290955</v>
      </c>
      <c r="AR52" s="256">
        <f t="shared" si="9"/>
        <v>73889.943946727231</v>
      </c>
      <c r="AS52" s="256">
        <f t="shared" si="9"/>
        <v>72878.176157138383</v>
      </c>
      <c r="AT52" s="256">
        <f t="shared" si="9"/>
        <v>72446.125734585381</v>
      </c>
      <c r="AU52" s="256">
        <f t="shared" si="9"/>
        <v>72195.286919301463</v>
      </c>
      <c r="AV52" s="256">
        <f t="shared" si="9"/>
        <v>71907.888280592742</v>
      </c>
      <c r="AW52" s="256">
        <f t="shared" si="9"/>
        <v>71067.695723074576</v>
      </c>
      <c r="AX52" s="256">
        <f t="shared" si="9"/>
        <v>70713.959825333892</v>
      </c>
      <c r="AY52" s="256">
        <f t="shared" si="9"/>
        <v>70820.406342675007</v>
      </c>
      <c r="AZ52" s="256">
        <f t="shared" si="9"/>
        <v>70108.443407483399</v>
      </c>
    </row>
    <row r="53" spans="1:52" ht="12" customHeight="1" x14ac:dyDescent="0.25">
      <c r="A53" s="265" t="s">
        <v>2660</v>
      </c>
      <c r="B53" s="240">
        <f t="shared" si="9"/>
        <v>77046.113774814075</v>
      </c>
      <c r="C53" s="240">
        <f t="shared" si="9"/>
        <v>77036.118649999989</v>
      </c>
      <c r="D53" s="240">
        <f t="shared" si="9"/>
        <v>76413.086810000008</v>
      </c>
      <c r="E53" s="240">
        <f t="shared" si="9"/>
        <v>76673.728479999991</v>
      </c>
      <c r="F53" s="240">
        <f t="shared" si="9"/>
        <v>78200.006369999959</v>
      </c>
      <c r="G53" s="240">
        <f t="shared" si="9"/>
        <v>79438.761662775476</v>
      </c>
      <c r="H53" s="240">
        <f t="shared" si="9"/>
        <v>78525.691780000008</v>
      </c>
      <c r="I53" s="240">
        <f t="shared" si="9"/>
        <v>79884.775550000049</v>
      </c>
      <c r="J53" s="240">
        <f t="shared" si="9"/>
        <v>77424.142189999955</v>
      </c>
      <c r="K53" s="240">
        <f t="shared" si="9"/>
        <v>70579.408959999986</v>
      </c>
      <c r="L53" s="240">
        <f t="shared" si="9"/>
        <v>75619.689445601674</v>
      </c>
      <c r="M53" s="240">
        <f t="shared" si="9"/>
        <v>73623.416395934895</v>
      </c>
      <c r="N53" s="240">
        <f t="shared" si="9"/>
        <v>72417.523551240403</v>
      </c>
      <c r="O53" s="240">
        <f t="shared" si="9"/>
        <v>71327.723727577759</v>
      </c>
      <c r="P53" s="240">
        <f t="shared" si="9"/>
        <v>74966.675330984435</v>
      </c>
      <c r="Q53" s="240">
        <f t="shared" si="9"/>
        <v>70801.994485351621</v>
      </c>
      <c r="R53" s="240">
        <f t="shared" si="9"/>
        <v>71288.765433102963</v>
      </c>
      <c r="S53" s="240">
        <f t="shared" si="9"/>
        <v>72332.01222778509</v>
      </c>
      <c r="T53" s="240">
        <f t="shared" si="9"/>
        <v>73227.934362325905</v>
      </c>
      <c r="U53" s="240">
        <f t="shared" si="9"/>
        <v>74190.166989194258</v>
      </c>
      <c r="V53" s="240">
        <f t="shared" si="9"/>
        <v>75110.498374165938</v>
      </c>
      <c r="W53" s="240">
        <f t="shared" si="9"/>
        <v>75632.10208088989</v>
      </c>
      <c r="X53" s="240">
        <f t="shared" si="9"/>
        <v>76141.688538458664</v>
      </c>
      <c r="Y53" s="240">
        <f t="shared" si="9"/>
        <v>76111.200428397264</v>
      </c>
      <c r="Z53" s="240">
        <f t="shared" si="9"/>
        <v>76083.799049954701</v>
      </c>
      <c r="AA53" s="240">
        <f t="shared" si="9"/>
        <v>76274.893329848841</v>
      </c>
      <c r="AB53" s="240">
        <f t="shared" si="9"/>
        <v>76390.515507139076</v>
      </c>
      <c r="AC53" s="240">
        <f t="shared" si="9"/>
        <v>76075.039926280209</v>
      </c>
      <c r="AD53" s="240">
        <f t="shared" si="9"/>
        <v>76027.117636977317</v>
      </c>
      <c r="AE53" s="240">
        <f t="shared" si="9"/>
        <v>76314.634497063962</v>
      </c>
      <c r="AF53" s="240">
        <f t="shared" si="9"/>
        <v>75729.287225794629</v>
      </c>
      <c r="AG53" s="240">
        <f t="shared" si="9"/>
        <v>75680.744313645802</v>
      </c>
      <c r="AH53" s="240">
        <f t="shared" si="9"/>
        <v>75482.878212777854</v>
      </c>
      <c r="AI53" s="240">
        <f t="shared" si="9"/>
        <v>74733.402013799787</v>
      </c>
      <c r="AJ53" s="240">
        <f t="shared" si="9"/>
        <v>74721.731351572234</v>
      </c>
      <c r="AK53" s="240">
        <f t="shared" si="9"/>
        <v>74323.628012398491</v>
      </c>
      <c r="AL53" s="240">
        <f t="shared" si="9"/>
        <v>74657.308854750125</v>
      </c>
      <c r="AM53" s="240">
        <f t="shared" si="9"/>
        <v>74672.862396815151</v>
      </c>
      <c r="AN53" s="240">
        <f t="shared" si="9"/>
        <v>74611.525183375677</v>
      </c>
      <c r="AO53" s="240">
        <f t="shared" si="9"/>
        <v>74515.370343193776</v>
      </c>
      <c r="AP53" s="240">
        <f t="shared" si="9"/>
        <v>74419.033178645477</v>
      </c>
      <c r="AQ53" s="240">
        <f t="shared" si="9"/>
        <v>74130.388531290955</v>
      </c>
      <c r="AR53" s="240">
        <f t="shared" si="9"/>
        <v>73889.943946727231</v>
      </c>
      <c r="AS53" s="240">
        <f t="shared" si="9"/>
        <v>72878.176157138383</v>
      </c>
      <c r="AT53" s="240">
        <f t="shared" si="9"/>
        <v>72446.125734585381</v>
      </c>
      <c r="AU53" s="240">
        <f t="shared" si="9"/>
        <v>72195.286919301463</v>
      </c>
      <c r="AV53" s="240">
        <f t="shared" si="9"/>
        <v>71907.888280592742</v>
      </c>
      <c r="AW53" s="240">
        <f t="shared" si="9"/>
        <v>71067.695723074576</v>
      </c>
      <c r="AX53" s="240">
        <f t="shared" si="9"/>
        <v>70713.959825333892</v>
      </c>
      <c r="AY53" s="240">
        <f t="shared" si="9"/>
        <v>70820.406342675007</v>
      </c>
      <c r="AZ53" s="240">
        <f t="shared" si="9"/>
        <v>70108.443407483399</v>
      </c>
    </row>
    <row r="54" spans="1:52" ht="12" customHeight="1" x14ac:dyDescent="0.25">
      <c r="A54" s="232" t="s">
        <v>2632</v>
      </c>
      <c r="B54" s="233">
        <v>0</v>
      </c>
      <c r="C54" s="233">
        <v>0</v>
      </c>
      <c r="D54" s="233">
        <v>0</v>
      </c>
      <c r="E54" s="233">
        <v>0</v>
      </c>
      <c r="F54" s="233">
        <v>0</v>
      </c>
      <c r="G54" s="233">
        <v>0</v>
      </c>
      <c r="H54" s="233">
        <v>0</v>
      </c>
      <c r="I54" s="233">
        <v>0</v>
      </c>
      <c r="J54" s="233">
        <v>0</v>
      </c>
      <c r="K54" s="233">
        <v>0</v>
      </c>
      <c r="L54" s="233">
        <v>0</v>
      </c>
      <c r="M54" s="233">
        <v>0</v>
      </c>
      <c r="N54" s="233">
        <v>0</v>
      </c>
      <c r="O54" s="233">
        <v>0</v>
      </c>
      <c r="P54" s="233">
        <v>0</v>
      </c>
      <c r="Q54" s="233">
        <v>0</v>
      </c>
      <c r="R54" s="233">
        <v>0</v>
      </c>
      <c r="S54" s="233">
        <v>0</v>
      </c>
      <c r="T54" s="233">
        <v>0</v>
      </c>
      <c r="U54" s="233">
        <v>0</v>
      </c>
      <c r="V54" s="233">
        <v>0</v>
      </c>
      <c r="W54" s="233">
        <v>0</v>
      </c>
      <c r="X54" s="233">
        <v>0</v>
      </c>
      <c r="Y54" s="233">
        <v>0</v>
      </c>
      <c r="Z54" s="233">
        <v>0</v>
      </c>
      <c r="AA54" s="233">
        <v>0</v>
      </c>
      <c r="AB54" s="233">
        <v>0</v>
      </c>
      <c r="AC54" s="233">
        <v>0</v>
      </c>
      <c r="AD54" s="233">
        <v>0</v>
      </c>
      <c r="AE54" s="233">
        <v>0</v>
      </c>
      <c r="AF54" s="233">
        <v>0</v>
      </c>
      <c r="AG54" s="233">
        <v>0</v>
      </c>
      <c r="AH54" s="233">
        <v>0</v>
      </c>
      <c r="AI54" s="233">
        <v>0</v>
      </c>
      <c r="AJ54" s="233">
        <v>0</v>
      </c>
      <c r="AK54" s="233">
        <v>0</v>
      </c>
      <c r="AL54" s="233">
        <v>0</v>
      </c>
      <c r="AM54" s="233">
        <v>0</v>
      </c>
      <c r="AN54" s="233">
        <v>0</v>
      </c>
      <c r="AO54" s="233">
        <v>0</v>
      </c>
      <c r="AP54" s="233">
        <v>0</v>
      </c>
      <c r="AQ54" s="233">
        <v>0</v>
      </c>
      <c r="AR54" s="233">
        <v>0</v>
      </c>
      <c r="AS54" s="233">
        <v>0</v>
      </c>
      <c r="AT54" s="233">
        <v>0</v>
      </c>
      <c r="AU54" s="233">
        <v>0</v>
      </c>
      <c r="AV54" s="233">
        <v>0</v>
      </c>
      <c r="AW54" s="233">
        <v>0</v>
      </c>
      <c r="AX54" s="233">
        <v>0</v>
      </c>
      <c r="AY54" s="233">
        <v>0</v>
      </c>
      <c r="AZ54" s="233">
        <v>0</v>
      </c>
    </row>
    <row r="55" spans="1:52" ht="12" customHeight="1" x14ac:dyDescent="0.25">
      <c r="A55" s="266" t="s">
        <v>2633</v>
      </c>
      <c r="B55" s="243">
        <v>0</v>
      </c>
      <c r="C55" s="243">
        <v>0</v>
      </c>
      <c r="D55" s="243">
        <v>0</v>
      </c>
      <c r="E55" s="243">
        <v>0</v>
      </c>
      <c r="F55" s="243">
        <v>0</v>
      </c>
      <c r="G55" s="243">
        <v>0</v>
      </c>
      <c r="H55" s="243">
        <v>0</v>
      </c>
      <c r="I55" s="243">
        <v>0</v>
      </c>
      <c r="J55" s="243">
        <v>0</v>
      </c>
      <c r="K55" s="243">
        <v>0</v>
      </c>
      <c r="L55" s="243">
        <v>0</v>
      </c>
      <c r="M55" s="243">
        <v>0</v>
      </c>
      <c r="N55" s="243">
        <v>0</v>
      </c>
      <c r="O55" s="243">
        <v>0</v>
      </c>
      <c r="P55" s="243">
        <v>0</v>
      </c>
      <c r="Q55" s="243">
        <v>0</v>
      </c>
      <c r="R55" s="243">
        <v>0</v>
      </c>
      <c r="S55" s="243">
        <v>0</v>
      </c>
      <c r="T55" s="243">
        <v>0</v>
      </c>
      <c r="U55" s="243">
        <v>0</v>
      </c>
      <c r="V55" s="243">
        <v>0</v>
      </c>
      <c r="W55" s="243">
        <v>0</v>
      </c>
      <c r="X55" s="243">
        <v>0</v>
      </c>
      <c r="Y55" s="243">
        <v>0</v>
      </c>
      <c r="Z55" s="243">
        <v>0</v>
      </c>
      <c r="AA55" s="243">
        <v>0</v>
      </c>
      <c r="AB55" s="243">
        <v>0</v>
      </c>
      <c r="AC55" s="243">
        <v>0</v>
      </c>
      <c r="AD55" s="243">
        <v>0</v>
      </c>
      <c r="AE55" s="243">
        <v>0</v>
      </c>
      <c r="AF55" s="243">
        <v>0</v>
      </c>
      <c r="AG55" s="243">
        <v>0</v>
      </c>
      <c r="AH55" s="243">
        <v>0</v>
      </c>
      <c r="AI55" s="243">
        <v>0</v>
      </c>
      <c r="AJ55" s="243">
        <v>0</v>
      </c>
      <c r="AK55" s="243">
        <v>0</v>
      </c>
      <c r="AL55" s="243">
        <v>0</v>
      </c>
      <c r="AM55" s="243">
        <v>0</v>
      </c>
      <c r="AN55" s="243">
        <v>0</v>
      </c>
      <c r="AO55" s="243">
        <v>0</v>
      </c>
      <c r="AP55" s="243">
        <v>0</v>
      </c>
      <c r="AQ55" s="243">
        <v>0</v>
      </c>
      <c r="AR55" s="243">
        <v>0</v>
      </c>
      <c r="AS55" s="243">
        <v>0</v>
      </c>
      <c r="AT55" s="243">
        <v>0</v>
      </c>
      <c r="AU55" s="243">
        <v>0</v>
      </c>
      <c r="AV55" s="243">
        <v>0</v>
      </c>
      <c r="AW55" s="243">
        <v>0</v>
      </c>
      <c r="AX55" s="243">
        <v>0</v>
      </c>
      <c r="AY55" s="243">
        <v>0</v>
      </c>
      <c r="AZ55" s="243">
        <v>0</v>
      </c>
    </row>
    <row r="57" spans="1:52" x14ac:dyDescent="0.25">
      <c r="I57" s="262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25">
      <c r="A59" s="223" t="s">
        <v>2663</v>
      </c>
      <c r="B59" s="224">
        <v>2000</v>
      </c>
      <c r="C59" s="224">
        <v>2001</v>
      </c>
      <c r="D59" s="224">
        <v>2002</v>
      </c>
      <c r="E59" s="224">
        <v>2003</v>
      </c>
      <c r="F59" s="224">
        <v>2004</v>
      </c>
      <c r="G59" s="224">
        <v>2005</v>
      </c>
      <c r="H59" s="224">
        <v>2006</v>
      </c>
      <c r="I59" s="224">
        <v>2007</v>
      </c>
      <c r="J59" s="224">
        <v>2008</v>
      </c>
      <c r="K59" s="224">
        <v>2009</v>
      </c>
      <c r="L59" s="224">
        <v>2010</v>
      </c>
      <c r="M59" s="224">
        <v>2011</v>
      </c>
      <c r="N59" s="224">
        <v>2012</v>
      </c>
      <c r="O59" s="224">
        <v>2013</v>
      </c>
      <c r="P59" s="224">
        <v>2014</v>
      </c>
      <c r="Q59" s="224">
        <v>2015</v>
      </c>
      <c r="R59" s="224">
        <v>2016</v>
      </c>
      <c r="S59" s="224">
        <v>2017</v>
      </c>
      <c r="T59" s="224">
        <v>2018</v>
      </c>
      <c r="U59" s="224">
        <v>2019</v>
      </c>
      <c r="V59" s="224">
        <v>2020</v>
      </c>
      <c r="W59" s="224">
        <v>2021</v>
      </c>
      <c r="X59" s="224">
        <v>2022</v>
      </c>
      <c r="Y59" s="224">
        <v>2023</v>
      </c>
      <c r="Z59" s="224">
        <v>2024</v>
      </c>
      <c r="AA59" s="224">
        <v>2025</v>
      </c>
      <c r="AB59" s="224">
        <v>2026</v>
      </c>
      <c r="AC59" s="224">
        <v>2027</v>
      </c>
      <c r="AD59" s="224">
        <v>2028</v>
      </c>
      <c r="AE59" s="224">
        <v>2029</v>
      </c>
      <c r="AF59" s="224">
        <v>2030</v>
      </c>
      <c r="AG59" s="224">
        <v>2031</v>
      </c>
      <c r="AH59" s="224">
        <v>2032</v>
      </c>
      <c r="AI59" s="224">
        <v>2033</v>
      </c>
      <c r="AJ59" s="224">
        <v>2034</v>
      </c>
      <c r="AK59" s="224">
        <v>2035</v>
      </c>
      <c r="AL59" s="224">
        <v>2036</v>
      </c>
      <c r="AM59" s="224">
        <v>2037</v>
      </c>
      <c r="AN59" s="224">
        <v>2038</v>
      </c>
      <c r="AO59" s="224">
        <v>2039</v>
      </c>
      <c r="AP59" s="224">
        <v>2040</v>
      </c>
      <c r="AQ59" s="224">
        <v>2041</v>
      </c>
      <c r="AR59" s="224">
        <v>2042</v>
      </c>
      <c r="AS59" s="224">
        <v>2043</v>
      </c>
      <c r="AT59" s="224">
        <v>2044</v>
      </c>
      <c r="AU59" s="224">
        <v>2045</v>
      </c>
      <c r="AV59" s="224">
        <v>2046</v>
      </c>
      <c r="AW59" s="224">
        <v>2047</v>
      </c>
      <c r="AX59" s="224">
        <v>2048</v>
      </c>
      <c r="AY59" s="224">
        <v>2049</v>
      </c>
      <c r="AZ59" s="224">
        <v>2050</v>
      </c>
    </row>
    <row r="60" spans="1:52" ht="12" customHeight="1" x14ac:dyDescent="0.25">
      <c r="A60" s="226"/>
      <c r="B60" s="227"/>
      <c r="C60" s="227"/>
      <c r="D60" s="227"/>
      <c r="E60" s="227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</row>
    <row r="61" spans="1:52" ht="12" customHeight="1" x14ac:dyDescent="0.25">
      <c r="A61" s="228" t="s">
        <v>2629</v>
      </c>
      <c r="B61" s="229">
        <v>24721.261019240861</v>
      </c>
      <c r="C61" s="229">
        <v>26853.669018371955</v>
      </c>
      <c r="D61" s="229">
        <v>26355.826814016458</v>
      </c>
      <c r="E61" s="229">
        <v>29193.212180932707</v>
      </c>
      <c r="F61" s="229">
        <v>23945.697176144444</v>
      </c>
      <c r="G61" s="229">
        <v>25107.788161993769</v>
      </c>
      <c r="H61" s="229">
        <v>25665.707243928922</v>
      </c>
      <c r="I61" s="229">
        <v>24697.602240045879</v>
      </c>
      <c r="J61" s="229">
        <v>26599.021026969378</v>
      </c>
      <c r="K61" s="229">
        <v>24653.294174009039</v>
      </c>
      <c r="L61" s="229">
        <v>26597</v>
      </c>
      <c r="M61" s="229">
        <v>24481.224950776086</v>
      </c>
      <c r="N61" s="229">
        <v>23567.4502116121</v>
      </c>
      <c r="O61" s="229">
        <v>23807.137035198008</v>
      </c>
      <c r="P61" s="229">
        <v>23665.614920152228</v>
      </c>
      <c r="Q61" s="229">
        <v>25718.500287920739</v>
      </c>
      <c r="R61" s="229">
        <v>26333.309655290053</v>
      </c>
      <c r="S61" s="229">
        <v>26727.979571926255</v>
      </c>
      <c r="T61" s="229">
        <v>27114.822008382558</v>
      </c>
      <c r="U61" s="229">
        <v>27415.360386988876</v>
      </c>
      <c r="V61" s="229">
        <v>27621.854506098149</v>
      </c>
      <c r="W61" s="229">
        <v>27940.544848114303</v>
      </c>
      <c r="X61" s="229">
        <v>28277.517141062832</v>
      </c>
      <c r="Y61" s="229">
        <v>28651.536370553113</v>
      </c>
      <c r="Z61" s="229">
        <v>29088.08097202838</v>
      </c>
      <c r="AA61" s="229">
        <v>29588.086572167202</v>
      </c>
      <c r="AB61" s="229">
        <v>30193.417905076192</v>
      </c>
      <c r="AC61" s="229">
        <v>30858.581280709499</v>
      </c>
      <c r="AD61" s="229">
        <v>31555.153331532281</v>
      </c>
      <c r="AE61" s="229">
        <v>32267.67655907994</v>
      </c>
      <c r="AF61" s="229">
        <v>32982.231880587453</v>
      </c>
      <c r="AG61" s="229">
        <v>33705.759674706896</v>
      </c>
      <c r="AH61" s="229">
        <v>34446.875087397988</v>
      </c>
      <c r="AI61" s="229">
        <v>35203.388508700329</v>
      </c>
      <c r="AJ61" s="229">
        <v>35968.165922588043</v>
      </c>
      <c r="AK61" s="229">
        <v>36731.715127550189</v>
      </c>
      <c r="AL61" s="229">
        <v>37485.797105571677</v>
      </c>
      <c r="AM61" s="229">
        <v>38239.886840068903</v>
      </c>
      <c r="AN61" s="229">
        <v>39004.820118631804</v>
      </c>
      <c r="AO61" s="229">
        <v>39798.617491039215</v>
      </c>
      <c r="AP61" s="229">
        <v>40634.777573905725</v>
      </c>
      <c r="AQ61" s="229">
        <v>41514.277235598463</v>
      </c>
      <c r="AR61" s="229">
        <v>42425.416835746422</v>
      </c>
      <c r="AS61" s="229">
        <v>43376.419663886278</v>
      </c>
      <c r="AT61" s="229">
        <v>44375.460687252744</v>
      </c>
      <c r="AU61" s="229">
        <v>45445.193043884712</v>
      </c>
      <c r="AV61" s="229">
        <v>46574.297237818828</v>
      </c>
      <c r="AW61" s="229">
        <v>47760.216875208025</v>
      </c>
      <c r="AX61" s="229">
        <v>48973.169032531412</v>
      </c>
      <c r="AY61" s="229">
        <v>50199.821925877899</v>
      </c>
      <c r="AZ61" s="229">
        <v>51430.902473134454</v>
      </c>
    </row>
    <row r="62" spans="1:52" ht="12" customHeight="1" x14ac:dyDescent="0.25">
      <c r="A62" s="230" t="s">
        <v>2630</v>
      </c>
      <c r="B62" s="231">
        <v>14530.898351672789</v>
      </c>
      <c r="C62" s="231">
        <v>14696.665831035349</v>
      </c>
      <c r="D62" s="231">
        <v>14584.01319445057</v>
      </c>
      <c r="E62" s="231">
        <v>15781.679331450985</v>
      </c>
      <c r="F62" s="231">
        <v>13008.760565677065</v>
      </c>
      <c r="G62" s="231">
        <v>14539.563862928349</v>
      </c>
      <c r="H62" s="231">
        <v>13729.080850037055</v>
      </c>
      <c r="I62" s="231">
        <v>12688.982786394419</v>
      </c>
      <c r="J62" s="231">
        <v>11512.170501295141</v>
      </c>
      <c r="K62" s="231">
        <v>8984.5653939886251</v>
      </c>
      <c r="L62" s="231">
        <v>10235</v>
      </c>
      <c r="M62" s="231">
        <v>8399.9480275454007</v>
      </c>
      <c r="N62" s="231">
        <v>9086.4953005624666</v>
      </c>
      <c r="O62" s="231">
        <v>9886.4519997376774</v>
      </c>
      <c r="P62" s="231">
        <v>10342.418196679528</v>
      </c>
      <c r="Q62" s="231">
        <v>12656.601273161843</v>
      </c>
      <c r="R62" s="231">
        <v>13197.664303388692</v>
      </c>
      <c r="S62" s="231">
        <v>13462.172181891759</v>
      </c>
      <c r="T62" s="231">
        <v>13704.191169087148</v>
      </c>
      <c r="U62" s="231">
        <v>13868.168155861604</v>
      </c>
      <c r="V62" s="231">
        <v>13979.745515075447</v>
      </c>
      <c r="W62" s="231">
        <v>14190.338583742076</v>
      </c>
      <c r="X62" s="231">
        <v>14412.865616339379</v>
      </c>
      <c r="Y62" s="231">
        <v>14654.445968663558</v>
      </c>
      <c r="Z62" s="231">
        <v>14927.196049104614</v>
      </c>
      <c r="AA62" s="231">
        <v>15229.442454452395</v>
      </c>
      <c r="AB62" s="231">
        <v>15580.887893411034</v>
      </c>
      <c r="AC62" s="231">
        <v>15960.300534728638</v>
      </c>
      <c r="AD62" s="231">
        <v>16353.629579388262</v>
      </c>
      <c r="AE62" s="231">
        <v>16753.556972510494</v>
      </c>
      <c r="AF62" s="231">
        <v>17153.609181793334</v>
      </c>
      <c r="AG62" s="231">
        <v>17557.075386766901</v>
      </c>
      <c r="AH62" s="231">
        <v>17967.923647077456</v>
      </c>
      <c r="AI62" s="231">
        <v>18385.529446163862</v>
      </c>
      <c r="AJ62" s="231">
        <v>18806.689270782379</v>
      </c>
      <c r="AK62" s="231">
        <v>19226.959379234791</v>
      </c>
      <c r="AL62" s="231">
        <v>19639.770924571203</v>
      </c>
      <c r="AM62" s="231">
        <v>20049.739625743507</v>
      </c>
      <c r="AN62" s="231">
        <v>20465.912328515278</v>
      </c>
      <c r="AO62" s="231">
        <v>20901.097674266453</v>
      </c>
      <c r="AP62" s="231">
        <v>21365.726395502359</v>
      </c>
      <c r="AQ62" s="231">
        <v>21858.953637577615</v>
      </c>
      <c r="AR62" s="231">
        <v>22372.402438344099</v>
      </c>
      <c r="AS62" s="231">
        <v>22912.422207777792</v>
      </c>
      <c r="AT62" s="231">
        <v>23485.342960223737</v>
      </c>
      <c r="AU62" s="231">
        <v>24105.183145853411</v>
      </c>
      <c r="AV62" s="231">
        <v>24769.893333215281</v>
      </c>
      <c r="AW62" s="231">
        <v>25474.597643421592</v>
      </c>
      <c r="AX62" s="231">
        <v>26199.110465147191</v>
      </c>
      <c r="AY62" s="231">
        <v>26933.993339657736</v>
      </c>
      <c r="AZ62" s="231">
        <v>27670.539882989659</v>
      </c>
    </row>
    <row r="63" spans="1:52" ht="12" customHeight="1" x14ac:dyDescent="0.25">
      <c r="A63" s="232" t="s">
        <v>2631</v>
      </c>
      <c r="B63" s="233">
        <v>6563.9262738793741</v>
      </c>
      <c r="C63" s="233">
        <v>6602.0942351956082</v>
      </c>
      <c r="D63" s="233">
        <v>6574.614135970507</v>
      </c>
      <c r="E63" s="233">
        <v>6838.6096128578729</v>
      </c>
      <c r="F63" s="233">
        <v>6206.7409452938837</v>
      </c>
      <c r="G63" s="233">
        <v>6561.6543392502062</v>
      </c>
      <c r="H63" s="233">
        <v>6378.1303404953951</v>
      </c>
      <c r="I63" s="233">
        <v>6130.1630240214872</v>
      </c>
      <c r="J63" s="233">
        <v>5958.3401684677256</v>
      </c>
      <c r="K63" s="233">
        <v>5181.9517756684818</v>
      </c>
      <c r="L63" s="233">
        <v>4928.1328215116928</v>
      </c>
      <c r="M63" s="233">
        <v>3446.3219580004493</v>
      </c>
      <c r="N63" s="233">
        <v>3971.3021134202231</v>
      </c>
      <c r="O63" s="233">
        <v>3745.3785360364782</v>
      </c>
      <c r="P63" s="233">
        <v>3960.9637247831424</v>
      </c>
      <c r="Q63" s="233">
        <v>4525.9576596299466</v>
      </c>
      <c r="R63" s="233">
        <v>4673.732709095777</v>
      </c>
      <c r="S63" s="233">
        <v>4752.7024025292394</v>
      </c>
      <c r="T63" s="233">
        <v>4829.4228483016777</v>
      </c>
      <c r="U63" s="233">
        <v>4878.3261290061337</v>
      </c>
      <c r="V63" s="233">
        <v>4908.4371491172224</v>
      </c>
      <c r="W63" s="233">
        <v>4976.9295076645476</v>
      </c>
      <c r="X63" s="233">
        <v>5049.7176220685242</v>
      </c>
      <c r="Y63" s="233">
        <v>5129.8444980659751</v>
      </c>
      <c r="Z63" s="233">
        <v>5221.970990738957</v>
      </c>
      <c r="AA63" s="233">
        <v>5326.2736906893697</v>
      </c>
      <c r="AB63" s="233">
        <v>5450.2353502083224</v>
      </c>
      <c r="AC63" s="233">
        <v>5585.782467095768</v>
      </c>
      <c r="AD63" s="233">
        <v>5727.6132471573183</v>
      </c>
      <c r="AE63" s="233">
        <v>5872.7806369423342</v>
      </c>
      <c r="AF63" s="233">
        <v>6018.6391374342402</v>
      </c>
      <c r="AG63" s="233">
        <v>6166.4788725770968</v>
      </c>
      <c r="AH63" s="233">
        <v>6317.9401801000058</v>
      </c>
      <c r="AI63" s="233">
        <v>6472.6057924578745</v>
      </c>
      <c r="AJ63" s="233">
        <v>6629.1518510678006</v>
      </c>
      <c r="AK63" s="233">
        <v>6785.8147162207961</v>
      </c>
      <c r="AL63" s="233">
        <v>6940.1766481486629</v>
      </c>
      <c r="AM63" s="233">
        <v>7093.9998055126516</v>
      </c>
      <c r="AN63" s="233">
        <v>7250.6223079814608</v>
      </c>
      <c r="AO63" s="233">
        <v>7414.7098542112744</v>
      </c>
      <c r="AP63" s="233">
        <v>7590.0832716862133</v>
      </c>
      <c r="AQ63" s="233">
        <v>7776.2803196101413</v>
      </c>
      <c r="AR63" s="233">
        <v>7970.2471005508942</v>
      </c>
      <c r="AS63" s="233">
        <v>8174.4783501078282</v>
      </c>
      <c r="AT63" s="233">
        <v>8391.4637889655933</v>
      </c>
      <c r="AU63" s="233">
        <v>8626.4466861363326</v>
      </c>
      <c r="AV63" s="233">
        <v>8879.2136392820958</v>
      </c>
      <c r="AW63" s="233">
        <v>9147.5819685215902</v>
      </c>
      <c r="AX63" s="233">
        <v>9423.7526515122536</v>
      </c>
      <c r="AY63" s="233">
        <v>9704.0371265379035</v>
      </c>
      <c r="AZ63" s="233">
        <v>9984.8313504152738</v>
      </c>
    </row>
    <row r="64" spans="1:52" ht="12" customHeight="1" x14ac:dyDescent="0.25">
      <c r="A64" s="232" t="s">
        <v>2632</v>
      </c>
      <c r="B64" s="233">
        <v>7966.9720777934153</v>
      </c>
      <c r="C64" s="233">
        <v>8094.5715958397404</v>
      </c>
      <c r="D64" s="233">
        <v>8009.3990584800631</v>
      </c>
      <c r="E64" s="233">
        <v>8943.0697185931131</v>
      </c>
      <c r="F64" s="233">
        <v>6802.0196203831811</v>
      </c>
      <c r="G64" s="233">
        <v>7977.9095236781432</v>
      </c>
      <c r="H64" s="233">
        <v>7350.9505095416598</v>
      </c>
      <c r="I64" s="233">
        <v>6558.819762372932</v>
      </c>
      <c r="J64" s="233">
        <v>5553.8303328274151</v>
      </c>
      <c r="K64" s="233">
        <v>3802.6136183201434</v>
      </c>
      <c r="L64" s="233">
        <v>5306.8671784883072</v>
      </c>
      <c r="M64" s="233">
        <v>4953.626069544951</v>
      </c>
      <c r="N64" s="233">
        <v>5115.1931871422439</v>
      </c>
      <c r="O64" s="233">
        <v>6141.0734637011992</v>
      </c>
      <c r="P64" s="233">
        <v>6381.4544718963853</v>
      </c>
      <c r="Q64" s="233">
        <v>8130.6436135318963</v>
      </c>
      <c r="R64" s="233">
        <v>8523.9315942929152</v>
      </c>
      <c r="S64" s="233">
        <v>8709.4697793625201</v>
      </c>
      <c r="T64" s="233">
        <v>8874.7683207854698</v>
      </c>
      <c r="U64" s="233">
        <v>8989.8420268554692</v>
      </c>
      <c r="V64" s="233">
        <v>9071.3083659582244</v>
      </c>
      <c r="W64" s="233">
        <v>9213.4090760775289</v>
      </c>
      <c r="X64" s="233">
        <v>9363.1479942708556</v>
      </c>
      <c r="Y64" s="233">
        <v>9524.6014705975831</v>
      </c>
      <c r="Z64" s="233">
        <v>9705.2250583656569</v>
      </c>
      <c r="AA64" s="233">
        <v>9903.1687637630257</v>
      </c>
      <c r="AB64" s="233">
        <v>10130.652543202712</v>
      </c>
      <c r="AC64" s="233">
        <v>10374.518067632869</v>
      </c>
      <c r="AD64" s="233">
        <v>10626.016332230944</v>
      </c>
      <c r="AE64" s="233">
        <v>10880.776335568158</v>
      </c>
      <c r="AF64" s="233">
        <v>11134.970044359095</v>
      </c>
      <c r="AG64" s="233">
        <v>11390.596514189805</v>
      </c>
      <c r="AH64" s="233">
        <v>11649.983466977448</v>
      </c>
      <c r="AI64" s="233">
        <v>11912.92365370599</v>
      </c>
      <c r="AJ64" s="233">
        <v>12177.537419714577</v>
      </c>
      <c r="AK64" s="233">
        <v>12441.144663013994</v>
      </c>
      <c r="AL64" s="233">
        <v>12699.59427642254</v>
      </c>
      <c r="AM64" s="233">
        <v>12955.739820230856</v>
      </c>
      <c r="AN64" s="233">
        <v>13215.290020533817</v>
      </c>
      <c r="AO64" s="233">
        <v>13486.387820055179</v>
      </c>
      <c r="AP64" s="233">
        <v>13775.643123816148</v>
      </c>
      <c r="AQ64" s="233">
        <v>14082.673317967472</v>
      </c>
      <c r="AR64" s="233">
        <v>14402.155337793207</v>
      </c>
      <c r="AS64" s="233">
        <v>14737.943857669963</v>
      </c>
      <c r="AT64" s="233">
        <v>15093.879171258142</v>
      </c>
      <c r="AU64" s="233">
        <v>15478.736459717078</v>
      </c>
      <c r="AV64" s="233">
        <v>15890.679693933185</v>
      </c>
      <c r="AW64" s="233">
        <v>16327.015674900002</v>
      </c>
      <c r="AX64" s="233">
        <v>16775.357813634939</v>
      </c>
      <c r="AY64" s="233">
        <v>17229.956213119833</v>
      </c>
      <c r="AZ64" s="233">
        <v>17685.708532574383</v>
      </c>
    </row>
    <row r="65" spans="1:52" ht="12" customHeight="1" x14ac:dyDescent="0.25">
      <c r="A65" s="234" t="s">
        <v>2633</v>
      </c>
      <c r="B65" s="235">
        <v>10190.362667568072</v>
      </c>
      <c r="C65" s="235">
        <v>12157.003187336604</v>
      </c>
      <c r="D65" s="235">
        <v>11771.813619565888</v>
      </c>
      <c r="E65" s="235">
        <v>13411.532849481722</v>
      </c>
      <c r="F65" s="235">
        <v>10936.936610467381</v>
      </c>
      <c r="G65" s="235">
        <v>10568.224299065421</v>
      </c>
      <c r="H65" s="235">
        <v>11936.626393891867</v>
      </c>
      <c r="I65" s="235">
        <v>12008.619453651459</v>
      </c>
      <c r="J65" s="235">
        <v>15086.850525674236</v>
      </c>
      <c r="K65" s="235">
        <v>15668.728780020412</v>
      </c>
      <c r="L65" s="235">
        <v>16362</v>
      </c>
      <c r="M65" s="235">
        <v>16081.276923230687</v>
      </c>
      <c r="N65" s="235">
        <v>14480.954911049632</v>
      </c>
      <c r="O65" s="235">
        <v>13920.685035460328</v>
      </c>
      <c r="P65" s="235">
        <v>13323.196723472698</v>
      </c>
      <c r="Q65" s="235">
        <v>13061.899014758896</v>
      </c>
      <c r="R65" s="235">
        <v>13135.645351901359</v>
      </c>
      <c r="S65" s="235">
        <v>13265.807390034495</v>
      </c>
      <c r="T65" s="235">
        <v>13410.630839295412</v>
      </c>
      <c r="U65" s="235">
        <v>13547.192231127274</v>
      </c>
      <c r="V65" s="235">
        <v>13642.108991022704</v>
      </c>
      <c r="W65" s="235">
        <v>13750.206264372229</v>
      </c>
      <c r="X65" s="235">
        <v>13864.651524723455</v>
      </c>
      <c r="Y65" s="235">
        <v>13997.090401889556</v>
      </c>
      <c r="Z65" s="235">
        <v>14160.884922923768</v>
      </c>
      <c r="AA65" s="235">
        <v>14358.644117714808</v>
      </c>
      <c r="AB65" s="235">
        <v>14612.530011665158</v>
      </c>
      <c r="AC65" s="235">
        <v>14898.280745980861</v>
      </c>
      <c r="AD65" s="235">
        <v>15201.523752144021</v>
      </c>
      <c r="AE65" s="235">
        <v>15514.119586569448</v>
      </c>
      <c r="AF65" s="235">
        <v>15828.622698794117</v>
      </c>
      <c r="AG65" s="235">
        <v>16148.684287939994</v>
      </c>
      <c r="AH65" s="235">
        <v>16478.951440320528</v>
      </c>
      <c r="AI65" s="235">
        <v>16817.85906253647</v>
      </c>
      <c r="AJ65" s="235">
        <v>17161.47665180566</v>
      </c>
      <c r="AK65" s="235">
        <v>17504.755748315398</v>
      </c>
      <c r="AL65" s="235">
        <v>17846.026181000478</v>
      </c>
      <c r="AM65" s="235">
        <v>18190.147214325396</v>
      </c>
      <c r="AN65" s="235">
        <v>18538.907790116526</v>
      </c>
      <c r="AO65" s="235">
        <v>18897.519816772761</v>
      </c>
      <c r="AP65" s="235">
        <v>19269.051178403366</v>
      </c>
      <c r="AQ65" s="235">
        <v>19655.323598020848</v>
      </c>
      <c r="AR65" s="235">
        <v>20053.014397402319</v>
      </c>
      <c r="AS65" s="235">
        <v>20463.997456108489</v>
      </c>
      <c r="AT65" s="235">
        <v>20890.117727029006</v>
      </c>
      <c r="AU65" s="235">
        <v>21340.009898031301</v>
      </c>
      <c r="AV65" s="235">
        <v>21804.403904603543</v>
      </c>
      <c r="AW65" s="235">
        <v>22285.619231786433</v>
      </c>
      <c r="AX65" s="235">
        <v>22774.058567384222</v>
      </c>
      <c r="AY65" s="235">
        <v>23265.828586220166</v>
      </c>
      <c r="AZ65" s="235">
        <v>23760.362590144796</v>
      </c>
    </row>
    <row r="66" spans="1:52" ht="12" customHeight="1" x14ac:dyDescent="0.25">
      <c r="A66" s="236"/>
      <c r="B66" s="237"/>
      <c r="C66" s="237"/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37"/>
      <c r="AI66" s="237"/>
      <c r="AJ66" s="237"/>
      <c r="AK66" s="237"/>
      <c r="AL66" s="237"/>
      <c r="AM66" s="237"/>
      <c r="AN66" s="237"/>
      <c r="AO66" s="237"/>
      <c r="AP66" s="237"/>
      <c r="AQ66" s="237"/>
      <c r="AR66" s="237"/>
      <c r="AS66" s="237"/>
      <c r="AT66" s="237"/>
      <c r="AU66" s="237"/>
      <c r="AV66" s="237"/>
      <c r="AW66" s="237"/>
      <c r="AX66" s="237"/>
      <c r="AY66" s="237"/>
      <c r="AZ66" s="237"/>
    </row>
    <row r="67" spans="1:52" ht="12" customHeight="1" x14ac:dyDescent="0.25">
      <c r="A67" s="228" t="s">
        <v>2634</v>
      </c>
      <c r="B67" s="238"/>
      <c r="C67" s="238"/>
      <c r="D67" s="238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238"/>
      <c r="AH67" s="238"/>
      <c r="AI67" s="238"/>
      <c r="AJ67" s="238"/>
      <c r="AK67" s="238"/>
      <c r="AL67" s="238"/>
      <c r="AM67" s="238"/>
      <c r="AN67" s="238"/>
      <c r="AO67" s="238"/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  <c r="AZ67" s="238"/>
    </row>
    <row r="68" spans="1:52" ht="12" customHeight="1" x14ac:dyDescent="0.25">
      <c r="A68" s="239" t="s">
        <v>2635</v>
      </c>
      <c r="B68" s="240">
        <v>9720.1121327790952</v>
      </c>
      <c r="C68" s="240">
        <v>9909.4983255399929</v>
      </c>
      <c r="D68" s="240">
        <v>10013.796979964436</v>
      </c>
      <c r="E68" s="240">
        <v>9439.120314742413</v>
      </c>
      <c r="F68" s="240">
        <v>8489.9631306294905</v>
      </c>
      <c r="G68" s="240">
        <v>7968.7930771724223</v>
      </c>
      <c r="H68" s="240">
        <v>7688.2308542399942</v>
      </c>
      <c r="I68" s="240">
        <v>7710.3150181107821</v>
      </c>
      <c r="J68" s="240">
        <v>6942.9876435891601</v>
      </c>
      <c r="K68" s="240">
        <v>4840.4250299706546</v>
      </c>
      <c r="L68" s="240">
        <v>5250.8999539818406</v>
      </c>
      <c r="M68" s="240">
        <v>4741.3630692114466</v>
      </c>
      <c r="N68" s="240">
        <v>5078.016723726465</v>
      </c>
      <c r="O68" s="240">
        <v>4925.8826975145575</v>
      </c>
      <c r="P68" s="240">
        <v>4552.189128623103</v>
      </c>
      <c r="Q68" s="240">
        <v>4803.9492340492825</v>
      </c>
      <c r="R68" s="240">
        <v>4742.0879318283787</v>
      </c>
      <c r="S68" s="240">
        <v>5098.0632323347108</v>
      </c>
      <c r="T68" s="240">
        <v>5162.6768275200347</v>
      </c>
      <c r="U68" s="240">
        <v>5195.5696167148326</v>
      </c>
      <c r="V68" s="240">
        <v>5238.349624450454</v>
      </c>
      <c r="W68" s="240">
        <v>5319.0790008809963</v>
      </c>
      <c r="X68" s="240">
        <v>5415.845288565446</v>
      </c>
      <c r="Y68" s="240">
        <v>5500.0870516594077</v>
      </c>
      <c r="Z68" s="240">
        <v>5596.2982087246201</v>
      </c>
      <c r="AA68" s="240">
        <v>5697.0207863854048</v>
      </c>
      <c r="AB68" s="240">
        <v>5822.4176489989923</v>
      </c>
      <c r="AC68" s="240">
        <v>5961.3764409294736</v>
      </c>
      <c r="AD68" s="240">
        <v>6102.2420734904954</v>
      </c>
      <c r="AE68" s="240">
        <v>6240.5227324643947</v>
      </c>
      <c r="AF68" s="240">
        <v>6371.5311978237396</v>
      </c>
      <c r="AG68" s="240">
        <v>6512.3001240283083</v>
      </c>
      <c r="AH68" s="240">
        <v>6653.3443288404806</v>
      </c>
      <c r="AI68" s="240">
        <v>6798.3534068613044</v>
      </c>
      <c r="AJ68" s="240">
        <v>6939.0932044048432</v>
      </c>
      <c r="AK68" s="240">
        <v>7076.6764923405299</v>
      </c>
      <c r="AL68" s="240">
        <v>7230.8400779426647</v>
      </c>
      <c r="AM68" s="240">
        <v>7359.6064641251633</v>
      </c>
      <c r="AN68" s="240">
        <v>7516.9063217130024</v>
      </c>
      <c r="AO68" s="240">
        <v>7657.4538570907644</v>
      </c>
      <c r="AP68" s="240">
        <v>7813.9697460882353</v>
      </c>
      <c r="AQ68" s="240">
        <v>7982.8885251651927</v>
      </c>
      <c r="AR68" s="240">
        <v>8174.2910594340556</v>
      </c>
      <c r="AS68" s="240">
        <v>8341.1840055237244</v>
      </c>
      <c r="AT68" s="240">
        <v>8546.0225352201523</v>
      </c>
      <c r="AU68" s="240">
        <v>8736.543911193703</v>
      </c>
      <c r="AV68" s="240">
        <v>8961.9005235476707</v>
      </c>
      <c r="AW68" s="240">
        <v>9176.7902299998605</v>
      </c>
      <c r="AX68" s="240">
        <v>9413.2813722141109</v>
      </c>
      <c r="AY68" s="240">
        <v>9656.6059827678473</v>
      </c>
      <c r="AZ68" s="240">
        <v>9887.8129647482328</v>
      </c>
    </row>
    <row r="69" spans="1:52" ht="12" customHeight="1" x14ac:dyDescent="0.25">
      <c r="A69" s="241" t="s">
        <v>2636</v>
      </c>
      <c r="B69" s="233">
        <v>1740.7691670865704</v>
      </c>
      <c r="C69" s="233">
        <v>1792.6855936349982</v>
      </c>
      <c r="D69" s="233">
        <v>1799.9844593266369</v>
      </c>
      <c r="E69" s="233">
        <v>1821.338365601757</v>
      </c>
      <c r="F69" s="233">
        <v>1372.8414246120999</v>
      </c>
      <c r="G69" s="233">
        <v>1429.5805081500873</v>
      </c>
      <c r="H69" s="233">
        <v>1307.4251480341227</v>
      </c>
      <c r="I69" s="233">
        <v>1217.2116621011662</v>
      </c>
      <c r="J69" s="233">
        <v>954.89147595705322</v>
      </c>
      <c r="K69" s="233">
        <v>1863.2146720003568</v>
      </c>
      <c r="L69" s="233">
        <v>2176.2825929059541</v>
      </c>
      <c r="M69" s="233">
        <v>1916.9244397580339</v>
      </c>
      <c r="N69" s="233">
        <v>1214.4805860641429</v>
      </c>
      <c r="O69" s="233">
        <v>1177.3657418717685</v>
      </c>
      <c r="P69" s="233">
        <v>1276.2952569990073</v>
      </c>
      <c r="Q69" s="233">
        <v>1462.1447140416869</v>
      </c>
      <c r="R69" s="233">
        <v>1445.8496046413111</v>
      </c>
      <c r="S69" s="233">
        <v>1559.1746675115239</v>
      </c>
      <c r="T69" s="233">
        <v>1588.5025178206574</v>
      </c>
      <c r="U69" s="233">
        <v>1600.8582394691841</v>
      </c>
      <c r="V69" s="233">
        <v>1618.9586428886339</v>
      </c>
      <c r="W69" s="233">
        <v>1645.7757926760721</v>
      </c>
      <c r="X69" s="233">
        <v>1678.9427484811993</v>
      </c>
      <c r="Y69" s="233">
        <v>1704.8395585172977</v>
      </c>
      <c r="Z69" s="233">
        <v>1730.7879379816125</v>
      </c>
      <c r="AA69" s="233">
        <v>1761.8771079077671</v>
      </c>
      <c r="AB69" s="233">
        <v>1800.3437834732702</v>
      </c>
      <c r="AC69" s="233">
        <v>1843.8531554525089</v>
      </c>
      <c r="AD69" s="233">
        <v>1888.0468632536758</v>
      </c>
      <c r="AE69" s="233">
        <v>1926.8622256424912</v>
      </c>
      <c r="AF69" s="233">
        <v>1967.0046870875713</v>
      </c>
      <c r="AG69" s="233">
        <v>2006.7570194987002</v>
      </c>
      <c r="AH69" s="233">
        <v>2043.9092899500026</v>
      </c>
      <c r="AI69" s="233">
        <v>2089.4709227936328</v>
      </c>
      <c r="AJ69" s="233">
        <v>2128.340816881539</v>
      </c>
      <c r="AK69" s="233">
        <v>2166.6563149871804</v>
      </c>
      <c r="AL69" s="233">
        <v>2205.5693161929225</v>
      </c>
      <c r="AM69" s="233">
        <v>2243.5303347857916</v>
      </c>
      <c r="AN69" s="233">
        <v>2292.7965307711988</v>
      </c>
      <c r="AO69" s="233">
        <v>2324.8649463463453</v>
      </c>
      <c r="AP69" s="233">
        <v>2366.178551291272</v>
      </c>
      <c r="AQ69" s="233">
        <v>2413.3379473264131</v>
      </c>
      <c r="AR69" s="233">
        <v>2463.500279148805</v>
      </c>
      <c r="AS69" s="233">
        <v>2510.080957149255</v>
      </c>
      <c r="AT69" s="233">
        <v>2562.3301650307899</v>
      </c>
      <c r="AU69" s="233">
        <v>2619.0783737944207</v>
      </c>
      <c r="AV69" s="233">
        <v>2688.8454009418429</v>
      </c>
      <c r="AW69" s="233">
        <v>2737.884586719741</v>
      </c>
      <c r="AX69" s="233">
        <v>2805.6725774179126</v>
      </c>
      <c r="AY69" s="233">
        <v>2877.8745405011905</v>
      </c>
      <c r="AZ69" s="233">
        <v>2946.1521168434565</v>
      </c>
    </row>
    <row r="70" spans="1:52" ht="12" customHeight="1" x14ac:dyDescent="0.25">
      <c r="A70" s="242" t="s">
        <v>2637</v>
      </c>
      <c r="B70" s="243">
        <v>339.54865093984188</v>
      </c>
      <c r="C70" s="243">
        <v>419.92235301420146</v>
      </c>
      <c r="D70" s="243">
        <v>409.77747068087069</v>
      </c>
      <c r="E70" s="243">
        <v>439.64395077392555</v>
      </c>
      <c r="F70" s="243">
        <v>353.13397576915622</v>
      </c>
      <c r="G70" s="243">
        <v>311.5274992614066</v>
      </c>
      <c r="H70" s="243">
        <v>354.308540563397</v>
      </c>
      <c r="I70" s="243">
        <v>377.43694775537733</v>
      </c>
      <c r="J70" s="243">
        <v>449.65320484327395</v>
      </c>
      <c r="K70" s="243">
        <v>504.52265730340031</v>
      </c>
      <c r="L70" s="243">
        <v>473.0532383787571</v>
      </c>
      <c r="M70" s="243">
        <v>556.99158695770132</v>
      </c>
      <c r="N70" s="243">
        <v>402.24845622732761</v>
      </c>
      <c r="O70" s="243">
        <v>424.85206836934844</v>
      </c>
      <c r="P70" s="243">
        <v>367.15580114101107</v>
      </c>
      <c r="Q70" s="243">
        <v>404.9922375363476</v>
      </c>
      <c r="R70" s="243">
        <v>389.95159667730098</v>
      </c>
      <c r="S70" s="243">
        <v>415.62980940143814</v>
      </c>
      <c r="T70" s="243">
        <v>419.68317586623021</v>
      </c>
      <c r="U70" s="243">
        <v>421.39374019660227</v>
      </c>
      <c r="V70" s="243">
        <v>424.23271713688808</v>
      </c>
      <c r="W70" s="243">
        <v>427.40404256101772</v>
      </c>
      <c r="X70" s="243">
        <v>431.60100199979297</v>
      </c>
      <c r="Y70" s="243">
        <v>434.79673117753742</v>
      </c>
      <c r="Z70" s="243">
        <v>437.84077901954328</v>
      </c>
      <c r="AA70" s="243">
        <v>441.88527206867764</v>
      </c>
      <c r="AB70" s="243">
        <v>447.98630495285539</v>
      </c>
      <c r="AC70" s="243">
        <v>455.55848671544857</v>
      </c>
      <c r="AD70" s="243">
        <v>462.48578589872744</v>
      </c>
      <c r="AE70" s="243">
        <v>469.54918779481801</v>
      </c>
      <c r="AF70" s="243">
        <v>476.60253977354074</v>
      </c>
      <c r="AG70" s="243">
        <v>483.73002786598875</v>
      </c>
      <c r="AH70" s="243">
        <v>491.0412354117417</v>
      </c>
      <c r="AI70" s="243">
        <v>498.47443861711929</v>
      </c>
      <c r="AJ70" s="243">
        <v>505.9283575797341</v>
      </c>
      <c r="AK70" s="243">
        <v>513.28476176750974</v>
      </c>
      <c r="AL70" s="243">
        <v>520.49340688783661</v>
      </c>
      <c r="AM70" s="243">
        <v>527.66067483029678</v>
      </c>
      <c r="AN70" s="243">
        <v>534.85227518240447</v>
      </c>
      <c r="AO70" s="243">
        <v>542.19078214883507</v>
      </c>
      <c r="AP70" s="243">
        <v>549.75899777834297</v>
      </c>
      <c r="AQ70" s="243">
        <v>557.58574328003385</v>
      </c>
      <c r="AR70" s="243">
        <v>565.58791837130616</v>
      </c>
      <c r="AS70" s="243">
        <v>573.82236431845502</v>
      </c>
      <c r="AT70" s="243">
        <v>582.34413828153515</v>
      </c>
      <c r="AU70" s="243">
        <v>591.11297350561699</v>
      </c>
      <c r="AV70" s="243">
        <v>599.94971537677816</v>
      </c>
      <c r="AW70" s="243">
        <v>608.84378102931089</v>
      </c>
      <c r="AX70" s="243">
        <v>618.61677917643703</v>
      </c>
      <c r="AY70" s="243">
        <v>628.03202830255157</v>
      </c>
      <c r="AZ70" s="243">
        <v>637.4443834751404</v>
      </c>
    </row>
    <row r="71" spans="1:52" ht="12" customHeight="1" x14ac:dyDescent="0.25">
      <c r="A71" s="236"/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4"/>
      <c r="AZ71" s="244"/>
    </row>
    <row r="72" spans="1:52" ht="12" customHeight="1" x14ac:dyDescent="0.25">
      <c r="A72" s="228" t="s">
        <v>2638</v>
      </c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5"/>
      <c r="AV72" s="245"/>
      <c r="AW72" s="245"/>
      <c r="AX72" s="245"/>
      <c r="AY72" s="245"/>
      <c r="AZ72" s="245"/>
    </row>
    <row r="73" spans="1:52" ht="12" customHeight="1" x14ac:dyDescent="0.25">
      <c r="A73" s="246" t="s">
        <v>2639</v>
      </c>
      <c r="B73" s="247">
        <v>0</v>
      </c>
      <c r="C73" s="247">
        <v>0</v>
      </c>
      <c r="D73" s="247">
        <v>0</v>
      </c>
      <c r="E73" s="247">
        <v>0</v>
      </c>
      <c r="F73" s="247">
        <v>0</v>
      </c>
      <c r="G73" s="247">
        <v>0</v>
      </c>
      <c r="H73" s="247">
        <v>0</v>
      </c>
      <c r="I73" s="247">
        <v>0</v>
      </c>
      <c r="J73" s="247">
        <v>0</v>
      </c>
      <c r="K73" s="247">
        <v>0</v>
      </c>
      <c r="L73" s="247">
        <v>0</v>
      </c>
      <c r="M73" s="247">
        <v>0</v>
      </c>
      <c r="N73" s="247">
        <v>0</v>
      </c>
      <c r="O73" s="247">
        <v>4.2078576026770351</v>
      </c>
      <c r="P73" s="247">
        <v>5.5733466970043146</v>
      </c>
      <c r="Q73" s="247">
        <v>6.9723042046886903</v>
      </c>
      <c r="R73" s="247">
        <v>4.8819781891344443</v>
      </c>
      <c r="S73" s="247">
        <v>5.347402605002225</v>
      </c>
      <c r="T73" s="247">
        <v>14.1319839400115</v>
      </c>
      <c r="U73" s="247">
        <v>20.450616549204799</v>
      </c>
      <c r="V73" s="247">
        <v>22.750163749787699</v>
      </c>
      <c r="W73" s="247">
        <v>20.487668377578931</v>
      </c>
      <c r="X73" s="247">
        <v>28.374247577550154</v>
      </c>
      <c r="Y73" s="247">
        <v>30.533062358233479</v>
      </c>
      <c r="Z73" s="247">
        <v>30.352687324637454</v>
      </c>
      <c r="AA73" s="247">
        <v>27.32993959494371</v>
      </c>
      <c r="AB73" s="247">
        <v>24.609466638219342</v>
      </c>
      <c r="AC73" s="247">
        <v>22.16104097716741</v>
      </c>
      <c r="AD73" s="247">
        <v>19.95745788222067</v>
      </c>
      <c r="AE73" s="247">
        <v>22.73355633769707</v>
      </c>
      <c r="AF73" s="247">
        <v>25.181220668510981</v>
      </c>
      <c r="AG73" s="247">
        <v>24.381828883542461</v>
      </c>
      <c r="AH73" s="247">
        <v>33.121879533240254</v>
      </c>
      <c r="AI73" s="247">
        <v>38.506971307564342</v>
      </c>
      <c r="AJ73" s="247">
        <v>47.150562640638967</v>
      </c>
      <c r="AK73" s="247">
        <v>52.296243414647932</v>
      </c>
      <c r="AL73" s="247">
        <v>52.293513028098083</v>
      </c>
      <c r="AM73" s="247">
        <v>59.320850414677864</v>
      </c>
      <c r="AN73" s="247">
        <v>65.162003656664353</v>
      </c>
      <c r="AO73" s="247">
        <v>68.73200071190044</v>
      </c>
      <c r="AP73" s="247">
        <v>72.897190929419125</v>
      </c>
      <c r="AQ73" s="247">
        <v>72.497724082681898</v>
      </c>
      <c r="AR73" s="247">
        <v>75.357064469233748</v>
      </c>
      <c r="AS73" s="247">
        <v>78.328557275639398</v>
      </c>
      <c r="AT73" s="247">
        <v>84.869633813664407</v>
      </c>
      <c r="AU73" s="247">
        <v>84.204623125351731</v>
      </c>
      <c r="AV73" s="247">
        <v>87.827037407623422</v>
      </c>
      <c r="AW73" s="247">
        <v>100.6429014360058</v>
      </c>
      <c r="AX73" s="247">
        <v>99.962631834683975</v>
      </c>
      <c r="AY73" s="247">
        <v>111.98682238530424</v>
      </c>
      <c r="AZ73" s="247">
        <v>121.65967942422328</v>
      </c>
    </row>
    <row r="74" spans="1:52" ht="12" customHeight="1" x14ac:dyDescent="0.25">
      <c r="A74" s="248" t="s">
        <v>2640</v>
      </c>
      <c r="B74" s="249">
        <v>0</v>
      </c>
      <c r="C74" s="249">
        <v>0</v>
      </c>
      <c r="D74" s="249">
        <v>0</v>
      </c>
      <c r="E74" s="249">
        <v>0</v>
      </c>
      <c r="F74" s="249">
        <v>0</v>
      </c>
      <c r="G74" s="249">
        <v>0</v>
      </c>
      <c r="H74" s="249">
        <v>0</v>
      </c>
      <c r="I74" s="249">
        <v>0</v>
      </c>
      <c r="J74" s="249">
        <v>0</v>
      </c>
      <c r="K74" s="249">
        <v>0</v>
      </c>
      <c r="L74" s="249">
        <v>0</v>
      </c>
      <c r="M74" s="249">
        <v>0</v>
      </c>
      <c r="N74" s="249">
        <v>0</v>
      </c>
      <c r="O74" s="249">
        <v>0</v>
      </c>
      <c r="P74" s="249">
        <v>0</v>
      </c>
      <c r="Q74" s="249">
        <v>0</v>
      </c>
      <c r="R74" s="249">
        <v>0</v>
      </c>
      <c r="S74" s="249">
        <v>0</v>
      </c>
      <c r="T74" s="249">
        <v>0</v>
      </c>
      <c r="U74" s="249">
        <v>0</v>
      </c>
      <c r="V74" s="249">
        <v>0</v>
      </c>
      <c r="W74" s="249">
        <v>0</v>
      </c>
      <c r="X74" s="249">
        <v>0</v>
      </c>
      <c r="Y74" s="249">
        <v>0</v>
      </c>
      <c r="Z74" s="249">
        <v>0</v>
      </c>
      <c r="AA74" s="249">
        <v>0</v>
      </c>
      <c r="AB74" s="249">
        <v>0</v>
      </c>
      <c r="AC74" s="249">
        <v>0</v>
      </c>
      <c r="AD74" s="249">
        <v>0</v>
      </c>
      <c r="AE74" s="249">
        <v>0</v>
      </c>
      <c r="AF74" s="249">
        <v>0</v>
      </c>
      <c r="AG74" s="249">
        <v>0</v>
      </c>
      <c r="AH74" s="249">
        <v>0</v>
      </c>
      <c r="AI74" s="249">
        <v>0</v>
      </c>
      <c r="AJ74" s="249">
        <v>0</v>
      </c>
      <c r="AK74" s="249">
        <v>0</v>
      </c>
      <c r="AL74" s="249">
        <v>0</v>
      </c>
      <c r="AM74" s="249">
        <v>0</v>
      </c>
      <c r="AN74" s="249">
        <v>0</v>
      </c>
      <c r="AO74" s="249">
        <v>0</v>
      </c>
      <c r="AP74" s="249">
        <v>0</v>
      </c>
      <c r="AQ74" s="249">
        <v>0</v>
      </c>
      <c r="AR74" s="249">
        <v>0</v>
      </c>
      <c r="AS74" s="249">
        <v>0</v>
      </c>
      <c r="AT74" s="249">
        <v>0</v>
      </c>
      <c r="AU74" s="249">
        <v>0</v>
      </c>
      <c r="AV74" s="249">
        <v>0</v>
      </c>
      <c r="AW74" s="249">
        <v>0</v>
      </c>
      <c r="AX74" s="249">
        <v>0</v>
      </c>
      <c r="AY74" s="249">
        <v>0</v>
      </c>
      <c r="AZ74" s="249">
        <v>0</v>
      </c>
    </row>
    <row r="75" spans="1:52" ht="12" customHeight="1" x14ac:dyDescent="0.25">
      <c r="A75" s="250" t="s">
        <v>2641</v>
      </c>
      <c r="B75" s="251">
        <v>0</v>
      </c>
      <c r="C75" s="251">
        <v>0</v>
      </c>
      <c r="D75" s="251">
        <v>0</v>
      </c>
      <c r="E75" s="251">
        <v>0</v>
      </c>
      <c r="F75" s="25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1">
        <v>0</v>
      </c>
      <c r="N75" s="251">
        <v>0</v>
      </c>
      <c r="O75" s="251">
        <v>0</v>
      </c>
      <c r="P75" s="251">
        <v>0</v>
      </c>
      <c r="Q75" s="251">
        <v>0</v>
      </c>
      <c r="R75" s="251">
        <v>0</v>
      </c>
      <c r="S75" s="251">
        <v>0</v>
      </c>
      <c r="T75" s="251">
        <v>0</v>
      </c>
      <c r="U75" s="251">
        <v>0</v>
      </c>
      <c r="V75" s="251">
        <v>0</v>
      </c>
      <c r="W75" s="251">
        <v>0</v>
      </c>
      <c r="X75" s="251">
        <v>0</v>
      </c>
      <c r="Y75" s="251">
        <v>0</v>
      </c>
      <c r="Z75" s="251">
        <v>0</v>
      </c>
      <c r="AA75" s="251">
        <v>0</v>
      </c>
      <c r="AB75" s="251">
        <v>0</v>
      </c>
      <c r="AC75" s="251">
        <v>0</v>
      </c>
      <c r="AD75" s="251">
        <v>0</v>
      </c>
      <c r="AE75" s="251">
        <v>0</v>
      </c>
      <c r="AF75" s="251">
        <v>0</v>
      </c>
      <c r="AG75" s="251">
        <v>0</v>
      </c>
      <c r="AH75" s="251">
        <v>0</v>
      </c>
      <c r="AI75" s="251">
        <v>0</v>
      </c>
      <c r="AJ75" s="251">
        <v>0</v>
      </c>
      <c r="AK75" s="251">
        <v>0</v>
      </c>
      <c r="AL75" s="251">
        <v>0</v>
      </c>
      <c r="AM75" s="251">
        <v>0</v>
      </c>
      <c r="AN75" s="251">
        <v>0</v>
      </c>
      <c r="AO75" s="251">
        <v>0</v>
      </c>
      <c r="AP75" s="251">
        <v>0</v>
      </c>
      <c r="AQ75" s="251">
        <v>0</v>
      </c>
      <c r="AR75" s="251">
        <v>0</v>
      </c>
      <c r="AS75" s="251">
        <v>0</v>
      </c>
      <c r="AT75" s="251">
        <v>0</v>
      </c>
      <c r="AU75" s="251">
        <v>0</v>
      </c>
      <c r="AV75" s="251">
        <v>0</v>
      </c>
      <c r="AW75" s="251">
        <v>0</v>
      </c>
      <c r="AX75" s="251">
        <v>0</v>
      </c>
      <c r="AY75" s="251">
        <v>0</v>
      </c>
      <c r="AZ75" s="251">
        <v>0</v>
      </c>
    </row>
    <row r="76" spans="1:52" ht="12" customHeight="1" x14ac:dyDescent="0.25">
      <c r="A76" s="252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</row>
    <row r="77" spans="1:52" ht="12" customHeight="1" x14ac:dyDescent="0.25">
      <c r="A77" s="228" t="s">
        <v>2642</v>
      </c>
      <c r="B77" s="254"/>
      <c r="C77" s="254"/>
      <c r="D77" s="254"/>
      <c r="E77" s="254"/>
      <c r="F77" s="254"/>
      <c r="G77" s="254"/>
      <c r="H77" s="254"/>
      <c r="I77" s="254"/>
      <c r="J77" s="254"/>
      <c r="K77" s="254"/>
      <c r="L77" s="254"/>
      <c r="M77" s="254"/>
      <c r="N77" s="254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  <c r="AN77" s="254"/>
      <c r="AO77" s="254"/>
      <c r="AP77" s="254"/>
      <c r="AQ77" s="254"/>
      <c r="AR77" s="254"/>
      <c r="AS77" s="254"/>
      <c r="AT77" s="254"/>
      <c r="AU77" s="254"/>
      <c r="AV77" s="254"/>
      <c r="AW77" s="254"/>
      <c r="AX77" s="254"/>
      <c r="AY77" s="254"/>
      <c r="AZ77" s="254"/>
    </row>
    <row r="78" spans="1:52" ht="12" customHeight="1" x14ac:dyDescent="0.25">
      <c r="A78" s="255" t="s">
        <v>2643</v>
      </c>
      <c r="B78" s="256">
        <v>6954.1815268453684</v>
      </c>
      <c r="C78" s="256">
        <v>6932.5232299999998</v>
      </c>
      <c r="D78" s="256">
        <v>6956.0578500000001</v>
      </c>
      <c r="E78" s="256">
        <v>6510.9619999999995</v>
      </c>
      <c r="F78" s="256">
        <v>5639.8390600000002</v>
      </c>
      <c r="G78" s="256">
        <v>5275.2383896481624</v>
      </c>
      <c r="H78" s="256">
        <v>5046.3362799999995</v>
      </c>
      <c r="I78" s="256">
        <v>4804.3487899999982</v>
      </c>
      <c r="J78" s="256">
        <v>4246.381049999999</v>
      </c>
      <c r="K78" s="256">
        <v>3470.1304699999991</v>
      </c>
      <c r="L78" s="256">
        <v>3693.2185374656301</v>
      </c>
      <c r="M78" s="256">
        <v>3333.1750329378392</v>
      </c>
      <c r="N78" s="256">
        <v>3176.7608590653781</v>
      </c>
      <c r="O78" s="256">
        <v>3073.8549240000043</v>
      </c>
      <c r="P78" s="256">
        <v>2894.617940575934</v>
      </c>
      <c r="Q78" s="256">
        <v>2933.4018177513944</v>
      </c>
      <c r="R78" s="256">
        <v>2885.939457998481</v>
      </c>
      <c r="S78" s="256">
        <v>3088.507375026828</v>
      </c>
      <c r="T78" s="256">
        <v>3078.4777368160658</v>
      </c>
      <c r="U78" s="256">
        <v>3037.6637424761084</v>
      </c>
      <c r="V78" s="256">
        <v>3034.2250288883715</v>
      </c>
      <c r="W78" s="256">
        <v>3040.9267684256556</v>
      </c>
      <c r="X78" s="256">
        <v>3079.3538746748841</v>
      </c>
      <c r="Y78" s="256">
        <v>3074.3795069724351</v>
      </c>
      <c r="Z78" s="256">
        <v>3117.6284498564128</v>
      </c>
      <c r="AA78" s="256">
        <v>3155.7375344244601</v>
      </c>
      <c r="AB78" s="256">
        <v>3222.0637758174744</v>
      </c>
      <c r="AC78" s="256">
        <v>3289.2318240325221</v>
      </c>
      <c r="AD78" s="256">
        <v>3357.557011984225</v>
      </c>
      <c r="AE78" s="256">
        <v>3403.3937633587034</v>
      </c>
      <c r="AF78" s="256">
        <v>3456.0648381445017</v>
      </c>
      <c r="AG78" s="256">
        <v>3514.3524447034815</v>
      </c>
      <c r="AH78" s="256">
        <v>3575.4843740629876</v>
      </c>
      <c r="AI78" s="256">
        <v>3636.7333222460611</v>
      </c>
      <c r="AJ78" s="256">
        <v>3700.4824065253761</v>
      </c>
      <c r="AK78" s="256">
        <v>3736.947277314177</v>
      </c>
      <c r="AL78" s="256">
        <v>3810.5641090578893</v>
      </c>
      <c r="AM78" s="256">
        <v>3857.2775040663987</v>
      </c>
      <c r="AN78" s="256">
        <v>3923.2976340878176</v>
      </c>
      <c r="AO78" s="256">
        <v>3974.6792595322868</v>
      </c>
      <c r="AP78" s="256">
        <v>4033.9942417672928</v>
      </c>
      <c r="AQ78" s="256">
        <v>4078.0308912417477</v>
      </c>
      <c r="AR78" s="256">
        <v>4162.3694509354655</v>
      </c>
      <c r="AS78" s="256">
        <v>4199.9234735203336</v>
      </c>
      <c r="AT78" s="256">
        <v>4289.0559775245347</v>
      </c>
      <c r="AU78" s="256">
        <v>4373.4177567417501</v>
      </c>
      <c r="AV78" s="256">
        <v>4473.0444930657577</v>
      </c>
      <c r="AW78" s="256">
        <v>4560.2294578404908</v>
      </c>
      <c r="AX78" s="256">
        <v>4662.1518851217252</v>
      </c>
      <c r="AY78" s="256">
        <v>4745.0670566561857</v>
      </c>
      <c r="AZ78" s="256">
        <v>4835.0762663758496</v>
      </c>
    </row>
    <row r="79" spans="1:52" ht="12" customHeight="1" x14ac:dyDescent="0.25">
      <c r="A79" s="257" t="s">
        <v>2644</v>
      </c>
      <c r="B79" s="258">
        <v>20.636113471827411</v>
      </c>
      <c r="C79" s="258">
        <v>21.099049999999998</v>
      </c>
      <c r="D79" s="258">
        <v>39.996299999999991</v>
      </c>
      <c r="E79" s="258">
        <v>47.096449999999983</v>
      </c>
      <c r="F79" s="258">
        <v>94.003730000000004</v>
      </c>
      <c r="G79" s="258">
        <v>83.046874475759182</v>
      </c>
      <c r="H79" s="258">
        <v>82.505019999999988</v>
      </c>
      <c r="I79" s="258">
        <v>75.603620000000006</v>
      </c>
      <c r="J79" s="258">
        <v>64.703969999999998</v>
      </c>
      <c r="K79" s="258">
        <v>48.399819999999991</v>
      </c>
      <c r="L79" s="258">
        <v>50.252406439862675</v>
      </c>
      <c r="M79" s="258">
        <v>49.203583152673893</v>
      </c>
      <c r="N79" s="258">
        <v>47.936093453901584</v>
      </c>
      <c r="O79" s="258">
        <v>54.816171813282637</v>
      </c>
      <c r="P79" s="258">
        <v>65.324833680350892</v>
      </c>
      <c r="Q79" s="258">
        <v>46.886760685800311</v>
      </c>
      <c r="R79" s="258">
        <v>46.019024883078117</v>
      </c>
      <c r="S79" s="258">
        <v>47.896146584416506</v>
      </c>
      <c r="T79" s="258">
        <v>43.559582649063934</v>
      </c>
      <c r="U79" s="258">
        <v>39.173942206399104</v>
      </c>
      <c r="V79" s="258">
        <v>35.620336494548226</v>
      </c>
      <c r="W79" s="258">
        <v>29.761554641342673</v>
      </c>
      <c r="X79" s="258">
        <v>29.572104761930955</v>
      </c>
      <c r="Y79" s="258">
        <v>21.537819709079997</v>
      </c>
      <c r="Z79" s="258">
        <v>21.627999191478388</v>
      </c>
      <c r="AA79" s="258">
        <v>21.796592702555809</v>
      </c>
      <c r="AB79" s="258">
        <v>22.079574815530751</v>
      </c>
      <c r="AC79" s="258">
        <v>22.447272305903709</v>
      </c>
      <c r="AD79" s="258">
        <v>22.859969220283954</v>
      </c>
      <c r="AE79" s="258">
        <v>23.199675760389518</v>
      </c>
      <c r="AF79" s="258">
        <v>23.398517693473128</v>
      </c>
      <c r="AG79" s="258">
        <v>23.669116238833457</v>
      </c>
      <c r="AH79" s="258">
        <v>23.545739722743704</v>
      </c>
      <c r="AI79" s="258">
        <v>23.484243001729716</v>
      </c>
      <c r="AJ79" s="258">
        <v>23.303346577057802</v>
      </c>
      <c r="AK79" s="258">
        <v>15.183214468105618</v>
      </c>
      <c r="AL79" s="258">
        <v>15.157269946891772</v>
      </c>
      <c r="AM79" s="258">
        <v>11.549052765504026</v>
      </c>
      <c r="AN79" s="258">
        <v>10.169503907425822</v>
      </c>
      <c r="AO79" s="258">
        <v>9.6888624153425233</v>
      </c>
      <c r="AP79" s="258">
        <v>9.3143516510875273</v>
      </c>
      <c r="AQ79" s="258">
        <v>5.6516000072430881</v>
      </c>
      <c r="AR79" s="258">
        <v>5.4178085644468403</v>
      </c>
      <c r="AS79" s="258">
        <v>3.5507726206617529</v>
      </c>
      <c r="AT79" s="258">
        <v>3.3362882878286029</v>
      </c>
      <c r="AU79" s="258">
        <v>3.0801927520446131</v>
      </c>
      <c r="AV79" s="258">
        <v>2.7273716776151806</v>
      </c>
      <c r="AW79" s="258">
        <v>2.306296336150973</v>
      </c>
      <c r="AX79" s="258">
        <v>1.8685886458872345</v>
      </c>
      <c r="AY79" s="258">
        <v>1.3470153905655056</v>
      </c>
      <c r="AZ79" s="258">
        <v>0.99260963264432089</v>
      </c>
    </row>
    <row r="80" spans="1:52" ht="12" customHeight="1" x14ac:dyDescent="0.25">
      <c r="A80" s="259" t="s">
        <v>2645</v>
      </c>
      <c r="B80" s="260">
        <v>202.66191712586482</v>
      </c>
      <c r="C80" s="260">
        <v>236.09945000000005</v>
      </c>
      <c r="D80" s="260">
        <v>213.41020999999961</v>
      </c>
      <c r="E80" s="260">
        <v>183.49187000000006</v>
      </c>
      <c r="F80" s="260">
        <v>188.6099300000009</v>
      </c>
      <c r="G80" s="260">
        <v>192.0796807213361</v>
      </c>
      <c r="H80" s="260">
        <v>183.00130000000036</v>
      </c>
      <c r="I80" s="260">
        <v>180.19034999999991</v>
      </c>
      <c r="J80" s="260">
        <v>230.30947</v>
      </c>
      <c r="K80" s="260">
        <v>202.29967999999997</v>
      </c>
      <c r="L80" s="260">
        <v>289.668149083554</v>
      </c>
      <c r="M80" s="260">
        <v>176.96026928762171</v>
      </c>
      <c r="N80" s="260">
        <v>115.91309508277796</v>
      </c>
      <c r="O80" s="260">
        <v>98.88147012410667</v>
      </c>
      <c r="P80" s="260">
        <v>96.901517947114328</v>
      </c>
      <c r="Q80" s="260">
        <v>114.00250436527156</v>
      </c>
      <c r="R80" s="260">
        <v>112.18595014114297</v>
      </c>
      <c r="S80" s="260">
        <v>117.10563137363874</v>
      </c>
      <c r="T80" s="260">
        <v>110.14845896869276</v>
      </c>
      <c r="U80" s="260">
        <v>101.73601320512991</v>
      </c>
      <c r="V80" s="260">
        <v>94.552656157401302</v>
      </c>
      <c r="W80" s="260">
        <v>81.138434430691007</v>
      </c>
      <c r="X80" s="260">
        <v>81.034854294786157</v>
      </c>
      <c r="Y80" s="260">
        <v>64.920604628038362</v>
      </c>
      <c r="Z80" s="260">
        <v>65.271566979413478</v>
      </c>
      <c r="AA80" s="260">
        <v>65.835311438054518</v>
      </c>
      <c r="AB80" s="260">
        <v>66.610723228432889</v>
      </c>
      <c r="AC80" s="260">
        <v>67.487053283932198</v>
      </c>
      <c r="AD80" s="260">
        <v>68.211935233982132</v>
      </c>
      <c r="AE80" s="260">
        <v>66.909487844601443</v>
      </c>
      <c r="AF80" s="260">
        <v>66.530716853879284</v>
      </c>
      <c r="AG80" s="260">
        <v>67.049145075949212</v>
      </c>
      <c r="AH80" s="260">
        <v>67.212747999050762</v>
      </c>
      <c r="AI80" s="260">
        <v>67.493232211774867</v>
      </c>
      <c r="AJ80" s="260">
        <v>67.563666772750153</v>
      </c>
      <c r="AK80" s="260">
        <v>50.9840549897702</v>
      </c>
      <c r="AL80" s="260">
        <v>51.266196697643792</v>
      </c>
      <c r="AM80" s="260">
        <v>44.265279023320389</v>
      </c>
      <c r="AN80" s="260">
        <v>41.08127687640652</v>
      </c>
      <c r="AO80" s="260">
        <v>39.231636487385686</v>
      </c>
      <c r="AP80" s="260">
        <v>37.563176482591068</v>
      </c>
      <c r="AQ80" s="260">
        <v>29.46998276697979</v>
      </c>
      <c r="AR80" s="260">
        <v>28.957600322044421</v>
      </c>
      <c r="AS80" s="260">
        <v>22.922631708422887</v>
      </c>
      <c r="AT80" s="260">
        <v>22.415599463551153</v>
      </c>
      <c r="AU80" s="260">
        <v>21.879354834367334</v>
      </c>
      <c r="AV80" s="260">
        <v>21.209947617803195</v>
      </c>
      <c r="AW80" s="260">
        <v>20.388702065260272</v>
      </c>
      <c r="AX80" s="260">
        <v>19.509611916547684</v>
      </c>
      <c r="AY80" s="260">
        <v>17.397550706078547</v>
      </c>
      <c r="AZ80" s="260">
        <v>16.17711208150455</v>
      </c>
    </row>
    <row r="81" spans="1:52" ht="12" customHeight="1" x14ac:dyDescent="0.25">
      <c r="A81" s="261" t="s">
        <v>2646</v>
      </c>
      <c r="B81" s="262">
        <v>0</v>
      </c>
      <c r="C81" s="262">
        <v>0</v>
      </c>
      <c r="D81" s="262">
        <v>-3.2806396484374996E-13</v>
      </c>
      <c r="E81" s="262">
        <v>0</v>
      </c>
      <c r="F81" s="262">
        <v>3.2806396484374996E-13</v>
      </c>
      <c r="G81" s="262">
        <v>0</v>
      </c>
      <c r="H81" s="262">
        <v>-3.2806396484374996E-13</v>
      </c>
      <c r="I81" s="262">
        <v>0</v>
      </c>
      <c r="J81" s="262">
        <v>-3.2806396484374996E-13</v>
      </c>
      <c r="K81" s="262">
        <v>0</v>
      </c>
      <c r="L81" s="262">
        <v>1.6403198242187498E-13</v>
      </c>
      <c r="M81" s="262">
        <v>0</v>
      </c>
      <c r="N81" s="262">
        <v>-1.6403198242187498E-13</v>
      </c>
      <c r="O81" s="262">
        <v>1.6403198242187498E-13</v>
      </c>
      <c r="P81" s="262">
        <v>1.6403198242187498E-13</v>
      </c>
      <c r="Q81" s="262">
        <v>0</v>
      </c>
      <c r="R81" s="262">
        <v>-1.6403198242187498E-13</v>
      </c>
      <c r="S81" s="262">
        <v>0.30769650613513561</v>
      </c>
      <c r="T81" s="262">
        <v>0.60360119426456449</v>
      </c>
      <c r="U81" s="262">
        <v>0.95357808186394488</v>
      </c>
      <c r="V81" s="262">
        <v>1.3993789726375312</v>
      </c>
      <c r="W81" s="262">
        <v>2.7961520351428408</v>
      </c>
      <c r="X81" s="262">
        <v>2.9180174007658191</v>
      </c>
      <c r="Y81" s="262">
        <v>4.7211323326041938</v>
      </c>
      <c r="Z81" s="262">
        <v>4.9116166680762632</v>
      </c>
      <c r="AA81" s="262">
        <v>5.0889214614951239</v>
      </c>
      <c r="AB81" s="262">
        <v>5.265048993762683</v>
      </c>
      <c r="AC81" s="262">
        <v>5.4215051964277983</v>
      </c>
      <c r="AD81" s="262">
        <v>5.552162442689319</v>
      </c>
      <c r="AE81" s="262">
        <v>5.6577819911007223</v>
      </c>
      <c r="AF81" s="262">
        <v>5.7616314187564805</v>
      </c>
      <c r="AG81" s="262">
        <v>5.8725881207389783</v>
      </c>
      <c r="AH81" s="262">
        <v>5.950738883065025</v>
      </c>
      <c r="AI81" s="262">
        <v>6.0573640882838626</v>
      </c>
      <c r="AJ81" s="262">
        <v>6.1379039183621327</v>
      </c>
      <c r="AK81" s="262">
        <v>7.0194073035072124</v>
      </c>
      <c r="AL81" s="262">
        <v>7.1193233329379115</v>
      </c>
      <c r="AM81" s="262">
        <v>7.1899001018558382</v>
      </c>
      <c r="AN81" s="262">
        <v>7.1149346993909823</v>
      </c>
      <c r="AO81" s="262">
        <v>6.9465868893668015</v>
      </c>
      <c r="AP81" s="262">
        <v>6.6651874561410551</v>
      </c>
      <c r="AQ81" s="262">
        <v>5.6871530217987853</v>
      </c>
      <c r="AR81" s="262">
        <v>5.5811936411095306</v>
      </c>
      <c r="AS81" s="262">
        <v>4.1129038278757086</v>
      </c>
      <c r="AT81" s="262">
        <v>3.9336564597036507</v>
      </c>
      <c r="AU81" s="262">
        <v>3.7771268084684406</v>
      </c>
      <c r="AV81" s="262">
        <v>3.6131249237276455</v>
      </c>
      <c r="AW81" s="262">
        <v>3.4400502885928415</v>
      </c>
      <c r="AX81" s="262">
        <v>3.3111982368165127</v>
      </c>
      <c r="AY81" s="262">
        <v>3.1629298285096392</v>
      </c>
      <c r="AZ81" s="262">
        <v>3.0263907023333356</v>
      </c>
    </row>
    <row r="82" spans="1:52" ht="12" customHeight="1" x14ac:dyDescent="0.25">
      <c r="A82" s="261" t="s">
        <v>2647</v>
      </c>
      <c r="B82" s="262">
        <v>0</v>
      </c>
      <c r="C82" s="262">
        <v>0</v>
      </c>
      <c r="D82" s="262">
        <v>0</v>
      </c>
      <c r="E82" s="262">
        <v>0</v>
      </c>
      <c r="F82" s="262">
        <v>6.5612792968749992E-13</v>
      </c>
      <c r="G82" s="262">
        <v>-3.2806396484374996E-13</v>
      </c>
      <c r="H82" s="262">
        <v>5.6003000000006322</v>
      </c>
      <c r="I82" s="262">
        <v>0</v>
      </c>
      <c r="J82" s="262">
        <v>3.2806396484374996E-13</v>
      </c>
      <c r="K82" s="262">
        <v>0</v>
      </c>
      <c r="L82" s="262">
        <v>3.2806396484374996E-13</v>
      </c>
      <c r="M82" s="262">
        <v>0</v>
      </c>
      <c r="N82" s="262">
        <v>0</v>
      </c>
      <c r="O82" s="262">
        <v>-3.2806396484374996E-13</v>
      </c>
      <c r="P82" s="262">
        <v>0</v>
      </c>
      <c r="Q82" s="262">
        <v>-6.5612792968749992E-13</v>
      </c>
      <c r="R82" s="262">
        <v>-6.5612792968749992E-13</v>
      </c>
      <c r="S82" s="262">
        <v>0.19812662888347624</v>
      </c>
      <c r="T82" s="262">
        <v>0.33676048039218137</v>
      </c>
      <c r="U82" s="262">
        <v>0.48399500937954704</v>
      </c>
      <c r="V82" s="262">
        <v>0.64659595070207965</v>
      </c>
      <c r="W82" s="262">
        <v>1.1096043238770521</v>
      </c>
      <c r="X82" s="262">
        <v>1.1484968981553421</v>
      </c>
      <c r="Y82" s="262">
        <v>1.5298955528399734</v>
      </c>
      <c r="Z82" s="262">
        <v>1.5607559572695693</v>
      </c>
      <c r="AA82" s="262">
        <v>1.5963314962220227</v>
      </c>
      <c r="AB82" s="262">
        <v>1.6462079357789152</v>
      </c>
      <c r="AC82" s="262">
        <v>1.7015285112070386</v>
      </c>
      <c r="AD82" s="262">
        <v>1.7745135666965481</v>
      </c>
      <c r="AE82" s="262">
        <v>2.2458628245793606</v>
      </c>
      <c r="AF82" s="262">
        <v>2.4926220872266613</v>
      </c>
      <c r="AG82" s="262">
        <v>2.5515814778113248</v>
      </c>
      <c r="AH82" s="262">
        <v>2.581409595925392</v>
      </c>
      <c r="AI82" s="262">
        <v>2.6209683192936701</v>
      </c>
      <c r="AJ82" s="262">
        <v>2.6464312007338711</v>
      </c>
      <c r="AK82" s="262">
        <v>2.8239332649871973</v>
      </c>
      <c r="AL82" s="262">
        <v>2.8590685344168851</v>
      </c>
      <c r="AM82" s="262">
        <v>2.7838852646173704</v>
      </c>
      <c r="AN82" s="262">
        <v>2.7403949671817167</v>
      </c>
      <c r="AO82" s="262">
        <v>2.6877008164622036</v>
      </c>
      <c r="AP82" s="262">
        <v>2.6317390515045771</v>
      </c>
      <c r="AQ82" s="262">
        <v>2.411861144464416</v>
      </c>
      <c r="AR82" s="262">
        <v>2.4116105845266875</v>
      </c>
      <c r="AS82" s="262">
        <v>2.2243479567132565</v>
      </c>
      <c r="AT82" s="262">
        <v>2.2203276967241972</v>
      </c>
      <c r="AU82" s="262">
        <v>2.2190008244295654</v>
      </c>
      <c r="AV82" s="262">
        <v>2.2104343489974361</v>
      </c>
      <c r="AW82" s="262">
        <v>2.1789698832579649</v>
      </c>
      <c r="AX82" s="262">
        <v>2.1560043453807372</v>
      </c>
      <c r="AY82" s="262">
        <v>1.8223418996957244</v>
      </c>
      <c r="AZ82" s="262">
        <v>1.6424579241275328</v>
      </c>
    </row>
    <row r="83" spans="1:52" ht="12" customHeight="1" x14ac:dyDescent="0.25">
      <c r="A83" s="261" t="s">
        <v>2648</v>
      </c>
      <c r="B83" s="262">
        <v>129.09729422572101</v>
      </c>
      <c r="C83" s="262">
        <v>142.45662000000004</v>
      </c>
      <c r="D83" s="262">
        <v>132.20695999999995</v>
      </c>
      <c r="E83" s="262">
        <v>113.76031000000005</v>
      </c>
      <c r="F83" s="262">
        <v>118.90936999999994</v>
      </c>
      <c r="G83" s="262">
        <v>113.7383733597981</v>
      </c>
      <c r="H83" s="262">
        <v>108.60353000000003</v>
      </c>
      <c r="I83" s="262">
        <v>107.60496999999992</v>
      </c>
      <c r="J83" s="262">
        <v>128.10458</v>
      </c>
      <c r="K83" s="262">
        <v>137.30216999999999</v>
      </c>
      <c r="L83" s="262">
        <v>162.60253295660436</v>
      </c>
      <c r="M83" s="262">
        <v>94.797776341884827</v>
      </c>
      <c r="N83" s="262">
        <v>99.67153551904309</v>
      </c>
      <c r="O83" s="262">
        <v>78.818585348551551</v>
      </c>
      <c r="P83" s="262">
        <v>77.793610362145927</v>
      </c>
      <c r="Q83" s="262">
        <v>90.11785471098888</v>
      </c>
      <c r="R83" s="262">
        <v>88.703682672093848</v>
      </c>
      <c r="S83" s="262">
        <v>92.328324638207974</v>
      </c>
      <c r="T83" s="262">
        <v>86.926125434909622</v>
      </c>
      <c r="U83" s="262">
        <v>80.172353435712679</v>
      </c>
      <c r="V83" s="262">
        <v>74.163536217146586</v>
      </c>
      <c r="W83" s="262">
        <v>62.642459374849899</v>
      </c>
      <c r="X83" s="262">
        <v>62.501732323073156</v>
      </c>
      <c r="Y83" s="262">
        <v>48.634848594918665</v>
      </c>
      <c r="Z83" s="262">
        <v>48.786647313743643</v>
      </c>
      <c r="AA83" s="262">
        <v>49.114303413326944</v>
      </c>
      <c r="AB83" s="262">
        <v>49.618602888919661</v>
      </c>
      <c r="AC83" s="262">
        <v>50.225105824468528</v>
      </c>
      <c r="AD83" s="262">
        <v>50.680693410932399</v>
      </c>
      <c r="AE83" s="262">
        <v>48.768373791475376</v>
      </c>
      <c r="AF83" s="262">
        <v>48.026677483665779</v>
      </c>
      <c r="AG83" s="262">
        <v>48.346588074615319</v>
      </c>
      <c r="AH83" s="262">
        <v>48.465150126901932</v>
      </c>
      <c r="AI83" s="262">
        <v>48.636438101225309</v>
      </c>
      <c r="AJ83" s="262">
        <v>48.66183805393063</v>
      </c>
      <c r="AK83" s="262">
        <v>35.226487959554674</v>
      </c>
      <c r="AL83" s="262">
        <v>35.386652989026608</v>
      </c>
      <c r="AM83" s="262">
        <v>30.071901368827138</v>
      </c>
      <c r="AN83" s="262">
        <v>27.7002406406646</v>
      </c>
      <c r="AO83" s="262">
        <v>26.425644575685435</v>
      </c>
      <c r="AP83" s="262">
        <v>25.378229085260315</v>
      </c>
      <c r="AQ83" s="262">
        <v>19.771403027788786</v>
      </c>
      <c r="AR83" s="262">
        <v>19.450646871776186</v>
      </c>
      <c r="AS83" s="262">
        <v>15.752386818743538</v>
      </c>
      <c r="AT83" s="262">
        <v>15.497403479401301</v>
      </c>
      <c r="AU83" s="262">
        <v>15.19235352429793</v>
      </c>
      <c r="AV83" s="262">
        <v>14.785982408086145</v>
      </c>
      <c r="AW83" s="262">
        <v>14.268422258088671</v>
      </c>
      <c r="AX83" s="262">
        <v>13.640049981141209</v>
      </c>
      <c r="AY83" s="262">
        <v>12.122143763140347</v>
      </c>
      <c r="AZ83" s="262">
        <v>11.291272797795761</v>
      </c>
    </row>
    <row r="84" spans="1:52" ht="12" customHeight="1" x14ac:dyDescent="0.25">
      <c r="A84" s="261" t="s">
        <v>2649</v>
      </c>
      <c r="B84" s="262">
        <v>73.564622900143817</v>
      </c>
      <c r="C84" s="262">
        <v>93.642830000000004</v>
      </c>
      <c r="D84" s="262">
        <v>81.203249999999997</v>
      </c>
      <c r="E84" s="262">
        <v>69.731560000000002</v>
      </c>
      <c r="F84" s="262">
        <v>69.700559999999982</v>
      </c>
      <c r="G84" s="262">
        <v>78.341307361538327</v>
      </c>
      <c r="H84" s="262">
        <v>68.797470000000004</v>
      </c>
      <c r="I84" s="262">
        <v>72.585379999999986</v>
      </c>
      <c r="J84" s="262">
        <v>102.20489000000001</v>
      </c>
      <c r="K84" s="262">
        <v>64.997509999999991</v>
      </c>
      <c r="L84" s="262">
        <v>127.06561612694918</v>
      </c>
      <c r="M84" s="262">
        <v>82.162492945736886</v>
      </c>
      <c r="N84" s="262">
        <v>16.241559563735041</v>
      </c>
      <c r="O84" s="262">
        <v>20.062884775555286</v>
      </c>
      <c r="P84" s="262">
        <v>19.107907584968235</v>
      </c>
      <c r="Q84" s="262">
        <v>23.884649654283329</v>
      </c>
      <c r="R84" s="262">
        <v>23.482267469049944</v>
      </c>
      <c r="S84" s="262">
        <v>24.16455074759854</v>
      </c>
      <c r="T84" s="262">
        <v>22.138736368188713</v>
      </c>
      <c r="U84" s="262">
        <v>19.964592364327459</v>
      </c>
      <c r="V84" s="262">
        <v>18.165962617572948</v>
      </c>
      <c r="W84" s="262">
        <v>14.343294922730719</v>
      </c>
      <c r="X84" s="262">
        <v>14.219590362354257</v>
      </c>
      <c r="Y84" s="262">
        <v>9.7560044879963144</v>
      </c>
      <c r="Z84" s="262">
        <v>9.7329733619164802</v>
      </c>
      <c r="AA84" s="262">
        <v>9.7542426114257577</v>
      </c>
      <c r="AB84" s="262">
        <v>9.7963709492615472</v>
      </c>
      <c r="AC84" s="262">
        <v>9.8510290802996661</v>
      </c>
      <c r="AD84" s="262">
        <v>9.913187279847147</v>
      </c>
      <c r="AE84" s="262">
        <v>9.9395633554418819</v>
      </c>
      <c r="AF84" s="262">
        <v>9.9489090119311712</v>
      </c>
      <c r="AG84" s="262">
        <v>9.9760656510807255</v>
      </c>
      <c r="AH84" s="262">
        <v>9.9149106889083942</v>
      </c>
      <c r="AI84" s="262">
        <v>9.8790564392555531</v>
      </c>
      <c r="AJ84" s="262">
        <v>9.8202738206271025</v>
      </c>
      <c r="AK84" s="262">
        <v>5.6169364912502804</v>
      </c>
      <c r="AL84" s="262">
        <v>5.6045563172230608</v>
      </c>
      <c r="AM84" s="262">
        <v>4.0083986037678496</v>
      </c>
      <c r="AN84" s="262">
        <v>3.3512613308916466</v>
      </c>
      <c r="AO84" s="262">
        <v>3.0174050946264694</v>
      </c>
      <c r="AP84" s="262">
        <v>2.7496695337244219</v>
      </c>
      <c r="AQ84" s="262">
        <v>1.5235021331009151</v>
      </c>
      <c r="AR84" s="262">
        <v>1.442193296551042</v>
      </c>
      <c r="AS84" s="262">
        <v>0.79260390219206422</v>
      </c>
      <c r="AT84" s="262">
        <v>0.72694619225683565</v>
      </c>
      <c r="AU84" s="262">
        <v>0.65689311777172021</v>
      </c>
      <c r="AV84" s="262">
        <v>0.57040398694161187</v>
      </c>
      <c r="AW84" s="262">
        <v>0.47555360572811978</v>
      </c>
      <c r="AX84" s="262">
        <v>0.38080858043814869</v>
      </c>
      <c r="AY84" s="262">
        <v>0.27717110749959578</v>
      </c>
      <c r="AZ84" s="262">
        <v>0.20863723112210392</v>
      </c>
    </row>
    <row r="85" spans="1:52" ht="12" customHeight="1" x14ac:dyDescent="0.25">
      <c r="A85" s="261" t="s">
        <v>2650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  <c r="O85" s="262">
        <v>0</v>
      </c>
      <c r="P85" s="262">
        <v>0</v>
      </c>
      <c r="Q85" s="262">
        <v>0</v>
      </c>
      <c r="R85" s="262">
        <v>0</v>
      </c>
      <c r="S85" s="262">
        <v>0.10693285281362</v>
      </c>
      <c r="T85" s="262">
        <v>0.14323549093769075</v>
      </c>
      <c r="U85" s="262">
        <v>0.16149431384628027</v>
      </c>
      <c r="V85" s="262">
        <v>0.17718239934216365</v>
      </c>
      <c r="W85" s="262">
        <v>0.24692377409049382</v>
      </c>
      <c r="X85" s="262">
        <v>0.24701731043757921</v>
      </c>
      <c r="Y85" s="262">
        <v>0.27872365967920892</v>
      </c>
      <c r="Z85" s="262">
        <v>0.27957367840751318</v>
      </c>
      <c r="AA85" s="262">
        <v>0.28151245558467208</v>
      </c>
      <c r="AB85" s="262">
        <v>0.28449246071007844</v>
      </c>
      <c r="AC85" s="262">
        <v>0.28788467152916403</v>
      </c>
      <c r="AD85" s="262">
        <v>0.29137853381671169</v>
      </c>
      <c r="AE85" s="262">
        <v>0.29790588200410623</v>
      </c>
      <c r="AF85" s="262">
        <v>0.30087685229918854</v>
      </c>
      <c r="AG85" s="262">
        <v>0.30232175170286463</v>
      </c>
      <c r="AH85" s="262">
        <v>0.30053870425001417</v>
      </c>
      <c r="AI85" s="262">
        <v>0.29940526371647563</v>
      </c>
      <c r="AJ85" s="262">
        <v>0.29721977909640995</v>
      </c>
      <c r="AK85" s="262">
        <v>0.29728997047083805</v>
      </c>
      <c r="AL85" s="262">
        <v>0.29659552403933076</v>
      </c>
      <c r="AM85" s="262">
        <v>0.21119368425218937</v>
      </c>
      <c r="AN85" s="262">
        <v>0.17444523827757541</v>
      </c>
      <c r="AO85" s="262">
        <v>0.15429911124477505</v>
      </c>
      <c r="AP85" s="262">
        <v>0.1383513559606955</v>
      </c>
      <c r="AQ85" s="262">
        <v>7.6063439826886459E-2</v>
      </c>
      <c r="AR85" s="262">
        <v>7.1955928080970011E-2</v>
      </c>
      <c r="AS85" s="262">
        <v>4.0389202898321507E-2</v>
      </c>
      <c r="AT85" s="262">
        <v>3.7265635465168159E-2</v>
      </c>
      <c r="AU85" s="262">
        <v>3.3980559399676646E-2</v>
      </c>
      <c r="AV85" s="262">
        <v>3.000195005035497E-2</v>
      </c>
      <c r="AW85" s="262">
        <v>2.5706029592675161E-2</v>
      </c>
      <c r="AX85" s="262">
        <v>2.1550772771075782E-2</v>
      </c>
      <c r="AY85" s="262">
        <v>1.2964107233240364E-2</v>
      </c>
      <c r="AZ85" s="262">
        <v>8.3534261258151367E-3</v>
      </c>
    </row>
    <row r="86" spans="1:52" ht="12" customHeight="1" x14ac:dyDescent="0.25">
      <c r="A86" s="259" t="s">
        <v>2651</v>
      </c>
      <c r="B86" s="260">
        <v>3602.8582823497763</v>
      </c>
      <c r="C86" s="260">
        <v>3874.24674</v>
      </c>
      <c r="D86" s="260">
        <v>3426.3905700000005</v>
      </c>
      <c r="E86" s="260">
        <v>3486.0839999999989</v>
      </c>
      <c r="F86" s="260">
        <v>3250.25326</v>
      </c>
      <c r="G86" s="260">
        <v>2791.8197046480259</v>
      </c>
      <c r="H86" s="260">
        <v>2656.978059999999</v>
      </c>
      <c r="I86" s="260">
        <v>2332.4062799999992</v>
      </c>
      <c r="J86" s="260">
        <v>1614.8138999999994</v>
      </c>
      <c r="K86" s="260">
        <v>1350.4861000000001</v>
      </c>
      <c r="L86" s="260">
        <v>1351.7282889195458</v>
      </c>
      <c r="M86" s="260">
        <v>1240.83489893981</v>
      </c>
      <c r="N86" s="260">
        <v>1176.6508804815794</v>
      </c>
      <c r="O86" s="260">
        <v>1174.3979691070178</v>
      </c>
      <c r="P86" s="260">
        <v>1125.9246241738888</v>
      </c>
      <c r="Q86" s="260">
        <v>1171.2827652571441</v>
      </c>
      <c r="R86" s="260">
        <v>1153.6076623105412</v>
      </c>
      <c r="S86" s="260">
        <v>1239.0328929226446</v>
      </c>
      <c r="T86" s="260">
        <v>1224.7053573586525</v>
      </c>
      <c r="U86" s="260">
        <v>1193.8093393203783</v>
      </c>
      <c r="V86" s="260">
        <v>1175.4911320178535</v>
      </c>
      <c r="W86" s="260">
        <v>1150.8124548904311</v>
      </c>
      <c r="X86" s="260">
        <v>1156.0510565058921</v>
      </c>
      <c r="Y86" s="260">
        <v>1091.4024782166964</v>
      </c>
      <c r="Z86" s="260">
        <v>1100.7763274030015</v>
      </c>
      <c r="AA86" s="260">
        <v>1112.8376309236874</v>
      </c>
      <c r="AB86" s="260">
        <v>1132.9042441916199</v>
      </c>
      <c r="AC86" s="260">
        <v>1155.3262828088652</v>
      </c>
      <c r="AD86" s="260">
        <v>1177.4181927476166</v>
      </c>
      <c r="AE86" s="260">
        <v>1185.3951203285303</v>
      </c>
      <c r="AF86" s="260">
        <v>1195.85756983545</v>
      </c>
      <c r="AG86" s="260">
        <v>1215.1004195004211</v>
      </c>
      <c r="AH86" s="260">
        <v>1224.1289695685959</v>
      </c>
      <c r="AI86" s="260">
        <v>1234.9542432124667</v>
      </c>
      <c r="AJ86" s="260">
        <v>1239.5256038531895</v>
      </c>
      <c r="AK86" s="260">
        <v>1116.8875939270729</v>
      </c>
      <c r="AL86" s="260">
        <v>1125.0744048234812</v>
      </c>
      <c r="AM86" s="260">
        <v>1045.660384089249</v>
      </c>
      <c r="AN86" s="260">
        <v>980.66660159050036</v>
      </c>
      <c r="AO86" s="260">
        <v>919.54936014441682</v>
      </c>
      <c r="AP86" s="260">
        <v>859.99749918776001</v>
      </c>
      <c r="AQ86" s="260">
        <v>705.30944632908643</v>
      </c>
      <c r="AR86" s="260">
        <v>694.55871475620688</v>
      </c>
      <c r="AS86" s="260">
        <v>559.8059288475481</v>
      </c>
      <c r="AT86" s="260">
        <v>547.82748973003709</v>
      </c>
      <c r="AU86" s="260">
        <v>536.10028780987682</v>
      </c>
      <c r="AV86" s="260">
        <v>520.47343471012357</v>
      </c>
      <c r="AW86" s="260">
        <v>499.4549889595155</v>
      </c>
      <c r="AX86" s="260">
        <v>480.3529709216815</v>
      </c>
      <c r="AY86" s="260">
        <v>425.93911351102633</v>
      </c>
      <c r="AZ86" s="260">
        <v>391.0804413373516</v>
      </c>
    </row>
    <row r="87" spans="1:52" ht="12" customHeight="1" x14ac:dyDescent="0.25">
      <c r="A87" s="261" t="s">
        <v>2652</v>
      </c>
      <c r="B87" s="262">
        <v>3602.8582823497763</v>
      </c>
      <c r="C87" s="262">
        <v>3874.24674</v>
      </c>
      <c r="D87" s="262">
        <v>3426.3905700000005</v>
      </c>
      <c r="E87" s="262">
        <v>3486.0839999999989</v>
      </c>
      <c r="F87" s="262">
        <v>3250.25326</v>
      </c>
      <c r="G87" s="262">
        <v>2791.8197046480259</v>
      </c>
      <c r="H87" s="262">
        <v>2656.978059999999</v>
      </c>
      <c r="I87" s="262">
        <v>2332.4062799999992</v>
      </c>
      <c r="J87" s="262">
        <v>1614.8138999999994</v>
      </c>
      <c r="K87" s="262">
        <v>1350.4861000000001</v>
      </c>
      <c r="L87" s="262">
        <v>1351.7282889195458</v>
      </c>
      <c r="M87" s="262">
        <v>1240.83489893981</v>
      </c>
      <c r="N87" s="262">
        <v>1176.6508804815794</v>
      </c>
      <c r="O87" s="262">
        <v>1174.3979691070178</v>
      </c>
      <c r="P87" s="262">
        <v>1125.9246241738888</v>
      </c>
      <c r="Q87" s="262">
        <v>1171.2827652571441</v>
      </c>
      <c r="R87" s="262">
        <v>1153.6076623105412</v>
      </c>
      <c r="S87" s="262">
        <v>1239.0328929226446</v>
      </c>
      <c r="T87" s="262">
        <v>1224.7053573586525</v>
      </c>
      <c r="U87" s="262">
        <v>1193.8093393203783</v>
      </c>
      <c r="V87" s="262">
        <v>1175.4911320178535</v>
      </c>
      <c r="W87" s="262">
        <v>1150.8124548904311</v>
      </c>
      <c r="X87" s="262">
        <v>1156.0510565058921</v>
      </c>
      <c r="Y87" s="262">
        <v>1091.4024782166964</v>
      </c>
      <c r="Z87" s="262">
        <v>1100.7763274030015</v>
      </c>
      <c r="AA87" s="262">
        <v>1112.8376309236874</v>
      </c>
      <c r="AB87" s="262">
        <v>1132.9042441916199</v>
      </c>
      <c r="AC87" s="262">
        <v>1155.3262828088652</v>
      </c>
      <c r="AD87" s="262">
        <v>1177.4181927476166</v>
      </c>
      <c r="AE87" s="262">
        <v>1185.3951203285303</v>
      </c>
      <c r="AF87" s="262">
        <v>1195.85756983545</v>
      </c>
      <c r="AG87" s="262">
        <v>1215.1004195004211</v>
      </c>
      <c r="AH87" s="262">
        <v>1224.1289695685959</v>
      </c>
      <c r="AI87" s="262">
        <v>1234.9542432124667</v>
      </c>
      <c r="AJ87" s="262">
        <v>1239.5256038531895</v>
      </c>
      <c r="AK87" s="262">
        <v>1116.8875939270729</v>
      </c>
      <c r="AL87" s="262">
        <v>1125.0744048234812</v>
      </c>
      <c r="AM87" s="262">
        <v>1045.660384089249</v>
      </c>
      <c r="AN87" s="262">
        <v>980.66660159050036</v>
      </c>
      <c r="AO87" s="262">
        <v>919.54936014441682</v>
      </c>
      <c r="AP87" s="262">
        <v>859.99749918776001</v>
      </c>
      <c r="AQ87" s="262">
        <v>705.30944632908643</v>
      </c>
      <c r="AR87" s="262">
        <v>694.55871475620688</v>
      </c>
      <c r="AS87" s="262">
        <v>559.8059288475481</v>
      </c>
      <c r="AT87" s="262">
        <v>547.82748973003709</v>
      </c>
      <c r="AU87" s="262">
        <v>536.10028780987682</v>
      </c>
      <c r="AV87" s="262">
        <v>520.47343471012357</v>
      </c>
      <c r="AW87" s="262">
        <v>499.4549889595155</v>
      </c>
      <c r="AX87" s="262">
        <v>480.3529709216815</v>
      </c>
      <c r="AY87" s="262">
        <v>425.93911351102633</v>
      </c>
      <c r="AZ87" s="262">
        <v>391.0804413373516</v>
      </c>
    </row>
    <row r="88" spans="1:52" ht="12" customHeight="1" x14ac:dyDescent="0.25">
      <c r="A88" s="261" t="s">
        <v>2653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0</v>
      </c>
      <c r="U88" s="262">
        <v>0</v>
      </c>
      <c r="V88" s="262">
        <v>0</v>
      </c>
      <c r="W88" s="262">
        <v>0</v>
      </c>
      <c r="X88" s="262">
        <v>0</v>
      </c>
      <c r="Y88" s="262">
        <v>0</v>
      </c>
      <c r="Z88" s="262">
        <v>0</v>
      </c>
      <c r="AA88" s="262">
        <v>0</v>
      </c>
      <c r="AB88" s="262">
        <v>0</v>
      </c>
      <c r="AC88" s="262">
        <v>0</v>
      </c>
      <c r="AD88" s="262">
        <v>0</v>
      </c>
      <c r="AE88" s="262">
        <v>0</v>
      </c>
      <c r="AF88" s="262">
        <v>0</v>
      </c>
      <c r="AG88" s="262">
        <v>0</v>
      </c>
      <c r="AH88" s="262">
        <v>0</v>
      </c>
      <c r="AI88" s="262">
        <v>0</v>
      </c>
      <c r="AJ88" s="262">
        <v>0</v>
      </c>
      <c r="AK88" s="262">
        <v>0</v>
      </c>
      <c r="AL88" s="262">
        <v>0</v>
      </c>
      <c r="AM88" s="262">
        <v>0</v>
      </c>
      <c r="AN88" s="262">
        <v>0</v>
      </c>
      <c r="AO88" s="262">
        <v>0</v>
      </c>
      <c r="AP88" s="262">
        <v>0</v>
      </c>
      <c r="AQ88" s="262">
        <v>0</v>
      </c>
      <c r="AR88" s="262">
        <v>0</v>
      </c>
      <c r="AS88" s="262">
        <v>0</v>
      </c>
      <c r="AT88" s="262">
        <v>0</v>
      </c>
      <c r="AU88" s="262">
        <v>0</v>
      </c>
      <c r="AV88" s="262">
        <v>0</v>
      </c>
      <c r="AW88" s="262">
        <v>0</v>
      </c>
      <c r="AX88" s="262">
        <v>0</v>
      </c>
      <c r="AY88" s="262">
        <v>0</v>
      </c>
      <c r="AZ88" s="262">
        <v>0</v>
      </c>
    </row>
    <row r="89" spans="1:52" ht="12" customHeight="1" x14ac:dyDescent="0.25">
      <c r="A89" s="259" t="s">
        <v>2654</v>
      </c>
      <c r="B89" s="260">
        <v>0</v>
      </c>
      <c r="C89" s="260">
        <v>0</v>
      </c>
      <c r="D89" s="260">
        <v>0</v>
      </c>
      <c r="E89" s="260">
        <v>0</v>
      </c>
      <c r="F89" s="260">
        <v>0</v>
      </c>
      <c r="G89" s="260">
        <v>0</v>
      </c>
      <c r="H89" s="260">
        <v>0</v>
      </c>
      <c r="I89" s="260">
        <v>0</v>
      </c>
      <c r="J89" s="260">
        <v>0</v>
      </c>
      <c r="K89" s="260">
        <v>0</v>
      </c>
      <c r="L89" s="260">
        <v>0</v>
      </c>
      <c r="M89" s="260">
        <v>0</v>
      </c>
      <c r="N89" s="260">
        <v>0</v>
      </c>
      <c r="O89" s="260">
        <v>0</v>
      </c>
      <c r="P89" s="260">
        <v>0</v>
      </c>
      <c r="Q89" s="260">
        <v>0</v>
      </c>
      <c r="R89" s="260">
        <v>0</v>
      </c>
      <c r="S89" s="260">
        <v>0.7739199095443613</v>
      </c>
      <c r="T89" s="260">
        <v>1.3154716609742061</v>
      </c>
      <c r="U89" s="260">
        <v>1.7440737858039339</v>
      </c>
      <c r="V89" s="260">
        <v>2.2762894481731264</v>
      </c>
      <c r="W89" s="260">
        <v>4.297313514119188</v>
      </c>
      <c r="X89" s="260">
        <v>4.4915693445927882</v>
      </c>
      <c r="Y89" s="260">
        <v>6.7997792034992672</v>
      </c>
      <c r="Z89" s="260">
        <v>7.0169158978958981</v>
      </c>
      <c r="AA89" s="260">
        <v>7.2400631814496217</v>
      </c>
      <c r="AB89" s="260">
        <v>7.5087951212327981</v>
      </c>
      <c r="AC89" s="260">
        <v>7.7914226413569745</v>
      </c>
      <c r="AD89" s="260">
        <v>8.0654807444774068</v>
      </c>
      <c r="AE89" s="260">
        <v>8.3385433697923137</v>
      </c>
      <c r="AF89" s="260">
        <v>8.5863418375511493</v>
      </c>
      <c r="AG89" s="260">
        <v>8.847446515999744</v>
      </c>
      <c r="AH89" s="260">
        <v>9.1021157617154778</v>
      </c>
      <c r="AI89" s="260">
        <v>9.3469124366346641</v>
      </c>
      <c r="AJ89" s="260">
        <v>9.5572295591506204</v>
      </c>
      <c r="AK89" s="260">
        <v>11.14678612233995</v>
      </c>
      <c r="AL89" s="260">
        <v>11.341161471158074</v>
      </c>
      <c r="AM89" s="260">
        <v>11.383944103532931</v>
      </c>
      <c r="AN89" s="260">
        <v>11.415313939921038</v>
      </c>
      <c r="AO89" s="260">
        <v>11.394479630512341</v>
      </c>
      <c r="AP89" s="260">
        <v>11.292214111688191</v>
      </c>
      <c r="AQ89" s="260">
        <v>10.271943114322909</v>
      </c>
      <c r="AR89" s="260">
        <v>10.234697934316554</v>
      </c>
      <c r="AS89" s="260">
        <v>8.7801093067584048</v>
      </c>
      <c r="AT89" s="260">
        <v>8.6752919109910511</v>
      </c>
      <c r="AU89" s="260">
        <v>8.5332472436592379</v>
      </c>
      <c r="AV89" s="260">
        <v>8.362569716556191</v>
      </c>
      <c r="AW89" s="260">
        <v>8.1282785464411145</v>
      </c>
      <c r="AX89" s="260">
        <v>7.8967925067208791</v>
      </c>
      <c r="AY89" s="260">
        <v>7.6405096635551697</v>
      </c>
      <c r="AZ89" s="260">
        <v>7.3861846765753443</v>
      </c>
    </row>
    <row r="90" spans="1:52" ht="12" customHeight="1" x14ac:dyDescent="0.25">
      <c r="A90" s="261" t="s">
        <v>2655</v>
      </c>
      <c r="B90" s="262">
        <v>0</v>
      </c>
      <c r="C90" s="262">
        <v>0</v>
      </c>
      <c r="D90" s="262">
        <v>0</v>
      </c>
      <c r="E90" s="262">
        <v>0</v>
      </c>
      <c r="F90" s="262">
        <v>0</v>
      </c>
      <c r="G90" s="262">
        <v>0</v>
      </c>
      <c r="H90" s="262">
        <v>0</v>
      </c>
      <c r="I90" s="262">
        <v>0</v>
      </c>
      <c r="J90" s="262">
        <v>0</v>
      </c>
      <c r="K90" s="262">
        <v>0</v>
      </c>
      <c r="L90" s="262">
        <v>0</v>
      </c>
      <c r="M90" s="262">
        <v>0</v>
      </c>
      <c r="N90" s="262">
        <v>0</v>
      </c>
      <c r="O90" s="262">
        <v>0</v>
      </c>
      <c r="P90" s="262">
        <v>0</v>
      </c>
      <c r="Q90" s="262">
        <v>0</v>
      </c>
      <c r="R90" s="262">
        <v>0</v>
      </c>
      <c r="S90" s="262">
        <v>0.77292152755339782</v>
      </c>
      <c r="T90" s="262">
        <v>1.3136211611453519</v>
      </c>
      <c r="U90" s="262">
        <v>1.7392465717096528</v>
      </c>
      <c r="V90" s="262">
        <v>2.263394539712579</v>
      </c>
      <c r="W90" s="262">
        <v>4.2723938275070621</v>
      </c>
      <c r="X90" s="262">
        <v>4.4649039403874387</v>
      </c>
      <c r="Y90" s="262">
        <v>6.7572862688451858</v>
      </c>
      <c r="Z90" s="262">
        <v>6.9726749922528368</v>
      </c>
      <c r="AA90" s="262">
        <v>7.193824217050218</v>
      </c>
      <c r="AB90" s="262">
        <v>7.4600734989506483</v>
      </c>
      <c r="AC90" s="262">
        <v>7.7399750738048887</v>
      </c>
      <c r="AD90" s="262">
        <v>8.0100960180116534</v>
      </c>
      <c r="AE90" s="262">
        <v>8.2658061429025391</v>
      </c>
      <c r="AF90" s="262">
        <v>8.5042592298927939</v>
      </c>
      <c r="AG90" s="262">
        <v>8.7619334623041141</v>
      </c>
      <c r="AH90" s="262">
        <v>9.014172241167838</v>
      </c>
      <c r="AI90" s="262">
        <v>9.2564040031508839</v>
      </c>
      <c r="AJ90" s="262">
        <v>9.464387709489305</v>
      </c>
      <c r="AK90" s="262">
        <v>11.041483163314938</v>
      </c>
      <c r="AL90" s="262">
        <v>11.233520593864508</v>
      </c>
      <c r="AM90" s="262">
        <v>11.269948234798504</v>
      </c>
      <c r="AN90" s="262">
        <v>11.295467844718811</v>
      </c>
      <c r="AO90" s="262">
        <v>11.270619193141883</v>
      </c>
      <c r="AP90" s="262">
        <v>11.168429439655286</v>
      </c>
      <c r="AQ90" s="262">
        <v>10.143600168792446</v>
      </c>
      <c r="AR90" s="262">
        <v>10.103809585691231</v>
      </c>
      <c r="AS90" s="262">
        <v>8.6485569536670877</v>
      </c>
      <c r="AT90" s="262">
        <v>8.5413912302665125</v>
      </c>
      <c r="AU90" s="262">
        <v>8.3972461494710888</v>
      </c>
      <c r="AV90" s="262">
        <v>8.2240421505138137</v>
      </c>
      <c r="AW90" s="262">
        <v>7.9876471736402914</v>
      </c>
      <c r="AX90" s="262">
        <v>7.7537465191146921</v>
      </c>
      <c r="AY90" s="262">
        <v>7.4972035915786313</v>
      </c>
      <c r="AZ90" s="262">
        <v>7.2409214634601025</v>
      </c>
    </row>
    <row r="91" spans="1:52" ht="12" customHeight="1" x14ac:dyDescent="0.25">
      <c r="A91" s="261" t="s">
        <v>2656</v>
      </c>
      <c r="B91" s="262">
        <v>0</v>
      </c>
      <c r="C91" s="262">
        <v>0</v>
      </c>
      <c r="D91" s="262">
        <v>0</v>
      </c>
      <c r="E91" s="262">
        <v>0</v>
      </c>
      <c r="F91" s="262">
        <v>0</v>
      </c>
      <c r="G91" s="262">
        <v>0</v>
      </c>
      <c r="H91" s="262">
        <v>0</v>
      </c>
      <c r="I91" s="262">
        <v>0</v>
      </c>
      <c r="J91" s="262">
        <v>0</v>
      </c>
      <c r="K91" s="262">
        <v>0</v>
      </c>
      <c r="L91" s="262">
        <v>0</v>
      </c>
      <c r="M91" s="262">
        <v>0</v>
      </c>
      <c r="N91" s="262">
        <v>0</v>
      </c>
      <c r="O91" s="262">
        <v>0</v>
      </c>
      <c r="P91" s="262">
        <v>0</v>
      </c>
      <c r="Q91" s="262">
        <v>0</v>
      </c>
      <c r="R91" s="262">
        <v>0</v>
      </c>
      <c r="S91" s="262">
        <v>9.9838199096347058E-4</v>
      </c>
      <c r="T91" s="262">
        <v>1.8504998288543233E-3</v>
      </c>
      <c r="U91" s="262">
        <v>4.8272140942811877E-3</v>
      </c>
      <c r="V91" s="262">
        <v>1.2894908460547489E-2</v>
      </c>
      <c r="W91" s="262">
        <v>2.4919686612125558E-2</v>
      </c>
      <c r="X91" s="262">
        <v>2.6665404205349578E-2</v>
      </c>
      <c r="Y91" s="262">
        <v>4.2492934654081826E-2</v>
      </c>
      <c r="Z91" s="262">
        <v>4.4240905643061067E-2</v>
      </c>
      <c r="AA91" s="262">
        <v>4.6238964399403372E-2</v>
      </c>
      <c r="AB91" s="262">
        <v>4.8721622282149588E-2</v>
      </c>
      <c r="AC91" s="262">
        <v>5.1447567552086224E-2</v>
      </c>
      <c r="AD91" s="262">
        <v>5.5384726465752925E-2</v>
      </c>
      <c r="AE91" s="262">
        <v>7.273722688977402E-2</v>
      </c>
      <c r="AF91" s="262">
        <v>8.2082607658355247E-2</v>
      </c>
      <c r="AG91" s="262">
        <v>8.5513053695629171E-2</v>
      </c>
      <c r="AH91" s="262">
        <v>8.7943520547639528E-2</v>
      </c>
      <c r="AI91" s="262">
        <v>9.0508433483779571E-2</v>
      </c>
      <c r="AJ91" s="262">
        <v>9.2841849661315021E-2</v>
      </c>
      <c r="AK91" s="262">
        <v>0.10530295902501256</v>
      </c>
      <c r="AL91" s="262">
        <v>0.10764087729356599</v>
      </c>
      <c r="AM91" s="262">
        <v>0.11399586873442687</v>
      </c>
      <c r="AN91" s="262">
        <v>0.1198460952022271</v>
      </c>
      <c r="AO91" s="262">
        <v>0.12386043737045822</v>
      </c>
      <c r="AP91" s="262">
        <v>0.12378467203290493</v>
      </c>
      <c r="AQ91" s="262">
        <v>0.12834294553046241</v>
      </c>
      <c r="AR91" s="262">
        <v>0.13088834862532334</v>
      </c>
      <c r="AS91" s="262">
        <v>0.13155235309131755</v>
      </c>
      <c r="AT91" s="262">
        <v>0.13390068072453798</v>
      </c>
      <c r="AU91" s="262">
        <v>0.13600109418814926</v>
      </c>
      <c r="AV91" s="262">
        <v>0.13852756604237795</v>
      </c>
      <c r="AW91" s="262">
        <v>0.14063137280082341</v>
      </c>
      <c r="AX91" s="262">
        <v>0.14304598760618734</v>
      </c>
      <c r="AY91" s="262">
        <v>0.14330607197653822</v>
      </c>
      <c r="AZ91" s="262">
        <v>0.14526321311524171</v>
      </c>
    </row>
    <row r="92" spans="1:52" ht="12" customHeight="1" x14ac:dyDescent="0.25">
      <c r="A92" s="259" t="s">
        <v>2657</v>
      </c>
      <c r="B92" s="260">
        <v>1087.4413620972591</v>
      </c>
      <c r="C92" s="260">
        <v>988.59982999999977</v>
      </c>
      <c r="D92" s="260">
        <v>1310.5978100000002</v>
      </c>
      <c r="E92" s="260">
        <v>1096.9007900000001</v>
      </c>
      <c r="F92" s="260">
        <v>393.48594999999995</v>
      </c>
      <c r="G92" s="260">
        <v>391.87446503762135</v>
      </c>
      <c r="H92" s="260">
        <v>370.55680999999998</v>
      </c>
      <c r="I92" s="260">
        <v>479.56618999999995</v>
      </c>
      <c r="J92" s="260">
        <v>592.08953999999983</v>
      </c>
      <c r="K92" s="260">
        <v>346.92307000000011</v>
      </c>
      <c r="L92" s="260">
        <v>414.82551505056585</v>
      </c>
      <c r="M92" s="260">
        <v>349.67037656054066</v>
      </c>
      <c r="N92" s="260">
        <v>335.84186576925885</v>
      </c>
      <c r="O92" s="260">
        <v>324.87666161373073</v>
      </c>
      <c r="P92" s="260">
        <v>280.66976396946728</v>
      </c>
      <c r="Q92" s="260">
        <v>259.53132938485078</v>
      </c>
      <c r="R92" s="260">
        <v>256.18947767956314</v>
      </c>
      <c r="S92" s="260">
        <v>273.0720316325569</v>
      </c>
      <c r="T92" s="260">
        <v>276.93723083381229</v>
      </c>
      <c r="U92" s="260">
        <v>282.29915111410946</v>
      </c>
      <c r="V92" s="260">
        <v>297.90840514833354</v>
      </c>
      <c r="W92" s="260">
        <v>336.53258755276312</v>
      </c>
      <c r="X92" s="260">
        <v>347.18165408947203</v>
      </c>
      <c r="Y92" s="260">
        <v>420.19112789248044</v>
      </c>
      <c r="Z92" s="260">
        <v>431.52509019504498</v>
      </c>
      <c r="AA92" s="260">
        <v>442.40691111675642</v>
      </c>
      <c r="AB92" s="260">
        <v>456.54058035090515</v>
      </c>
      <c r="AC92" s="260">
        <v>471.72117872554878</v>
      </c>
      <c r="AD92" s="260">
        <v>486.62694727693224</v>
      </c>
      <c r="AE92" s="260">
        <v>505.42720671116484</v>
      </c>
      <c r="AF92" s="260">
        <v>523.40620335341259</v>
      </c>
      <c r="AG92" s="260">
        <v>540.08865300859213</v>
      </c>
      <c r="AH92" s="260">
        <v>561.17923548554234</v>
      </c>
      <c r="AI92" s="260">
        <v>585.61154265346931</v>
      </c>
      <c r="AJ92" s="260">
        <v>612.91725029274414</v>
      </c>
      <c r="AK92" s="260">
        <v>776.99036627432395</v>
      </c>
      <c r="AL92" s="260">
        <v>808.38393699603091</v>
      </c>
      <c r="AM92" s="260">
        <v>920.11055286636872</v>
      </c>
      <c r="AN92" s="260">
        <v>1022.8572197538751</v>
      </c>
      <c r="AO92" s="260">
        <v>1113.8120251310911</v>
      </c>
      <c r="AP92" s="260">
        <v>1206.7714596331939</v>
      </c>
      <c r="AQ92" s="260">
        <v>1393.3148280657981</v>
      </c>
      <c r="AR92" s="260">
        <v>1448.8012374477371</v>
      </c>
      <c r="AS92" s="260">
        <v>1606.8829546227269</v>
      </c>
      <c r="AT92" s="260">
        <v>1665.4424923986383</v>
      </c>
      <c r="AU92" s="260">
        <v>1721.7807836591937</v>
      </c>
      <c r="AV92" s="260">
        <v>1787.646920204161</v>
      </c>
      <c r="AW92" s="260">
        <v>1854.6508978795598</v>
      </c>
      <c r="AX92" s="260">
        <v>1926.7260131947512</v>
      </c>
      <c r="AY92" s="260">
        <v>2012.5676413714159</v>
      </c>
      <c r="AZ92" s="260">
        <v>2087.2806300326611</v>
      </c>
    </row>
    <row r="93" spans="1:52" ht="12" customHeight="1" x14ac:dyDescent="0.25">
      <c r="A93" s="263" t="s">
        <v>2658</v>
      </c>
      <c r="B93" s="264">
        <v>2040.5838518006399</v>
      </c>
      <c r="C93" s="264">
        <v>1812.4781599999994</v>
      </c>
      <c r="D93" s="264">
        <v>1965.6629599999997</v>
      </c>
      <c r="E93" s="264">
        <v>1697.3888899999999</v>
      </c>
      <c r="F93" s="264">
        <v>1713.4861899999999</v>
      </c>
      <c r="G93" s="264">
        <v>1816.4176647654208</v>
      </c>
      <c r="H93" s="264">
        <v>1753.2950900000001</v>
      </c>
      <c r="I93" s="264">
        <v>1736.5823499999997</v>
      </c>
      <c r="J93" s="264">
        <v>1744.46417</v>
      </c>
      <c r="K93" s="264">
        <v>1522.0217999999993</v>
      </c>
      <c r="L93" s="264">
        <v>1586.7441779721023</v>
      </c>
      <c r="M93" s="264">
        <v>1516.5059049971928</v>
      </c>
      <c r="N93" s="264">
        <v>1500.4189242778605</v>
      </c>
      <c r="O93" s="264">
        <v>1420.8826513418664</v>
      </c>
      <c r="P93" s="264">
        <v>1325.7972008051129</v>
      </c>
      <c r="Q93" s="264">
        <v>1341.6984580583276</v>
      </c>
      <c r="R93" s="264">
        <v>1317.9373429841555</v>
      </c>
      <c r="S93" s="264">
        <v>1410.6267526040269</v>
      </c>
      <c r="T93" s="264">
        <v>1421.8116353448702</v>
      </c>
      <c r="U93" s="264">
        <v>1418.9012228442875</v>
      </c>
      <c r="V93" s="264">
        <v>1428.3762096220621</v>
      </c>
      <c r="W93" s="264">
        <v>1438.3844233963086</v>
      </c>
      <c r="X93" s="264">
        <v>1461.02263567821</v>
      </c>
      <c r="Y93" s="264">
        <v>1469.5276973226405</v>
      </c>
      <c r="Z93" s="264">
        <v>1491.4105501895785</v>
      </c>
      <c r="AA93" s="264">
        <v>1505.6210250619567</v>
      </c>
      <c r="AB93" s="264">
        <v>1536.4198581097532</v>
      </c>
      <c r="AC93" s="264">
        <v>1564.458614266915</v>
      </c>
      <c r="AD93" s="264">
        <v>1594.374486760933</v>
      </c>
      <c r="AE93" s="264">
        <v>1614.1237293442248</v>
      </c>
      <c r="AF93" s="264">
        <v>1638.2854885707352</v>
      </c>
      <c r="AG93" s="264">
        <v>1659.5976643636859</v>
      </c>
      <c r="AH93" s="264">
        <v>1690.3155655253395</v>
      </c>
      <c r="AI93" s="264">
        <v>1715.8431487299861</v>
      </c>
      <c r="AJ93" s="264">
        <v>1747.6153094704841</v>
      </c>
      <c r="AK93" s="264">
        <v>1765.7552615325642</v>
      </c>
      <c r="AL93" s="264">
        <v>1799.341139122683</v>
      </c>
      <c r="AM93" s="264">
        <v>1824.3082912184236</v>
      </c>
      <c r="AN93" s="264">
        <v>1857.1077180196887</v>
      </c>
      <c r="AO93" s="264">
        <v>1881.0028957235381</v>
      </c>
      <c r="AP93" s="264">
        <v>1909.0555407009724</v>
      </c>
      <c r="AQ93" s="264">
        <v>1934.0130909583172</v>
      </c>
      <c r="AR93" s="264">
        <v>1974.3993919107133</v>
      </c>
      <c r="AS93" s="264">
        <v>1997.9810764142162</v>
      </c>
      <c r="AT93" s="264">
        <v>2041.358815733488</v>
      </c>
      <c r="AU93" s="264">
        <v>2082.0438904426082</v>
      </c>
      <c r="AV93" s="264">
        <v>2132.6242491394987</v>
      </c>
      <c r="AW93" s="264">
        <v>2175.3002940535634</v>
      </c>
      <c r="AX93" s="264">
        <v>2225.7979079361367</v>
      </c>
      <c r="AY93" s="264">
        <v>2280.1752260135445</v>
      </c>
      <c r="AZ93" s="264">
        <v>2332.1592886151129</v>
      </c>
    </row>
    <row r="94" spans="1:52" ht="12" customHeight="1" x14ac:dyDescent="0.25">
      <c r="A94" s="255" t="s">
        <v>2659</v>
      </c>
      <c r="B94" s="256">
        <v>6954.1815268453684</v>
      </c>
      <c r="C94" s="256">
        <v>6932.5232299999998</v>
      </c>
      <c r="D94" s="256">
        <v>6956.0578499999992</v>
      </c>
      <c r="E94" s="256">
        <v>6510.9619999999977</v>
      </c>
      <c r="F94" s="256">
        <v>5639.8390599999984</v>
      </c>
      <c r="G94" s="256">
        <v>5275.2383896481624</v>
      </c>
      <c r="H94" s="256">
        <v>5046.3362799999986</v>
      </c>
      <c r="I94" s="256">
        <v>4804.34879</v>
      </c>
      <c r="J94" s="256">
        <v>4246.3810499999981</v>
      </c>
      <c r="K94" s="256">
        <v>3470.1304699999996</v>
      </c>
      <c r="L94" s="256">
        <v>3693.2185374656319</v>
      </c>
      <c r="M94" s="256">
        <v>3333.1750329378397</v>
      </c>
      <c r="N94" s="256">
        <v>3176.7608590653767</v>
      </c>
      <c r="O94" s="256">
        <v>3073.8549240000034</v>
      </c>
      <c r="P94" s="256">
        <v>2894.6179405759331</v>
      </c>
      <c r="Q94" s="256">
        <v>2933.4018177513944</v>
      </c>
      <c r="R94" s="256">
        <v>2885.939457998481</v>
      </c>
      <c r="S94" s="256">
        <v>3088.507375026828</v>
      </c>
      <c r="T94" s="256">
        <v>3078.4777368160671</v>
      </c>
      <c r="U94" s="256">
        <v>3037.6637424761079</v>
      </c>
      <c r="V94" s="256">
        <v>3034.225028888372</v>
      </c>
      <c r="W94" s="256">
        <v>3040.9267684256561</v>
      </c>
      <c r="X94" s="256">
        <v>3079.3538746748832</v>
      </c>
      <c r="Y94" s="256">
        <v>3074.3795069724342</v>
      </c>
      <c r="Z94" s="256">
        <v>3117.6284498564123</v>
      </c>
      <c r="AA94" s="256">
        <v>3155.7375344244601</v>
      </c>
      <c r="AB94" s="256">
        <v>3222.0637758174748</v>
      </c>
      <c r="AC94" s="256">
        <v>3289.2318240325221</v>
      </c>
      <c r="AD94" s="256">
        <v>3357.5570119842255</v>
      </c>
      <c r="AE94" s="256">
        <v>3403.3937633587029</v>
      </c>
      <c r="AF94" s="256">
        <v>3456.0648381445017</v>
      </c>
      <c r="AG94" s="256">
        <v>3514.3524447034824</v>
      </c>
      <c r="AH94" s="256">
        <v>3575.4843740629854</v>
      </c>
      <c r="AI94" s="256">
        <v>3636.7333222460593</v>
      </c>
      <c r="AJ94" s="256">
        <v>3700.4824065253774</v>
      </c>
      <c r="AK94" s="256">
        <v>3736.9472773141783</v>
      </c>
      <c r="AL94" s="256">
        <v>3810.564109057887</v>
      </c>
      <c r="AM94" s="256">
        <v>3857.2775040663996</v>
      </c>
      <c r="AN94" s="256">
        <v>3923.2976340878208</v>
      </c>
      <c r="AO94" s="256">
        <v>3974.679259532285</v>
      </c>
      <c r="AP94" s="256">
        <v>4033.9942417672928</v>
      </c>
      <c r="AQ94" s="256">
        <v>4078.0308912417463</v>
      </c>
      <c r="AR94" s="256">
        <v>4162.3694509354655</v>
      </c>
      <c r="AS94" s="256">
        <v>4199.9234735203327</v>
      </c>
      <c r="AT94" s="256">
        <v>4289.0559775245347</v>
      </c>
      <c r="AU94" s="256">
        <v>4373.4177567417491</v>
      </c>
      <c r="AV94" s="256">
        <v>4473.0444930657586</v>
      </c>
      <c r="AW94" s="256">
        <v>4560.229457840489</v>
      </c>
      <c r="AX94" s="256">
        <v>4662.1518851217261</v>
      </c>
      <c r="AY94" s="256">
        <v>4745.0670566561857</v>
      </c>
      <c r="AZ94" s="256">
        <v>4835.0762663758487</v>
      </c>
    </row>
    <row r="95" spans="1:52" ht="12" customHeight="1" x14ac:dyDescent="0.25">
      <c r="A95" s="265" t="s">
        <v>2660</v>
      </c>
      <c r="B95" s="240">
        <v>5941.8097866057233</v>
      </c>
      <c r="C95" s="240">
        <v>5895.2115089831896</v>
      </c>
      <c r="D95" s="240">
        <v>5925.604939670412</v>
      </c>
      <c r="E95" s="240">
        <v>5477.3311168469299</v>
      </c>
      <c r="F95" s="240">
        <v>4863.8854278443878</v>
      </c>
      <c r="G95" s="240">
        <v>4496.5844980059401</v>
      </c>
      <c r="H95" s="240">
        <v>4316.6285159218723</v>
      </c>
      <c r="I95" s="240">
        <v>4140.6858776557856</v>
      </c>
      <c r="J95" s="240">
        <v>3692.6346851233934</v>
      </c>
      <c r="K95" s="240">
        <v>2569.9974232941581</v>
      </c>
      <c r="L95" s="240">
        <v>2721.7055499463418</v>
      </c>
      <c r="M95" s="240">
        <v>2447.7477396811305</v>
      </c>
      <c r="N95" s="240">
        <v>2606.5511765196461</v>
      </c>
      <c r="O95" s="240">
        <v>2515.2121913819392</v>
      </c>
      <c r="P95" s="240">
        <v>2314.8567845038201</v>
      </c>
      <c r="Q95" s="240">
        <v>2276.9940324562781</v>
      </c>
      <c r="R95" s="240">
        <v>2240.8909399694276</v>
      </c>
      <c r="S95" s="240">
        <v>2395.9667469423312</v>
      </c>
      <c r="T95" s="240">
        <v>2379.4562865482553</v>
      </c>
      <c r="U95" s="240">
        <v>2342.997872647255</v>
      </c>
      <c r="V95" s="240">
        <v>2336.7918625059797</v>
      </c>
      <c r="W95" s="240">
        <v>2337.7466362701475</v>
      </c>
      <c r="X95" s="240">
        <v>2366.0532496207388</v>
      </c>
      <c r="Y95" s="240">
        <v>2356.9850125271382</v>
      </c>
      <c r="Z95" s="240">
        <v>2390.175294981264</v>
      </c>
      <c r="AA95" s="240">
        <v>2418.5703639030585</v>
      </c>
      <c r="AB95" s="240">
        <v>2469.9803034179754</v>
      </c>
      <c r="AC95" s="240">
        <v>2521.5496964292015</v>
      </c>
      <c r="AD95" s="240">
        <v>2574.3877586435192</v>
      </c>
      <c r="AE95" s="240">
        <v>2621.8281333232303</v>
      </c>
      <c r="AF95" s="240">
        <v>2666.8445972191198</v>
      </c>
      <c r="AG95" s="240">
        <v>2712.8319882024639</v>
      </c>
      <c r="AH95" s="240">
        <v>2761.3382902777967</v>
      </c>
      <c r="AI95" s="240">
        <v>2807.3622969728226</v>
      </c>
      <c r="AJ95" s="240">
        <v>2857.4097163441752</v>
      </c>
      <c r="AK95" s="240">
        <v>2880.076363465867</v>
      </c>
      <c r="AL95" s="240">
        <v>2939.5190987389801</v>
      </c>
      <c r="AM95" s="240">
        <v>2973.1345976131538</v>
      </c>
      <c r="AN95" s="240">
        <v>3022.2826301363743</v>
      </c>
      <c r="AO95" s="240">
        <v>3064.9372918091285</v>
      </c>
      <c r="AP95" s="240">
        <v>3113.2830493895872</v>
      </c>
      <c r="AQ95" s="240">
        <v>3147.5819550036194</v>
      </c>
      <c r="AR95" s="240">
        <v>3216.0580042780716</v>
      </c>
      <c r="AS95" s="240">
        <v>3244.218332525053</v>
      </c>
      <c r="AT95" s="240">
        <v>3316.207116600488</v>
      </c>
      <c r="AU95" s="240">
        <v>3382.0981623839803</v>
      </c>
      <c r="AV95" s="240">
        <v>3459.6853396990805</v>
      </c>
      <c r="AW95" s="240">
        <v>3531.8323887376901</v>
      </c>
      <c r="AX95" s="240">
        <v>3614.2388129736546</v>
      </c>
      <c r="AY95" s="240">
        <v>3697.0725221102625</v>
      </c>
      <c r="AZ95" s="240">
        <v>3776.151856713589</v>
      </c>
    </row>
    <row r="96" spans="1:52" ht="12" customHeight="1" x14ac:dyDescent="0.25">
      <c r="A96" s="232" t="s">
        <v>2632</v>
      </c>
      <c r="B96" s="233">
        <v>896.13658338250661</v>
      </c>
      <c r="C96" s="233">
        <v>900.08812729130875</v>
      </c>
      <c r="D96" s="233">
        <v>898.95064610605425</v>
      </c>
      <c r="E96" s="233">
        <v>895.21543269348444</v>
      </c>
      <c r="F96" s="233">
        <v>666.18884728658497</v>
      </c>
      <c r="G96" s="233">
        <v>683.2793217309362</v>
      </c>
      <c r="H96" s="233">
        <v>621.77684492221863</v>
      </c>
      <c r="I96" s="233">
        <v>553.68877374663407</v>
      </c>
      <c r="J96" s="233">
        <v>430.17326867962373</v>
      </c>
      <c r="K96" s="233">
        <v>765.43681857101603</v>
      </c>
      <c r="L96" s="233">
        <v>848.21869152338058</v>
      </c>
      <c r="M96" s="233">
        <v>744.13819226956196</v>
      </c>
      <c r="N96" s="233">
        <v>468.75710248988395</v>
      </c>
      <c r="O96" s="233">
        <v>452.05066622412517</v>
      </c>
      <c r="P96" s="233">
        <v>488.02283129651789</v>
      </c>
      <c r="Q96" s="233">
        <v>555.8088814149188</v>
      </c>
      <c r="R96" s="233">
        <v>548.40798110935498</v>
      </c>
      <c r="S96" s="233">
        <v>589.75012006874965</v>
      </c>
      <c r="T96" s="233">
        <v>595.91717459946722</v>
      </c>
      <c r="U96" s="233">
        <v>592.10043140094854</v>
      </c>
      <c r="V96" s="233">
        <v>594.44244124294733</v>
      </c>
      <c r="W96" s="233">
        <v>600.40898003956227</v>
      </c>
      <c r="X96" s="233">
        <v>610.13072133868684</v>
      </c>
      <c r="Y96" s="233">
        <v>614.41250038572377</v>
      </c>
      <c r="Z96" s="233">
        <v>623.73758767666811</v>
      </c>
      <c r="AA96" s="233">
        <v>632.85058989405763</v>
      </c>
      <c r="AB96" s="233">
        <v>646.36635397960288</v>
      </c>
      <c r="AC96" s="233">
        <v>660.44194128894605</v>
      </c>
      <c r="AD96" s="233">
        <v>675.95924872263572</v>
      </c>
      <c r="AE96" s="233">
        <v>674.11296263914153</v>
      </c>
      <c r="AF96" s="233">
        <v>680.29879305866029</v>
      </c>
      <c r="AG96" s="233">
        <v>692.55367898838006</v>
      </c>
      <c r="AH96" s="233">
        <v>703.76177450613284</v>
      </c>
      <c r="AI96" s="233">
        <v>717.62963243241643</v>
      </c>
      <c r="AJ96" s="233">
        <v>729.75168721754278</v>
      </c>
      <c r="AK96" s="233">
        <v>742.01227232453493</v>
      </c>
      <c r="AL96" s="233">
        <v>754.67269027351324</v>
      </c>
      <c r="AM96" s="233">
        <v>766.28188318537082</v>
      </c>
      <c r="AN96" s="233">
        <v>781.84109227168642</v>
      </c>
      <c r="AO96" s="233">
        <v>789.17888515441336</v>
      </c>
      <c r="AP96" s="233">
        <v>798.57180800267383</v>
      </c>
      <c r="AQ96" s="233">
        <v>807.83104915554861</v>
      </c>
      <c r="AR96" s="233">
        <v>822.5910063189533</v>
      </c>
      <c r="AS96" s="233">
        <v>831.32758021173322</v>
      </c>
      <c r="AT96" s="233">
        <v>846.7839641612369</v>
      </c>
      <c r="AU96" s="233">
        <v>863.5570409283049</v>
      </c>
      <c r="AV96" s="233">
        <v>883.90545575355895</v>
      </c>
      <c r="AW96" s="233">
        <v>897.28980528244142</v>
      </c>
      <c r="AX96" s="233">
        <v>916.94767383817793</v>
      </c>
      <c r="AY96" s="233">
        <v>916.76412748316397</v>
      </c>
      <c r="AZ96" s="233">
        <v>925.93119338224108</v>
      </c>
    </row>
    <row r="97" spans="1:52" ht="12" customHeight="1" x14ac:dyDescent="0.25">
      <c r="A97" s="266" t="s">
        <v>2633</v>
      </c>
      <c r="B97" s="243">
        <v>116.23515685713809</v>
      </c>
      <c r="C97" s="243">
        <v>137.22359372550153</v>
      </c>
      <c r="D97" s="243">
        <v>131.50226422353273</v>
      </c>
      <c r="E97" s="243">
        <v>138.41545045958372</v>
      </c>
      <c r="F97" s="243">
        <v>109.76478486902607</v>
      </c>
      <c r="G97" s="243">
        <v>95.374569911286159</v>
      </c>
      <c r="H97" s="243">
        <v>107.93091915590809</v>
      </c>
      <c r="I97" s="243">
        <v>109.97413859758035</v>
      </c>
      <c r="J97" s="243">
        <v>123.57309619698137</v>
      </c>
      <c r="K97" s="243">
        <v>134.69622813482545</v>
      </c>
      <c r="L97" s="243">
        <v>123.29429599590951</v>
      </c>
      <c r="M97" s="243">
        <v>141.28910098714724</v>
      </c>
      <c r="N97" s="243">
        <v>101.45258005584678</v>
      </c>
      <c r="O97" s="243">
        <v>106.59206639393932</v>
      </c>
      <c r="P97" s="243">
        <v>91.738324775595331</v>
      </c>
      <c r="Q97" s="243">
        <v>100.59890388019764</v>
      </c>
      <c r="R97" s="243">
        <v>96.640536919698306</v>
      </c>
      <c r="S97" s="243">
        <v>102.79050801574711</v>
      </c>
      <c r="T97" s="243">
        <v>103.10427566834439</v>
      </c>
      <c r="U97" s="243">
        <v>102.56543842790454</v>
      </c>
      <c r="V97" s="243">
        <v>102.99072513944456</v>
      </c>
      <c r="W97" s="243">
        <v>102.77115211594646</v>
      </c>
      <c r="X97" s="243">
        <v>103.16990371545768</v>
      </c>
      <c r="Y97" s="243">
        <v>102.98199405957217</v>
      </c>
      <c r="Z97" s="243">
        <v>103.71556719847996</v>
      </c>
      <c r="AA97" s="243">
        <v>104.31658062734411</v>
      </c>
      <c r="AB97" s="243">
        <v>105.71711841989649</v>
      </c>
      <c r="AC97" s="243">
        <v>107.24018631437467</v>
      </c>
      <c r="AD97" s="243">
        <v>107.21000461807067</v>
      </c>
      <c r="AE97" s="243">
        <v>107.45266739633084</v>
      </c>
      <c r="AF97" s="243">
        <v>108.92144786672162</v>
      </c>
      <c r="AG97" s="243">
        <v>108.96677751263856</v>
      </c>
      <c r="AH97" s="243">
        <v>110.38430927905577</v>
      </c>
      <c r="AI97" s="243">
        <v>111.74139284082057</v>
      </c>
      <c r="AJ97" s="243">
        <v>113.32100296365918</v>
      </c>
      <c r="AK97" s="243">
        <v>114.8586415237766</v>
      </c>
      <c r="AL97" s="243">
        <v>116.37232004539389</v>
      </c>
      <c r="AM97" s="243">
        <v>117.8610232678754</v>
      </c>
      <c r="AN97" s="243">
        <v>119.17391167976017</v>
      </c>
      <c r="AO97" s="243">
        <v>120.5630825687433</v>
      </c>
      <c r="AP97" s="243">
        <v>122.13938437503202</v>
      </c>
      <c r="AQ97" s="243">
        <v>122.61788708257831</v>
      </c>
      <c r="AR97" s="243">
        <v>123.72044033844001</v>
      </c>
      <c r="AS97" s="243">
        <v>124.3775607835468</v>
      </c>
      <c r="AT97" s="243">
        <v>126.0648967628092</v>
      </c>
      <c r="AU97" s="243">
        <v>127.76255342946428</v>
      </c>
      <c r="AV97" s="243">
        <v>129.45369761311974</v>
      </c>
      <c r="AW97" s="243">
        <v>131.10726382035787</v>
      </c>
      <c r="AX97" s="243">
        <v>130.96539830989289</v>
      </c>
      <c r="AY97" s="243">
        <v>131.23040706276001</v>
      </c>
      <c r="AZ97" s="243">
        <v>132.99321628001908</v>
      </c>
    </row>
    <row r="99" spans="1:52" ht="12" customHeight="1" x14ac:dyDescent="0.25">
      <c r="A99" s="228" t="s">
        <v>2661</v>
      </c>
      <c r="B99" s="254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54"/>
      <c r="AQ99" s="254"/>
      <c r="AR99" s="254"/>
      <c r="AS99" s="254"/>
      <c r="AT99" s="254"/>
      <c r="AU99" s="254"/>
      <c r="AV99" s="254"/>
      <c r="AW99" s="254"/>
      <c r="AX99" s="254"/>
      <c r="AY99" s="254"/>
      <c r="AZ99" s="254"/>
    </row>
    <row r="100" spans="1:52" ht="12" customHeight="1" x14ac:dyDescent="0.25">
      <c r="A100" s="255" t="s">
        <v>2643</v>
      </c>
      <c r="B100" s="256">
        <v>7440.4029440433696</v>
      </c>
      <c r="C100" s="256">
        <v>6104.2791899999993</v>
      </c>
      <c r="D100" s="256">
        <v>6553.1043500000078</v>
      </c>
      <c r="E100" s="256">
        <v>7444.4444799999928</v>
      </c>
      <c r="F100" s="256">
        <v>7139.0184099999897</v>
      </c>
      <c r="G100" s="256">
        <v>7012.717008714335</v>
      </c>
      <c r="H100" s="256">
        <v>7003.2270200000057</v>
      </c>
      <c r="I100" s="256">
        <v>5943.6848899999986</v>
      </c>
      <c r="J100" s="256">
        <v>5274.0034900000073</v>
      </c>
      <c r="K100" s="256">
        <v>5321.6765999999934</v>
      </c>
      <c r="L100" s="256">
        <v>4885.3033308188724</v>
      </c>
      <c r="M100" s="256">
        <v>4649.7233248044631</v>
      </c>
      <c r="N100" s="256">
        <v>4115.2609952988842</v>
      </c>
      <c r="O100" s="256">
        <v>4164.8535266071322</v>
      </c>
      <c r="P100" s="256">
        <v>3905.4277507482102</v>
      </c>
      <c r="Q100" s="256">
        <v>5018.5088623513857</v>
      </c>
      <c r="R100" s="256">
        <v>4953.912305264108</v>
      </c>
      <c r="S100" s="256">
        <v>5311.2475690024548</v>
      </c>
      <c r="T100" s="256">
        <v>5347.7452073387149</v>
      </c>
      <c r="U100" s="256">
        <v>5338.5420889676825</v>
      </c>
      <c r="V100" s="256">
        <v>5342.4805989957822</v>
      </c>
      <c r="W100" s="256">
        <v>5339.7078296006493</v>
      </c>
      <c r="X100" s="256">
        <v>5425.5018435806633</v>
      </c>
      <c r="Y100" s="256">
        <v>5399.5453468051537</v>
      </c>
      <c r="Z100" s="256">
        <v>5481.6916721207654</v>
      </c>
      <c r="AA100" s="256">
        <v>5568.2526932918263</v>
      </c>
      <c r="AB100" s="256">
        <v>5679.0484660518823</v>
      </c>
      <c r="AC100" s="256">
        <v>5801.3747470871085</v>
      </c>
      <c r="AD100" s="256">
        <v>5924.9627948145971</v>
      </c>
      <c r="AE100" s="256">
        <v>6044.0189778236863</v>
      </c>
      <c r="AF100" s="256">
        <v>6156.1973813413124</v>
      </c>
      <c r="AG100" s="256">
        <v>6276.0910379754905</v>
      </c>
      <c r="AH100" s="256">
        <v>6395.2610261355376</v>
      </c>
      <c r="AI100" s="256">
        <v>6516.581512247415</v>
      </c>
      <c r="AJ100" s="256">
        <v>6632.8587686048568</v>
      </c>
      <c r="AK100" s="256">
        <v>6561.9295767569956</v>
      </c>
      <c r="AL100" s="256">
        <v>6687.1921794495065</v>
      </c>
      <c r="AM100" s="256">
        <v>6695.3443812504702</v>
      </c>
      <c r="AN100" s="256">
        <v>6745.0354461818652</v>
      </c>
      <c r="AO100" s="256">
        <v>6784.8673109512274</v>
      </c>
      <c r="AP100" s="256">
        <v>6835.4434316270917</v>
      </c>
      <c r="AQ100" s="256">
        <v>6782.5167686310278</v>
      </c>
      <c r="AR100" s="256">
        <v>6912.2371906123808</v>
      </c>
      <c r="AS100" s="256">
        <v>6850.4605650378026</v>
      </c>
      <c r="AT100" s="256">
        <v>6985.1735986302228</v>
      </c>
      <c r="AU100" s="256">
        <v>7107.0607806905327</v>
      </c>
      <c r="AV100" s="256">
        <v>7249.8035251846368</v>
      </c>
      <c r="AW100" s="256">
        <v>7381.0737040611648</v>
      </c>
      <c r="AX100" s="256">
        <v>7526.7795959820151</v>
      </c>
      <c r="AY100" s="256">
        <v>7676.0098539306964</v>
      </c>
      <c r="AZ100" s="256">
        <v>7815.6692958941803</v>
      </c>
    </row>
    <row r="101" spans="1:52" ht="12" customHeight="1" x14ac:dyDescent="0.25">
      <c r="A101" s="257" t="s">
        <v>2644</v>
      </c>
      <c r="B101" s="258">
        <v>0</v>
      </c>
      <c r="C101" s="258">
        <v>0</v>
      </c>
      <c r="D101" s="258">
        <v>0</v>
      </c>
      <c r="E101" s="258">
        <v>0</v>
      </c>
      <c r="F101" s="258">
        <v>0</v>
      </c>
      <c r="G101" s="258">
        <v>0</v>
      </c>
      <c r="H101" s="258">
        <v>0</v>
      </c>
      <c r="I101" s="258">
        <v>0</v>
      </c>
      <c r="J101" s="258">
        <v>0</v>
      </c>
      <c r="K101" s="258">
        <v>0</v>
      </c>
      <c r="L101" s="258">
        <v>0</v>
      </c>
      <c r="M101" s="258">
        <v>0</v>
      </c>
      <c r="N101" s="258">
        <v>0</v>
      </c>
      <c r="O101" s="258">
        <v>0</v>
      </c>
      <c r="P101" s="258">
        <v>0</v>
      </c>
      <c r="Q101" s="258">
        <v>0</v>
      </c>
      <c r="R101" s="258">
        <v>0</v>
      </c>
      <c r="S101" s="258">
        <v>0.28843135517465385</v>
      </c>
      <c r="T101" s="258">
        <v>0.46075687671505</v>
      </c>
      <c r="U101" s="258">
        <v>0.58671497745593104</v>
      </c>
      <c r="V101" s="258">
        <v>0.7130073973192852</v>
      </c>
      <c r="W101" s="258">
        <v>1.2986513134182258</v>
      </c>
      <c r="X101" s="258">
        <v>1.348213120296843</v>
      </c>
      <c r="Y101" s="258">
        <v>1.9038794786031059</v>
      </c>
      <c r="Z101" s="258">
        <v>1.9540370011995658</v>
      </c>
      <c r="AA101" s="258">
        <v>2.0067667779300926</v>
      </c>
      <c r="AB101" s="258">
        <v>2.0685960661195888</v>
      </c>
      <c r="AC101" s="258">
        <v>2.1354598969204721</v>
      </c>
      <c r="AD101" s="258">
        <v>2.2007477386195675</v>
      </c>
      <c r="AE101" s="258">
        <v>2.259718795940969</v>
      </c>
      <c r="AF101" s="258">
        <v>2.3104599575488609</v>
      </c>
      <c r="AG101" s="258">
        <v>2.3641690661880306</v>
      </c>
      <c r="AH101" s="258">
        <v>2.4103780940503472</v>
      </c>
      <c r="AI101" s="258">
        <v>2.4528593362418771</v>
      </c>
      <c r="AJ101" s="258">
        <v>2.4883925149114114</v>
      </c>
      <c r="AK101" s="258">
        <v>2.7826831387137498</v>
      </c>
      <c r="AL101" s="258">
        <v>2.8163204794363961</v>
      </c>
      <c r="AM101" s="258">
        <v>2.7027639666360828</v>
      </c>
      <c r="AN101" s="258">
        <v>2.6663237276963012</v>
      </c>
      <c r="AO101" s="258">
        <v>2.6523613515935907</v>
      </c>
      <c r="AP101" s="258">
        <v>2.635755313990654</v>
      </c>
      <c r="AQ101" s="258">
        <v>2.3046628230781971</v>
      </c>
      <c r="AR101" s="258">
        <v>2.298331602173652</v>
      </c>
      <c r="AS101" s="258">
        <v>1.9591467770846605</v>
      </c>
      <c r="AT101" s="258">
        <v>1.9444625582324169</v>
      </c>
      <c r="AU101" s="258">
        <v>1.9225284140033303</v>
      </c>
      <c r="AV101" s="258">
        <v>1.8940938622999191</v>
      </c>
      <c r="AW101" s="258">
        <v>1.8565831081644759</v>
      </c>
      <c r="AX101" s="258">
        <v>1.8203906365069278</v>
      </c>
      <c r="AY101" s="258">
        <v>1.7855331416709259</v>
      </c>
      <c r="AZ101" s="258">
        <v>1.7527003781023256</v>
      </c>
    </row>
    <row r="102" spans="1:52" ht="12" customHeight="1" x14ac:dyDescent="0.25">
      <c r="A102" s="259" t="s">
        <v>2645</v>
      </c>
      <c r="B102" s="260">
        <v>6374.7182737290022</v>
      </c>
      <c r="C102" s="260">
        <v>5224.178969999999</v>
      </c>
      <c r="D102" s="260">
        <v>5718.9041900000002</v>
      </c>
      <c r="E102" s="260">
        <v>6668.9516299999977</v>
      </c>
      <c r="F102" s="260">
        <v>6363.5249399999957</v>
      </c>
      <c r="G102" s="260">
        <v>6400.3862239148693</v>
      </c>
      <c r="H102" s="260">
        <v>6390.9199700000026</v>
      </c>
      <c r="I102" s="260">
        <v>5152.1844199999996</v>
      </c>
      <c r="J102" s="260">
        <v>4639.0019399999992</v>
      </c>
      <c r="K102" s="260">
        <v>4788.6823800000002</v>
      </c>
      <c r="L102" s="260">
        <v>4259.3598834782943</v>
      </c>
      <c r="M102" s="260">
        <v>4189.3237171559649</v>
      </c>
      <c r="N102" s="260">
        <v>3668.6686758450942</v>
      </c>
      <c r="O102" s="260">
        <v>3731.6586717761948</v>
      </c>
      <c r="P102" s="260">
        <v>3485.2498324606267</v>
      </c>
      <c r="Q102" s="260">
        <v>4610.9184998354012</v>
      </c>
      <c r="R102" s="260">
        <v>4551.5638698239745</v>
      </c>
      <c r="S102" s="260">
        <v>4866.0489973656549</v>
      </c>
      <c r="T102" s="260">
        <v>4890.7539111620654</v>
      </c>
      <c r="U102" s="260">
        <v>4875.9950861862944</v>
      </c>
      <c r="V102" s="260">
        <v>4872.7352117155642</v>
      </c>
      <c r="W102" s="260">
        <v>4834.8304448497875</v>
      </c>
      <c r="X102" s="260">
        <v>4910.5619213390455</v>
      </c>
      <c r="Y102" s="260">
        <v>4848.1832029643701</v>
      </c>
      <c r="Z102" s="260">
        <v>4920.2159638220946</v>
      </c>
      <c r="AA102" s="260">
        <v>4995.996603439703</v>
      </c>
      <c r="AB102" s="260">
        <v>5092.4593787945041</v>
      </c>
      <c r="AC102" s="260">
        <v>5198.6559436498956</v>
      </c>
      <c r="AD102" s="260">
        <v>5305.8049221481033</v>
      </c>
      <c r="AE102" s="260">
        <v>5408.5766377690088</v>
      </c>
      <c r="AF102" s="260">
        <v>5505.5078462321526</v>
      </c>
      <c r="AG102" s="260">
        <v>5608.8642012806577</v>
      </c>
      <c r="AH102" s="260">
        <v>5711.7134940374181</v>
      </c>
      <c r="AI102" s="260">
        <v>5816.3989541860146</v>
      </c>
      <c r="AJ102" s="260">
        <v>5916.689092599021</v>
      </c>
      <c r="AK102" s="260">
        <v>5800.3564991182611</v>
      </c>
      <c r="AL102" s="260">
        <v>5908.1803948520128</v>
      </c>
      <c r="AM102" s="260">
        <v>5897.1344001608049</v>
      </c>
      <c r="AN102" s="260">
        <v>5922.3142344006901</v>
      </c>
      <c r="AO102" s="260">
        <v>5938.0494539450592</v>
      </c>
      <c r="AP102" s="260">
        <v>5962.3244310905293</v>
      </c>
      <c r="AQ102" s="260">
        <v>5883.4577105275494</v>
      </c>
      <c r="AR102" s="260">
        <v>5990.9392947123106</v>
      </c>
      <c r="AS102" s="260">
        <v>5905.4736602378234</v>
      </c>
      <c r="AT102" s="260">
        <v>6016.810723713983</v>
      </c>
      <c r="AU102" s="260">
        <v>6117.1297879555768</v>
      </c>
      <c r="AV102" s="260">
        <v>6234.7196668537545</v>
      </c>
      <c r="AW102" s="260">
        <v>6342.6250094006609</v>
      </c>
      <c r="AX102" s="260">
        <v>6462.6465535984353</v>
      </c>
      <c r="AY102" s="260">
        <v>6585.6805771893978</v>
      </c>
      <c r="AZ102" s="260">
        <v>6700.5022979489722</v>
      </c>
    </row>
    <row r="103" spans="1:52" ht="12" customHeight="1" x14ac:dyDescent="0.25">
      <c r="A103" s="261" t="s">
        <v>2646</v>
      </c>
      <c r="B103" s="262">
        <v>1922.3887930927785</v>
      </c>
      <c r="C103" s="262">
        <v>2118.6860199999996</v>
      </c>
      <c r="D103" s="262">
        <v>2223.9065799999998</v>
      </c>
      <c r="E103" s="262">
        <v>2139.8998699999984</v>
      </c>
      <c r="F103" s="262">
        <v>1920.8065299999998</v>
      </c>
      <c r="G103" s="262">
        <v>1876.8490230608254</v>
      </c>
      <c r="H103" s="262">
        <v>1736.5074599999998</v>
      </c>
      <c r="I103" s="262">
        <v>1637.4982799999998</v>
      </c>
      <c r="J103" s="262">
        <v>1515.9587300000001</v>
      </c>
      <c r="K103" s="262">
        <v>1371.8000500000003</v>
      </c>
      <c r="L103" s="262">
        <v>1230.3429737126346</v>
      </c>
      <c r="M103" s="262">
        <v>985.35830176272543</v>
      </c>
      <c r="N103" s="262">
        <v>904.17502627304884</v>
      </c>
      <c r="O103" s="262">
        <v>986.60022051569752</v>
      </c>
      <c r="P103" s="262">
        <v>1050.754747312104</v>
      </c>
      <c r="Q103" s="262">
        <v>1145.9351643026455</v>
      </c>
      <c r="R103" s="262">
        <v>1131.1807530110632</v>
      </c>
      <c r="S103" s="262">
        <v>1206.9967484948447</v>
      </c>
      <c r="T103" s="262">
        <v>1205.8850401851823</v>
      </c>
      <c r="U103" s="262">
        <v>1192.29000055295</v>
      </c>
      <c r="V103" s="262">
        <v>1183.0474509396129</v>
      </c>
      <c r="W103" s="262">
        <v>1151.1404954753243</v>
      </c>
      <c r="X103" s="262">
        <v>1168.3100071332681</v>
      </c>
      <c r="Y103" s="262">
        <v>1121.6369051702009</v>
      </c>
      <c r="Z103" s="262">
        <v>1136.9713520885991</v>
      </c>
      <c r="AA103" s="262">
        <v>1152.3371557749408</v>
      </c>
      <c r="AB103" s="262">
        <v>1171.1639418283019</v>
      </c>
      <c r="AC103" s="262">
        <v>1191.2844054667567</v>
      </c>
      <c r="AD103" s="262">
        <v>1210.8813427950467</v>
      </c>
      <c r="AE103" s="262">
        <v>1229.0370866131188</v>
      </c>
      <c r="AF103" s="262">
        <v>1245.3746802381556</v>
      </c>
      <c r="AG103" s="262">
        <v>1262.3227230618115</v>
      </c>
      <c r="AH103" s="262">
        <v>1278.3625264999544</v>
      </c>
      <c r="AI103" s="262">
        <v>1294.1222831154785</v>
      </c>
      <c r="AJ103" s="262">
        <v>1308.5309621428557</v>
      </c>
      <c r="AK103" s="262">
        <v>1198.209229185105</v>
      </c>
      <c r="AL103" s="262">
        <v>1212.7947221696459</v>
      </c>
      <c r="AM103" s="262">
        <v>1160.4369087309253</v>
      </c>
      <c r="AN103" s="262">
        <v>1123.564297953171</v>
      </c>
      <c r="AO103" s="262">
        <v>1088.9265220869183</v>
      </c>
      <c r="AP103" s="262">
        <v>1053.1148303857556</v>
      </c>
      <c r="AQ103" s="262">
        <v>942.50866871484254</v>
      </c>
      <c r="AR103" s="262">
        <v>944.44958578060084</v>
      </c>
      <c r="AS103" s="262">
        <v>833.7098031867024</v>
      </c>
      <c r="AT103" s="262">
        <v>834.33666775762106</v>
      </c>
      <c r="AU103" s="262">
        <v>832.90364947244427</v>
      </c>
      <c r="AV103" s="262">
        <v>830.50667830972577</v>
      </c>
      <c r="AW103" s="262">
        <v>825.56003008875041</v>
      </c>
      <c r="AX103" s="262">
        <v>821.03317259282232</v>
      </c>
      <c r="AY103" s="262">
        <v>816.1851788611541</v>
      </c>
      <c r="AZ103" s="262">
        <v>810.67998575780905</v>
      </c>
    </row>
    <row r="104" spans="1:52" ht="12" customHeight="1" x14ac:dyDescent="0.25">
      <c r="A104" s="261" t="s">
        <v>2647</v>
      </c>
      <c r="B104" s="262">
        <v>1020.684839546748</v>
      </c>
      <c r="C104" s="262">
        <v>1017.3961100000001</v>
      </c>
      <c r="D104" s="262">
        <v>1611.7948899999997</v>
      </c>
      <c r="E104" s="262">
        <v>1784.2695699999992</v>
      </c>
      <c r="F104" s="262">
        <v>2000.8080599999998</v>
      </c>
      <c r="G104" s="262">
        <v>2225.4133908359267</v>
      </c>
      <c r="H104" s="262">
        <v>1936.7091699999994</v>
      </c>
      <c r="I104" s="262">
        <v>1535.0917799999995</v>
      </c>
      <c r="J104" s="262">
        <v>2350.8269999999993</v>
      </c>
      <c r="K104" s="262">
        <v>2341.6841999999992</v>
      </c>
      <c r="L104" s="262">
        <v>2039.1255081874169</v>
      </c>
      <c r="M104" s="262">
        <v>2133.004946731674</v>
      </c>
      <c r="N104" s="262">
        <v>1761.0592896887742</v>
      </c>
      <c r="O104" s="262">
        <v>1745.2490531553938</v>
      </c>
      <c r="P104" s="262">
        <v>1592.9459125918256</v>
      </c>
      <c r="Q104" s="262">
        <v>2286.4926160180903</v>
      </c>
      <c r="R104" s="262">
        <v>2257.0621753832588</v>
      </c>
      <c r="S104" s="262">
        <v>2412.1625762540702</v>
      </c>
      <c r="T104" s="262">
        <v>2425.5859321329071</v>
      </c>
      <c r="U104" s="262">
        <v>2420.8430088117016</v>
      </c>
      <c r="V104" s="262">
        <v>2420.4282851683483</v>
      </c>
      <c r="W104" s="262">
        <v>2404.7364143744126</v>
      </c>
      <c r="X104" s="262">
        <v>2442.158279688424</v>
      </c>
      <c r="Y104" s="262">
        <v>2418.5967322867382</v>
      </c>
      <c r="Z104" s="262">
        <v>2454.651918736392</v>
      </c>
      <c r="AA104" s="262">
        <v>2493.084031755363</v>
      </c>
      <c r="AB104" s="262">
        <v>2542.5560770548141</v>
      </c>
      <c r="AC104" s="262">
        <v>2597.4025143639219</v>
      </c>
      <c r="AD104" s="262">
        <v>2653.1859731078198</v>
      </c>
      <c r="AE104" s="262">
        <v>2707.0513740647743</v>
      </c>
      <c r="AF104" s="262">
        <v>2758.3624775894359</v>
      </c>
      <c r="AG104" s="262">
        <v>2813.3870561385111</v>
      </c>
      <c r="AH104" s="262">
        <v>2868.7148258422121</v>
      </c>
      <c r="AI104" s="262">
        <v>2925.4261502672553</v>
      </c>
      <c r="AJ104" s="262">
        <v>2980.2322581666049</v>
      </c>
      <c r="AK104" s="262">
        <v>2962.1069712106746</v>
      </c>
      <c r="AL104" s="262">
        <v>3021.63616126635</v>
      </c>
      <c r="AM104" s="262">
        <v>3042.7606376099939</v>
      </c>
      <c r="AN104" s="262">
        <v>3079.5493563173563</v>
      </c>
      <c r="AO104" s="262">
        <v>3109.5854982315609</v>
      </c>
      <c r="AP104" s="262">
        <v>3146.0447735735725</v>
      </c>
      <c r="AQ104" s="262">
        <v>3162.4409911674056</v>
      </c>
      <c r="AR104" s="262">
        <v>3229.5523590561002</v>
      </c>
      <c r="AS104" s="262">
        <v>3243.0481356064224</v>
      </c>
      <c r="AT104" s="262">
        <v>3313.5716214731469</v>
      </c>
      <c r="AU104" s="262">
        <v>3378.4026087168281</v>
      </c>
      <c r="AV104" s="262">
        <v>3454.9047610553798</v>
      </c>
      <c r="AW104" s="262">
        <v>3526.9629339407506</v>
      </c>
      <c r="AX104" s="262">
        <v>3606.5007336875678</v>
      </c>
      <c r="AY104" s="262">
        <v>3688.264612301703</v>
      </c>
      <c r="AZ104" s="262">
        <v>3765.2493515286205</v>
      </c>
    </row>
    <row r="105" spans="1:52" ht="12" customHeight="1" x14ac:dyDescent="0.25">
      <c r="A105" s="261" t="s">
        <v>2648</v>
      </c>
      <c r="B105" s="262">
        <v>968.2838563641161</v>
      </c>
      <c r="C105" s="262">
        <v>412.89992999999947</v>
      </c>
      <c r="D105" s="262">
        <v>210.09931000000134</v>
      </c>
      <c r="E105" s="262">
        <v>294.094570000001</v>
      </c>
      <c r="F105" s="262">
        <v>255.10228999999529</v>
      </c>
      <c r="G105" s="262">
        <v>232.58919630359</v>
      </c>
      <c r="H105" s="262">
        <v>263.30115000000285</v>
      </c>
      <c r="I105" s="262">
        <v>240.79720000000091</v>
      </c>
      <c r="J105" s="262">
        <v>54.301569999999629</v>
      </c>
      <c r="K105" s="262">
        <v>21.499670000001061</v>
      </c>
      <c r="L105" s="262">
        <v>34.561107588204315</v>
      </c>
      <c r="M105" s="262">
        <v>21.400638199036617</v>
      </c>
      <c r="N105" s="262">
        <v>16.432605527483247</v>
      </c>
      <c r="O105" s="262">
        <v>14.330816576260981</v>
      </c>
      <c r="P105" s="262">
        <v>15.357784473635547</v>
      </c>
      <c r="Q105" s="262">
        <v>15.357729167593789</v>
      </c>
      <c r="R105" s="262">
        <v>15.160032968844245</v>
      </c>
      <c r="S105" s="262">
        <v>16.196164464870446</v>
      </c>
      <c r="T105" s="262">
        <v>16.316965503813275</v>
      </c>
      <c r="U105" s="262">
        <v>16.309939791632292</v>
      </c>
      <c r="V105" s="262">
        <v>16.333524679714429</v>
      </c>
      <c r="W105" s="262">
        <v>16.382688343932365</v>
      </c>
      <c r="X105" s="262">
        <v>16.652897145883102</v>
      </c>
      <c r="Y105" s="262">
        <v>16.664299498928852</v>
      </c>
      <c r="Z105" s="262">
        <v>16.925555571295238</v>
      </c>
      <c r="AA105" s="262">
        <v>17.201254661928992</v>
      </c>
      <c r="AB105" s="262">
        <v>17.551030892738758</v>
      </c>
      <c r="AC105" s="262">
        <v>17.935418486853184</v>
      </c>
      <c r="AD105" s="262">
        <v>18.322505207286596</v>
      </c>
      <c r="AE105" s="262">
        <v>18.693677791591973</v>
      </c>
      <c r="AF105" s="262">
        <v>19.043149185061601</v>
      </c>
      <c r="AG105" s="262">
        <v>19.414086841501312</v>
      </c>
      <c r="AH105" s="262">
        <v>19.781825327270855</v>
      </c>
      <c r="AI105" s="262">
        <v>20.154155524673815</v>
      </c>
      <c r="AJ105" s="262">
        <v>20.508842008603157</v>
      </c>
      <c r="AK105" s="262">
        <v>20.26915158792572</v>
      </c>
      <c r="AL105" s="262">
        <v>20.645384975242017</v>
      </c>
      <c r="AM105" s="262">
        <v>20.683830628437715</v>
      </c>
      <c r="AN105" s="262">
        <v>20.78730371952209</v>
      </c>
      <c r="AO105" s="262">
        <v>20.842117089470381</v>
      </c>
      <c r="AP105" s="262">
        <v>20.919972708651546</v>
      </c>
      <c r="AQ105" s="262">
        <v>20.528768988148233</v>
      </c>
      <c r="AR105" s="262">
        <v>20.867943185394097</v>
      </c>
      <c r="AS105" s="262">
        <v>20.352859565232503</v>
      </c>
      <c r="AT105" s="262">
        <v>20.685849980408499</v>
      </c>
      <c r="AU105" s="262">
        <v>20.973311590296085</v>
      </c>
      <c r="AV105" s="262">
        <v>21.300923439832076</v>
      </c>
      <c r="AW105" s="262">
        <v>21.584259664578514</v>
      </c>
      <c r="AX105" s="262">
        <v>21.896432064653794</v>
      </c>
      <c r="AY105" s="262">
        <v>22.207464046502174</v>
      </c>
      <c r="AZ105" s="262">
        <v>22.486084643389074</v>
      </c>
    </row>
    <row r="106" spans="1:52" ht="12" customHeight="1" x14ac:dyDescent="0.25">
      <c r="A106" s="261" t="s">
        <v>2649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0</v>
      </c>
      <c r="Q106" s="262">
        <v>0</v>
      </c>
      <c r="R106" s="262">
        <v>0</v>
      </c>
      <c r="S106" s="262">
        <v>0.49646459755120581</v>
      </c>
      <c r="T106" s="262">
        <v>0.86762123393659352</v>
      </c>
      <c r="U106" s="262">
        <v>1.1776044963435952</v>
      </c>
      <c r="V106" s="262">
        <v>1.4722234245122889</v>
      </c>
      <c r="W106" s="262">
        <v>2.2651791418778915</v>
      </c>
      <c r="X106" s="262">
        <v>2.3266098242813622</v>
      </c>
      <c r="Y106" s="262">
        <v>3.0230844793669536</v>
      </c>
      <c r="Z106" s="262">
        <v>3.0746968164423523</v>
      </c>
      <c r="AA106" s="262">
        <v>3.1243407478228851</v>
      </c>
      <c r="AB106" s="262">
        <v>3.1829243710611714</v>
      </c>
      <c r="AC106" s="262">
        <v>3.2428556023984876</v>
      </c>
      <c r="AD106" s="262">
        <v>3.2988873841246549</v>
      </c>
      <c r="AE106" s="262">
        <v>3.3475699298644623</v>
      </c>
      <c r="AF106" s="262">
        <v>3.3890351401284393</v>
      </c>
      <c r="AG106" s="262">
        <v>3.4297725082201724</v>
      </c>
      <c r="AH106" s="262">
        <v>3.4652944704395621</v>
      </c>
      <c r="AI106" s="262">
        <v>3.4975955802526606</v>
      </c>
      <c r="AJ106" s="262">
        <v>3.5240519026721198</v>
      </c>
      <c r="AK106" s="262">
        <v>3.7810002487983856</v>
      </c>
      <c r="AL106" s="262">
        <v>3.8046915465477311</v>
      </c>
      <c r="AM106" s="262">
        <v>3.4763622424357896</v>
      </c>
      <c r="AN106" s="262">
        <v>3.2356530547682651</v>
      </c>
      <c r="AO106" s="262">
        <v>3.02758584870945</v>
      </c>
      <c r="AP106" s="262">
        <v>2.8276538727254414</v>
      </c>
      <c r="AQ106" s="262">
        <v>2.2478993482410492</v>
      </c>
      <c r="AR106" s="262">
        <v>2.2108473098218799</v>
      </c>
      <c r="AS106" s="262">
        <v>1.6736629500129503</v>
      </c>
      <c r="AT106" s="262">
        <v>1.6352011484957012</v>
      </c>
      <c r="AU106" s="262">
        <v>1.5945166484824618</v>
      </c>
      <c r="AV106" s="262">
        <v>1.5479741104626716</v>
      </c>
      <c r="AW106" s="262">
        <v>1.4976343486742165</v>
      </c>
      <c r="AX106" s="262">
        <v>1.4506227905650759</v>
      </c>
      <c r="AY106" s="262">
        <v>1.4065019798063956</v>
      </c>
      <c r="AZ106" s="262">
        <v>1.3660450336458752</v>
      </c>
    </row>
    <row r="107" spans="1:52" ht="12" customHeight="1" x14ac:dyDescent="0.25">
      <c r="A107" s="261" t="s">
        <v>2650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0</v>
      </c>
      <c r="J107" s="262">
        <v>0</v>
      </c>
      <c r="K107" s="262">
        <v>0</v>
      </c>
      <c r="L107" s="262">
        <v>0</v>
      </c>
      <c r="M107" s="262">
        <v>0</v>
      </c>
      <c r="N107" s="262">
        <v>0</v>
      </c>
      <c r="O107" s="262">
        <v>0</v>
      </c>
      <c r="P107" s="262">
        <v>0</v>
      </c>
      <c r="Q107" s="262">
        <v>0</v>
      </c>
      <c r="R107" s="262">
        <v>0</v>
      </c>
      <c r="S107" s="262">
        <v>2.219372311798804</v>
      </c>
      <c r="T107" s="262">
        <v>3.8600073232128183</v>
      </c>
      <c r="U107" s="262">
        <v>5.215733052104067</v>
      </c>
      <c r="V107" s="262">
        <v>6.4687199231135049</v>
      </c>
      <c r="W107" s="262">
        <v>9.6460386015416777</v>
      </c>
      <c r="X107" s="262">
        <v>9.881920908976646</v>
      </c>
      <c r="Y107" s="262">
        <v>12.555967211986387</v>
      </c>
      <c r="Z107" s="262">
        <v>12.740651994428699</v>
      </c>
      <c r="AA107" s="262">
        <v>12.912947836757024</v>
      </c>
      <c r="AB107" s="262">
        <v>13.113821103195505</v>
      </c>
      <c r="AC107" s="262">
        <v>13.314858314851579</v>
      </c>
      <c r="AD107" s="262">
        <v>13.498564675988295</v>
      </c>
      <c r="AE107" s="262">
        <v>13.652499790670678</v>
      </c>
      <c r="AF107" s="262">
        <v>13.77960075829581</v>
      </c>
      <c r="AG107" s="262">
        <v>13.90241950190585</v>
      </c>
      <c r="AH107" s="262">
        <v>14.005933942065505</v>
      </c>
      <c r="AI107" s="262">
        <v>14.097853961608974</v>
      </c>
      <c r="AJ107" s="262">
        <v>14.169756232078674</v>
      </c>
      <c r="AK107" s="262">
        <v>14.976868136455893</v>
      </c>
      <c r="AL107" s="262">
        <v>15.040531118627865</v>
      </c>
      <c r="AM107" s="262">
        <v>13.404171004001963</v>
      </c>
      <c r="AN107" s="262">
        <v>12.20635553721482</v>
      </c>
      <c r="AO107" s="262">
        <v>11.187279895283957</v>
      </c>
      <c r="AP107" s="262">
        <v>10.240181179503349</v>
      </c>
      <c r="AQ107" s="262">
        <v>7.7639732783334319</v>
      </c>
      <c r="AR107" s="262">
        <v>7.5889627758005931</v>
      </c>
      <c r="AS107" s="262">
        <v>5.4137897748645463</v>
      </c>
      <c r="AT107" s="262">
        <v>5.2487073633809427</v>
      </c>
      <c r="AU107" s="262">
        <v>5.0832419242185605</v>
      </c>
      <c r="AV107" s="262">
        <v>4.9005489599124461</v>
      </c>
      <c r="AW107" s="262">
        <v>4.7113556193927817</v>
      </c>
      <c r="AX107" s="262">
        <v>4.5389663230878279</v>
      </c>
      <c r="AY107" s="262">
        <v>4.3813716569618251</v>
      </c>
      <c r="AZ107" s="262">
        <v>4.2405215035342989</v>
      </c>
    </row>
    <row r="108" spans="1:52" ht="12" customHeight="1" x14ac:dyDescent="0.25">
      <c r="A108" s="261" t="s">
        <v>2662</v>
      </c>
      <c r="B108" s="262">
        <v>2463.3607847253597</v>
      </c>
      <c r="C108" s="262">
        <v>1675.1969100000001</v>
      </c>
      <c r="D108" s="262">
        <v>1673.1034099999995</v>
      </c>
      <c r="E108" s="262">
        <v>2450.6876199999988</v>
      </c>
      <c r="F108" s="262">
        <v>2186.8080600000003</v>
      </c>
      <c r="G108" s="262">
        <v>2065.534613714527</v>
      </c>
      <c r="H108" s="262">
        <v>2454.4021900000002</v>
      </c>
      <c r="I108" s="262">
        <v>1738.7971599999996</v>
      </c>
      <c r="J108" s="262">
        <v>717.91464000000008</v>
      </c>
      <c r="K108" s="262">
        <v>1053.6984599999998</v>
      </c>
      <c r="L108" s="262">
        <v>955.33029399003851</v>
      </c>
      <c r="M108" s="262">
        <v>1049.5598304625291</v>
      </c>
      <c r="N108" s="262">
        <v>987.00175435578797</v>
      </c>
      <c r="O108" s="262">
        <v>985.4785815288426</v>
      </c>
      <c r="P108" s="262">
        <v>826.19138808306184</v>
      </c>
      <c r="Q108" s="262">
        <v>1163.1329903470714</v>
      </c>
      <c r="R108" s="262">
        <v>1148.1609084608081</v>
      </c>
      <c r="S108" s="262">
        <v>1227.9776712425194</v>
      </c>
      <c r="T108" s="262">
        <v>1238.2383447830134</v>
      </c>
      <c r="U108" s="262">
        <v>1240.1587994815629</v>
      </c>
      <c r="V108" s="262">
        <v>1244.9850075802631</v>
      </c>
      <c r="W108" s="262">
        <v>1250.6596289126983</v>
      </c>
      <c r="X108" s="262">
        <v>1271.2322066382128</v>
      </c>
      <c r="Y108" s="262">
        <v>1275.7062143171495</v>
      </c>
      <c r="Z108" s="262">
        <v>1295.8517886149377</v>
      </c>
      <c r="AA108" s="262">
        <v>1317.3368726628903</v>
      </c>
      <c r="AB108" s="262">
        <v>1344.8915835443929</v>
      </c>
      <c r="AC108" s="262">
        <v>1375.4758914151137</v>
      </c>
      <c r="AD108" s="262">
        <v>1406.6176489778375</v>
      </c>
      <c r="AE108" s="262">
        <v>1436.7944295789875</v>
      </c>
      <c r="AF108" s="262">
        <v>1465.5589033210756</v>
      </c>
      <c r="AG108" s="262">
        <v>1496.4081432287087</v>
      </c>
      <c r="AH108" s="262">
        <v>1527.3830879554757</v>
      </c>
      <c r="AI108" s="262">
        <v>1559.100915736745</v>
      </c>
      <c r="AJ108" s="262">
        <v>1589.7232221462064</v>
      </c>
      <c r="AK108" s="262">
        <v>1601.013278749301</v>
      </c>
      <c r="AL108" s="262">
        <v>1634.2589037755988</v>
      </c>
      <c r="AM108" s="262">
        <v>1656.3724899450101</v>
      </c>
      <c r="AN108" s="262">
        <v>1682.971267818657</v>
      </c>
      <c r="AO108" s="262">
        <v>1704.480450793116</v>
      </c>
      <c r="AP108" s="262">
        <v>1729.1770193703212</v>
      </c>
      <c r="AQ108" s="262">
        <v>1747.9674090305793</v>
      </c>
      <c r="AR108" s="262">
        <v>1786.2695966045928</v>
      </c>
      <c r="AS108" s="262">
        <v>1801.2754091545896</v>
      </c>
      <c r="AT108" s="262">
        <v>1841.3326759909294</v>
      </c>
      <c r="AU108" s="262">
        <v>1878.1724596033059</v>
      </c>
      <c r="AV108" s="262">
        <v>1921.5587809784424</v>
      </c>
      <c r="AW108" s="262">
        <v>1962.3087957385146</v>
      </c>
      <c r="AX108" s="262">
        <v>2007.2266261397376</v>
      </c>
      <c r="AY108" s="262">
        <v>2053.2354483432705</v>
      </c>
      <c r="AZ108" s="262">
        <v>2096.4803094819736</v>
      </c>
    </row>
    <row r="109" spans="1:52" ht="12" customHeight="1" x14ac:dyDescent="0.25">
      <c r="A109" s="259" t="s">
        <v>2082</v>
      </c>
      <c r="B109" s="260">
        <v>1065.6846703143672</v>
      </c>
      <c r="C109" s="260">
        <v>880.10022000000072</v>
      </c>
      <c r="D109" s="260">
        <v>834.20016000000749</v>
      </c>
      <c r="E109" s="260">
        <v>775.49284999999497</v>
      </c>
      <c r="F109" s="260">
        <v>775.49346999999409</v>
      </c>
      <c r="G109" s="260">
        <v>612.33078479946562</v>
      </c>
      <c r="H109" s="260">
        <v>612.30705000000285</v>
      </c>
      <c r="I109" s="260">
        <v>791.50046999999893</v>
      </c>
      <c r="J109" s="260">
        <v>635.00155000000802</v>
      </c>
      <c r="K109" s="260">
        <v>532.99421999999322</v>
      </c>
      <c r="L109" s="260">
        <v>625.94344734057813</v>
      </c>
      <c r="M109" s="260">
        <v>460.3996076484982</v>
      </c>
      <c r="N109" s="260">
        <v>446.59231945378991</v>
      </c>
      <c r="O109" s="260">
        <v>433.1948548309374</v>
      </c>
      <c r="P109" s="260">
        <v>420.1779182875834</v>
      </c>
      <c r="Q109" s="260">
        <v>407.59036251598428</v>
      </c>
      <c r="R109" s="260">
        <v>402.3484354401333</v>
      </c>
      <c r="S109" s="260">
        <v>444.91014028162601</v>
      </c>
      <c r="T109" s="260">
        <v>456.53053929993462</v>
      </c>
      <c r="U109" s="260">
        <v>461.96028780393186</v>
      </c>
      <c r="V109" s="260">
        <v>469.03237988289874</v>
      </c>
      <c r="W109" s="260">
        <v>503.57873343744359</v>
      </c>
      <c r="X109" s="260">
        <v>513.59170912132117</v>
      </c>
      <c r="Y109" s="260">
        <v>549.45826436217988</v>
      </c>
      <c r="Z109" s="260">
        <v>559.52167129747022</v>
      </c>
      <c r="AA109" s="260">
        <v>570.24932307419283</v>
      </c>
      <c r="AB109" s="260">
        <v>584.5204911912582</v>
      </c>
      <c r="AC109" s="260">
        <v>600.58334354029262</v>
      </c>
      <c r="AD109" s="260">
        <v>616.95712492787379</v>
      </c>
      <c r="AE109" s="260">
        <v>633.18262125873787</v>
      </c>
      <c r="AF109" s="260">
        <v>648.37907515161112</v>
      </c>
      <c r="AG109" s="260">
        <v>664.86266762864386</v>
      </c>
      <c r="AH109" s="260">
        <v>681.13715400406795</v>
      </c>
      <c r="AI109" s="260">
        <v>697.72969872515841</v>
      </c>
      <c r="AJ109" s="260">
        <v>713.68128349092535</v>
      </c>
      <c r="AK109" s="260">
        <v>758.79039450002074</v>
      </c>
      <c r="AL109" s="260">
        <v>776.19546411805766</v>
      </c>
      <c r="AM109" s="260">
        <v>795.50721712302845</v>
      </c>
      <c r="AN109" s="260">
        <v>820.05488805347886</v>
      </c>
      <c r="AO109" s="260">
        <v>844.16549565457581</v>
      </c>
      <c r="AP109" s="260">
        <v>870.4832452225719</v>
      </c>
      <c r="AQ109" s="260">
        <v>896.75439528039965</v>
      </c>
      <c r="AR109" s="260">
        <v>918.99956429789677</v>
      </c>
      <c r="AS109" s="260">
        <v>943.02775802289398</v>
      </c>
      <c r="AT109" s="260">
        <v>966.41841235800689</v>
      </c>
      <c r="AU109" s="260">
        <v>988.00846432095318</v>
      </c>
      <c r="AV109" s="260">
        <v>1013.1897644685826</v>
      </c>
      <c r="AW109" s="260">
        <v>1036.5921115523386</v>
      </c>
      <c r="AX109" s="260">
        <v>1062.3126517470726</v>
      </c>
      <c r="AY109" s="260">
        <v>1088.5437435996269</v>
      </c>
      <c r="AZ109" s="260">
        <v>1113.4142975671057</v>
      </c>
    </row>
    <row r="110" spans="1:52" ht="12" customHeight="1" x14ac:dyDescent="0.25">
      <c r="A110" s="255" t="s">
        <v>2659</v>
      </c>
      <c r="B110" s="256">
        <v>7440.4029440433696</v>
      </c>
      <c r="C110" s="256">
        <v>6104.2791899999993</v>
      </c>
      <c r="D110" s="256">
        <v>6553.1043500000078</v>
      </c>
      <c r="E110" s="256">
        <v>7444.4444799999928</v>
      </c>
      <c r="F110" s="256">
        <v>7139.0184099999897</v>
      </c>
      <c r="G110" s="256">
        <v>7012.717008714335</v>
      </c>
      <c r="H110" s="256">
        <v>7003.2270200000057</v>
      </c>
      <c r="I110" s="256">
        <v>5943.6848899999986</v>
      </c>
      <c r="J110" s="256">
        <v>5274.0034900000073</v>
      </c>
      <c r="K110" s="256">
        <v>5321.6765999999934</v>
      </c>
      <c r="L110" s="256">
        <v>4885.3033308188724</v>
      </c>
      <c r="M110" s="256">
        <v>4649.7233248044631</v>
      </c>
      <c r="N110" s="256">
        <v>4115.2609952988842</v>
      </c>
      <c r="O110" s="256">
        <v>4164.8535266071322</v>
      </c>
      <c r="P110" s="256">
        <v>3905.4277507482102</v>
      </c>
      <c r="Q110" s="256">
        <v>5018.5088623513857</v>
      </c>
      <c r="R110" s="256">
        <v>4953.912305264108</v>
      </c>
      <c r="S110" s="256">
        <v>5311.2475690024548</v>
      </c>
      <c r="T110" s="256">
        <v>5347.7452073387149</v>
      </c>
      <c r="U110" s="256">
        <v>5338.5420889676825</v>
      </c>
      <c r="V110" s="256">
        <v>5342.4805989957822</v>
      </c>
      <c r="W110" s="256">
        <v>5339.7078296006493</v>
      </c>
      <c r="X110" s="256">
        <v>5425.5018435806633</v>
      </c>
      <c r="Y110" s="256">
        <v>5399.5453468051537</v>
      </c>
      <c r="Z110" s="256">
        <v>5481.6916721207654</v>
      </c>
      <c r="AA110" s="256">
        <v>5568.2526932918263</v>
      </c>
      <c r="AB110" s="256">
        <v>5679.0484660518823</v>
      </c>
      <c r="AC110" s="256">
        <v>5801.3747470871085</v>
      </c>
      <c r="AD110" s="256">
        <v>5924.9627948145971</v>
      </c>
      <c r="AE110" s="256">
        <v>6044.0189778236863</v>
      </c>
      <c r="AF110" s="256">
        <v>6156.1973813413124</v>
      </c>
      <c r="AG110" s="256">
        <v>6276.0910379754905</v>
      </c>
      <c r="AH110" s="256">
        <v>6395.2610261355376</v>
      </c>
      <c r="AI110" s="256">
        <v>6516.581512247415</v>
      </c>
      <c r="AJ110" s="256">
        <v>6632.8587686048568</v>
      </c>
      <c r="AK110" s="256">
        <v>6561.9295767569956</v>
      </c>
      <c r="AL110" s="256">
        <v>6687.1921794495065</v>
      </c>
      <c r="AM110" s="256">
        <v>6695.3443812504702</v>
      </c>
      <c r="AN110" s="256">
        <v>6745.0354461818652</v>
      </c>
      <c r="AO110" s="256">
        <v>6784.8673109512274</v>
      </c>
      <c r="AP110" s="256">
        <v>6835.4434316270917</v>
      </c>
      <c r="AQ110" s="256">
        <v>6782.5167686310278</v>
      </c>
      <c r="AR110" s="256">
        <v>6912.2371906123808</v>
      </c>
      <c r="AS110" s="256">
        <v>6850.4605650378026</v>
      </c>
      <c r="AT110" s="256">
        <v>6985.1735986302228</v>
      </c>
      <c r="AU110" s="256">
        <v>7107.0607806905327</v>
      </c>
      <c r="AV110" s="256">
        <v>7249.8035251846368</v>
      </c>
      <c r="AW110" s="256">
        <v>7381.0737040611648</v>
      </c>
      <c r="AX110" s="256">
        <v>7526.7795959820151</v>
      </c>
      <c r="AY110" s="256">
        <v>7676.0098539306964</v>
      </c>
      <c r="AZ110" s="256">
        <v>7815.6692958941803</v>
      </c>
    </row>
    <row r="111" spans="1:52" ht="12" customHeight="1" x14ac:dyDescent="0.25">
      <c r="A111" s="265" t="s">
        <v>2660</v>
      </c>
      <c r="B111" s="240">
        <v>7440.4029440433696</v>
      </c>
      <c r="C111" s="240">
        <v>6104.2791899999993</v>
      </c>
      <c r="D111" s="240">
        <v>6553.1043500000078</v>
      </c>
      <c r="E111" s="240">
        <v>7444.4444799999928</v>
      </c>
      <c r="F111" s="240">
        <v>7139.0184099999897</v>
      </c>
      <c r="G111" s="240">
        <v>7012.717008714335</v>
      </c>
      <c r="H111" s="240">
        <v>7003.2270200000057</v>
      </c>
      <c r="I111" s="240">
        <v>5943.6848899999986</v>
      </c>
      <c r="J111" s="240">
        <v>5274.0034900000073</v>
      </c>
      <c r="K111" s="240">
        <v>5321.6765999999934</v>
      </c>
      <c r="L111" s="240">
        <v>4885.3033308188724</v>
      </c>
      <c r="M111" s="240">
        <v>4649.7233248044631</v>
      </c>
      <c r="N111" s="240">
        <v>4115.2609952988842</v>
      </c>
      <c r="O111" s="240">
        <v>4164.8535266071322</v>
      </c>
      <c r="P111" s="240">
        <v>3905.4277507482102</v>
      </c>
      <c r="Q111" s="240">
        <v>5018.5088623513857</v>
      </c>
      <c r="R111" s="240">
        <v>4953.912305264108</v>
      </c>
      <c r="S111" s="240">
        <v>5311.2475690024548</v>
      </c>
      <c r="T111" s="240">
        <v>5347.7452073387149</v>
      </c>
      <c r="U111" s="240">
        <v>5338.5420889676825</v>
      </c>
      <c r="V111" s="240">
        <v>5342.4805989957822</v>
      </c>
      <c r="W111" s="240">
        <v>5339.7078296006493</v>
      </c>
      <c r="X111" s="240">
        <v>5425.5018435806633</v>
      </c>
      <c r="Y111" s="240">
        <v>5399.5453468051537</v>
      </c>
      <c r="Z111" s="240">
        <v>5481.6916721207654</v>
      </c>
      <c r="AA111" s="240">
        <v>5568.2526932918263</v>
      </c>
      <c r="AB111" s="240">
        <v>5679.0484660518823</v>
      </c>
      <c r="AC111" s="240">
        <v>5801.3747470871085</v>
      </c>
      <c r="AD111" s="240">
        <v>5924.9627948145971</v>
      </c>
      <c r="AE111" s="240">
        <v>6044.0189778236863</v>
      </c>
      <c r="AF111" s="240">
        <v>6156.1973813413124</v>
      </c>
      <c r="AG111" s="240">
        <v>6276.0910379754905</v>
      </c>
      <c r="AH111" s="240">
        <v>6395.2610261355376</v>
      </c>
      <c r="AI111" s="240">
        <v>6516.581512247415</v>
      </c>
      <c r="AJ111" s="240">
        <v>6632.8587686048568</v>
      </c>
      <c r="AK111" s="240">
        <v>6561.9295767569956</v>
      </c>
      <c r="AL111" s="240">
        <v>6687.1921794495065</v>
      </c>
      <c r="AM111" s="240">
        <v>6695.3443812504702</v>
      </c>
      <c r="AN111" s="240">
        <v>6745.0354461818652</v>
      </c>
      <c r="AO111" s="240">
        <v>6784.8673109512274</v>
      </c>
      <c r="AP111" s="240">
        <v>6835.4434316270917</v>
      </c>
      <c r="AQ111" s="240">
        <v>6782.5167686310278</v>
      </c>
      <c r="AR111" s="240">
        <v>6912.2371906123808</v>
      </c>
      <c r="AS111" s="240">
        <v>6850.4605650378026</v>
      </c>
      <c r="AT111" s="240">
        <v>6985.1735986302228</v>
      </c>
      <c r="AU111" s="240">
        <v>7107.0607806905327</v>
      </c>
      <c r="AV111" s="240">
        <v>7249.8035251846368</v>
      </c>
      <c r="AW111" s="240">
        <v>7381.0737040611648</v>
      </c>
      <c r="AX111" s="240">
        <v>7526.7795959820151</v>
      </c>
      <c r="AY111" s="240">
        <v>7676.0098539306964</v>
      </c>
      <c r="AZ111" s="240">
        <v>7815.6692958941803</v>
      </c>
    </row>
    <row r="112" spans="1:52" ht="12" customHeight="1" x14ac:dyDescent="0.25">
      <c r="A112" s="232" t="s">
        <v>2632</v>
      </c>
      <c r="B112" s="233">
        <v>0</v>
      </c>
      <c r="C112" s="233">
        <v>0</v>
      </c>
      <c r="D112" s="233">
        <v>0</v>
      </c>
      <c r="E112" s="233">
        <v>0</v>
      </c>
      <c r="F112" s="233">
        <v>0</v>
      </c>
      <c r="G112" s="233">
        <v>0</v>
      </c>
      <c r="H112" s="233">
        <v>0</v>
      </c>
      <c r="I112" s="233">
        <v>0</v>
      </c>
      <c r="J112" s="233">
        <v>0</v>
      </c>
      <c r="K112" s="233">
        <v>0</v>
      </c>
      <c r="L112" s="233">
        <v>0</v>
      </c>
      <c r="M112" s="233">
        <v>0</v>
      </c>
      <c r="N112" s="233">
        <v>0</v>
      </c>
      <c r="O112" s="233">
        <v>0</v>
      </c>
      <c r="P112" s="233">
        <v>0</v>
      </c>
      <c r="Q112" s="233">
        <v>0</v>
      </c>
      <c r="R112" s="233">
        <v>0</v>
      </c>
      <c r="S112" s="233">
        <v>0</v>
      </c>
      <c r="T112" s="233">
        <v>0</v>
      </c>
      <c r="U112" s="233">
        <v>0</v>
      </c>
      <c r="V112" s="233">
        <v>0</v>
      </c>
      <c r="W112" s="233">
        <v>0</v>
      </c>
      <c r="X112" s="233">
        <v>0</v>
      </c>
      <c r="Y112" s="233">
        <v>0</v>
      </c>
      <c r="Z112" s="233">
        <v>0</v>
      </c>
      <c r="AA112" s="233">
        <v>0</v>
      </c>
      <c r="AB112" s="233">
        <v>0</v>
      </c>
      <c r="AC112" s="233">
        <v>0</v>
      </c>
      <c r="AD112" s="233">
        <v>0</v>
      </c>
      <c r="AE112" s="233">
        <v>0</v>
      </c>
      <c r="AF112" s="233">
        <v>0</v>
      </c>
      <c r="AG112" s="233">
        <v>0</v>
      </c>
      <c r="AH112" s="233">
        <v>0</v>
      </c>
      <c r="AI112" s="233">
        <v>0</v>
      </c>
      <c r="AJ112" s="233">
        <v>0</v>
      </c>
      <c r="AK112" s="233">
        <v>0</v>
      </c>
      <c r="AL112" s="233">
        <v>0</v>
      </c>
      <c r="AM112" s="233">
        <v>0</v>
      </c>
      <c r="AN112" s="233">
        <v>0</v>
      </c>
      <c r="AO112" s="233">
        <v>0</v>
      </c>
      <c r="AP112" s="233">
        <v>0</v>
      </c>
      <c r="AQ112" s="233">
        <v>0</v>
      </c>
      <c r="AR112" s="233">
        <v>0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0</v>
      </c>
      <c r="AY112" s="233">
        <v>0</v>
      </c>
      <c r="AZ112" s="233">
        <v>0</v>
      </c>
    </row>
    <row r="113" spans="1:52" ht="12" customHeight="1" x14ac:dyDescent="0.25">
      <c r="A113" s="266" t="s">
        <v>2633</v>
      </c>
      <c r="B113" s="243">
        <v>0</v>
      </c>
      <c r="C113" s="243">
        <v>0</v>
      </c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243">
        <v>0</v>
      </c>
      <c r="J113" s="243">
        <v>0</v>
      </c>
      <c r="K113" s="243">
        <v>0</v>
      </c>
      <c r="L113" s="243">
        <v>0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0</v>
      </c>
      <c r="S113" s="243">
        <v>0</v>
      </c>
      <c r="T113" s="243">
        <v>0</v>
      </c>
      <c r="U113" s="243">
        <v>0</v>
      </c>
      <c r="V113" s="243">
        <v>0</v>
      </c>
      <c r="W113" s="243">
        <v>0</v>
      </c>
      <c r="X113" s="243">
        <v>0</v>
      </c>
      <c r="Y113" s="243">
        <v>0</v>
      </c>
      <c r="Z113" s="243">
        <v>0</v>
      </c>
      <c r="AA113" s="243">
        <v>0</v>
      </c>
      <c r="AB113" s="243">
        <v>0</v>
      </c>
      <c r="AC113" s="243">
        <v>0</v>
      </c>
      <c r="AD113" s="243">
        <v>0</v>
      </c>
      <c r="AE113" s="243">
        <v>0</v>
      </c>
      <c r="AF113" s="243">
        <v>0</v>
      </c>
      <c r="AG113" s="243">
        <v>0</v>
      </c>
      <c r="AH113" s="243">
        <v>0</v>
      </c>
      <c r="AI113" s="243">
        <v>0</v>
      </c>
      <c r="AJ113" s="243">
        <v>0</v>
      </c>
      <c r="AK113" s="243">
        <v>0</v>
      </c>
      <c r="AL113" s="243">
        <v>0</v>
      </c>
      <c r="AM113" s="243">
        <v>0</v>
      </c>
      <c r="AN113" s="243">
        <v>0</v>
      </c>
      <c r="AO113" s="243">
        <v>0</v>
      </c>
      <c r="AP113" s="243">
        <v>0</v>
      </c>
      <c r="AQ113" s="243">
        <v>0</v>
      </c>
      <c r="AR113" s="243">
        <v>0</v>
      </c>
      <c r="AS113" s="243">
        <v>0</v>
      </c>
      <c r="AT113" s="243">
        <v>0</v>
      </c>
      <c r="AU113" s="243">
        <v>0</v>
      </c>
      <c r="AV113" s="243">
        <v>0</v>
      </c>
      <c r="AW113" s="243">
        <v>0</v>
      </c>
      <c r="AX113" s="243">
        <v>0</v>
      </c>
      <c r="AY113" s="243">
        <v>0</v>
      </c>
      <c r="AZ113" s="243">
        <v>0</v>
      </c>
    </row>
    <row r="117" spans="1:52" ht="12" customHeight="1" x14ac:dyDescent="0.25">
      <c r="A117" s="223" t="s">
        <v>2664</v>
      </c>
      <c r="B117" s="224">
        <v>2000</v>
      </c>
      <c r="C117" s="224">
        <v>2001</v>
      </c>
      <c r="D117" s="224">
        <v>2002</v>
      </c>
      <c r="E117" s="224">
        <v>2003</v>
      </c>
      <c r="F117" s="224">
        <v>2004</v>
      </c>
      <c r="G117" s="224">
        <v>2005</v>
      </c>
      <c r="H117" s="224">
        <v>2006</v>
      </c>
      <c r="I117" s="224">
        <v>2007</v>
      </c>
      <c r="J117" s="224">
        <v>2008</v>
      </c>
      <c r="K117" s="224">
        <v>2009</v>
      </c>
      <c r="L117" s="224">
        <v>2010</v>
      </c>
      <c r="M117" s="224">
        <v>2011</v>
      </c>
      <c r="N117" s="224">
        <v>2012</v>
      </c>
      <c r="O117" s="224">
        <v>2013</v>
      </c>
      <c r="P117" s="224">
        <v>2014</v>
      </c>
      <c r="Q117" s="224">
        <v>2015</v>
      </c>
      <c r="R117" s="224">
        <v>2016</v>
      </c>
      <c r="S117" s="224">
        <v>2017</v>
      </c>
      <c r="T117" s="224">
        <v>2018</v>
      </c>
      <c r="U117" s="224">
        <v>2019</v>
      </c>
      <c r="V117" s="224">
        <v>2020</v>
      </c>
      <c r="W117" s="224">
        <v>2021</v>
      </c>
      <c r="X117" s="224">
        <v>2022</v>
      </c>
      <c r="Y117" s="224">
        <v>2023</v>
      </c>
      <c r="Z117" s="224">
        <v>2024</v>
      </c>
      <c r="AA117" s="224">
        <v>2025</v>
      </c>
      <c r="AB117" s="224">
        <v>2026</v>
      </c>
      <c r="AC117" s="224">
        <v>2027</v>
      </c>
      <c r="AD117" s="224">
        <v>2028</v>
      </c>
      <c r="AE117" s="224">
        <v>2029</v>
      </c>
      <c r="AF117" s="224">
        <v>2030</v>
      </c>
      <c r="AG117" s="224">
        <v>2031</v>
      </c>
      <c r="AH117" s="224">
        <v>2032</v>
      </c>
      <c r="AI117" s="224">
        <v>2033</v>
      </c>
      <c r="AJ117" s="224">
        <v>2034</v>
      </c>
      <c r="AK117" s="224">
        <v>2035</v>
      </c>
      <c r="AL117" s="224">
        <v>2036</v>
      </c>
      <c r="AM117" s="224">
        <v>2037</v>
      </c>
      <c r="AN117" s="224">
        <v>2038</v>
      </c>
      <c r="AO117" s="224">
        <v>2039</v>
      </c>
      <c r="AP117" s="224">
        <v>2040</v>
      </c>
      <c r="AQ117" s="224">
        <v>2041</v>
      </c>
      <c r="AR117" s="224">
        <v>2042</v>
      </c>
      <c r="AS117" s="224">
        <v>2043</v>
      </c>
      <c r="AT117" s="224">
        <v>2044</v>
      </c>
      <c r="AU117" s="224">
        <v>2045</v>
      </c>
      <c r="AV117" s="224">
        <v>2046</v>
      </c>
      <c r="AW117" s="224">
        <v>2047</v>
      </c>
      <c r="AX117" s="224">
        <v>2048</v>
      </c>
      <c r="AY117" s="224">
        <v>2049</v>
      </c>
      <c r="AZ117" s="224">
        <v>2050</v>
      </c>
    </row>
    <row r="118" spans="1:52" ht="12" customHeight="1" x14ac:dyDescent="0.25">
      <c r="A118" s="226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</row>
    <row r="119" spans="1:52" ht="12" customHeight="1" x14ac:dyDescent="0.25">
      <c r="A119" s="228" t="s">
        <v>2629</v>
      </c>
      <c r="B119" s="229">
        <v>205632.54052442004</v>
      </c>
      <c r="C119" s="229">
        <v>213239.87361063279</v>
      </c>
      <c r="D119" s="229">
        <v>217881.38503619836</v>
      </c>
      <c r="E119" s="229">
        <v>214688.49135853886</v>
      </c>
      <c r="F119" s="229">
        <v>209043.59901123479</v>
      </c>
      <c r="G119" s="229">
        <v>214187.04664683438</v>
      </c>
      <c r="H119" s="229">
        <v>217361.22266986308</v>
      </c>
      <c r="I119" s="229">
        <v>222050.06519816216</v>
      </c>
      <c r="J119" s="229">
        <v>221181.86982197239</v>
      </c>
      <c r="K119" s="229">
        <v>211040.89490886909</v>
      </c>
      <c r="L119" s="229">
        <v>224217.79885043445</v>
      </c>
      <c r="M119" s="229">
        <v>227175.50214538618</v>
      </c>
      <c r="N119" s="229">
        <v>223424.00917680658</v>
      </c>
      <c r="O119" s="229">
        <v>221788.34906461631</v>
      </c>
      <c r="P119" s="229">
        <v>227411.95593795786</v>
      </c>
      <c r="Q119" s="229">
        <v>240638.97897833015</v>
      </c>
      <c r="R119" s="229">
        <v>246306.42248857266</v>
      </c>
      <c r="S119" s="229">
        <v>251608.99452653792</v>
      </c>
      <c r="T119" s="229">
        <v>256963.94641120743</v>
      </c>
      <c r="U119" s="229">
        <v>261476.37225982465</v>
      </c>
      <c r="V119" s="229">
        <v>265396.98375387408</v>
      </c>
      <c r="W119" s="229">
        <v>268847.82524389873</v>
      </c>
      <c r="X119" s="229">
        <v>272012.92183046561</v>
      </c>
      <c r="Y119" s="229">
        <v>275006.40346409671</v>
      </c>
      <c r="Z119" s="229">
        <v>277860.36008280003</v>
      </c>
      <c r="AA119" s="229">
        <v>280663.99555887911</v>
      </c>
      <c r="AB119" s="229">
        <v>283627.56564599264</v>
      </c>
      <c r="AC119" s="229">
        <v>286726.93511463015</v>
      </c>
      <c r="AD119" s="229">
        <v>289949.28963041224</v>
      </c>
      <c r="AE119" s="229">
        <v>293254.61363074405</v>
      </c>
      <c r="AF119" s="229">
        <v>296618.6025277382</v>
      </c>
      <c r="AG119" s="229">
        <v>300043.14485417731</v>
      </c>
      <c r="AH119" s="229">
        <v>303550.79669353896</v>
      </c>
      <c r="AI119" s="229">
        <v>307164.39823749359</v>
      </c>
      <c r="AJ119" s="229">
        <v>310875.66429506865</v>
      </c>
      <c r="AK119" s="229">
        <v>314684.36686921027</v>
      </c>
      <c r="AL119" s="229">
        <v>318634.82082733896</v>
      </c>
      <c r="AM119" s="229">
        <v>322733.7179954435</v>
      </c>
      <c r="AN119" s="229">
        <v>326967.93198274681</v>
      </c>
      <c r="AO119" s="229">
        <v>331345.23277970892</v>
      </c>
      <c r="AP119" s="229">
        <v>335894.38637274294</v>
      </c>
      <c r="AQ119" s="229">
        <v>340615.27843055583</v>
      </c>
      <c r="AR119" s="229">
        <v>345496.26428693079</v>
      </c>
      <c r="AS119" s="229">
        <v>350543.62912807171</v>
      </c>
      <c r="AT119" s="229">
        <v>355763.33315448702</v>
      </c>
      <c r="AU119" s="229">
        <v>361204.98605885037</v>
      </c>
      <c r="AV119" s="229">
        <v>366822.06953095971</v>
      </c>
      <c r="AW119" s="229">
        <v>372591.73299443716</v>
      </c>
      <c r="AX119" s="229">
        <v>378468.30198526825</v>
      </c>
      <c r="AY119" s="229">
        <v>384441.48280808469</v>
      </c>
      <c r="AZ119" s="229">
        <v>390507.93869324506</v>
      </c>
    </row>
    <row r="120" spans="1:52" ht="12" customHeight="1" x14ac:dyDescent="0.25">
      <c r="A120" s="230" t="s">
        <v>2630</v>
      </c>
      <c r="B120" s="231">
        <v>128853.21364789407</v>
      </c>
      <c r="C120" s="231">
        <v>127152.54998059093</v>
      </c>
      <c r="D120" s="231">
        <v>125836.90894096345</v>
      </c>
      <c r="E120" s="231">
        <v>122714.9660732029</v>
      </c>
      <c r="F120" s="231">
        <v>122054.08286666661</v>
      </c>
      <c r="G120" s="231">
        <v>124609.13915797253</v>
      </c>
      <c r="H120" s="231">
        <v>124945.57726897678</v>
      </c>
      <c r="I120" s="231">
        <v>128110.91889999153</v>
      </c>
      <c r="J120" s="231">
        <v>123589.36277917406</v>
      </c>
      <c r="K120" s="231">
        <v>111092.62096847818</v>
      </c>
      <c r="L120" s="231">
        <v>122522.72842367568</v>
      </c>
      <c r="M120" s="231">
        <v>125874.92942309851</v>
      </c>
      <c r="N120" s="231">
        <v>124630.86511017264</v>
      </c>
      <c r="O120" s="231">
        <v>123722.45927620603</v>
      </c>
      <c r="P120" s="231">
        <v>127512.13192906851</v>
      </c>
      <c r="Q120" s="231">
        <v>139298.75165501281</v>
      </c>
      <c r="R120" s="231">
        <v>142139.74917249405</v>
      </c>
      <c r="S120" s="231">
        <v>145493.00386979413</v>
      </c>
      <c r="T120" s="231">
        <v>149015.14934937941</v>
      </c>
      <c r="U120" s="231">
        <v>151934.02558488809</v>
      </c>
      <c r="V120" s="231">
        <v>154418.97418656541</v>
      </c>
      <c r="W120" s="231">
        <v>156551.80502014677</v>
      </c>
      <c r="X120" s="231">
        <v>158508.44282785547</v>
      </c>
      <c r="Y120" s="231">
        <v>160343.08263339795</v>
      </c>
      <c r="Z120" s="231">
        <v>162074.7262839764</v>
      </c>
      <c r="AA120" s="231">
        <v>163752.4931019957</v>
      </c>
      <c r="AB120" s="231">
        <v>165483.56252622753</v>
      </c>
      <c r="AC120" s="231">
        <v>167253.91678211751</v>
      </c>
      <c r="AD120" s="231">
        <v>169063.25326051263</v>
      </c>
      <c r="AE120" s="231">
        <v>170896.56326065338</v>
      </c>
      <c r="AF120" s="231">
        <v>172744.62098732323</v>
      </c>
      <c r="AG120" s="231">
        <v>174615.00621743931</v>
      </c>
      <c r="AH120" s="231">
        <v>176515.68360688555</v>
      </c>
      <c r="AI120" s="231">
        <v>178458.99021095259</v>
      </c>
      <c r="AJ120" s="231">
        <v>180443.49234302112</v>
      </c>
      <c r="AK120" s="231">
        <v>182465.73270068635</v>
      </c>
      <c r="AL120" s="231">
        <v>184553.49256957162</v>
      </c>
      <c r="AM120" s="231">
        <v>186716.27283826016</v>
      </c>
      <c r="AN120" s="231">
        <v>188946.55569319375</v>
      </c>
      <c r="AO120" s="231">
        <v>191246.2438321322</v>
      </c>
      <c r="AP120" s="231">
        <v>193635.99627156893</v>
      </c>
      <c r="AQ120" s="231">
        <v>196105.44589679223</v>
      </c>
      <c r="AR120" s="231">
        <v>198646.26514173255</v>
      </c>
      <c r="AS120" s="231">
        <v>201263.71059944702</v>
      </c>
      <c r="AT120" s="231">
        <v>203962.56951257214</v>
      </c>
      <c r="AU120" s="231">
        <v>206770.35836820566</v>
      </c>
      <c r="AV120" s="231">
        <v>209658.26190330402</v>
      </c>
      <c r="AW120" s="231">
        <v>212611.23427447525</v>
      </c>
      <c r="AX120" s="231">
        <v>215608.38477966271</v>
      </c>
      <c r="AY120" s="231">
        <v>218647.28228464519</v>
      </c>
      <c r="AZ120" s="231">
        <v>221731.42794520245</v>
      </c>
    </row>
    <row r="121" spans="1:52" ht="12" customHeight="1" x14ac:dyDescent="0.25">
      <c r="A121" s="232" t="s">
        <v>2631</v>
      </c>
      <c r="B121" s="233">
        <v>50401.755559824545</v>
      </c>
      <c r="C121" s="233">
        <v>51586.2092126672</v>
      </c>
      <c r="D121" s="233">
        <v>52364.96736730713</v>
      </c>
      <c r="E121" s="233">
        <v>52799.855375396139</v>
      </c>
      <c r="F121" s="233">
        <v>52638.151981918119</v>
      </c>
      <c r="G121" s="233">
        <v>53461.140366771258</v>
      </c>
      <c r="H121" s="233">
        <v>55299.801613106436</v>
      </c>
      <c r="I121" s="233">
        <v>57101.972978422593</v>
      </c>
      <c r="J121" s="233">
        <v>60192.189704274184</v>
      </c>
      <c r="K121" s="233">
        <v>53330.856255589359</v>
      </c>
      <c r="L121" s="233">
        <v>61328.200319073905</v>
      </c>
      <c r="M121" s="233">
        <v>62617.226736925368</v>
      </c>
      <c r="N121" s="233">
        <v>59988.588018839509</v>
      </c>
      <c r="O121" s="233">
        <v>58829.646363703978</v>
      </c>
      <c r="P121" s="233">
        <v>58557.114505622092</v>
      </c>
      <c r="Q121" s="233">
        <v>66380.739866064017</v>
      </c>
      <c r="R121" s="233">
        <v>68299.756659323437</v>
      </c>
      <c r="S121" s="233">
        <v>70140.34240169861</v>
      </c>
      <c r="T121" s="233">
        <v>71934.413780161398</v>
      </c>
      <c r="U121" s="233">
        <v>73320.616513350426</v>
      </c>
      <c r="V121" s="233">
        <v>74552.147269876543</v>
      </c>
      <c r="W121" s="233">
        <v>75603.022340060721</v>
      </c>
      <c r="X121" s="233">
        <v>76566.031359494678</v>
      </c>
      <c r="Y121" s="233">
        <v>77453.966674205236</v>
      </c>
      <c r="Z121" s="233">
        <v>78266.320414766131</v>
      </c>
      <c r="AA121" s="233">
        <v>79020.214644060528</v>
      </c>
      <c r="AB121" s="233">
        <v>79761.044799924915</v>
      </c>
      <c r="AC121" s="233">
        <v>80493.6854220854</v>
      </c>
      <c r="AD121" s="233">
        <v>81226.080758430791</v>
      </c>
      <c r="AE121" s="233">
        <v>81958.278888614906</v>
      </c>
      <c r="AF121" s="233">
        <v>82692.009259354789</v>
      </c>
      <c r="AG121" s="233">
        <v>83432.769595476915</v>
      </c>
      <c r="AH121" s="233">
        <v>84177.276986773984</v>
      </c>
      <c r="AI121" s="233">
        <v>84932.02890901803</v>
      </c>
      <c r="AJ121" s="233">
        <v>85699.839247882555</v>
      </c>
      <c r="AK121" s="233">
        <v>86479.407873390257</v>
      </c>
      <c r="AL121" s="233">
        <v>87283.45588900143</v>
      </c>
      <c r="AM121" s="233">
        <v>88118.168316429874</v>
      </c>
      <c r="AN121" s="233">
        <v>88979.890368371809</v>
      </c>
      <c r="AO121" s="233">
        <v>89867.493245341175</v>
      </c>
      <c r="AP121" s="233">
        <v>90791.748754757602</v>
      </c>
      <c r="AQ121" s="233">
        <v>91744.08634291972</v>
      </c>
      <c r="AR121" s="233">
        <v>92719.364425096021</v>
      </c>
      <c r="AS121" s="233">
        <v>93719.817458457153</v>
      </c>
      <c r="AT121" s="233">
        <v>94746.14191914571</v>
      </c>
      <c r="AU121" s="233">
        <v>95807.014983570087</v>
      </c>
      <c r="AV121" s="233">
        <v>96888.899143163144</v>
      </c>
      <c r="AW121" s="233">
        <v>97985.324910903728</v>
      </c>
      <c r="AX121" s="233">
        <v>99090.327808028116</v>
      </c>
      <c r="AY121" s="233">
        <v>100204.86895708671</v>
      </c>
      <c r="AZ121" s="233">
        <v>101334.66771254294</v>
      </c>
    </row>
    <row r="122" spans="1:52" ht="12" customHeight="1" x14ac:dyDescent="0.25">
      <c r="A122" s="232" t="s">
        <v>2632</v>
      </c>
      <c r="B122" s="233">
        <v>78451.458088069528</v>
      </c>
      <c r="C122" s="233">
        <v>75566.340767923743</v>
      </c>
      <c r="D122" s="233">
        <v>73471.94157365631</v>
      </c>
      <c r="E122" s="233">
        <v>69915.110697806755</v>
      </c>
      <c r="F122" s="233">
        <v>69415.930884748479</v>
      </c>
      <c r="G122" s="233">
        <v>71147.998791201273</v>
      </c>
      <c r="H122" s="233">
        <v>69645.77565587034</v>
      </c>
      <c r="I122" s="233">
        <v>71008.945921568942</v>
      </c>
      <c r="J122" s="233">
        <v>63397.173074899882</v>
      </c>
      <c r="K122" s="233">
        <v>57761.76471288882</v>
      </c>
      <c r="L122" s="233">
        <v>61194.528104601777</v>
      </c>
      <c r="M122" s="233">
        <v>63257.70268617315</v>
      </c>
      <c r="N122" s="233">
        <v>64642.277091333133</v>
      </c>
      <c r="O122" s="233">
        <v>64892.812912502057</v>
      </c>
      <c r="P122" s="233">
        <v>68955.017423446407</v>
      </c>
      <c r="Q122" s="233">
        <v>72918.011788948788</v>
      </c>
      <c r="R122" s="233">
        <v>73839.992513170626</v>
      </c>
      <c r="S122" s="233">
        <v>75352.66146809551</v>
      </c>
      <c r="T122" s="233">
        <v>77080.735569217999</v>
      </c>
      <c r="U122" s="233">
        <v>78613.409071537666</v>
      </c>
      <c r="V122" s="233">
        <v>79866.826916688864</v>
      </c>
      <c r="W122" s="233">
        <v>80948.782680086064</v>
      </c>
      <c r="X122" s="233">
        <v>81942.411468360777</v>
      </c>
      <c r="Y122" s="233">
        <v>82889.115959192713</v>
      </c>
      <c r="Z122" s="233">
        <v>83808.405869210255</v>
      </c>
      <c r="AA122" s="233">
        <v>84732.278457935172</v>
      </c>
      <c r="AB122" s="233">
        <v>85722.517726302613</v>
      </c>
      <c r="AC122" s="233">
        <v>86760.231360032092</v>
      </c>
      <c r="AD122" s="233">
        <v>87837.172502081841</v>
      </c>
      <c r="AE122" s="233">
        <v>88938.28437203847</v>
      </c>
      <c r="AF122" s="233">
        <v>90052.611727968426</v>
      </c>
      <c r="AG122" s="233">
        <v>91182.23662196238</v>
      </c>
      <c r="AH122" s="233">
        <v>92338.406620111564</v>
      </c>
      <c r="AI122" s="233">
        <v>93526.961301934556</v>
      </c>
      <c r="AJ122" s="233">
        <v>94743.653095138565</v>
      </c>
      <c r="AK122" s="233">
        <v>95986.324827296092</v>
      </c>
      <c r="AL122" s="233">
        <v>97270.036680570192</v>
      </c>
      <c r="AM122" s="233">
        <v>98598.104521830304</v>
      </c>
      <c r="AN122" s="233">
        <v>99966.665324821937</v>
      </c>
      <c r="AO122" s="233">
        <v>101378.75058679104</v>
      </c>
      <c r="AP122" s="233">
        <v>102844.24751681135</v>
      </c>
      <c r="AQ122" s="233">
        <v>104361.35955387251</v>
      </c>
      <c r="AR122" s="233">
        <v>105926.90071663653</v>
      </c>
      <c r="AS122" s="233">
        <v>107543.89314098988</v>
      </c>
      <c r="AT122" s="233">
        <v>109216.42759342642</v>
      </c>
      <c r="AU122" s="233">
        <v>110963.34338463556</v>
      </c>
      <c r="AV122" s="233">
        <v>112769.36276014088</v>
      </c>
      <c r="AW122" s="233">
        <v>114625.90936357154</v>
      </c>
      <c r="AX122" s="233">
        <v>116518.05697163458</v>
      </c>
      <c r="AY122" s="233">
        <v>118442.41332755848</v>
      </c>
      <c r="AZ122" s="233">
        <v>120396.76023265952</v>
      </c>
    </row>
    <row r="123" spans="1:52" ht="12" customHeight="1" x14ac:dyDescent="0.25">
      <c r="A123" s="234" t="s">
        <v>2633</v>
      </c>
      <c r="B123" s="235">
        <v>76779.326876525971</v>
      </c>
      <c r="C123" s="235">
        <v>86087.32363004185</v>
      </c>
      <c r="D123" s="235">
        <v>92044.476095234932</v>
      </c>
      <c r="E123" s="235">
        <v>91973.525285335942</v>
      </c>
      <c r="F123" s="235">
        <v>86989.516144568188</v>
      </c>
      <c r="G123" s="235">
        <v>89577.907488861849</v>
      </c>
      <c r="H123" s="235">
        <v>92415.645400886307</v>
      </c>
      <c r="I123" s="235">
        <v>93939.146298170614</v>
      </c>
      <c r="J123" s="235">
        <v>97592.50704279833</v>
      </c>
      <c r="K123" s="235">
        <v>99948.273940390907</v>
      </c>
      <c r="L123" s="235">
        <v>101695.07042675877</v>
      </c>
      <c r="M123" s="235">
        <v>101300.57272228767</v>
      </c>
      <c r="N123" s="235">
        <v>98793.144066633933</v>
      </c>
      <c r="O123" s="235">
        <v>98065.889788410263</v>
      </c>
      <c r="P123" s="235">
        <v>99899.824008889351</v>
      </c>
      <c r="Q123" s="235">
        <v>101340.22732331736</v>
      </c>
      <c r="R123" s="235">
        <v>104166.67331607862</v>
      </c>
      <c r="S123" s="235">
        <v>106115.99065674379</v>
      </c>
      <c r="T123" s="235">
        <v>107948.79706182804</v>
      </c>
      <c r="U123" s="235">
        <v>109542.34667493656</v>
      </c>
      <c r="V123" s="235">
        <v>110978.00956730868</v>
      </c>
      <c r="W123" s="235">
        <v>112296.02022375194</v>
      </c>
      <c r="X123" s="235">
        <v>113504.47900261014</v>
      </c>
      <c r="Y123" s="235">
        <v>114663.32083069875</v>
      </c>
      <c r="Z123" s="235">
        <v>115785.63379882362</v>
      </c>
      <c r="AA123" s="235">
        <v>116911.50245688338</v>
      </c>
      <c r="AB123" s="235">
        <v>118144.00311976508</v>
      </c>
      <c r="AC123" s="235">
        <v>119473.01833251267</v>
      </c>
      <c r="AD123" s="235">
        <v>120886.03636989958</v>
      </c>
      <c r="AE123" s="235">
        <v>122358.05037009064</v>
      </c>
      <c r="AF123" s="235">
        <v>123873.98154041494</v>
      </c>
      <c r="AG123" s="235">
        <v>125428.13863673799</v>
      </c>
      <c r="AH123" s="235">
        <v>127035.11308665339</v>
      </c>
      <c r="AI123" s="235">
        <v>128705.40802654099</v>
      </c>
      <c r="AJ123" s="235">
        <v>130432.17195204753</v>
      </c>
      <c r="AK123" s="235">
        <v>132218.63416852392</v>
      </c>
      <c r="AL123" s="235">
        <v>134081.32825776731</v>
      </c>
      <c r="AM123" s="235">
        <v>136017.44515718336</v>
      </c>
      <c r="AN123" s="235">
        <v>138021.3762895531</v>
      </c>
      <c r="AO123" s="235">
        <v>140098.98894757676</v>
      </c>
      <c r="AP123" s="235">
        <v>142258.39010117401</v>
      </c>
      <c r="AQ123" s="235">
        <v>144509.83253376363</v>
      </c>
      <c r="AR123" s="235">
        <v>146849.99914519826</v>
      </c>
      <c r="AS123" s="235">
        <v>149279.91852862466</v>
      </c>
      <c r="AT123" s="235">
        <v>151800.76364191488</v>
      </c>
      <c r="AU123" s="235">
        <v>154434.6276906447</v>
      </c>
      <c r="AV123" s="235">
        <v>157163.80762765565</v>
      </c>
      <c r="AW123" s="235">
        <v>159980.49871996191</v>
      </c>
      <c r="AX123" s="235">
        <v>162859.91720560551</v>
      </c>
      <c r="AY123" s="235">
        <v>165794.2005234395</v>
      </c>
      <c r="AZ123" s="235">
        <v>168776.51074804258</v>
      </c>
    </row>
    <row r="124" spans="1:52" ht="12" customHeight="1" x14ac:dyDescent="0.25">
      <c r="A124" s="236"/>
      <c r="B124" s="237"/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37"/>
      <c r="AN124" s="237"/>
      <c r="AO124" s="237"/>
      <c r="AP124" s="237"/>
      <c r="AQ124" s="237"/>
      <c r="AR124" s="237"/>
      <c r="AS124" s="237"/>
      <c r="AT124" s="237"/>
      <c r="AU124" s="237"/>
      <c r="AV124" s="237"/>
      <c r="AW124" s="237"/>
      <c r="AX124" s="237"/>
      <c r="AY124" s="237"/>
      <c r="AZ124" s="237"/>
    </row>
    <row r="125" spans="1:52" ht="12" customHeight="1" x14ac:dyDescent="0.25">
      <c r="A125" s="228" t="s">
        <v>2634</v>
      </c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8"/>
      <c r="AI125" s="238"/>
      <c r="AJ125" s="238"/>
      <c r="AK125" s="238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</row>
    <row r="126" spans="1:52" ht="12" customHeight="1" x14ac:dyDescent="0.25">
      <c r="A126" s="239" t="s">
        <v>2635</v>
      </c>
      <c r="B126" s="240">
        <v>62362.761378855139</v>
      </c>
      <c r="C126" s="240">
        <v>64742.604300376945</v>
      </c>
      <c r="D126" s="240">
        <v>67303.370377468018</v>
      </c>
      <c r="E126" s="240">
        <v>72972.516669982273</v>
      </c>
      <c r="F126" s="240">
        <v>70776.390815835242</v>
      </c>
      <c r="G126" s="240">
        <v>72153.41486299994</v>
      </c>
      <c r="H126" s="240">
        <v>72099.440994541263</v>
      </c>
      <c r="I126" s="240">
        <v>77692.566957317045</v>
      </c>
      <c r="J126" s="240">
        <v>79872.610618384817</v>
      </c>
      <c r="K126" s="240">
        <v>70430.191402794415</v>
      </c>
      <c r="L126" s="240">
        <v>77875.792606917457</v>
      </c>
      <c r="M126" s="240">
        <v>80001.934296334177</v>
      </c>
      <c r="N126" s="240">
        <v>81144.919789627602</v>
      </c>
      <c r="O126" s="240">
        <v>85607.027308585326</v>
      </c>
      <c r="P126" s="240">
        <v>84701.804294404748</v>
      </c>
      <c r="Q126" s="240">
        <v>86440.62947288953</v>
      </c>
      <c r="R126" s="240">
        <v>86866.202424340678</v>
      </c>
      <c r="S126" s="240">
        <v>88718.742412704203</v>
      </c>
      <c r="T126" s="240">
        <v>90212.258878982815</v>
      </c>
      <c r="U126" s="240">
        <v>91758.785820115256</v>
      </c>
      <c r="V126" s="240">
        <v>93219.054591794571</v>
      </c>
      <c r="W126" s="240">
        <v>94321.174578021513</v>
      </c>
      <c r="X126" s="240">
        <v>95534.183137790475</v>
      </c>
      <c r="Y126" s="240">
        <v>96478.845677334204</v>
      </c>
      <c r="Z126" s="240">
        <v>97192.217967362623</v>
      </c>
      <c r="AA126" s="240">
        <v>98016.859486829766</v>
      </c>
      <c r="AB126" s="240">
        <v>98894.266399676213</v>
      </c>
      <c r="AC126" s="240">
        <v>99784.492667930594</v>
      </c>
      <c r="AD126" s="240">
        <v>100590.21739399096</v>
      </c>
      <c r="AE126" s="240">
        <v>101305.96732901767</v>
      </c>
      <c r="AF126" s="240">
        <v>101884.18503469131</v>
      </c>
      <c r="AG126" s="240">
        <v>102608.6304174328</v>
      </c>
      <c r="AH126" s="240">
        <v>103231.76618345953</v>
      </c>
      <c r="AI126" s="240">
        <v>103870.38781574811</v>
      </c>
      <c r="AJ126" s="240">
        <v>104427.76811394109</v>
      </c>
      <c r="AK126" s="240">
        <v>104931.21551093721</v>
      </c>
      <c r="AL126" s="240">
        <v>105599.36301175045</v>
      </c>
      <c r="AM126" s="240">
        <v>106217.97355700471</v>
      </c>
      <c r="AN126" s="240">
        <v>106906.97646763918</v>
      </c>
      <c r="AO126" s="240">
        <v>107538.76266964663</v>
      </c>
      <c r="AP126" s="240">
        <v>108240.17352646806</v>
      </c>
      <c r="AQ126" s="240">
        <v>108962.18922513281</v>
      </c>
      <c r="AR126" s="240">
        <v>109822.87040571959</v>
      </c>
      <c r="AS126" s="240">
        <v>110529.36687097375</v>
      </c>
      <c r="AT126" s="240">
        <v>111352.70237090053</v>
      </c>
      <c r="AU126" s="240">
        <v>111980.75902617183</v>
      </c>
      <c r="AV126" s="240">
        <v>112818.61879555312</v>
      </c>
      <c r="AW126" s="240">
        <v>113610.56030672655</v>
      </c>
      <c r="AX126" s="240">
        <v>114423.03429501892</v>
      </c>
      <c r="AY126" s="240">
        <v>115172.04567753038</v>
      </c>
      <c r="AZ126" s="240">
        <v>115897.59464401708</v>
      </c>
    </row>
    <row r="127" spans="1:52" ht="12" customHeight="1" x14ac:dyDescent="0.25">
      <c r="A127" s="241" t="s">
        <v>2636</v>
      </c>
      <c r="B127" s="233">
        <v>26013.374692114834</v>
      </c>
      <c r="C127" s="233">
        <v>26250.301578039198</v>
      </c>
      <c r="D127" s="233">
        <v>25453.59492879613</v>
      </c>
      <c r="E127" s="233">
        <v>26520.457672772045</v>
      </c>
      <c r="F127" s="233">
        <v>25858.599737731547</v>
      </c>
      <c r="G127" s="233">
        <v>26295.48770740327</v>
      </c>
      <c r="H127" s="233">
        <v>25164.489962998527</v>
      </c>
      <c r="I127" s="233">
        <v>26752.502007489355</v>
      </c>
      <c r="J127" s="233">
        <v>23699.950095537224</v>
      </c>
      <c r="K127" s="233">
        <v>23556.310380737043</v>
      </c>
      <c r="L127" s="233">
        <v>23457.330920277145</v>
      </c>
      <c r="M127" s="233">
        <v>23395.724224551428</v>
      </c>
      <c r="N127" s="233">
        <v>23507.848022515431</v>
      </c>
      <c r="O127" s="233">
        <v>23232.311846420504</v>
      </c>
      <c r="P127" s="233">
        <v>24457.299725274032</v>
      </c>
      <c r="Q127" s="233">
        <v>23732.061206377468</v>
      </c>
      <c r="R127" s="233">
        <v>23619.093216234629</v>
      </c>
      <c r="S127" s="233">
        <v>24021.195194557167</v>
      </c>
      <c r="T127" s="233">
        <v>24452.29190040546</v>
      </c>
      <c r="U127" s="233">
        <v>24730.88887849103</v>
      </c>
      <c r="V127" s="233">
        <v>25014.811712960043</v>
      </c>
      <c r="W127" s="233">
        <v>25241.039683590512</v>
      </c>
      <c r="X127" s="233">
        <v>25544.030582718959</v>
      </c>
      <c r="Y127" s="233">
        <v>25721.739750887176</v>
      </c>
      <c r="Z127" s="233">
        <v>25835.515364388757</v>
      </c>
      <c r="AA127" s="233">
        <v>26055.547760557587</v>
      </c>
      <c r="AB127" s="233">
        <v>26330.038050304112</v>
      </c>
      <c r="AC127" s="233">
        <v>26617.286271887882</v>
      </c>
      <c r="AD127" s="233">
        <v>26900.633655484598</v>
      </c>
      <c r="AE127" s="233">
        <v>27168.649868791632</v>
      </c>
      <c r="AF127" s="233">
        <v>27414.632770979417</v>
      </c>
      <c r="AG127" s="233">
        <v>27629.512313736348</v>
      </c>
      <c r="AH127" s="233">
        <v>27917.923790958997</v>
      </c>
      <c r="AI127" s="233">
        <v>28158.438265137742</v>
      </c>
      <c r="AJ127" s="233">
        <v>28345.569579014122</v>
      </c>
      <c r="AK127" s="233">
        <v>28551.095299548062</v>
      </c>
      <c r="AL127" s="233">
        <v>28833.537911173593</v>
      </c>
      <c r="AM127" s="233">
        <v>29137.068419311261</v>
      </c>
      <c r="AN127" s="233">
        <v>29436.492441520306</v>
      </c>
      <c r="AO127" s="233">
        <v>29715.2327371022</v>
      </c>
      <c r="AP127" s="233">
        <v>30025.694659908153</v>
      </c>
      <c r="AQ127" s="233">
        <v>30368.008063205893</v>
      </c>
      <c r="AR127" s="233">
        <v>30742.860028241139</v>
      </c>
      <c r="AS127" s="233">
        <v>31057.229749024387</v>
      </c>
      <c r="AT127" s="233">
        <v>31410.110288363983</v>
      </c>
      <c r="AU127" s="233">
        <v>31749.859400760364</v>
      </c>
      <c r="AV127" s="233">
        <v>32158.103431272993</v>
      </c>
      <c r="AW127" s="233">
        <v>32569.605629496742</v>
      </c>
      <c r="AX127" s="233">
        <v>32919.639782370738</v>
      </c>
      <c r="AY127" s="233">
        <v>33306.607518916746</v>
      </c>
      <c r="AZ127" s="233">
        <v>33714.420363824873</v>
      </c>
    </row>
    <row r="128" spans="1:52" ht="12" customHeight="1" x14ac:dyDescent="0.25">
      <c r="A128" s="242" t="s">
        <v>2637</v>
      </c>
      <c r="B128" s="243">
        <v>1939.0830610897251</v>
      </c>
      <c r="C128" s="243">
        <v>2329.3815990718294</v>
      </c>
      <c r="D128" s="243">
        <v>2463.9051534551745</v>
      </c>
      <c r="E128" s="243">
        <v>2677.5381618724268</v>
      </c>
      <c r="F128" s="243">
        <v>2449.8960323565407</v>
      </c>
      <c r="G128" s="243">
        <v>2528.2494563218097</v>
      </c>
      <c r="H128" s="243">
        <v>2542.4387565199781</v>
      </c>
      <c r="I128" s="243">
        <v>2558.5131186839153</v>
      </c>
      <c r="J128" s="243">
        <v>2628.7231089599745</v>
      </c>
      <c r="K128" s="243">
        <v>2882.5549325530515</v>
      </c>
      <c r="L128" s="243">
        <v>2606.7986364527583</v>
      </c>
      <c r="M128" s="243">
        <v>2580.4864497430699</v>
      </c>
      <c r="N128" s="243">
        <v>2594.1461304676754</v>
      </c>
      <c r="O128" s="243">
        <v>2739.1332832511289</v>
      </c>
      <c r="P128" s="243">
        <v>2767.2917194268643</v>
      </c>
      <c r="Q128" s="243">
        <v>2911.2264729770145</v>
      </c>
      <c r="R128" s="243">
        <v>2916.9969702774224</v>
      </c>
      <c r="S128" s="243">
        <v>2961.1514543095318</v>
      </c>
      <c r="T128" s="243">
        <v>3005.9567650396698</v>
      </c>
      <c r="U128" s="243">
        <v>3038.856477213892</v>
      </c>
      <c r="V128" s="243">
        <v>3074.5079724617694</v>
      </c>
      <c r="W128" s="243">
        <v>3093.6888925905864</v>
      </c>
      <c r="X128" s="243">
        <v>3120.1633098122547</v>
      </c>
      <c r="Y128" s="243">
        <v>3138.3017049945865</v>
      </c>
      <c r="Z128" s="243">
        <v>3147.8399504297126</v>
      </c>
      <c r="AA128" s="243">
        <v>3166.6923818890532</v>
      </c>
      <c r="AB128" s="243">
        <v>3191.4894783670156</v>
      </c>
      <c r="AC128" s="243">
        <v>3217.5182995970654</v>
      </c>
      <c r="AD128" s="243">
        <v>3243.2823340836176</v>
      </c>
      <c r="AE128" s="243">
        <v>3272.2083407205196</v>
      </c>
      <c r="AF128" s="243">
        <v>3301.0258471688917</v>
      </c>
      <c r="AG128" s="243">
        <v>3329.4656719127838</v>
      </c>
      <c r="AH128" s="243">
        <v>3360.001839840249</v>
      </c>
      <c r="AI128" s="243">
        <v>3392.2214311540183</v>
      </c>
      <c r="AJ128" s="243">
        <v>3423.4136951802839</v>
      </c>
      <c r="AK128" s="243">
        <v>3455.2850954961814</v>
      </c>
      <c r="AL128" s="243">
        <v>3491.4278671604757</v>
      </c>
      <c r="AM128" s="243">
        <v>3528.1201678934904</v>
      </c>
      <c r="AN128" s="243">
        <v>3567.94310849146</v>
      </c>
      <c r="AO128" s="243">
        <v>3608.2448755289361</v>
      </c>
      <c r="AP128" s="243">
        <v>3650.3474524585854</v>
      </c>
      <c r="AQ128" s="243">
        <v>3695.2516336430667</v>
      </c>
      <c r="AR128" s="243">
        <v>3740.4474620963192</v>
      </c>
      <c r="AS128" s="243">
        <v>3785.6918026306425</v>
      </c>
      <c r="AT128" s="243">
        <v>3833.934356535744</v>
      </c>
      <c r="AU128" s="243">
        <v>3882.4240208873671</v>
      </c>
      <c r="AV128" s="243">
        <v>3934.4773997086668</v>
      </c>
      <c r="AW128" s="243">
        <v>3989.2472465476303</v>
      </c>
      <c r="AX128" s="243">
        <v>4043.4496785860983</v>
      </c>
      <c r="AY128" s="243">
        <v>4098.0694909103895</v>
      </c>
      <c r="AZ128" s="243">
        <v>4154.2265243035818</v>
      </c>
    </row>
    <row r="129" spans="1:52" ht="12" customHeight="1" x14ac:dyDescent="0.25">
      <c r="A129" s="236"/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4"/>
      <c r="AZ129" s="244"/>
    </row>
    <row r="130" spans="1:52" ht="12" customHeight="1" x14ac:dyDescent="0.25">
      <c r="A130" s="228" t="s">
        <v>2638</v>
      </c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5"/>
      <c r="AV130" s="245"/>
      <c r="AW130" s="245"/>
      <c r="AX130" s="245"/>
      <c r="AY130" s="245"/>
      <c r="AZ130" s="245"/>
    </row>
    <row r="131" spans="1:52" ht="12" customHeight="1" x14ac:dyDescent="0.25">
      <c r="A131" s="246" t="s">
        <v>2639</v>
      </c>
      <c r="B131" s="247">
        <v>0</v>
      </c>
      <c r="C131" s="247">
        <v>0</v>
      </c>
      <c r="D131" s="247">
        <v>0</v>
      </c>
      <c r="E131" s="247">
        <v>0</v>
      </c>
      <c r="F131" s="247">
        <v>0</v>
      </c>
      <c r="G131" s="247">
        <v>0</v>
      </c>
      <c r="H131" s="247">
        <v>0</v>
      </c>
      <c r="I131" s="247">
        <v>0</v>
      </c>
      <c r="J131" s="247">
        <v>0</v>
      </c>
      <c r="K131" s="247">
        <v>0</v>
      </c>
      <c r="L131" s="247">
        <v>0</v>
      </c>
      <c r="M131" s="247">
        <v>0</v>
      </c>
      <c r="N131" s="247">
        <v>0</v>
      </c>
      <c r="O131" s="247">
        <v>4.207857602677036</v>
      </c>
      <c r="P131" s="247">
        <v>5.5733466970043164</v>
      </c>
      <c r="Q131" s="247">
        <v>6.9723042046886921</v>
      </c>
      <c r="R131" s="247">
        <v>4.8819781891344451</v>
      </c>
      <c r="S131" s="247">
        <v>5.3474026050022267</v>
      </c>
      <c r="T131" s="247">
        <v>14.131983940011503</v>
      </c>
      <c r="U131" s="247">
        <v>20.45061654920481</v>
      </c>
      <c r="V131" s="247">
        <v>22.750163749787703</v>
      </c>
      <c r="W131" s="247">
        <v>20.487668377578938</v>
      </c>
      <c r="X131" s="247">
        <v>28.374247577550172</v>
      </c>
      <c r="Y131" s="247">
        <v>30.533062358233494</v>
      </c>
      <c r="Z131" s="247">
        <v>30.352687324637461</v>
      </c>
      <c r="AA131" s="247">
        <v>27.329939594943717</v>
      </c>
      <c r="AB131" s="247">
        <v>24.609466638219345</v>
      </c>
      <c r="AC131" s="247">
        <v>22.161040977167421</v>
      </c>
      <c r="AD131" s="247">
        <v>19.95745788222068</v>
      </c>
      <c r="AE131" s="247">
        <v>22.733556337697081</v>
      </c>
      <c r="AF131" s="247">
        <v>25.181220668510989</v>
      </c>
      <c r="AG131" s="247">
        <v>24.381828883542461</v>
      </c>
      <c r="AH131" s="247">
        <v>33.121879533240261</v>
      </c>
      <c r="AI131" s="247">
        <v>38.506971307564349</v>
      </c>
      <c r="AJ131" s="247">
        <v>47.150562640638981</v>
      </c>
      <c r="AK131" s="247">
        <v>52.29624341464794</v>
      </c>
      <c r="AL131" s="247">
        <v>52.293513028098111</v>
      </c>
      <c r="AM131" s="247">
        <v>59.320850414677871</v>
      </c>
      <c r="AN131" s="247">
        <v>65.162003656664382</v>
      </c>
      <c r="AO131" s="247">
        <v>68.732000711900454</v>
      </c>
      <c r="AP131" s="247">
        <v>72.897190929419153</v>
      </c>
      <c r="AQ131" s="247">
        <v>72.497724082681898</v>
      </c>
      <c r="AR131" s="247">
        <v>75.357064469233762</v>
      </c>
      <c r="AS131" s="247">
        <v>78.328557275639426</v>
      </c>
      <c r="AT131" s="247">
        <v>84.869633813664421</v>
      </c>
      <c r="AU131" s="247">
        <v>84.204623125351731</v>
      </c>
      <c r="AV131" s="247">
        <v>87.82703740762345</v>
      </c>
      <c r="AW131" s="247">
        <v>100.64290143600581</v>
      </c>
      <c r="AX131" s="247">
        <v>99.962631834684004</v>
      </c>
      <c r="AY131" s="247">
        <v>111.98682238530425</v>
      </c>
      <c r="AZ131" s="247">
        <v>121.6596794242233</v>
      </c>
    </row>
    <row r="132" spans="1:52" ht="12" customHeight="1" x14ac:dyDescent="0.25">
      <c r="A132" s="248" t="s">
        <v>2640</v>
      </c>
      <c r="B132" s="249">
        <v>0</v>
      </c>
      <c r="C132" s="249">
        <v>0</v>
      </c>
      <c r="D132" s="249">
        <v>0</v>
      </c>
      <c r="E132" s="249">
        <v>0</v>
      </c>
      <c r="F132" s="249">
        <v>0</v>
      </c>
      <c r="G132" s="249">
        <v>0</v>
      </c>
      <c r="H132" s="249">
        <v>0</v>
      </c>
      <c r="I132" s="249">
        <v>0</v>
      </c>
      <c r="J132" s="249">
        <v>0</v>
      </c>
      <c r="K132" s="249">
        <v>0</v>
      </c>
      <c r="L132" s="249">
        <v>0</v>
      </c>
      <c r="M132" s="249">
        <v>0</v>
      </c>
      <c r="N132" s="249">
        <v>0</v>
      </c>
      <c r="O132" s="249">
        <v>0</v>
      </c>
      <c r="P132" s="249">
        <v>0</v>
      </c>
      <c r="Q132" s="249">
        <v>0</v>
      </c>
      <c r="R132" s="249">
        <v>0</v>
      </c>
      <c r="S132" s="249">
        <v>0</v>
      </c>
      <c r="T132" s="249">
        <v>0</v>
      </c>
      <c r="U132" s="249">
        <v>0</v>
      </c>
      <c r="V132" s="249">
        <v>0</v>
      </c>
      <c r="W132" s="249">
        <v>0</v>
      </c>
      <c r="X132" s="249">
        <v>0</v>
      </c>
      <c r="Y132" s="249">
        <v>0</v>
      </c>
      <c r="Z132" s="249">
        <v>0</v>
      </c>
      <c r="AA132" s="249">
        <v>0</v>
      </c>
      <c r="AB132" s="249">
        <v>0</v>
      </c>
      <c r="AC132" s="249">
        <v>0</v>
      </c>
      <c r="AD132" s="249">
        <v>0</v>
      </c>
      <c r="AE132" s="249">
        <v>0</v>
      </c>
      <c r="AF132" s="249">
        <v>0</v>
      </c>
      <c r="AG132" s="249">
        <v>0</v>
      </c>
      <c r="AH132" s="249">
        <v>0</v>
      </c>
      <c r="AI132" s="249">
        <v>0</v>
      </c>
      <c r="AJ132" s="249">
        <v>0</v>
      </c>
      <c r="AK132" s="249">
        <v>0</v>
      </c>
      <c r="AL132" s="249">
        <v>0</v>
      </c>
      <c r="AM132" s="249">
        <v>0</v>
      </c>
      <c r="AN132" s="249">
        <v>0</v>
      </c>
      <c r="AO132" s="249">
        <v>0</v>
      </c>
      <c r="AP132" s="249">
        <v>0</v>
      </c>
      <c r="AQ132" s="249">
        <v>0</v>
      </c>
      <c r="AR132" s="249">
        <v>0</v>
      </c>
      <c r="AS132" s="249">
        <v>0</v>
      </c>
      <c r="AT132" s="249">
        <v>0</v>
      </c>
      <c r="AU132" s="249">
        <v>0</v>
      </c>
      <c r="AV132" s="249">
        <v>0</v>
      </c>
      <c r="AW132" s="249">
        <v>0</v>
      </c>
      <c r="AX132" s="249">
        <v>0</v>
      </c>
      <c r="AY132" s="249">
        <v>0</v>
      </c>
      <c r="AZ132" s="249">
        <v>0</v>
      </c>
    </row>
    <row r="133" spans="1:52" ht="12" customHeight="1" x14ac:dyDescent="0.25">
      <c r="A133" s="250" t="s">
        <v>2641</v>
      </c>
      <c r="B133" s="251">
        <v>0</v>
      </c>
      <c r="C133" s="251">
        <v>0</v>
      </c>
      <c r="D133" s="251">
        <v>0</v>
      </c>
      <c r="E133" s="251">
        <v>0</v>
      </c>
      <c r="F133" s="251">
        <v>0</v>
      </c>
      <c r="G133" s="251">
        <v>0</v>
      </c>
      <c r="H133" s="251">
        <v>0</v>
      </c>
      <c r="I133" s="251">
        <v>0</v>
      </c>
      <c r="J133" s="251">
        <v>0</v>
      </c>
      <c r="K133" s="251">
        <v>0</v>
      </c>
      <c r="L133" s="251">
        <v>0</v>
      </c>
      <c r="M133" s="251">
        <v>0</v>
      </c>
      <c r="N133" s="251">
        <v>0</v>
      </c>
      <c r="O133" s="251">
        <v>0</v>
      </c>
      <c r="P133" s="251">
        <v>0</v>
      </c>
      <c r="Q133" s="251">
        <v>0</v>
      </c>
      <c r="R133" s="251">
        <v>0</v>
      </c>
      <c r="S133" s="251">
        <v>0</v>
      </c>
      <c r="T133" s="251">
        <v>0</v>
      </c>
      <c r="U133" s="251">
        <v>0</v>
      </c>
      <c r="V133" s="251">
        <v>0</v>
      </c>
      <c r="W133" s="251">
        <v>0</v>
      </c>
      <c r="X133" s="251">
        <v>0</v>
      </c>
      <c r="Y133" s="251">
        <v>0</v>
      </c>
      <c r="Z133" s="251">
        <v>0</v>
      </c>
      <c r="AA133" s="251">
        <v>0</v>
      </c>
      <c r="AB133" s="251">
        <v>0</v>
      </c>
      <c r="AC133" s="251">
        <v>0</v>
      </c>
      <c r="AD133" s="251">
        <v>0</v>
      </c>
      <c r="AE133" s="251">
        <v>0</v>
      </c>
      <c r="AF133" s="251">
        <v>0</v>
      </c>
      <c r="AG133" s="251">
        <v>0</v>
      </c>
      <c r="AH133" s="251">
        <v>0</v>
      </c>
      <c r="AI133" s="251">
        <v>0</v>
      </c>
      <c r="AJ133" s="251">
        <v>0</v>
      </c>
      <c r="AK133" s="251">
        <v>0</v>
      </c>
      <c r="AL133" s="251">
        <v>0</v>
      </c>
      <c r="AM133" s="251">
        <v>0</v>
      </c>
      <c r="AN133" s="251">
        <v>0</v>
      </c>
      <c r="AO133" s="251">
        <v>0</v>
      </c>
      <c r="AP133" s="251">
        <v>0</v>
      </c>
      <c r="AQ133" s="251">
        <v>0</v>
      </c>
      <c r="AR133" s="251">
        <v>0</v>
      </c>
      <c r="AS133" s="251">
        <v>0</v>
      </c>
      <c r="AT133" s="251">
        <v>0</v>
      </c>
      <c r="AU133" s="251">
        <v>0</v>
      </c>
      <c r="AV133" s="251">
        <v>0</v>
      </c>
      <c r="AW133" s="251">
        <v>0</v>
      </c>
      <c r="AX133" s="251">
        <v>0</v>
      </c>
      <c r="AY133" s="251">
        <v>0</v>
      </c>
      <c r="AZ133" s="251">
        <v>0</v>
      </c>
    </row>
    <row r="134" spans="1:52" ht="12" customHeight="1" x14ac:dyDescent="0.25">
      <c r="A134" s="252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</row>
    <row r="135" spans="1:52" ht="12" customHeight="1" x14ac:dyDescent="0.25">
      <c r="A135" s="228" t="s">
        <v>2642</v>
      </c>
      <c r="B135" s="254"/>
      <c r="C135" s="254"/>
      <c r="D135" s="254"/>
      <c r="E135" s="254"/>
      <c r="F135" s="254"/>
      <c r="G135" s="254"/>
      <c r="H135" s="254"/>
      <c r="I135" s="254"/>
      <c r="J135" s="254"/>
      <c r="K135" s="254"/>
      <c r="L135" s="254"/>
      <c r="M135" s="254"/>
      <c r="N135" s="254"/>
      <c r="O135" s="254"/>
      <c r="P135" s="254"/>
      <c r="Q135" s="254"/>
      <c r="R135" s="254"/>
      <c r="S135" s="254"/>
      <c r="T135" s="254"/>
      <c r="U135" s="254"/>
      <c r="V135" s="254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254"/>
      <c r="AQ135" s="254"/>
      <c r="AR135" s="254"/>
      <c r="AS135" s="254"/>
      <c r="AT135" s="254"/>
      <c r="AU135" s="254"/>
      <c r="AV135" s="254"/>
      <c r="AW135" s="254"/>
      <c r="AX135" s="254"/>
      <c r="AY135" s="254"/>
      <c r="AZ135" s="254"/>
    </row>
    <row r="136" spans="1:52" ht="12" customHeight="1" x14ac:dyDescent="0.25">
      <c r="A136" s="255" t="s">
        <v>2643</v>
      </c>
      <c r="B136" s="256">
        <v>56787.255491108168</v>
      </c>
      <c r="C136" s="256">
        <v>57178.744180000002</v>
      </c>
      <c r="D136" s="256">
        <v>57555.368879999987</v>
      </c>
      <c r="E136" s="256">
        <v>60390.542720000005</v>
      </c>
      <c r="F136" s="256">
        <v>57469.876850000001</v>
      </c>
      <c r="G136" s="256">
        <v>57633.433614108013</v>
      </c>
      <c r="H136" s="256">
        <v>55830.553360000005</v>
      </c>
      <c r="I136" s="256">
        <v>58148.72105</v>
      </c>
      <c r="J136" s="256">
        <v>56418.622889999991</v>
      </c>
      <c r="K136" s="256">
        <v>49807.508899999993</v>
      </c>
      <c r="L136" s="256">
        <v>51715.847021317932</v>
      </c>
      <c r="M136" s="256">
        <v>52185.454291860966</v>
      </c>
      <c r="N136" s="256">
        <v>51822.476417218058</v>
      </c>
      <c r="O136" s="256">
        <v>52601.795176741769</v>
      </c>
      <c r="P136" s="256">
        <v>51622.234298979107</v>
      </c>
      <c r="Q136" s="256">
        <v>50386.588040582312</v>
      </c>
      <c r="R136" s="256">
        <v>50356.623860486492</v>
      </c>
      <c r="S136" s="256">
        <v>51249.472843431256</v>
      </c>
      <c r="T136" s="256">
        <v>51180.607643414936</v>
      </c>
      <c r="U136" s="256">
        <v>51119.883111793381</v>
      </c>
      <c r="V136" s="256">
        <v>51582.32009242104</v>
      </c>
      <c r="W136" s="256">
        <v>51876.386164176642</v>
      </c>
      <c r="X136" s="256">
        <v>51957.341269539851</v>
      </c>
      <c r="Y136" s="256">
        <v>51860.537103791663</v>
      </c>
      <c r="Z136" s="256">
        <v>51946.247777499011</v>
      </c>
      <c r="AA136" s="267">
        <v>52062.368656850245</v>
      </c>
      <c r="AB136" s="256">
        <v>52366.961515964809</v>
      </c>
      <c r="AC136" s="256">
        <v>52384.720078265702</v>
      </c>
      <c r="AD136" s="256">
        <v>52643.213102611531</v>
      </c>
      <c r="AE136" s="256">
        <v>52784.567383767324</v>
      </c>
      <c r="AF136" s="256">
        <v>52718.342037269045</v>
      </c>
      <c r="AG136" s="256">
        <v>52869.049618889956</v>
      </c>
      <c r="AH136" s="256">
        <v>52829.180544838113</v>
      </c>
      <c r="AI136" s="256">
        <v>52811.646979782083</v>
      </c>
      <c r="AJ136" s="256">
        <v>52815.613471471224</v>
      </c>
      <c r="AK136" s="256">
        <v>52773.644061024985</v>
      </c>
      <c r="AL136" s="256">
        <v>53084.011213714359</v>
      </c>
      <c r="AM136" s="256">
        <v>53182.946410308075</v>
      </c>
      <c r="AN136" s="256">
        <v>53335.271502874799</v>
      </c>
      <c r="AO136" s="256">
        <v>53477.623606740141</v>
      </c>
      <c r="AP136" s="256">
        <v>53643.367975882327</v>
      </c>
      <c r="AQ136" s="256">
        <v>53811.355884009798</v>
      </c>
      <c r="AR136" s="256">
        <v>54009.281440247476</v>
      </c>
      <c r="AS136" s="256">
        <v>53958.536656686003</v>
      </c>
      <c r="AT136" s="256">
        <v>54075.68749835834</v>
      </c>
      <c r="AU136" s="256">
        <v>54220.067990216048</v>
      </c>
      <c r="AV136" s="256">
        <v>54417.05086599612</v>
      </c>
      <c r="AW136" s="256">
        <v>54376.843086300956</v>
      </c>
      <c r="AX136" s="256">
        <v>54611.692371540186</v>
      </c>
      <c r="AY136" s="256">
        <v>54792.194535531307</v>
      </c>
      <c r="AZ136" s="256">
        <v>54861.649694844637</v>
      </c>
    </row>
    <row r="137" spans="1:52" ht="12" customHeight="1" x14ac:dyDescent="0.25">
      <c r="A137" s="257" t="s">
        <v>2644</v>
      </c>
      <c r="B137" s="258">
        <v>2974.6850060002885</v>
      </c>
      <c r="C137" s="258">
        <v>3079.0777799999983</v>
      </c>
      <c r="D137" s="258">
        <v>3283.8880499999968</v>
      </c>
      <c r="E137" s="258">
        <v>3140.2735999999954</v>
      </c>
      <c r="F137" s="258">
        <v>3016.699829999995</v>
      </c>
      <c r="G137" s="258">
        <v>2712.2216315125679</v>
      </c>
      <c r="H137" s="258">
        <v>2595.8347600000047</v>
      </c>
      <c r="I137" s="258">
        <v>2398.5250199999991</v>
      </c>
      <c r="J137" s="258">
        <v>2972.9566099999993</v>
      </c>
      <c r="K137" s="258">
        <v>2709.104069999999</v>
      </c>
      <c r="L137" s="258">
        <v>2641.1293682532464</v>
      </c>
      <c r="M137" s="258">
        <v>2516.1865073514464</v>
      </c>
      <c r="N137" s="258">
        <v>2536.7288621418279</v>
      </c>
      <c r="O137" s="258">
        <v>2752.8054430376255</v>
      </c>
      <c r="P137" s="258">
        <v>2798.4564679894015</v>
      </c>
      <c r="Q137" s="258">
        <v>3059.4928844050737</v>
      </c>
      <c r="R137" s="258">
        <v>3021.8001264468803</v>
      </c>
      <c r="S137" s="258">
        <v>3156.2741523873929</v>
      </c>
      <c r="T137" s="258">
        <v>3044.800343291151</v>
      </c>
      <c r="U137" s="258">
        <v>2990.8158069173464</v>
      </c>
      <c r="V137" s="258">
        <v>2956.2566444976337</v>
      </c>
      <c r="W137" s="258">
        <v>2921.6038786077943</v>
      </c>
      <c r="X137" s="258">
        <v>2776.3981991559176</v>
      </c>
      <c r="Y137" s="258">
        <v>2602.6467908680361</v>
      </c>
      <c r="Z137" s="258">
        <v>2476.4894849635311</v>
      </c>
      <c r="AA137" s="258">
        <v>2446.6824306674289</v>
      </c>
      <c r="AB137" s="258">
        <v>2395.2705114866012</v>
      </c>
      <c r="AC137" s="258">
        <v>2328.6914793315536</v>
      </c>
      <c r="AD137" s="258">
        <v>2239.3905076403835</v>
      </c>
      <c r="AE137" s="258">
        <v>2220.8314280591226</v>
      </c>
      <c r="AF137" s="258">
        <v>2121.2427362340022</v>
      </c>
      <c r="AG137" s="258">
        <v>2000.9684819519928</v>
      </c>
      <c r="AH137" s="258">
        <v>1847.4195643873247</v>
      </c>
      <c r="AI137" s="258">
        <v>1601.115496653862</v>
      </c>
      <c r="AJ137" s="258">
        <v>1520.9993916598153</v>
      </c>
      <c r="AK137" s="258">
        <v>1436.3614297991373</v>
      </c>
      <c r="AL137" s="258">
        <v>1431.2676514534317</v>
      </c>
      <c r="AM137" s="258">
        <v>1379.1360878234809</v>
      </c>
      <c r="AN137" s="258">
        <v>1286.9446347605699</v>
      </c>
      <c r="AO137" s="258">
        <v>1217.2469551612503</v>
      </c>
      <c r="AP137" s="258">
        <v>1150.6082707123173</v>
      </c>
      <c r="AQ137" s="258">
        <v>1070.2588071266475</v>
      </c>
      <c r="AR137" s="258">
        <v>962.85183642164202</v>
      </c>
      <c r="AS137" s="258">
        <v>883.75173936579256</v>
      </c>
      <c r="AT137" s="258">
        <v>828.39965100044299</v>
      </c>
      <c r="AU137" s="258">
        <v>781.56230835876727</v>
      </c>
      <c r="AV137" s="258">
        <v>711.82471967226979</v>
      </c>
      <c r="AW137" s="258">
        <v>638.80007936519428</v>
      </c>
      <c r="AX137" s="258">
        <v>481.06248176436884</v>
      </c>
      <c r="AY137" s="258">
        <v>419.41575059891539</v>
      </c>
      <c r="AZ137" s="258">
        <v>367.69182959064091</v>
      </c>
    </row>
    <row r="138" spans="1:52" ht="12" customHeight="1" x14ac:dyDescent="0.25">
      <c r="A138" s="259" t="s">
        <v>2645</v>
      </c>
      <c r="B138" s="260">
        <v>7435.3540838913905</v>
      </c>
      <c r="C138" s="260">
        <v>8231.0027200000059</v>
      </c>
      <c r="D138" s="260">
        <v>8113.2650699999995</v>
      </c>
      <c r="E138" s="260">
        <v>9444.1386700000148</v>
      </c>
      <c r="F138" s="260">
        <v>8489.2578700000049</v>
      </c>
      <c r="G138" s="260">
        <v>7830.7510904031042</v>
      </c>
      <c r="H138" s="260">
        <v>7976.1324700000168</v>
      </c>
      <c r="I138" s="260">
        <v>9036.8469799999875</v>
      </c>
      <c r="J138" s="260">
        <v>7977.3933799999995</v>
      </c>
      <c r="K138" s="260">
        <v>7169.2576099999978</v>
      </c>
      <c r="L138" s="260">
        <v>7102.9586160442959</v>
      </c>
      <c r="M138" s="260">
        <v>7125.4034546071816</v>
      </c>
      <c r="N138" s="260">
        <v>7022.7107353241208</v>
      </c>
      <c r="O138" s="260">
        <v>6334.5872239468936</v>
      </c>
      <c r="P138" s="260">
        <v>6406.1558493396096</v>
      </c>
      <c r="Q138" s="260">
        <v>6123.8145972144694</v>
      </c>
      <c r="R138" s="260">
        <v>6182.0305681510181</v>
      </c>
      <c r="S138" s="260">
        <v>6177.1103451929066</v>
      </c>
      <c r="T138" s="260">
        <v>6040.2691115374646</v>
      </c>
      <c r="U138" s="260">
        <v>5937.7339312194035</v>
      </c>
      <c r="V138" s="260">
        <v>5890.4353563894056</v>
      </c>
      <c r="W138" s="260">
        <v>5821.7768475599187</v>
      </c>
      <c r="X138" s="260">
        <v>5676.5273565606585</v>
      </c>
      <c r="Y138" s="260">
        <v>5410.8433815471399</v>
      </c>
      <c r="Z138" s="260">
        <v>5277.6721552996341</v>
      </c>
      <c r="AA138" s="260">
        <v>5189.9372537967229</v>
      </c>
      <c r="AB138" s="260">
        <v>5076.3799825325104</v>
      </c>
      <c r="AC138" s="260">
        <v>4787.3611751254111</v>
      </c>
      <c r="AD138" s="260">
        <v>4689.1570884925268</v>
      </c>
      <c r="AE138" s="260">
        <v>4635.9670386115104</v>
      </c>
      <c r="AF138" s="260">
        <v>4328.1367079168704</v>
      </c>
      <c r="AG138" s="260">
        <v>4263.5321423849846</v>
      </c>
      <c r="AH138" s="260">
        <v>4035.2439118659163</v>
      </c>
      <c r="AI138" s="260">
        <v>3824.2218879852444</v>
      </c>
      <c r="AJ138" s="260">
        <v>3696.7603548779111</v>
      </c>
      <c r="AK138" s="260">
        <v>3498.0625038637522</v>
      </c>
      <c r="AL138" s="260">
        <v>3498.3625746949374</v>
      </c>
      <c r="AM138" s="260">
        <v>3385.5460372194284</v>
      </c>
      <c r="AN138" s="260">
        <v>3269.0652716640507</v>
      </c>
      <c r="AO138" s="260">
        <v>3177.8770879083613</v>
      </c>
      <c r="AP138" s="260">
        <v>3099.6018241426295</v>
      </c>
      <c r="AQ138" s="260">
        <v>2977.2262457576335</v>
      </c>
      <c r="AR138" s="260">
        <v>2892.2910044623427</v>
      </c>
      <c r="AS138" s="260">
        <v>2714.8563494818632</v>
      </c>
      <c r="AT138" s="260">
        <v>2606.007247816729</v>
      </c>
      <c r="AU138" s="260">
        <v>2563.8487256775979</v>
      </c>
      <c r="AV138" s="260">
        <v>2512.2514943827291</v>
      </c>
      <c r="AW138" s="260">
        <v>2351.8514972259723</v>
      </c>
      <c r="AX138" s="260">
        <v>2294.1523294321728</v>
      </c>
      <c r="AY138" s="260">
        <v>2232.4370069937804</v>
      </c>
      <c r="AZ138" s="260">
        <v>2098.9761801416394</v>
      </c>
    </row>
    <row r="139" spans="1:52" ht="12" customHeight="1" x14ac:dyDescent="0.25">
      <c r="A139" s="261" t="s">
        <v>2646</v>
      </c>
      <c r="B139" s="262">
        <v>2910.6925276451761</v>
      </c>
      <c r="C139" s="262">
        <v>3194.80258</v>
      </c>
      <c r="D139" s="262">
        <v>3476.8276499999988</v>
      </c>
      <c r="E139" s="262">
        <v>4134.03089</v>
      </c>
      <c r="F139" s="262">
        <v>3704.20937</v>
      </c>
      <c r="G139" s="262">
        <v>3307.2659933711793</v>
      </c>
      <c r="H139" s="262">
        <v>3731.1504200000008</v>
      </c>
      <c r="I139" s="262">
        <v>4458.4444499999991</v>
      </c>
      <c r="J139" s="262">
        <v>3953.3802499999997</v>
      </c>
      <c r="K139" s="262">
        <v>3492.9823499999998</v>
      </c>
      <c r="L139" s="262">
        <v>3553.3280134116176</v>
      </c>
      <c r="M139" s="262">
        <v>3252.8816234617939</v>
      </c>
      <c r="N139" s="262">
        <v>3240.7091130632434</v>
      </c>
      <c r="O139" s="262">
        <v>3175.6665940135708</v>
      </c>
      <c r="P139" s="262">
        <v>3176.3410177907381</v>
      </c>
      <c r="Q139" s="262">
        <v>3124.9691347106209</v>
      </c>
      <c r="R139" s="262">
        <v>3184.2957738636887</v>
      </c>
      <c r="S139" s="262">
        <v>3166.4812368557868</v>
      </c>
      <c r="T139" s="262">
        <v>3104.288700106069</v>
      </c>
      <c r="U139" s="262">
        <v>3089.4602204636431</v>
      </c>
      <c r="V139" s="262">
        <v>3099.6154872349207</v>
      </c>
      <c r="W139" s="262">
        <v>3094.2978392941036</v>
      </c>
      <c r="X139" s="262">
        <v>3063.016724917401</v>
      </c>
      <c r="Y139" s="262">
        <v>2994.0744546854967</v>
      </c>
      <c r="Z139" s="262">
        <v>2957.8649798497477</v>
      </c>
      <c r="AA139" s="262">
        <v>2967.1815509417052</v>
      </c>
      <c r="AB139" s="262">
        <v>2961.9837404242303</v>
      </c>
      <c r="AC139" s="262">
        <v>2867.9888393054271</v>
      </c>
      <c r="AD139" s="262">
        <v>2843.6446199369466</v>
      </c>
      <c r="AE139" s="262">
        <v>2800.6509687160369</v>
      </c>
      <c r="AF139" s="262">
        <v>2663.8624119252631</v>
      </c>
      <c r="AG139" s="262">
        <v>2638.7044122630473</v>
      </c>
      <c r="AH139" s="262">
        <v>2544.1770343907724</v>
      </c>
      <c r="AI139" s="262">
        <v>2458.4654540523393</v>
      </c>
      <c r="AJ139" s="262">
        <v>2423.3872952436773</v>
      </c>
      <c r="AK139" s="262">
        <v>2358.6782380698714</v>
      </c>
      <c r="AL139" s="262">
        <v>2359.0076085014998</v>
      </c>
      <c r="AM139" s="262">
        <v>2306.6177850837362</v>
      </c>
      <c r="AN139" s="262">
        <v>2235.333934526323</v>
      </c>
      <c r="AO139" s="262">
        <v>2178.3475126280578</v>
      </c>
      <c r="AP139" s="262">
        <v>2128.7365952061091</v>
      </c>
      <c r="AQ139" s="262">
        <v>2055.2693811423592</v>
      </c>
      <c r="AR139" s="262">
        <v>2010.701886780839</v>
      </c>
      <c r="AS139" s="262">
        <v>1899.6715587304282</v>
      </c>
      <c r="AT139" s="262">
        <v>1820.5846801171124</v>
      </c>
      <c r="AU139" s="262">
        <v>1807.4083604103753</v>
      </c>
      <c r="AV139" s="262">
        <v>1792.7843977639707</v>
      </c>
      <c r="AW139" s="262">
        <v>1696.9092962862098</v>
      </c>
      <c r="AX139" s="262">
        <v>1667.0586805395105</v>
      </c>
      <c r="AY139" s="262">
        <v>1619.8181403551685</v>
      </c>
      <c r="AZ139" s="262">
        <v>1519.8253308649525</v>
      </c>
    </row>
    <row r="140" spans="1:52" ht="12" customHeight="1" x14ac:dyDescent="0.25">
      <c r="A140" s="261" t="s">
        <v>2647</v>
      </c>
      <c r="B140" s="262">
        <v>835.32093584498682</v>
      </c>
      <c r="C140" s="262">
        <v>996.7584099999998</v>
      </c>
      <c r="D140" s="262">
        <v>772.63683999999955</v>
      </c>
      <c r="E140" s="262">
        <v>555.13376999999878</v>
      </c>
      <c r="F140" s="262">
        <v>473.67314000000033</v>
      </c>
      <c r="G140" s="262">
        <v>528.7595641066863</v>
      </c>
      <c r="H140" s="262">
        <v>480.50653000000227</v>
      </c>
      <c r="I140" s="262">
        <v>505.64388999999846</v>
      </c>
      <c r="J140" s="262">
        <v>534.86671000000081</v>
      </c>
      <c r="K140" s="262">
        <v>625.12025999999958</v>
      </c>
      <c r="L140" s="262">
        <v>585.61914480016378</v>
      </c>
      <c r="M140" s="262">
        <v>736.403680504269</v>
      </c>
      <c r="N140" s="262">
        <v>730.54668045094763</v>
      </c>
      <c r="O140" s="262">
        <v>520.34719629671827</v>
      </c>
      <c r="P140" s="262">
        <v>629.95689895773251</v>
      </c>
      <c r="Q140" s="262">
        <v>586.12757995520349</v>
      </c>
      <c r="R140" s="262">
        <v>574.69071875883651</v>
      </c>
      <c r="S140" s="262">
        <v>568.77696728131195</v>
      </c>
      <c r="T140" s="262">
        <v>565.02540116788293</v>
      </c>
      <c r="U140" s="262">
        <v>557.63809674278934</v>
      </c>
      <c r="V140" s="262">
        <v>556.47766036096152</v>
      </c>
      <c r="W140" s="262">
        <v>552.52596004442705</v>
      </c>
      <c r="X140" s="262">
        <v>548.23724547614643</v>
      </c>
      <c r="Y140" s="262">
        <v>538.63677658645713</v>
      </c>
      <c r="Z140" s="262">
        <v>532.62077103819149</v>
      </c>
      <c r="AA140" s="262">
        <v>529.12679794918654</v>
      </c>
      <c r="AB140" s="262">
        <v>529.92944269599252</v>
      </c>
      <c r="AC140" s="262">
        <v>529.18151286282466</v>
      </c>
      <c r="AD140" s="262">
        <v>530.33827840819663</v>
      </c>
      <c r="AE140" s="262">
        <v>531.67402197417334</v>
      </c>
      <c r="AF140" s="262">
        <v>534.74496439151312</v>
      </c>
      <c r="AG140" s="262">
        <v>532.08325193213454</v>
      </c>
      <c r="AH140" s="262">
        <v>531.85935709511011</v>
      </c>
      <c r="AI140" s="262">
        <v>523.20988997350685</v>
      </c>
      <c r="AJ140" s="262">
        <v>513.71646566408049</v>
      </c>
      <c r="AK140" s="262">
        <v>495.1234939902933</v>
      </c>
      <c r="AL140" s="262">
        <v>499.00703896986408</v>
      </c>
      <c r="AM140" s="262">
        <v>499.71327179807861</v>
      </c>
      <c r="AN140" s="262">
        <v>500.0838992226208</v>
      </c>
      <c r="AO140" s="262">
        <v>499.53678001513128</v>
      </c>
      <c r="AP140" s="262">
        <v>498.78385667271181</v>
      </c>
      <c r="AQ140" s="262">
        <v>494.15592793516248</v>
      </c>
      <c r="AR140" s="262">
        <v>491.13400409327704</v>
      </c>
      <c r="AS140" s="262">
        <v>480.7515469458487</v>
      </c>
      <c r="AT140" s="262">
        <v>476.43833230296752</v>
      </c>
      <c r="AU140" s="262">
        <v>473.03676222749988</v>
      </c>
      <c r="AV140" s="262">
        <v>468.82365493329098</v>
      </c>
      <c r="AW140" s="262">
        <v>454.09166515351797</v>
      </c>
      <c r="AX140" s="262">
        <v>451.20227599640424</v>
      </c>
      <c r="AY140" s="262">
        <v>446.3563047791813</v>
      </c>
      <c r="AZ140" s="262">
        <v>439.34839848869808</v>
      </c>
    </row>
    <row r="141" spans="1:52" ht="12" customHeight="1" x14ac:dyDescent="0.25">
      <c r="A141" s="261" t="s">
        <v>2648</v>
      </c>
      <c r="B141" s="262">
        <v>369.8989964950037</v>
      </c>
      <c r="C141" s="262">
        <v>488.61787000000044</v>
      </c>
      <c r="D141" s="262">
        <v>477.61748999999833</v>
      </c>
      <c r="E141" s="262">
        <v>547.56216000000006</v>
      </c>
      <c r="F141" s="262">
        <v>595.30893999999796</v>
      </c>
      <c r="G141" s="262">
        <v>595.47869354217369</v>
      </c>
      <c r="H141" s="262">
        <v>488.8142200000002</v>
      </c>
      <c r="I141" s="262">
        <v>516.74932999999908</v>
      </c>
      <c r="J141" s="262">
        <v>570.46619999999939</v>
      </c>
      <c r="K141" s="262">
        <v>509.9088100000003</v>
      </c>
      <c r="L141" s="262">
        <v>544.3774007713331</v>
      </c>
      <c r="M141" s="262">
        <v>813.0574794083949</v>
      </c>
      <c r="N141" s="262">
        <v>613.38091870964229</v>
      </c>
      <c r="O141" s="262">
        <v>441.2885556502381</v>
      </c>
      <c r="P141" s="262">
        <v>452.49556510370542</v>
      </c>
      <c r="Q141" s="262">
        <v>437.03631604067874</v>
      </c>
      <c r="R141" s="262">
        <v>437.66996382764677</v>
      </c>
      <c r="S141" s="262">
        <v>450.53934117939053</v>
      </c>
      <c r="T141" s="262">
        <v>438.30893191609823</v>
      </c>
      <c r="U141" s="262">
        <v>421.53234640512034</v>
      </c>
      <c r="V141" s="262">
        <v>408.44236975218416</v>
      </c>
      <c r="W141" s="262">
        <v>396.4820953016083</v>
      </c>
      <c r="X141" s="262">
        <v>383.96768282850093</v>
      </c>
      <c r="Y141" s="262">
        <v>351.83862890574346</v>
      </c>
      <c r="Z141" s="262">
        <v>335.52304779186761</v>
      </c>
      <c r="AA141" s="262">
        <v>325.94120399854694</v>
      </c>
      <c r="AB141" s="262">
        <v>320.341517153165</v>
      </c>
      <c r="AC141" s="262">
        <v>301.3172039331626</v>
      </c>
      <c r="AD141" s="262">
        <v>295.78037135940633</v>
      </c>
      <c r="AE141" s="262">
        <v>290.64648399627146</v>
      </c>
      <c r="AF141" s="262">
        <v>282.14439206245714</v>
      </c>
      <c r="AG141" s="262">
        <v>272.26049611977254</v>
      </c>
      <c r="AH141" s="262">
        <v>261.21150470992603</v>
      </c>
      <c r="AI141" s="262">
        <v>247.48314814043854</v>
      </c>
      <c r="AJ141" s="262">
        <v>238.566769139088</v>
      </c>
      <c r="AK141" s="262">
        <v>216.3007570894091</v>
      </c>
      <c r="AL141" s="262">
        <v>216.48681504019561</v>
      </c>
      <c r="AM141" s="262">
        <v>207.6692035979278</v>
      </c>
      <c r="AN141" s="262">
        <v>200.99291571285846</v>
      </c>
      <c r="AO141" s="262">
        <v>196.09863433036605</v>
      </c>
      <c r="AP141" s="262">
        <v>191.44015556965803</v>
      </c>
      <c r="AQ141" s="262">
        <v>182.32969056314155</v>
      </c>
      <c r="AR141" s="262">
        <v>173.15845749829381</v>
      </c>
      <c r="AS141" s="262">
        <v>157.55176220794434</v>
      </c>
      <c r="AT141" s="262">
        <v>146.90647574380128</v>
      </c>
      <c r="AU141" s="262">
        <v>140.74607070255789</v>
      </c>
      <c r="AV141" s="262">
        <v>135.48054637661519</v>
      </c>
      <c r="AW141" s="262">
        <v>121.92754519085395</v>
      </c>
      <c r="AX141" s="262">
        <v>115.41811924794791</v>
      </c>
      <c r="AY141" s="262">
        <v>109.35206637856854</v>
      </c>
      <c r="AZ141" s="262">
        <v>103.48957970868449</v>
      </c>
    </row>
    <row r="142" spans="1:52" ht="12" customHeight="1" x14ac:dyDescent="0.25">
      <c r="A142" s="261" t="s">
        <v>2649</v>
      </c>
      <c r="B142" s="262">
        <v>2951.1892645014445</v>
      </c>
      <c r="C142" s="262">
        <v>3133.7492599999991</v>
      </c>
      <c r="D142" s="262">
        <v>2741.8960699999989</v>
      </c>
      <c r="E142" s="262">
        <v>3348.7617700000005</v>
      </c>
      <c r="F142" s="262">
        <v>2954.9657599999996</v>
      </c>
      <c r="G142" s="262">
        <v>2655.97003476587</v>
      </c>
      <c r="H142" s="262">
        <v>2613.8313900000003</v>
      </c>
      <c r="I142" s="262">
        <v>2770.4727699999989</v>
      </c>
      <c r="J142" s="262">
        <v>2428.47507</v>
      </c>
      <c r="K142" s="262">
        <v>2092.2619699999987</v>
      </c>
      <c r="L142" s="262">
        <v>1954.7103702975285</v>
      </c>
      <c r="M142" s="262">
        <v>2067.4427228519494</v>
      </c>
      <c r="N142" s="262">
        <v>1734.9705104607929</v>
      </c>
      <c r="O142" s="262">
        <v>1745.500098114873</v>
      </c>
      <c r="P142" s="262">
        <v>1627.9714509826572</v>
      </c>
      <c r="Q142" s="262">
        <v>1804.7129417345313</v>
      </c>
      <c r="R142" s="262">
        <v>1828.4562923393578</v>
      </c>
      <c r="S142" s="262">
        <v>1832.8550896521529</v>
      </c>
      <c r="T142" s="262">
        <v>1778.9957779863612</v>
      </c>
      <c r="U142" s="262">
        <v>1719.1831864547485</v>
      </c>
      <c r="V142" s="262">
        <v>1680.7068320273643</v>
      </c>
      <c r="W142" s="262">
        <v>1635.6388640177549</v>
      </c>
      <c r="X142" s="262">
        <v>1548.6852890580806</v>
      </c>
      <c r="Y142" s="262">
        <v>1410.6744461084959</v>
      </c>
      <c r="Z142" s="262">
        <v>1365.2090616828</v>
      </c>
      <c r="AA142" s="262">
        <v>1286.869866799819</v>
      </c>
      <c r="AB142" s="262">
        <v>1189.6618774737481</v>
      </c>
      <c r="AC142" s="262">
        <v>1021.1241269130002</v>
      </c>
      <c r="AD142" s="262">
        <v>959.04475338592772</v>
      </c>
      <c r="AE142" s="262">
        <v>954.35485797164984</v>
      </c>
      <c r="AF142" s="262">
        <v>796.08306588674884</v>
      </c>
      <c r="AG142" s="262">
        <v>775.6835376580301</v>
      </c>
      <c r="AH142" s="262">
        <v>655.28695310558032</v>
      </c>
      <c r="AI142" s="262">
        <v>555.67425422422866</v>
      </c>
      <c r="AJ142" s="262">
        <v>485.59300748798745</v>
      </c>
      <c r="AK142" s="262">
        <v>409.13623710032914</v>
      </c>
      <c r="AL142" s="262">
        <v>405.20829815905023</v>
      </c>
      <c r="AM142" s="262">
        <v>355.07191164181165</v>
      </c>
      <c r="AN142" s="262">
        <v>318.17681194450091</v>
      </c>
      <c r="AO142" s="262">
        <v>290.68363286323438</v>
      </c>
      <c r="AP142" s="262">
        <v>268.59520579826159</v>
      </c>
      <c r="AQ142" s="262">
        <v>234.63072093120707</v>
      </c>
      <c r="AR142" s="262">
        <v>207.29759952619759</v>
      </c>
      <c r="AS142" s="262">
        <v>168.22369358016499</v>
      </c>
      <c r="AT142" s="262">
        <v>154.46614628182721</v>
      </c>
      <c r="AU142" s="262">
        <v>136.39498645452224</v>
      </c>
      <c r="AV142" s="262">
        <v>110.29091325424262</v>
      </c>
      <c r="AW142" s="262">
        <v>74.911450388778064</v>
      </c>
      <c r="AX142" s="262">
        <v>57.739385503069542</v>
      </c>
      <c r="AY142" s="262">
        <v>54.51408419264726</v>
      </c>
      <c r="AZ142" s="262">
        <v>34.545999875233676</v>
      </c>
    </row>
    <row r="143" spans="1:52" ht="12" customHeight="1" x14ac:dyDescent="0.25">
      <c r="A143" s="261" t="s">
        <v>2650</v>
      </c>
      <c r="B143" s="262">
        <v>368.25235940478012</v>
      </c>
      <c r="C143" s="262">
        <v>417.07460000000697</v>
      </c>
      <c r="D143" s="262">
        <v>644.28702000000317</v>
      </c>
      <c r="E143" s="262">
        <v>858.6500800000166</v>
      </c>
      <c r="F143" s="262">
        <v>761.10066000000825</v>
      </c>
      <c r="G143" s="262">
        <v>743.27680461719513</v>
      </c>
      <c r="H143" s="262">
        <v>661.82991000001357</v>
      </c>
      <c r="I143" s="262">
        <v>785.53653999999233</v>
      </c>
      <c r="J143" s="262">
        <v>490.20515000000012</v>
      </c>
      <c r="K143" s="262">
        <v>448.98422000000028</v>
      </c>
      <c r="L143" s="262">
        <v>464.92368676365362</v>
      </c>
      <c r="M143" s="262">
        <v>255.61794838077367</v>
      </c>
      <c r="N143" s="262">
        <v>703.10351263949474</v>
      </c>
      <c r="O143" s="262">
        <v>451.78477987149284</v>
      </c>
      <c r="P143" s="262">
        <v>519.39091650477587</v>
      </c>
      <c r="Q143" s="262">
        <v>170.96862477343407</v>
      </c>
      <c r="R143" s="262">
        <v>156.91781936148803</v>
      </c>
      <c r="S143" s="262">
        <v>158.45771022426516</v>
      </c>
      <c r="T143" s="262">
        <v>153.65030036105355</v>
      </c>
      <c r="U143" s="262">
        <v>149.92008115310315</v>
      </c>
      <c r="V143" s="262">
        <v>145.19300701397515</v>
      </c>
      <c r="W143" s="262">
        <v>142.83208890202468</v>
      </c>
      <c r="X143" s="262">
        <v>132.62041428053033</v>
      </c>
      <c r="Y143" s="262">
        <v>115.61907526094686</v>
      </c>
      <c r="Z143" s="262">
        <v>86.454294937027456</v>
      </c>
      <c r="AA143" s="262">
        <v>80.817834107465529</v>
      </c>
      <c r="AB143" s="262">
        <v>74.463404785373925</v>
      </c>
      <c r="AC143" s="262">
        <v>67.749492110996115</v>
      </c>
      <c r="AD143" s="262">
        <v>60.349065402049845</v>
      </c>
      <c r="AE143" s="262">
        <v>58.640705953379253</v>
      </c>
      <c r="AF143" s="262">
        <v>51.301873650888204</v>
      </c>
      <c r="AG143" s="262">
        <v>44.800444412000573</v>
      </c>
      <c r="AH143" s="262">
        <v>42.709062564527215</v>
      </c>
      <c r="AI143" s="262">
        <v>39.389141594731058</v>
      </c>
      <c r="AJ143" s="262">
        <v>35.496817343077893</v>
      </c>
      <c r="AK143" s="262">
        <v>18.823777613848844</v>
      </c>
      <c r="AL143" s="262">
        <v>18.652814024327665</v>
      </c>
      <c r="AM143" s="262">
        <v>16.473865097874508</v>
      </c>
      <c r="AN143" s="262">
        <v>14.477710257747107</v>
      </c>
      <c r="AO143" s="262">
        <v>13.210528071571693</v>
      </c>
      <c r="AP143" s="262">
        <v>12.046010895888708</v>
      </c>
      <c r="AQ143" s="262">
        <v>10.840525185762786</v>
      </c>
      <c r="AR143" s="262">
        <v>9.9990565637351523</v>
      </c>
      <c r="AS143" s="262">
        <v>8.6577880174770119</v>
      </c>
      <c r="AT143" s="262">
        <v>7.6116133710204918</v>
      </c>
      <c r="AU143" s="262">
        <v>6.2625458826427565</v>
      </c>
      <c r="AV143" s="262">
        <v>4.8719820546094237</v>
      </c>
      <c r="AW143" s="262">
        <v>4.0115402066127963</v>
      </c>
      <c r="AX143" s="262">
        <v>2.7338681452405926</v>
      </c>
      <c r="AY143" s="262">
        <v>2.3964112882150266</v>
      </c>
      <c r="AZ143" s="262">
        <v>1.7668712040702055</v>
      </c>
    </row>
    <row r="144" spans="1:52" ht="12" customHeight="1" x14ac:dyDescent="0.25">
      <c r="A144" s="259" t="s">
        <v>2651</v>
      </c>
      <c r="B144" s="260">
        <v>23114.938299983707</v>
      </c>
      <c r="C144" s="260">
        <v>23035.953699999995</v>
      </c>
      <c r="D144" s="260">
        <v>22718.249859999996</v>
      </c>
      <c r="E144" s="260">
        <v>23346.84347</v>
      </c>
      <c r="F144" s="260">
        <v>21525.967829999994</v>
      </c>
      <c r="G144" s="260">
        <v>21987.449698685941</v>
      </c>
      <c r="H144" s="260">
        <v>19925.540679999991</v>
      </c>
      <c r="I144" s="260">
        <v>20767.050130000011</v>
      </c>
      <c r="J144" s="260">
        <v>19796.912039999992</v>
      </c>
      <c r="K144" s="260">
        <v>17030.316770000001</v>
      </c>
      <c r="L144" s="260">
        <v>17487.741602825197</v>
      </c>
      <c r="M144" s="260">
        <v>17739.913800384602</v>
      </c>
      <c r="N144" s="260">
        <v>17904.679135602899</v>
      </c>
      <c r="O144" s="260">
        <v>19200.055944575317</v>
      </c>
      <c r="P144" s="260">
        <v>18790.605525082978</v>
      </c>
      <c r="Q144" s="260">
        <v>17830.223819843493</v>
      </c>
      <c r="R144" s="260">
        <v>17734.778377301252</v>
      </c>
      <c r="S144" s="260">
        <v>18048.154980871906</v>
      </c>
      <c r="T144" s="260">
        <v>17966.049159949594</v>
      </c>
      <c r="U144" s="260">
        <v>17791.013140466133</v>
      </c>
      <c r="V144" s="260">
        <v>17798.036776243189</v>
      </c>
      <c r="W144" s="260">
        <v>17793.473111853349</v>
      </c>
      <c r="X144" s="260">
        <v>17681.047554632973</v>
      </c>
      <c r="Y144" s="260">
        <v>17337.399035529448</v>
      </c>
      <c r="Z144" s="260">
        <v>17236.315007171594</v>
      </c>
      <c r="AA144" s="260">
        <v>17207.494593651121</v>
      </c>
      <c r="AB144" s="260">
        <v>17199.936535507284</v>
      </c>
      <c r="AC144" s="260">
        <v>17048.636575695964</v>
      </c>
      <c r="AD144" s="260">
        <v>17077.830626562245</v>
      </c>
      <c r="AE144" s="260">
        <v>17050.9202744092</v>
      </c>
      <c r="AF144" s="260">
        <v>16841.08832977599</v>
      </c>
      <c r="AG144" s="260">
        <v>16859.773795717061</v>
      </c>
      <c r="AH144" s="260">
        <v>16693.266414409132</v>
      </c>
      <c r="AI144" s="260">
        <v>16465.584907344302</v>
      </c>
      <c r="AJ144" s="260">
        <v>16295.192877324009</v>
      </c>
      <c r="AK144" s="260">
        <v>15899.888802347972</v>
      </c>
      <c r="AL144" s="260">
        <v>15957.834983676858</v>
      </c>
      <c r="AM144" s="260">
        <v>15737.816682381335</v>
      </c>
      <c r="AN144" s="260">
        <v>15515.152511070044</v>
      </c>
      <c r="AO144" s="260">
        <v>15299.38135548661</v>
      </c>
      <c r="AP144" s="260">
        <v>15094.923164091091</v>
      </c>
      <c r="AQ144" s="260">
        <v>14690.706611049345</v>
      </c>
      <c r="AR144" s="260">
        <v>14439.231477760628</v>
      </c>
      <c r="AS144" s="260">
        <v>13806.230006994996</v>
      </c>
      <c r="AT144" s="260">
        <v>13560.776310237432</v>
      </c>
      <c r="AU144" s="260">
        <v>13354.43778147494</v>
      </c>
      <c r="AV144" s="260">
        <v>13020.064803551475</v>
      </c>
      <c r="AW144" s="260">
        <v>12369.196938600806</v>
      </c>
      <c r="AX144" s="260">
        <v>12019.524595257615</v>
      </c>
      <c r="AY144" s="260">
        <v>11757.369870009124</v>
      </c>
      <c r="AZ144" s="260">
        <v>11282.208720071614</v>
      </c>
    </row>
    <row r="145" spans="1:52" ht="12" customHeight="1" x14ac:dyDescent="0.25">
      <c r="A145" s="261" t="s">
        <v>2652</v>
      </c>
      <c r="B145" s="262">
        <v>23018.062012622293</v>
      </c>
      <c r="C145" s="262">
        <v>22946.334219999993</v>
      </c>
      <c r="D145" s="262">
        <v>22626.727569999995</v>
      </c>
      <c r="E145" s="262">
        <v>23305.746909999998</v>
      </c>
      <c r="F145" s="262">
        <v>21508.874869999992</v>
      </c>
      <c r="G145" s="262">
        <v>21969.772534211374</v>
      </c>
      <c r="H145" s="262">
        <v>19909.848999999991</v>
      </c>
      <c r="I145" s="262">
        <v>20726.943230000012</v>
      </c>
      <c r="J145" s="262">
        <v>19759.812169999994</v>
      </c>
      <c r="K145" s="262">
        <v>17018.810110000002</v>
      </c>
      <c r="L145" s="262">
        <v>17353.270268048851</v>
      </c>
      <c r="M145" s="262">
        <v>17522.27376506618</v>
      </c>
      <c r="N145" s="262">
        <v>17767.056346736899</v>
      </c>
      <c r="O145" s="262">
        <v>19057.129489968465</v>
      </c>
      <c r="P145" s="262">
        <v>18672.160446823098</v>
      </c>
      <c r="Q145" s="262">
        <v>17717.275821944182</v>
      </c>
      <c r="R145" s="262">
        <v>17622.201690304304</v>
      </c>
      <c r="S145" s="262">
        <v>17929.612084218094</v>
      </c>
      <c r="T145" s="262">
        <v>17854.576272797785</v>
      </c>
      <c r="U145" s="262">
        <v>17683.216031801323</v>
      </c>
      <c r="V145" s="262">
        <v>17693.436594066439</v>
      </c>
      <c r="W145" s="262">
        <v>17691.47988803334</v>
      </c>
      <c r="X145" s="262">
        <v>17587.706920953435</v>
      </c>
      <c r="Y145" s="262">
        <v>17255.678544827388</v>
      </c>
      <c r="Z145" s="262">
        <v>17169.68789090374</v>
      </c>
      <c r="AA145" s="262">
        <v>17143.554562755216</v>
      </c>
      <c r="AB145" s="262">
        <v>17141.668117091482</v>
      </c>
      <c r="AC145" s="262">
        <v>16998.505584593309</v>
      </c>
      <c r="AD145" s="262">
        <v>17033.476969573097</v>
      </c>
      <c r="AE145" s="262">
        <v>17006.989178744781</v>
      </c>
      <c r="AF145" s="262">
        <v>16805.364740350193</v>
      </c>
      <c r="AG145" s="262">
        <v>16828.430625662309</v>
      </c>
      <c r="AH145" s="262">
        <v>16668.88727664711</v>
      </c>
      <c r="AI145" s="262">
        <v>16446.460610298331</v>
      </c>
      <c r="AJ145" s="262">
        <v>16278.943562907187</v>
      </c>
      <c r="AK145" s="262">
        <v>15886.415337919359</v>
      </c>
      <c r="AL145" s="262">
        <v>15944.47432273798</v>
      </c>
      <c r="AM145" s="262">
        <v>15724.743871436096</v>
      </c>
      <c r="AN145" s="262">
        <v>15502.333558570754</v>
      </c>
      <c r="AO145" s="262">
        <v>15286.7724753481</v>
      </c>
      <c r="AP145" s="262">
        <v>15083.637532750501</v>
      </c>
      <c r="AQ145" s="262">
        <v>14680.03242287502</v>
      </c>
      <c r="AR145" s="262">
        <v>14430.674787276281</v>
      </c>
      <c r="AS145" s="262">
        <v>13800.15897015128</v>
      </c>
      <c r="AT145" s="262">
        <v>13559.280623844737</v>
      </c>
      <c r="AU145" s="262">
        <v>13353.126898112272</v>
      </c>
      <c r="AV145" s="262">
        <v>13019.02573036534</v>
      </c>
      <c r="AW145" s="262">
        <v>12368.242344714896</v>
      </c>
      <c r="AX145" s="262">
        <v>12018.762884504482</v>
      </c>
      <c r="AY145" s="262">
        <v>11756.786577974523</v>
      </c>
      <c r="AZ145" s="262">
        <v>11281.775683116033</v>
      </c>
    </row>
    <row r="146" spans="1:52" ht="12" customHeight="1" x14ac:dyDescent="0.25">
      <c r="A146" s="261" t="s">
        <v>2653</v>
      </c>
      <c r="B146" s="262">
        <v>96.876287361413361</v>
      </c>
      <c r="C146" s="262">
        <v>89.619479999999982</v>
      </c>
      <c r="D146" s="262">
        <v>91.522290000000012</v>
      </c>
      <c r="E146" s="262">
        <v>41.096559999999982</v>
      </c>
      <c r="F146" s="262">
        <v>17.092960000000005</v>
      </c>
      <c r="G146" s="262">
        <v>17.677164474567167</v>
      </c>
      <c r="H146" s="262">
        <v>15.691679999999996</v>
      </c>
      <c r="I146" s="262">
        <v>40.106899999999996</v>
      </c>
      <c r="J146" s="262">
        <v>37.099869999999996</v>
      </c>
      <c r="K146" s="262">
        <v>11.506660000000002</v>
      </c>
      <c r="L146" s="262">
        <v>134.4713347763475</v>
      </c>
      <c r="M146" s="262">
        <v>217.6400353184213</v>
      </c>
      <c r="N146" s="262">
        <v>137.62278886599964</v>
      </c>
      <c r="O146" s="262">
        <v>142.92645460685219</v>
      </c>
      <c r="P146" s="262">
        <v>118.44507825987864</v>
      </c>
      <c r="Q146" s="262">
        <v>112.94799789931199</v>
      </c>
      <c r="R146" s="262">
        <v>112.5766869969483</v>
      </c>
      <c r="S146" s="262">
        <v>118.54289665381465</v>
      </c>
      <c r="T146" s="262">
        <v>111.47288715180845</v>
      </c>
      <c r="U146" s="262">
        <v>107.79710866480916</v>
      </c>
      <c r="V146" s="262">
        <v>104.60018217675105</v>
      </c>
      <c r="W146" s="262">
        <v>101.99322382001063</v>
      </c>
      <c r="X146" s="262">
        <v>93.340633679536765</v>
      </c>
      <c r="Y146" s="262">
        <v>81.720490702060971</v>
      </c>
      <c r="Z146" s="262">
        <v>66.62711626785385</v>
      </c>
      <c r="AA146" s="262">
        <v>63.940030895903995</v>
      </c>
      <c r="AB146" s="262">
        <v>58.26841841580206</v>
      </c>
      <c r="AC146" s="262">
        <v>50.13099110265302</v>
      </c>
      <c r="AD146" s="262">
        <v>44.353656989148014</v>
      </c>
      <c r="AE146" s="262">
        <v>43.931095664419018</v>
      </c>
      <c r="AF146" s="262">
        <v>35.723589425797094</v>
      </c>
      <c r="AG146" s="262">
        <v>31.343170054752509</v>
      </c>
      <c r="AH146" s="262">
        <v>24.379137762021806</v>
      </c>
      <c r="AI146" s="262">
        <v>19.124297045972348</v>
      </c>
      <c r="AJ146" s="262">
        <v>16.249314416822006</v>
      </c>
      <c r="AK146" s="262">
        <v>13.473464428612013</v>
      </c>
      <c r="AL146" s="262">
        <v>13.360660938876793</v>
      </c>
      <c r="AM146" s="262">
        <v>13.072810945239693</v>
      </c>
      <c r="AN146" s="262">
        <v>12.818952499290333</v>
      </c>
      <c r="AO146" s="262">
        <v>12.608880138509887</v>
      </c>
      <c r="AP146" s="262">
        <v>11.285631340589266</v>
      </c>
      <c r="AQ146" s="262">
        <v>10.674188174324772</v>
      </c>
      <c r="AR146" s="262">
        <v>8.5566904843465093</v>
      </c>
      <c r="AS146" s="262">
        <v>6.0710368437160671</v>
      </c>
      <c r="AT146" s="262">
        <v>1.4956863926939528</v>
      </c>
      <c r="AU146" s="262">
        <v>1.3108833626684626</v>
      </c>
      <c r="AV146" s="262">
        <v>1.0390731861355564</v>
      </c>
      <c r="AW146" s="262">
        <v>0.95459388591044358</v>
      </c>
      <c r="AX146" s="262">
        <v>0.76171075313413483</v>
      </c>
      <c r="AY146" s="262">
        <v>0.58329203460169354</v>
      </c>
      <c r="AZ146" s="262">
        <v>0.43303695558056332</v>
      </c>
    </row>
    <row r="147" spans="1:52" ht="12" customHeight="1" x14ac:dyDescent="0.25">
      <c r="A147" s="259" t="s">
        <v>2654</v>
      </c>
      <c r="B147" s="260">
        <v>228.87671031496606</v>
      </c>
      <c r="C147" s="260">
        <v>275.53698999999961</v>
      </c>
      <c r="D147" s="260">
        <v>310.5368899999994</v>
      </c>
      <c r="E147" s="260">
        <v>379.78919999999954</v>
      </c>
      <c r="F147" s="260">
        <v>421.8458799999986</v>
      </c>
      <c r="G147" s="260">
        <v>409.76377912678737</v>
      </c>
      <c r="H147" s="260">
        <v>384.83368999999846</v>
      </c>
      <c r="I147" s="260">
        <v>482.07170999999954</v>
      </c>
      <c r="J147" s="260">
        <v>484.11627000000084</v>
      </c>
      <c r="K147" s="260">
        <v>439.99398000000201</v>
      </c>
      <c r="L147" s="260">
        <v>618.6270323233141</v>
      </c>
      <c r="M147" s="260">
        <v>632.71113077755444</v>
      </c>
      <c r="N147" s="260">
        <v>554.67456925850854</v>
      </c>
      <c r="O147" s="260">
        <v>655.27305011909527</v>
      </c>
      <c r="P147" s="260">
        <v>640.8727289303838</v>
      </c>
      <c r="Q147" s="260">
        <v>698.52762595438151</v>
      </c>
      <c r="R147" s="260">
        <v>687.94297557871027</v>
      </c>
      <c r="S147" s="260">
        <v>686.04678900447971</v>
      </c>
      <c r="T147" s="260">
        <v>664.9844036979232</v>
      </c>
      <c r="U147" s="260">
        <v>653.7602041274024</v>
      </c>
      <c r="V147" s="260">
        <v>649.24066064731653</v>
      </c>
      <c r="W147" s="260">
        <v>652.93884112325327</v>
      </c>
      <c r="X147" s="260">
        <v>635.83025563611773</v>
      </c>
      <c r="Y147" s="260">
        <v>641.59686814260294</v>
      </c>
      <c r="Z147" s="260">
        <v>644.3963354411967</v>
      </c>
      <c r="AA147" s="260">
        <v>631.27635626648976</v>
      </c>
      <c r="AB147" s="260">
        <v>628.99894751026113</v>
      </c>
      <c r="AC147" s="260">
        <v>612.07753576719506</v>
      </c>
      <c r="AD147" s="260">
        <v>616.98423566541999</v>
      </c>
      <c r="AE147" s="260">
        <v>619.61504640565795</v>
      </c>
      <c r="AF147" s="260">
        <v>600.22346578430108</v>
      </c>
      <c r="AG147" s="260">
        <v>605.71741797873176</v>
      </c>
      <c r="AH147" s="260">
        <v>596.07407637888389</v>
      </c>
      <c r="AI147" s="260">
        <v>619.2958575335964</v>
      </c>
      <c r="AJ147" s="260">
        <v>620.74164858224538</v>
      </c>
      <c r="AK147" s="260">
        <v>600.87769402558467</v>
      </c>
      <c r="AL147" s="260">
        <v>603.87310769085127</v>
      </c>
      <c r="AM147" s="260">
        <v>588.73985750389591</v>
      </c>
      <c r="AN147" s="260">
        <v>581.80059981293937</v>
      </c>
      <c r="AO147" s="260">
        <v>579.71320852868269</v>
      </c>
      <c r="AP147" s="260">
        <v>579.91692562558671</v>
      </c>
      <c r="AQ147" s="260">
        <v>598.504162444342</v>
      </c>
      <c r="AR147" s="260">
        <v>613.44272746890454</v>
      </c>
      <c r="AS147" s="260">
        <v>667.75910940239601</v>
      </c>
      <c r="AT147" s="260">
        <v>709.6993692442777</v>
      </c>
      <c r="AU147" s="260">
        <v>712.9966776622</v>
      </c>
      <c r="AV147" s="260">
        <v>722.50973090612479</v>
      </c>
      <c r="AW147" s="260">
        <v>709.9191978057612</v>
      </c>
      <c r="AX147" s="260">
        <v>735.47013665134887</v>
      </c>
      <c r="AY147" s="260">
        <v>757.393736517962</v>
      </c>
      <c r="AZ147" s="260">
        <v>753.57910516260824</v>
      </c>
    </row>
    <row r="148" spans="1:52" ht="12" customHeight="1" x14ac:dyDescent="0.25">
      <c r="A148" s="261" t="s">
        <v>2655</v>
      </c>
      <c r="B148" s="262">
        <v>228.87671031496606</v>
      </c>
      <c r="C148" s="262">
        <v>275.53698999999961</v>
      </c>
      <c r="D148" s="262">
        <v>310.5368899999994</v>
      </c>
      <c r="E148" s="262">
        <v>379.78919999999954</v>
      </c>
      <c r="F148" s="262">
        <v>421.8458799999986</v>
      </c>
      <c r="G148" s="262">
        <v>409.76377912678737</v>
      </c>
      <c r="H148" s="262">
        <v>384.83368999999846</v>
      </c>
      <c r="I148" s="262">
        <v>482.07170999999954</v>
      </c>
      <c r="J148" s="262">
        <v>484.11627000000084</v>
      </c>
      <c r="K148" s="262">
        <v>439.99398000000201</v>
      </c>
      <c r="L148" s="262">
        <v>618.4837237846225</v>
      </c>
      <c r="M148" s="262">
        <v>632.56782337342054</v>
      </c>
      <c r="N148" s="262">
        <v>554.531261132841</v>
      </c>
      <c r="O148" s="262">
        <v>655.10585737552992</v>
      </c>
      <c r="P148" s="262">
        <v>640.70553484023969</v>
      </c>
      <c r="Q148" s="262">
        <v>698.36043221401565</v>
      </c>
      <c r="R148" s="262">
        <v>687.78584370307647</v>
      </c>
      <c r="S148" s="262">
        <v>685.87078807169712</v>
      </c>
      <c r="T148" s="262">
        <v>664.79673878109827</v>
      </c>
      <c r="U148" s="262">
        <v>653.54265045831062</v>
      </c>
      <c r="V148" s="262">
        <v>648.96271994365043</v>
      </c>
      <c r="W148" s="262">
        <v>652.60462271670588</v>
      </c>
      <c r="X148" s="262">
        <v>635.30563191302087</v>
      </c>
      <c r="Y148" s="262">
        <v>640.92599322002991</v>
      </c>
      <c r="Z148" s="262">
        <v>643.20986264244948</v>
      </c>
      <c r="AA148" s="262">
        <v>629.62366586081532</v>
      </c>
      <c r="AB148" s="262">
        <v>627.02151646606058</v>
      </c>
      <c r="AC148" s="262">
        <v>609.84627615852241</v>
      </c>
      <c r="AD148" s="262">
        <v>614.66521352470647</v>
      </c>
      <c r="AE148" s="262">
        <v>617.21215198876814</v>
      </c>
      <c r="AF148" s="262">
        <v>597.71570221870002</v>
      </c>
      <c r="AG148" s="262">
        <v>602.93905975192695</v>
      </c>
      <c r="AH148" s="262">
        <v>592.67715962776686</v>
      </c>
      <c r="AI148" s="262">
        <v>615.53150971032369</v>
      </c>
      <c r="AJ148" s="262">
        <v>616.74489100083304</v>
      </c>
      <c r="AK148" s="262">
        <v>596.7932336143723</v>
      </c>
      <c r="AL148" s="262">
        <v>599.77232104789232</v>
      </c>
      <c r="AM148" s="262">
        <v>584.59837170583182</v>
      </c>
      <c r="AN148" s="262">
        <v>577.60983289871263</v>
      </c>
      <c r="AO148" s="262">
        <v>575.4892833840056</v>
      </c>
      <c r="AP148" s="262">
        <v>575.68301873320013</v>
      </c>
      <c r="AQ148" s="262">
        <v>594.24292920990786</v>
      </c>
      <c r="AR148" s="262">
        <v>609.17534724953771</v>
      </c>
      <c r="AS148" s="262">
        <v>663.49177576237298</v>
      </c>
      <c r="AT148" s="262">
        <v>705.53036735536944</v>
      </c>
      <c r="AU148" s="262">
        <v>708.91925158332208</v>
      </c>
      <c r="AV148" s="262">
        <v>718.48849501403595</v>
      </c>
      <c r="AW148" s="262">
        <v>705.93083166882218</v>
      </c>
      <c r="AX148" s="262">
        <v>731.47834403223453</v>
      </c>
      <c r="AY148" s="262">
        <v>753.38399477641315</v>
      </c>
      <c r="AZ148" s="262">
        <v>749.55165723505172</v>
      </c>
    </row>
    <row r="149" spans="1:52" ht="12" customHeight="1" x14ac:dyDescent="0.25">
      <c r="A149" s="261" t="s">
        <v>2656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0.14330853869156726</v>
      </c>
      <c r="M149" s="262">
        <v>0.14330740413387388</v>
      </c>
      <c r="N149" s="262">
        <v>0.14330812566753234</v>
      </c>
      <c r="O149" s="262">
        <v>0.16719274356539976</v>
      </c>
      <c r="P149" s="262">
        <v>0.16719409014410128</v>
      </c>
      <c r="Q149" s="262">
        <v>0.16719374036590959</v>
      </c>
      <c r="R149" s="262">
        <v>0.15713187563379591</v>
      </c>
      <c r="S149" s="262">
        <v>0.17600093278254358</v>
      </c>
      <c r="T149" s="262">
        <v>0.18766491682496364</v>
      </c>
      <c r="U149" s="262">
        <v>0.21755366909180832</v>
      </c>
      <c r="V149" s="262">
        <v>0.27794070366610796</v>
      </c>
      <c r="W149" s="262">
        <v>0.33421840654736107</v>
      </c>
      <c r="X149" s="262">
        <v>0.52462372309680616</v>
      </c>
      <c r="Y149" s="262">
        <v>0.67087492257300796</v>
      </c>
      <c r="Z149" s="262">
        <v>1.186472798747207</v>
      </c>
      <c r="AA149" s="262">
        <v>1.6526904056744094</v>
      </c>
      <c r="AB149" s="262">
        <v>1.977431044200574</v>
      </c>
      <c r="AC149" s="262">
        <v>2.2312596086726315</v>
      </c>
      <c r="AD149" s="262">
        <v>2.3190221407135376</v>
      </c>
      <c r="AE149" s="262">
        <v>2.4028944168898385</v>
      </c>
      <c r="AF149" s="262">
        <v>2.5077635656010759</v>
      </c>
      <c r="AG149" s="262">
        <v>2.7783582268048401</v>
      </c>
      <c r="AH149" s="262">
        <v>3.3969167511170357</v>
      </c>
      <c r="AI149" s="262">
        <v>3.7643478232726593</v>
      </c>
      <c r="AJ149" s="262">
        <v>3.996757581412353</v>
      </c>
      <c r="AK149" s="262">
        <v>4.0844604112124285</v>
      </c>
      <c r="AL149" s="262">
        <v>4.1007866429589024</v>
      </c>
      <c r="AM149" s="262">
        <v>4.1414857980641049</v>
      </c>
      <c r="AN149" s="262">
        <v>4.190766914226745</v>
      </c>
      <c r="AO149" s="262">
        <v>4.2239251446770485</v>
      </c>
      <c r="AP149" s="262">
        <v>4.2339068923866092</v>
      </c>
      <c r="AQ149" s="262">
        <v>4.2612332344341439</v>
      </c>
      <c r="AR149" s="262">
        <v>4.2673802193668458</v>
      </c>
      <c r="AS149" s="262">
        <v>4.2673336400229713</v>
      </c>
      <c r="AT149" s="262">
        <v>4.1690018889083102</v>
      </c>
      <c r="AU149" s="262">
        <v>4.0774260788778713</v>
      </c>
      <c r="AV149" s="262">
        <v>4.0212358920888178</v>
      </c>
      <c r="AW149" s="262">
        <v>3.9883661369390566</v>
      </c>
      <c r="AX149" s="262">
        <v>3.9917926191143764</v>
      </c>
      <c r="AY149" s="262">
        <v>4.0097417415488348</v>
      </c>
      <c r="AZ149" s="262">
        <v>4.027447927556512</v>
      </c>
    </row>
    <row r="150" spans="1:52" ht="12" customHeight="1" x14ac:dyDescent="0.25">
      <c r="A150" s="259" t="s">
        <v>2657</v>
      </c>
      <c r="B150" s="260">
        <v>5846.769767185091</v>
      </c>
      <c r="C150" s="260">
        <v>5630.8963199999989</v>
      </c>
      <c r="D150" s="260">
        <v>6082.6498600000023</v>
      </c>
      <c r="E150" s="260">
        <v>7163.4676399999989</v>
      </c>
      <c r="F150" s="260">
        <v>7022.6994899999981</v>
      </c>
      <c r="G150" s="260">
        <v>7306.2084788146103</v>
      </c>
      <c r="H150" s="260">
        <v>7738.9889000000003</v>
      </c>
      <c r="I150" s="260">
        <v>8168.6222399999979</v>
      </c>
      <c r="J150" s="260">
        <v>7915.7598400000006</v>
      </c>
      <c r="K150" s="260">
        <v>7528.2638999999972</v>
      </c>
      <c r="L150" s="260">
        <v>7514.954834833422</v>
      </c>
      <c r="M150" s="260">
        <v>7919.1398322141667</v>
      </c>
      <c r="N150" s="260">
        <v>7820.8919536604562</v>
      </c>
      <c r="O150" s="260">
        <v>8146.0831636071016</v>
      </c>
      <c r="P150" s="260">
        <v>7518.4930196034084</v>
      </c>
      <c r="Q150" s="260">
        <v>7153.6128514127067</v>
      </c>
      <c r="R150" s="260">
        <v>7287.6473716956962</v>
      </c>
      <c r="S150" s="260">
        <v>7502.3186346687371</v>
      </c>
      <c r="T150" s="260">
        <v>7648.5285846982397</v>
      </c>
      <c r="U150" s="260">
        <v>7829.468337770485</v>
      </c>
      <c r="V150" s="260">
        <v>8081.9103941680933</v>
      </c>
      <c r="W150" s="260">
        <v>8399.8050923593255</v>
      </c>
      <c r="X150" s="260">
        <v>8821.940574854616</v>
      </c>
      <c r="Y150" s="260">
        <v>9499.4904593888314</v>
      </c>
      <c r="Z150" s="260">
        <v>9823.6383831376879</v>
      </c>
      <c r="AA150" s="260">
        <v>10104.158299157551</v>
      </c>
      <c r="AB150" s="260">
        <v>10463.771791197019</v>
      </c>
      <c r="AC150" s="260">
        <v>10998.889425704052</v>
      </c>
      <c r="AD150" s="260">
        <v>11307.601741497469</v>
      </c>
      <c r="AE150" s="260">
        <v>11493.458989284245</v>
      </c>
      <c r="AF150" s="260">
        <v>12037.671202676076</v>
      </c>
      <c r="AG150" s="260">
        <v>12288.435752381174</v>
      </c>
      <c r="AH150" s="260">
        <v>12721.040272790733</v>
      </c>
      <c r="AI150" s="260">
        <v>13295.356502448994</v>
      </c>
      <c r="AJ150" s="260">
        <v>13605.824841031117</v>
      </c>
      <c r="AK150" s="260">
        <v>14220.010633567999</v>
      </c>
      <c r="AL150" s="260">
        <v>14365.522788028875</v>
      </c>
      <c r="AM150" s="260">
        <v>14786.868198926883</v>
      </c>
      <c r="AN150" s="260">
        <v>15269.744654830969</v>
      </c>
      <c r="AO150" s="260">
        <v>15701.101228487609</v>
      </c>
      <c r="AP150" s="260">
        <v>16123.139511270263</v>
      </c>
      <c r="AQ150" s="260">
        <v>16763.824237799479</v>
      </c>
      <c r="AR150" s="260">
        <v>17244.234013594018</v>
      </c>
      <c r="AS150" s="260">
        <v>17940.981185754576</v>
      </c>
      <c r="AT150" s="260">
        <v>18250.835975067053</v>
      </c>
      <c r="AU150" s="260">
        <v>18542.593179464595</v>
      </c>
      <c r="AV150" s="260">
        <v>18995.466886058584</v>
      </c>
      <c r="AW150" s="260">
        <v>19662.069030096372</v>
      </c>
      <c r="AX150" s="260">
        <v>20280.823835892341</v>
      </c>
      <c r="AY150" s="260">
        <v>20642.623850850152</v>
      </c>
      <c r="AZ150" s="260">
        <v>21188.498123122565</v>
      </c>
    </row>
    <row r="151" spans="1:52" ht="12" customHeight="1" x14ac:dyDescent="0.25">
      <c r="A151" s="263" t="s">
        <v>2658</v>
      </c>
      <c r="B151" s="264">
        <v>17186.63162373273</v>
      </c>
      <c r="C151" s="264">
        <v>16926.276669999999</v>
      </c>
      <c r="D151" s="264">
        <v>17046.779149999995</v>
      </c>
      <c r="E151" s="264">
        <v>16916.030139999995</v>
      </c>
      <c r="F151" s="264">
        <v>16993.405950000004</v>
      </c>
      <c r="G151" s="264">
        <v>17387.038935565008</v>
      </c>
      <c r="H151" s="264">
        <v>17209.222859999998</v>
      </c>
      <c r="I151" s="264">
        <v>17295.60497</v>
      </c>
      <c r="J151" s="264">
        <v>17271.484749999996</v>
      </c>
      <c r="K151" s="264">
        <v>14930.572569999998</v>
      </c>
      <c r="L151" s="264">
        <v>16350.435567038456</v>
      </c>
      <c r="M151" s="264">
        <v>16252.099566526009</v>
      </c>
      <c r="N151" s="264">
        <v>15982.791161230241</v>
      </c>
      <c r="O151" s="264">
        <v>15512.990351455735</v>
      </c>
      <c r="P151" s="264">
        <v>15467.650708033327</v>
      </c>
      <c r="Q151" s="264">
        <v>15520.916261752187</v>
      </c>
      <c r="R151" s="264">
        <v>15442.424441312935</v>
      </c>
      <c r="S151" s="264">
        <v>15679.567941305835</v>
      </c>
      <c r="T151" s="264">
        <v>15815.976040240568</v>
      </c>
      <c r="U151" s="264">
        <v>15917.09169129261</v>
      </c>
      <c r="V151" s="264">
        <v>16206.440260475398</v>
      </c>
      <c r="W151" s="264">
        <v>16286.788392673001</v>
      </c>
      <c r="X151" s="264">
        <v>16365.597328699567</v>
      </c>
      <c r="Y151" s="264">
        <v>16368.560568315605</v>
      </c>
      <c r="Z151" s="264">
        <v>16487.736411485374</v>
      </c>
      <c r="AA151" s="264">
        <v>16482.819723310928</v>
      </c>
      <c r="AB151" s="264">
        <v>16602.603747731129</v>
      </c>
      <c r="AC151" s="264">
        <v>16609.063886641525</v>
      </c>
      <c r="AD151" s="264">
        <v>16712.24890275349</v>
      </c>
      <c r="AE151" s="264">
        <v>16763.774606997587</v>
      </c>
      <c r="AF151" s="264">
        <v>16789.97959488181</v>
      </c>
      <c r="AG151" s="264">
        <v>16850.622028476009</v>
      </c>
      <c r="AH151" s="264">
        <v>16936.136305006119</v>
      </c>
      <c r="AI151" s="264">
        <v>17006.072327816088</v>
      </c>
      <c r="AJ151" s="264">
        <v>17076.094357996128</v>
      </c>
      <c r="AK151" s="264">
        <v>17118.442997420545</v>
      </c>
      <c r="AL151" s="264">
        <v>17227.150108169408</v>
      </c>
      <c r="AM151" s="264">
        <v>17304.839546453055</v>
      </c>
      <c r="AN151" s="264">
        <v>17412.563830736224</v>
      </c>
      <c r="AO151" s="264">
        <v>17502.30377116763</v>
      </c>
      <c r="AP151" s="264">
        <v>17595.178280040429</v>
      </c>
      <c r="AQ151" s="264">
        <v>17710.835819832355</v>
      </c>
      <c r="AR151" s="264">
        <v>17857.230380539942</v>
      </c>
      <c r="AS151" s="264">
        <v>17944.958265686382</v>
      </c>
      <c r="AT151" s="264">
        <v>18119.968944992404</v>
      </c>
      <c r="AU151" s="264">
        <v>18264.629317577943</v>
      </c>
      <c r="AV151" s="264">
        <v>18454.93323142494</v>
      </c>
      <c r="AW151" s="264">
        <v>18645.006343206845</v>
      </c>
      <c r="AX151" s="264">
        <v>18800.65899254234</v>
      </c>
      <c r="AY151" s="264">
        <v>18982.954320561374</v>
      </c>
      <c r="AZ151" s="264">
        <v>19170.695736755566</v>
      </c>
    </row>
    <row r="152" spans="1:52" ht="12" customHeight="1" x14ac:dyDescent="0.25">
      <c r="A152" s="255" t="s">
        <v>2659</v>
      </c>
      <c r="B152" s="256">
        <v>56787.25549110819</v>
      </c>
      <c r="C152" s="256">
        <v>57178.744179999958</v>
      </c>
      <c r="D152" s="256">
        <v>57555.368880000009</v>
      </c>
      <c r="E152" s="256">
        <v>60390.54271999999</v>
      </c>
      <c r="F152" s="256">
        <v>57469.876849999964</v>
      </c>
      <c r="G152" s="256">
        <v>57633.43361410802</v>
      </c>
      <c r="H152" s="256">
        <v>55830.553360000005</v>
      </c>
      <c r="I152" s="256">
        <v>58148.721049999956</v>
      </c>
      <c r="J152" s="256">
        <v>56418.622890000013</v>
      </c>
      <c r="K152" s="256">
        <v>49807.508899999993</v>
      </c>
      <c r="L152" s="256">
        <v>51715.847021317932</v>
      </c>
      <c r="M152" s="256">
        <v>52185.454291860973</v>
      </c>
      <c r="N152" s="256">
        <v>51822.476417218051</v>
      </c>
      <c r="O152" s="256">
        <v>52601.795176741769</v>
      </c>
      <c r="P152" s="256">
        <v>51622.23429897915</v>
      </c>
      <c r="Q152" s="256">
        <v>50386.588040582326</v>
      </c>
      <c r="R152" s="256">
        <v>50356.623860486514</v>
      </c>
      <c r="S152" s="256">
        <v>51249.472843431242</v>
      </c>
      <c r="T152" s="256">
        <v>51180.607643414922</v>
      </c>
      <c r="U152" s="256">
        <v>51119.883111793366</v>
      </c>
      <c r="V152" s="256">
        <v>51582.320092421032</v>
      </c>
      <c r="W152" s="256">
        <v>51876.386164176634</v>
      </c>
      <c r="X152" s="256">
        <v>51957.341269539851</v>
      </c>
      <c r="Y152" s="256">
        <v>51860.537103791656</v>
      </c>
      <c r="Z152" s="256">
        <v>51946.247777499011</v>
      </c>
      <c r="AA152" s="267">
        <v>52062.368656850253</v>
      </c>
      <c r="AB152" s="256">
        <v>52366.961515964838</v>
      </c>
      <c r="AC152" s="256">
        <v>52384.720078265716</v>
      </c>
      <c r="AD152" s="256">
        <v>52643.213102611546</v>
      </c>
      <c r="AE152" s="256">
        <v>52784.567383767317</v>
      </c>
      <c r="AF152" s="256">
        <v>52718.342037269053</v>
      </c>
      <c r="AG152" s="256">
        <v>52869.049618889912</v>
      </c>
      <c r="AH152" s="256">
        <v>52829.180544838149</v>
      </c>
      <c r="AI152" s="256">
        <v>52811.646979782054</v>
      </c>
      <c r="AJ152" s="256">
        <v>52815.613471471239</v>
      </c>
      <c r="AK152" s="256">
        <v>52773.644061024999</v>
      </c>
      <c r="AL152" s="256">
        <v>53084.011213714351</v>
      </c>
      <c r="AM152" s="256">
        <v>53182.946410308097</v>
      </c>
      <c r="AN152" s="256">
        <v>53335.271502874792</v>
      </c>
      <c r="AO152" s="256">
        <v>53477.623606740155</v>
      </c>
      <c r="AP152" s="256">
        <v>53643.367975882305</v>
      </c>
      <c r="AQ152" s="256">
        <v>53811.355884009783</v>
      </c>
      <c r="AR152" s="256">
        <v>54009.281440247469</v>
      </c>
      <c r="AS152" s="256">
        <v>53958.536656685996</v>
      </c>
      <c r="AT152" s="256">
        <v>54075.687498358326</v>
      </c>
      <c r="AU152" s="256">
        <v>54220.067990216012</v>
      </c>
      <c r="AV152" s="256">
        <v>54417.050865996098</v>
      </c>
      <c r="AW152" s="256">
        <v>54376.843086300934</v>
      </c>
      <c r="AX152" s="256">
        <v>54611.692371540208</v>
      </c>
      <c r="AY152" s="256">
        <v>54792.194535531307</v>
      </c>
      <c r="AZ152" s="256">
        <v>54861.649694844644</v>
      </c>
    </row>
    <row r="153" spans="1:52" ht="12" customHeight="1" x14ac:dyDescent="0.25">
      <c r="A153" s="265" t="s">
        <v>2660</v>
      </c>
      <c r="B153" s="240">
        <v>40109.490557885605</v>
      </c>
      <c r="C153" s="240">
        <v>40619.027353155267</v>
      </c>
      <c r="D153" s="240">
        <v>41744.78457509978</v>
      </c>
      <c r="E153" s="240">
        <v>44121.738581050427</v>
      </c>
      <c r="F153" s="240">
        <v>41848.136675974303</v>
      </c>
      <c r="G153" s="240">
        <v>42013.504308851858</v>
      </c>
      <c r="H153" s="240">
        <v>41169.034788005083</v>
      </c>
      <c r="I153" s="240">
        <v>43008.522116908236</v>
      </c>
      <c r="J153" s="240">
        <v>43121.756520056784</v>
      </c>
      <c r="K153" s="240">
        <v>36877.189349086613</v>
      </c>
      <c r="L153" s="240">
        <v>39201.278190889308</v>
      </c>
      <c r="M153" s="240">
        <v>40011.015785478456</v>
      </c>
      <c r="N153" s="240">
        <v>39565.609294822425</v>
      </c>
      <c r="O153" s="240">
        <v>40863.852068712142</v>
      </c>
      <c r="P153" s="240">
        <v>39619.709227847263</v>
      </c>
      <c r="Q153" s="240">
        <v>39032.35980792452</v>
      </c>
      <c r="R153" s="240">
        <v>39074.212786991862</v>
      </c>
      <c r="S153" s="240">
        <v>39798.486123209383</v>
      </c>
      <c r="T153" s="240">
        <v>39685.029900295893</v>
      </c>
      <c r="U153" s="240">
        <v>39678.093787471938</v>
      </c>
      <c r="V153" s="240">
        <v>40086.217525279419</v>
      </c>
      <c r="W153" s="240">
        <v>40328.911533632971</v>
      </c>
      <c r="X153" s="240">
        <v>40389.324172422683</v>
      </c>
      <c r="Y153" s="240">
        <v>40345.373851370598</v>
      </c>
      <c r="Z153" s="240">
        <v>40440.286030840733</v>
      </c>
      <c r="AA153" s="240">
        <v>40536.39094428128</v>
      </c>
      <c r="AB153" s="240">
        <v>40765.280818253246</v>
      </c>
      <c r="AC153" s="240">
        <v>40777.262956992425</v>
      </c>
      <c r="AD153" s="240">
        <v>40940.943833857011</v>
      </c>
      <c r="AE153" s="240">
        <v>41066.566229256299</v>
      </c>
      <c r="AF153" s="240">
        <v>40943.059512095431</v>
      </c>
      <c r="AG153" s="240">
        <v>41065.16965285992</v>
      </c>
      <c r="AH153" s="240">
        <v>40973.923127397728</v>
      </c>
      <c r="AI153" s="240">
        <v>40936.519957127886</v>
      </c>
      <c r="AJ153" s="240">
        <v>40936.060732863625</v>
      </c>
      <c r="AK153" s="240">
        <v>40878.057128750457</v>
      </c>
      <c r="AL153" s="240">
        <v>41090.182841199676</v>
      </c>
      <c r="AM153" s="240">
        <v>41113.080844386546</v>
      </c>
      <c r="AN153" s="240">
        <v>41191.326217178932</v>
      </c>
      <c r="AO153" s="240">
        <v>41277.285350650032</v>
      </c>
      <c r="AP153" s="240">
        <v>41376.565933205871</v>
      </c>
      <c r="AQ153" s="240">
        <v>41462.882620636337</v>
      </c>
      <c r="AR153" s="240">
        <v>41583.466448174455</v>
      </c>
      <c r="AS153" s="240">
        <v>41513.581984892677</v>
      </c>
      <c r="AT153" s="240">
        <v>41563.955554656641</v>
      </c>
      <c r="AU153" s="240">
        <v>41642.978085094022</v>
      </c>
      <c r="AV153" s="240">
        <v>41768.224390290947</v>
      </c>
      <c r="AW153" s="240">
        <v>41721.034037533296</v>
      </c>
      <c r="AX153" s="240">
        <v>41865.262955344435</v>
      </c>
      <c r="AY153" s="240">
        <v>42020.113607956511</v>
      </c>
      <c r="AZ153" s="240">
        <v>41995.169775772585</v>
      </c>
    </row>
    <row r="154" spans="1:52" ht="12" customHeight="1" x14ac:dyDescent="0.25">
      <c r="A154" s="232" t="s">
        <v>2632</v>
      </c>
      <c r="B154" s="233">
        <v>15961.600716153831</v>
      </c>
      <c r="C154" s="233">
        <v>15733.369636139996</v>
      </c>
      <c r="D154" s="233">
        <v>14958.142906799918</v>
      </c>
      <c r="E154" s="233">
        <v>15361.993246728534</v>
      </c>
      <c r="F154" s="233">
        <v>14799.322422555395</v>
      </c>
      <c r="G154" s="233">
        <v>14789.815423280788</v>
      </c>
      <c r="H154" s="233">
        <v>13842.250673835757</v>
      </c>
      <c r="I154" s="233">
        <v>14328.004415844185</v>
      </c>
      <c r="J154" s="233">
        <v>12493.678800524369</v>
      </c>
      <c r="K154" s="233">
        <v>12081.50668997603</v>
      </c>
      <c r="L154" s="233">
        <v>11764.177376408599</v>
      </c>
      <c r="M154" s="233">
        <v>11444.180013408844</v>
      </c>
      <c r="N154" s="233">
        <v>11530.700348430877</v>
      </c>
      <c r="O154" s="233">
        <v>10988.568685484264</v>
      </c>
      <c r="P154" s="233">
        <v>11266.498983904232</v>
      </c>
      <c r="Q154" s="233">
        <v>10600.876620627598</v>
      </c>
      <c r="R154" s="233">
        <v>10530.144286979092</v>
      </c>
      <c r="S154" s="233">
        <v>10688.710846481925</v>
      </c>
      <c r="T154" s="233">
        <v>10727.07503310601</v>
      </c>
      <c r="U154" s="233">
        <v>10672.362664129972</v>
      </c>
      <c r="V154" s="233">
        <v>10720.064948626501</v>
      </c>
      <c r="W154" s="233">
        <v>10771.353520544226</v>
      </c>
      <c r="X154" s="233">
        <v>10791.019133371225</v>
      </c>
      <c r="Y154" s="233">
        <v>10741.102365651677</v>
      </c>
      <c r="Z154" s="233">
        <v>10731.437985271676</v>
      </c>
      <c r="AA154" s="233">
        <v>10751.333812551435</v>
      </c>
      <c r="AB154" s="233">
        <v>10822.591161550328</v>
      </c>
      <c r="AC154" s="233">
        <v>10824.775317951708</v>
      </c>
      <c r="AD154" s="233">
        <v>10917.624273115107</v>
      </c>
      <c r="AE154" s="233">
        <v>10932.493251582933</v>
      </c>
      <c r="AF154" s="233">
        <v>10984.70089753506</v>
      </c>
      <c r="AG154" s="233">
        <v>11009.813043192371</v>
      </c>
      <c r="AH154" s="233">
        <v>11057.374400802119</v>
      </c>
      <c r="AI154" s="233">
        <v>11074.498753959309</v>
      </c>
      <c r="AJ154" s="233">
        <v>11076.603438572971</v>
      </c>
      <c r="AK154" s="233">
        <v>11088.818142080241</v>
      </c>
      <c r="AL154" s="233">
        <v>11179.71603586667</v>
      </c>
      <c r="AM154" s="233">
        <v>11248.726161319542</v>
      </c>
      <c r="AN154" s="233">
        <v>11315.167960098586</v>
      </c>
      <c r="AO154" s="233">
        <v>11363.88859852586</v>
      </c>
      <c r="AP154" s="233">
        <v>11423.019746273711</v>
      </c>
      <c r="AQ154" s="233">
        <v>11500.179757284668</v>
      </c>
      <c r="AR154" s="233">
        <v>11574.000350495555</v>
      </c>
      <c r="AS154" s="233">
        <v>11590.168099903807</v>
      </c>
      <c r="AT154" s="233">
        <v>11648.841663425865</v>
      </c>
      <c r="AU154" s="233">
        <v>11707.276470947454</v>
      </c>
      <c r="AV154" s="233">
        <v>11770.301344658901</v>
      </c>
      <c r="AW154" s="233">
        <v>11767.88580935804</v>
      </c>
      <c r="AX154" s="233">
        <v>11852.805083330482</v>
      </c>
      <c r="AY154" s="233">
        <v>11873.329906081568</v>
      </c>
      <c r="AZ154" s="233">
        <v>11957.633909169939</v>
      </c>
    </row>
    <row r="155" spans="1:52" ht="12" customHeight="1" x14ac:dyDescent="0.25">
      <c r="A155" s="266" t="s">
        <v>2633</v>
      </c>
      <c r="B155" s="243">
        <v>716.16421706875258</v>
      </c>
      <c r="C155" s="243">
        <v>826.34719070470226</v>
      </c>
      <c r="D155" s="243">
        <v>852.44139810030822</v>
      </c>
      <c r="E155" s="243">
        <v>906.81089222103321</v>
      </c>
      <c r="F155" s="243">
        <v>822.41775147026942</v>
      </c>
      <c r="G155" s="243">
        <v>830.11388197537792</v>
      </c>
      <c r="H155" s="243">
        <v>819.26789815916482</v>
      </c>
      <c r="I155" s="243">
        <v>812.19451724753299</v>
      </c>
      <c r="J155" s="243">
        <v>803.1875694188617</v>
      </c>
      <c r="K155" s="243">
        <v>848.8128609373515</v>
      </c>
      <c r="L155" s="243">
        <v>750.39145402002839</v>
      </c>
      <c r="M155" s="243">
        <v>730.25849297366608</v>
      </c>
      <c r="N155" s="243">
        <v>726.16677396474745</v>
      </c>
      <c r="O155" s="243">
        <v>749.37442254536074</v>
      </c>
      <c r="P155" s="243">
        <v>736.02608722765615</v>
      </c>
      <c r="Q155" s="243">
        <v>753.35161203020857</v>
      </c>
      <c r="R155" s="243">
        <v>752.2667865155579</v>
      </c>
      <c r="S155" s="243">
        <v>762.27587373993265</v>
      </c>
      <c r="T155" s="243">
        <v>768.50271001301485</v>
      </c>
      <c r="U155" s="243">
        <v>769.42666019145668</v>
      </c>
      <c r="V155" s="243">
        <v>776.03761851511058</v>
      </c>
      <c r="W155" s="243">
        <v>776.1211099994365</v>
      </c>
      <c r="X155" s="243">
        <v>776.99796374593745</v>
      </c>
      <c r="Y155" s="243">
        <v>774.06088676938043</v>
      </c>
      <c r="Z155" s="243">
        <v>774.52376138660463</v>
      </c>
      <c r="AA155" s="243">
        <v>774.64390001753895</v>
      </c>
      <c r="AB155" s="243">
        <v>779.08953616126678</v>
      </c>
      <c r="AC155" s="243">
        <v>782.6818033215817</v>
      </c>
      <c r="AD155" s="243">
        <v>784.64499563942604</v>
      </c>
      <c r="AE155" s="243">
        <v>785.50790292808438</v>
      </c>
      <c r="AF155" s="243">
        <v>790.58162763855842</v>
      </c>
      <c r="AG155" s="243">
        <v>794.06692283762061</v>
      </c>
      <c r="AH155" s="243">
        <v>797.88301663830362</v>
      </c>
      <c r="AI155" s="243">
        <v>800.62826869486003</v>
      </c>
      <c r="AJ155" s="243">
        <v>802.94930003463742</v>
      </c>
      <c r="AK155" s="243">
        <v>806.76879019430237</v>
      </c>
      <c r="AL155" s="243">
        <v>814.11233664800875</v>
      </c>
      <c r="AM155" s="243">
        <v>821.13940460200649</v>
      </c>
      <c r="AN155" s="243">
        <v>828.77732559727053</v>
      </c>
      <c r="AO155" s="243">
        <v>836.44965756426529</v>
      </c>
      <c r="AP155" s="243">
        <v>843.78229640271866</v>
      </c>
      <c r="AQ155" s="243">
        <v>848.29350608877337</v>
      </c>
      <c r="AR155" s="243">
        <v>851.81464157746279</v>
      </c>
      <c r="AS155" s="243">
        <v>854.7865718895132</v>
      </c>
      <c r="AT155" s="243">
        <v>862.89028027582697</v>
      </c>
      <c r="AU155" s="243">
        <v>869.81343417454218</v>
      </c>
      <c r="AV155" s="243">
        <v>878.52513104625007</v>
      </c>
      <c r="AW155" s="243">
        <v>887.92323940959295</v>
      </c>
      <c r="AX155" s="243">
        <v>893.62433286529028</v>
      </c>
      <c r="AY155" s="243">
        <v>898.75102149322845</v>
      </c>
      <c r="AZ155" s="243">
        <v>908.84600990211595</v>
      </c>
    </row>
    <row r="157" spans="1:52" ht="12" customHeight="1" x14ac:dyDescent="0.25">
      <c r="A157" s="228" t="s">
        <v>2661</v>
      </c>
      <c r="B157" s="254"/>
      <c r="C157" s="254"/>
      <c r="D157" s="254"/>
      <c r="E157" s="254"/>
      <c r="F157" s="254"/>
      <c r="G157" s="254"/>
      <c r="H157" s="254"/>
      <c r="I157" s="254"/>
      <c r="J157" s="254"/>
      <c r="K157" s="254"/>
      <c r="L157" s="254"/>
      <c r="M157" s="254"/>
      <c r="N157" s="254"/>
      <c r="O157" s="254"/>
      <c r="P157" s="254"/>
      <c r="Q157" s="254"/>
      <c r="R157" s="254"/>
      <c r="S157" s="254"/>
      <c r="T157" s="254"/>
      <c r="U157" s="254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  <c r="AN157" s="254"/>
      <c r="AO157" s="254"/>
      <c r="AP157" s="254"/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54"/>
    </row>
    <row r="158" spans="1:52" ht="12" customHeight="1" x14ac:dyDescent="0.25">
      <c r="A158" s="255" t="s">
        <v>2643</v>
      </c>
      <c r="B158" s="256">
        <v>84486.516718857441</v>
      </c>
      <c r="C158" s="256">
        <v>83140.397839999991</v>
      </c>
      <c r="D158" s="256">
        <v>82966.191160000017</v>
      </c>
      <c r="E158" s="256">
        <v>84118.172959999982</v>
      </c>
      <c r="F158" s="256">
        <v>85339.024779999949</v>
      </c>
      <c r="G158" s="256">
        <v>86451.478671489807</v>
      </c>
      <c r="H158" s="256">
        <v>85528.918800000014</v>
      </c>
      <c r="I158" s="256">
        <v>85828.460440000053</v>
      </c>
      <c r="J158" s="256">
        <v>82698.145679999958</v>
      </c>
      <c r="K158" s="256">
        <v>75901.085559999978</v>
      </c>
      <c r="L158" s="256">
        <v>80504.992776420549</v>
      </c>
      <c r="M158" s="256">
        <v>78273.13972073936</v>
      </c>
      <c r="N158" s="256">
        <v>76532.784546539289</v>
      </c>
      <c r="O158" s="256">
        <v>75492.577254184886</v>
      </c>
      <c r="P158" s="256">
        <v>78872.103081732639</v>
      </c>
      <c r="Q158" s="256">
        <v>75820.503347703008</v>
      </c>
      <c r="R158" s="256">
        <v>76242.677738367071</v>
      </c>
      <c r="S158" s="256">
        <v>77643.259796787548</v>
      </c>
      <c r="T158" s="256">
        <v>78575.679569664615</v>
      </c>
      <c r="U158" s="256">
        <v>79528.709078161948</v>
      </c>
      <c r="V158" s="256">
        <v>80452.97897316172</v>
      </c>
      <c r="W158" s="256">
        <v>80971.809910490541</v>
      </c>
      <c r="X158" s="256">
        <v>81567.190382039335</v>
      </c>
      <c r="Y158" s="256">
        <v>81510.74577520242</v>
      </c>
      <c r="Z158" s="256">
        <v>81565.490722075469</v>
      </c>
      <c r="AA158" s="267">
        <v>81843.146023140667</v>
      </c>
      <c r="AB158" s="256">
        <v>82069.563973190961</v>
      </c>
      <c r="AC158" s="256">
        <v>81876.414673367311</v>
      </c>
      <c r="AD158" s="256">
        <v>81952.08043179191</v>
      </c>
      <c r="AE158" s="256">
        <v>82358.653474887644</v>
      </c>
      <c r="AF158" s="256">
        <v>81885.484607135935</v>
      </c>
      <c r="AG158" s="256">
        <v>81956.835351621296</v>
      </c>
      <c r="AH158" s="256">
        <v>81878.139238913398</v>
      </c>
      <c r="AI158" s="256">
        <v>81249.983526047203</v>
      </c>
      <c r="AJ158" s="256">
        <v>81354.59012017709</v>
      </c>
      <c r="AK158" s="256">
        <v>80885.557589155491</v>
      </c>
      <c r="AL158" s="256">
        <v>81344.501034199639</v>
      </c>
      <c r="AM158" s="256">
        <v>81368.206778065622</v>
      </c>
      <c r="AN158" s="256">
        <v>81356.560629557542</v>
      </c>
      <c r="AO158" s="256">
        <v>81300.237654145007</v>
      </c>
      <c r="AP158" s="256">
        <v>81254.47661027257</v>
      </c>
      <c r="AQ158" s="256">
        <v>80912.905299921986</v>
      </c>
      <c r="AR158" s="256">
        <v>80802.181137339619</v>
      </c>
      <c r="AS158" s="256">
        <v>79728.63672217619</v>
      </c>
      <c r="AT158" s="256">
        <v>79431.299333215604</v>
      </c>
      <c r="AU158" s="256">
        <v>79302.347699991995</v>
      </c>
      <c r="AV158" s="256">
        <v>79157.691805777373</v>
      </c>
      <c r="AW158" s="256">
        <v>78448.769427135747</v>
      </c>
      <c r="AX158" s="256">
        <v>78240.739421315913</v>
      </c>
      <c r="AY158" s="256">
        <v>78496.4161966057</v>
      </c>
      <c r="AZ158" s="256">
        <v>77924.112703377585</v>
      </c>
    </row>
    <row r="159" spans="1:52" ht="12" customHeight="1" x14ac:dyDescent="0.25">
      <c r="A159" s="257" t="s">
        <v>2644</v>
      </c>
      <c r="B159" s="258">
        <v>256.11454640535192</v>
      </c>
      <c r="C159" s="258">
        <v>264.56105000000122</v>
      </c>
      <c r="D159" s="258">
        <v>252.69780000000927</v>
      </c>
      <c r="E159" s="258">
        <v>271.37450000000035</v>
      </c>
      <c r="F159" s="258">
        <v>299.56517999998988</v>
      </c>
      <c r="G159" s="258">
        <v>328.98923580036859</v>
      </c>
      <c r="H159" s="258">
        <v>395.08591000000888</v>
      </c>
      <c r="I159" s="258">
        <v>414.72530000001433</v>
      </c>
      <c r="J159" s="258">
        <v>425.97825999998201</v>
      </c>
      <c r="K159" s="258">
        <v>280.18651999998951</v>
      </c>
      <c r="L159" s="258">
        <v>636.73272383949802</v>
      </c>
      <c r="M159" s="258">
        <v>607.65562547036768</v>
      </c>
      <c r="N159" s="258">
        <v>642.37366839593517</v>
      </c>
      <c r="O159" s="258">
        <v>651.29848555741944</v>
      </c>
      <c r="P159" s="258">
        <v>650.57668598360021</v>
      </c>
      <c r="Q159" s="258">
        <v>645.24052553522904</v>
      </c>
      <c r="R159" s="258">
        <v>626.57543347438718</v>
      </c>
      <c r="S159" s="258">
        <v>701.1405220036828</v>
      </c>
      <c r="T159" s="258">
        <v>704.01394255395928</v>
      </c>
      <c r="U159" s="258">
        <v>722.99097555609649</v>
      </c>
      <c r="V159" s="258">
        <v>753.80498235875575</v>
      </c>
      <c r="W159" s="258">
        <v>762.25639797205235</v>
      </c>
      <c r="X159" s="258">
        <v>759.68252214267363</v>
      </c>
      <c r="Y159" s="258">
        <v>749.02763799372019</v>
      </c>
      <c r="Z159" s="258">
        <v>723.04315055354175</v>
      </c>
      <c r="AA159" s="258">
        <v>730.12333521170035</v>
      </c>
      <c r="AB159" s="258">
        <v>728.33819658517768</v>
      </c>
      <c r="AC159" s="258">
        <v>726.6263300857886</v>
      </c>
      <c r="AD159" s="258">
        <v>728.29624029895979</v>
      </c>
      <c r="AE159" s="258">
        <v>732.68323474678903</v>
      </c>
      <c r="AF159" s="258">
        <v>730.6082330952529</v>
      </c>
      <c r="AG159" s="258">
        <v>733.07002398503664</v>
      </c>
      <c r="AH159" s="258">
        <v>736.18984087517947</v>
      </c>
      <c r="AI159" s="258">
        <v>729.23782791371116</v>
      </c>
      <c r="AJ159" s="258">
        <v>726.0981565637785</v>
      </c>
      <c r="AK159" s="258">
        <v>716.66610800655724</v>
      </c>
      <c r="AL159" s="258">
        <v>717.93845962738249</v>
      </c>
      <c r="AM159" s="258">
        <v>717.46516819171768</v>
      </c>
      <c r="AN159" s="258">
        <v>716.71578014435795</v>
      </c>
      <c r="AO159" s="258">
        <v>711.30333321581281</v>
      </c>
      <c r="AP159" s="258">
        <v>677.26477431957358</v>
      </c>
      <c r="AQ159" s="258">
        <v>668.16088516999434</v>
      </c>
      <c r="AR159" s="258">
        <v>626.82455237917702</v>
      </c>
      <c r="AS159" s="258">
        <v>550.4825747779206</v>
      </c>
      <c r="AT159" s="258">
        <v>403.24410485693664</v>
      </c>
      <c r="AU159" s="258">
        <v>391.81170391304858</v>
      </c>
      <c r="AV159" s="258">
        <v>368.93464622591875</v>
      </c>
      <c r="AW159" s="258">
        <v>333.39056344183155</v>
      </c>
      <c r="AX159" s="258">
        <v>317.41445362070988</v>
      </c>
      <c r="AY159" s="258">
        <v>312.87390465073406</v>
      </c>
      <c r="AZ159" s="258">
        <v>297.47430916328443</v>
      </c>
    </row>
    <row r="160" spans="1:52" ht="12" customHeight="1" x14ac:dyDescent="0.25">
      <c r="A160" s="259" t="s">
        <v>2645</v>
      </c>
      <c r="B160" s="260">
        <v>69048.014372668826</v>
      </c>
      <c r="C160" s="260">
        <v>68533.330169999987</v>
      </c>
      <c r="D160" s="260">
        <v>69729.053909999988</v>
      </c>
      <c r="E160" s="260">
        <v>70072.19607999998</v>
      </c>
      <c r="F160" s="260">
        <v>70649.762139999977</v>
      </c>
      <c r="G160" s="260">
        <v>71418.160935733235</v>
      </c>
      <c r="H160" s="260">
        <v>71695.402169999987</v>
      </c>
      <c r="I160" s="260">
        <v>70922.213490000024</v>
      </c>
      <c r="J160" s="260">
        <v>68347.17273999998</v>
      </c>
      <c r="K160" s="260">
        <v>63605.222259999995</v>
      </c>
      <c r="L160" s="260">
        <v>66490.48292845051</v>
      </c>
      <c r="M160" s="260">
        <v>63811.984538858567</v>
      </c>
      <c r="N160" s="260">
        <v>62976.834003171505</v>
      </c>
      <c r="O160" s="260">
        <v>61914.277638017396</v>
      </c>
      <c r="P160" s="260">
        <v>64818.73789695841</v>
      </c>
      <c r="Q160" s="260">
        <v>61986.530348453874</v>
      </c>
      <c r="R160" s="260">
        <v>62423.286804733572</v>
      </c>
      <c r="S160" s="260">
        <v>63083.702067850805</v>
      </c>
      <c r="T160" s="260">
        <v>63669.505123190887</v>
      </c>
      <c r="U160" s="260">
        <v>64194.653894980314</v>
      </c>
      <c r="V160" s="260">
        <v>64661.647007354521</v>
      </c>
      <c r="W160" s="260">
        <v>64782.807538641893</v>
      </c>
      <c r="X160" s="260">
        <v>64962.337876443285</v>
      </c>
      <c r="Y160" s="260">
        <v>64372.068051872215</v>
      </c>
      <c r="Z160" s="260">
        <v>64122.006519297924</v>
      </c>
      <c r="AA160" s="260">
        <v>64067.184698556164</v>
      </c>
      <c r="AB160" s="260">
        <v>63943.395820062069</v>
      </c>
      <c r="AC160" s="260">
        <v>63148.688097138904</v>
      </c>
      <c r="AD160" s="260">
        <v>62798.800384194095</v>
      </c>
      <c r="AE160" s="260">
        <v>62996.994747329067</v>
      </c>
      <c r="AF160" s="260">
        <v>62009.790372329924</v>
      </c>
      <c r="AG160" s="260">
        <v>61739.696423286572</v>
      </c>
      <c r="AH160" s="260">
        <v>61283.865890957393</v>
      </c>
      <c r="AI160" s="260">
        <v>60237.836305348013</v>
      </c>
      <c r="AJ160" s="260">
        <v>60133.943290922303</v>
      </c>
      <c r="AK160" s="260">
        <v>59347.24326984417</v>
      </c>
      <c r="AL160" s="260">
        <v>59675.848884990191</v>
      </c>
      <c r="AM160" s="260">
        <v>59536.253387892633</v>
      </c>
      <c r="AN160" s="260">
        <v>59360.96764398033</v>
      </c>
      <c r="AO160" s="260">
        <v>59202.429909849823</v>
      </c>
      <c r="AP160" s="260">
        <v>59083.142130944478</v>
      </c>
      <c r="AQ160" s="260">
        <v>58615.998273280085</v>
      </c>
      <c r="AR160" s="260">
        <v>58423.622322094969</v>
      </c>
      <c r="AS160" s="260">
        <v>57305.922628242333</v>
      </c>
      <c r="AT160" s="260">
        <v>57065.929302938734</v>
      </c>
      <c r="AU160" s="260">
        <v>56899.834421260413</v>
      </c>
      <c r="AV160" s="260">
        <v>56723.849307134049</v>
      </c>
      <c r="AW160" s="260">
        <v>56027.158720135441</v>
      </c>
      <c r="AX160" s="260">
        <v>55832.538524762836</v>
      </c>
      <c r="AY160" s="260">
        <v>56021.681660125207</v>
      </c>
      <c r="AZ160" s="260">
        <v>55475.100081138909</v>
      </c>
    </row>
    <row r="161" spans="1:52" ht="12" customHeight="1" x14ac:dyDescent="0.25">
      <c r="A161" s="261" t="s">
        <v>2646</v>
      </c>
      <c r="B161" s="262">
        <v>2719.8332824077802</v>
      </c>
      <c r="C161" s="262">
        <v>3522.57026</v>
      </c>
      <c r="D161" s="262">
        <v>3691.2034999999996</v>
      </c>
      <c r="E161" s="262">
        <v>2979.6508199999989</v>
      </c>
      <c r="F161" s="262">
        <v>2691.2159299999998</v>
      </c>
      <c r="G161" s="262">
        <v>2868.8568948534885</v>
      </c>
      <c r="H161" s="262">
        <v>2972.7454899999998</v>
      </c>
      <c r="I161" s="262">
        <v>3063.1074699999999</v>
      </c>
      <c r="J161" s="262">
        <v>2775.5839999999998</v>
      </c>
      <c r="K161" s="262">
        <v>2076.6186700000003</v>
      </c>
      <c r="L161" s="262">
        <v>1844.51247760059</v>
      </c>
      <c r="M161" s="262">
        <v>1857.4331583717537</v>
      </c>
      <c r="N161" s="262">
        <v>1698.7581965493798</v>
      </c>
      <c r="O161" s="262">
        <v>1753.3659534351318</v>
      </c>
      <c r="P161" s="262">
        <v>1823.8639336711551</v>
      </c>
      <c r="Q161" s="262">
        <v>1851.6532361386592</v>
      </c>
      <c r="R161" s="262">
        <v>1841.7039088309025</v>
      </c>
      <c r="S161" s="262">
        <v>1927.1261381236448</v>
      </c>
      <c r="T161" s="262">
        <v>1928.8111959753464</v>
      </c>
      <c r="U161" s="262">
        <v>1916.0353024340627</v>
      </c>
      <c r="V161" s="262">
        <v>1906.2542339858649</v>
      </c>
      <c r="W161" s="262">
        <v>1877.8036394776523</v>
      </c>
      <c r="X161" s="262">
        <v>1880.1589653363876</v>
      </c>
      <c r="Y161" s="262">
        <v>1817.6132982489455</v>
      </c>
      <c r="Z161" s="262">
        <v>1794.6408739480744</v>
      </c>
      <c r="AA161" s="262">
        <v>1780.0316988409302</v>
      </c>
      <c r="AB161" s="262">
        <v>1800.2701101901084</v>
      </c>
      <c r="AC161" s="262">
        <v>1780.4476024192968</v>
      </c>
      <c r="AD161" s="262">
        <v>1798.3692227475055</v>
      </c>
      <c r="AE161" s="262">
        <v>1819.0620580195866</v>
      </c>
      <c r="AF161" s="262">
        <v>1813.5590906650689</v>
      </c>
      <c r="AG161" s="262">
        <v>1829.7386971443088</v>
      </c>
      <c r="AH161" s="262">
        <v>1845.9840303453398</v>
      </c>
      <c r="AI161" s="262">
        <v>1855.6865375507705</v>
      </c>
      <c r="AJ161" s="262">
        <v>1837.2466826565073</v>
      </c>
      <c r="AK161" s="262">
        <v>1694.8077840383835</v>
      </c>
      <c r="AL161" s="262">
        <v>1709.391836232104</v>
      </c>
      <c r="AM161" s="262">
        <v>1633.9522525522282</v>
      </c>
      <c r="AN161" s="262">
        <v>1583.8428461948029</v>
      </c>
      <c r="AO161" s="262">
        <v>1533.7751440137861</v>
      </c>
      <c r="AP161" s="262">
        <v>1479.0004010369764</v>
      </c>
      <c r="AQ161" s="262">
        <v>1363.2768058481986</v>
      </c>
      <c r="AR161" s="262">
        <v>1339.8493660515412</v>
      </c>
      <c r="AS161" s="262">
        <v>1190.5954371192811</v>
      </c>
      <c r="AT161" s="262">
        <v>1137.8466391933571</v>
      </c>
      <c r="AU161" s="262">
        <v>1113.3621320337822</v>
      </c>
      <c r="AV161" s="262">
        <v>1107.721451117372</v>
      </c>
      <c r="AW161" s="262">
        <v>1067.0326282190226</v>
      </c>
      <c r="AX161" s="262">
        <v>1053.7696519726012</v>
      </c>
      <c r="AY161" s="262">
        <v>1046.3275122102934</v>
      </c>
      <c r="AZ161" s="262">
        <v>1025.7170543571947</v>
      </c>
    </row>
    <row r="162" spans="1:52" ht="12" customHeight="1" x14ac:dyDescent="0.25">
      <c r="A162" s="261" t="s">
        <v>2647</v>
      </c>
      <c r="B162" s="262">
        <v>3887.1641099967665</v>
      </c>
      <c r="C162" s="262">
        <v>4516.5460999999996</v>
      </c>
      <c r="D162" s="262">
        <v>5228.7781799999993</v>
      </c>
      <c r="E162" s="262">
        <v>5074.6423200000008</v>
      </c>
      <c r="F162" s="262">
        <v>5858.2582499999999</v>
      </c>
      <c r="G162" s="262">
        <v>6617.4118565970239</v>
      </c>
      <c r="H162" s="262">
        <v>7420.135339999998</v>
      </c>
      <c r="I162" s="262">
        <v>7445.0050999999985</v>
      </c>
      <c r="J162" s="262">
        <v>8378.9047999999984</v>
      </c>
      <c r="K162" s="262">
        <v>8356.9103999999988</v>
      </c>
      <c r="L162" s="262">
        <v>8039.6851430969664</v>
      </c>
      <c r="M162" s="262">
        <v>8718.0849228167044</v>
      </c>
      <c r="N162" s="262">
        <v>7823.7577296467698</v>
      </c>
      <c r="O162" s="262">
        <v>10931.51143058635</v>
      </c>
      <c r="P162" s="262">
        <v>12734.381651649674</v>
      </c>
      <c r="Q162" s="262">
        <v>13766.614176550578</v>
      </c>
      <c r="R162" s="262">
        <v>13764.291528319736</v>
      </c>
      <c r="S162" s="262">
        <v>13845.410756565905</v>
      </c>
      <c r="T162" s="262">
        <v>14006.529104419082</v>
      </c>
      <c r="U162" s="262">
        <v>14143.871137951606</v>
      </c>
      <c r="V162" s="262">
        <v>14277.230980410552</v>
      </c>
      <c r="W162" s="262">
        <v>14415.75892634415</v>
      </c>
      <c r="X162" s="262">
        <v>14596.057735632514</v>
      </c>
      <c r="Y162" s="262">
        <v>14781.361610091131</v>
      </c>
      <c r="Z162" s="262">
        <v>14936.211849151319</v>
      </c>
      <c r="AA162" s="262">
        <v>15063.771881611765</v>
      </c>
      <c r="AB162" s="262">
        <v>15214.027305593105</v>
      </c>
      <c r="AC162" s="262">
        <v>15424.822038511573</v>
      </c>
      <c r="AD162" s="262">
        <v>15584.244149486867</v>
      </c>
      <c r="AE162" s="262">
        <v>15732.11351785927</v>
      </c>
      <c r="AF162" s="262">
        <v>15899.593339576915</v>
      </c>
      <c r="AG162" s="262">
        <v>16029.619532466244</v>
      </c>
      <c r="AH162" s="262">
        <v>16154.607797164419</v>
      </c>
      <c r="AI162" s="262">
        <v>16350.620866840858</v>
      </c>
      <c r="AJ162" s="262">
        <v>16467.621664780356</v>
      </c>
      <c r="AK162" s="262">
        <v>16505.823196965164</v>
      </c>
      <c r="AL162" s="262">
        <v>16654.767165799865</v>
      </c>
      <c r="AM162" s="262">
        <v>16771.92955873071</v>
      </c>
      <c r="AN162" s="262">
        <v>16911.101943299866</v>
      </c>
      <c r="AO162" s="262">
        <v>17045.951559721278</v>
      </c>
      <c r="AP162" s="262">
        <v>17183.582719778879</v>
      </c>
      <c r="AQ162" s="262">
        <v>17247.776547644542</v>
      </c>
      <c r="AR162" s="262">
        <v>17379.793190198376</v>
      </c>
      <c r="AS162" s="262">
        <v>17328.073260694149</v>
      </c>
      <c r="AT162" s="262">
        <v>17423.875401113502</v>
      </c>
      <c r="AU162" s="262">
        <v>17523.015256070623</v>
      </c>
      <c r="AV162" s="262">
        <v>17624.709162638203</v>
      </c>
      <c r="AW162" s="262">
        <v>17669.553797690238</v>
      </c>
      <c r="AX162" s="262">
        <v>17778.505828011854</v>
      </c>
      <c r="AY162" s="262">
        <v>17919.530006936409</v>
      </c>
      <c r="AZ162" s="262">
        <v>17960.476425787794</v>
      </c>
    </row>
    <row r="163" spans="1:52" ht="12" customHeight="1" x14ac:dyDescent="0.25">
      <c r="A163" s="261" t="s">
        <v>2648</v>
      </c>
      <c r="B163" s="262">
        <v>4699.0316447589039</v>
      </c>
      <c r="C163" s="262">
        <v>3562.5324499999879</v>
      </c>
      <c r="D163" s="262">
        <v>3397.4957899999977</v>
      </c>
      <c r="E163" s="262">
        <v>3295.7841599999902</v>
      </c>
      <c r="F163" s="262">
        <v>3411.5609699999941</v>
      </c>
      <c r="G163" s="262">
        <v>3591.5315936234419</v>
      </c>
      <c r="H163" s="262">
        <v>3381.7424900000033</v>
      </c>
      <c r="I163" s="262">
        <v>3598.5229500000114</v>
      </c>
      <c r="J163" s="262">
        <v>3101.416679999998</v>
      </c>
      <c r="K163" s="262">
        <v>2708.1954000000078</v>
      </c>
      <c r="L163" s="262">
        <v>3440.3563257321698</v>
      </c>
      <c r="M163" s="262">
        <v>2768.3440242238466</v>
      </c>
      <c r="N163" s="262">
        <v>2455.9331975317677</v>
      </c>
      <c r="O163" s="262">
        <v>2045.2369031865835</v>
      </c>
      <c r="P163" s="262">
        <v>1665.7847508027653</v>
      </c>
      <c r="Q163" s="262">
        <v>1569.2139028597012</v>
      </c>
      <c r="R163" s="262">
        <v>1540.5885003040187</v>
      </c>
      <c r="S163" s="262">
        <v>1494.8772370733773</v>
      </c>
      <c r="T163" s="262">
        <v>1500.1804225891156</v>
      </c>
      <c r="U163" s="262">
        <v>1516.4672680975427</v>
      </c>
      <c r="V163" s="262">
        <v>1535.5111811916615</v>
      </c>
      <c r="W163" s="262">
        <v>1543.0487595475263</v>
      </c>
      <c r="X163" s="262">
        <v>1553.1141386206539</v>
      </c>
      <c r="Y163" s="262">
        <v>1558.4086696960701</v>
      </c>
      <c r="Z163" s="262">
        <v>1569.0704467009527</v>
      </c>
      <c r="AA163" s="262">
        <v>1579.2277829095735</v>
      </c>
      <c r="AB163" s="262">
        <v>1594.5383793659666</v>
      </c>
      <c r="AC163" s="262">
        <v>1614.4955999125607</v>
      </c>
      <c r="AD163" s="262">
        <v>1616.7432853901432</v>
      </c>
      <c r="AE163" s="262">
        <v>1630.1462410682816</v>
      </c>
      <c r="AF163" s="262">
        <v>1644.0066956269168</v>
      </c>
      <c r="AG163" s="262">
        <v>1648.8075748777762</v>
      </c>
      <c r="AH163" s="262">
        <v>1663.2175945194938</v>
      </c>
      <c r="AI163" s="262">
        <v>1617.2329608838816</v>
      </c>
      <c r="AJ163" s="262">
        <v>1633.3841760098705</v>
      </c>
      <c r="AK163" s="262">
        <v>1639.0152443546897</v>
      </c>
      <c r="AL163" s="262">
        <v>1651.3578367606819</v>
      </c>
      <c r="AM163" s="262">
        <v>1662.5401971668591</v>
      </c>
      <c r="AN163" s="262">
        <v>1673.2721524913563</v>
      </c>
      <c r="AO163" s="262">
        <v>1683.9818135781268</v>
      </c>
      <c r="AP163" s="262">
        <v>1694.0745831625541</v>
      </c>
      <c r="AQ163" s="262">
        <v>1670.4587099874686</v>
      </c>
      <c r="AR163" s="262">
        <v>1656.7651144423096</v>
      </c>
      <c r="AS163" s="262">
        <v>1583.1594342839578</v>
      </c>
      <c r="AT163" s="262">
        <v>1587.8917535352061</v>
      </c>
      <c r="AU163" s="262">
        <v>1580.303554764628</v>
      </c>
      <c r="AV163" s="262">
        <v>1581.7484280504145</v>
      </c>
      <c r="AW163" s="262">
        <v>1570.2300591043786</v>
      </c>
      <c r="AX163" s="262">
        <v>1531.7784017759029</v>
      </c>
      <c r="AY163" s="262">
        <v>1538.2869599428479</v>
      </c>
      <c r="AZ163" s="262">
        <v>1528.8918894408175</v>
      </c>
    </row>
    <row r="164" spans="1:52" ht="12" customHeight="1" x14ac:dyDescent="0.25">
      <c r="A164" s="261" t="s">
        <v>2649</v>
      </c>
      <c r="B164" s="262">
        <v>3048.6285347132703</v>
      </c>
      <c r="C164" s="262">
        <v>3201.5659899999996</v>
      </c>
      <c r="D164" s="262">
        <v>3384.8348300000002</v>
      </c>
      <c r="E164" s="262">
        <v>2242.3692399999995</v>
      </c>
      <c r="F164" s="262">
        <v>1966.2887699999997</v>
      </c>
      <c r="G164" s="262">
        <v>2082.7360827252296</v>
      </c>
      <c r="H164" s="262">
        <v>2194.5854099999988</v>
      </c>
      <c r="I164" s="262">
        <v>2073.1742300000001</v>
      </c>
      <c r="J164" s="262">
        <v>2183.1311699999997</v>
      </c>
      <c r="K164" s="262">
        <v>2046.4006499999996</v>
      </c>
      <c r="L164" s="262">
        <v>1980.5103520544155</v>
      </c>
      <c r="M164" s="262">
        <v>1981.4661911490923</v>
      </c>
      <c r="N164" s="262">
        <v>2121.9070290021386</v>
      </c>
      <c r="O164" s="262">
        <v>1607.9113630061802</v>
      </c>
      <c r="P164" s="262">
        <v>1568.7408649883744</v>
      </c>
      <c r="Q164" s="262">
        <v>1621.2848309305944</v>
      </c>
      <c r="R164" s="262">
        <v>1673.1373333732579</v>
      </c>
      <c r="S164" s="262">
        <v>1697.8627015054328</v>
      </c>
      <c r="T164" s="262">
        <v>1705.1921425448966</v>
      </c>
      <c r="U164" s="262">
        <v>1703.75650632474</v>
      </c>
      <c r="V164" s="262">
        <v>1696.5944347646453</v>
      </c>
      <c r="W164" s="262">
        <v>1685.5249404499993</v>
      </c>
      <c r="X164" s="262">
        <v>1658.1007896976625</v>
      </c>
      <c r="Y164" s="262">
        <v>1609.0017025246648</v>
      </c>
      <c r="Z164" s="262">
        <v>1598.414815953726</v>
      </c>
      <c r="AA164" s="262">
        <v>1537.8081942787237</v>
      </c>
      <c r="AB164" s="262">
        <v>1470.8005199266879</v>
      </c>
      <c r="AC164" s="262">
        <v>1324.3787072797847</v>
      </c>
      <c r="AD164" s="262">
        <v>1286.4278235698825</v>
      </c>
      <c r="AE164" s="262">
        <v>1286.6269913646624</v>
      </c>
      <c r="AF164" s="262">
        <v>1142.9521759585473</v>
      </c>
      <c r="AG164" s="262">
        <v>1142.4490275751575</v>
      </c>
      <c r="AH164" s="262">
        <v>1055.8071291733893</v>
      </c>
      <c r="AI164" s="262">
        <v>1007.9386068089326</v>
      </c>
      <c r="AJ164" s="262">
        <v>960.89412388812025</v>
      </c>
      <c r="AK164" s="262">
        <v>892.70619611139966</v>
      </c>
      <c r="AL164" s="262">
        <v>889.5014452562591</v>
      </c>
      <c r="AM164" s="262">
        <v>832.99876978999339</v>
      </c>
      <c r="AN164" s="262">
        <v>784.68076639165304</v>
      </c>
      <c r="AO164" s="262">
        <v>740.93192603101534</v>
      </c>
      <c r="AP164" s="262">
        <v>701.57588324064955</v>
      </c>
      <c r="AQ164" s="262">
        <v>657.36328497320778</v>
      </c>
      <c r="AR164" s="262">
        <v>603.34910166329757</v>
      </c>
      <c r="AS164" s="262">
        <v>535.60902019504192</v>
      </c>
      <c r="AT164" s="262">
        <v>513.47157627835554</v>
      </c>
      <c r="AU164" s="262">
        <v>460.9708337978513</v>
      </c>
      <c r="AV164" s="262">
        <v>410.96653649730297</v>
      </c>
      <c r="AW164" s="262">
        <v>319.0450882593762</v>
      </c>
      <c r="AX164" s="262">
        <v>291.01553354332771</v>
      </c>
      <c r="AY164" s="262">
        <v>285.95727055879962</v>
      </c>
      <c r="AZ164" s="262">
        <v>226.60679226482202</v>
      </c>
    </row>
    <row r="165" spans="1:52" ht="12" customHeight="1" x14ac:dyDescent="0.25">
      <c r="A165" s="261" t="s">
        <v>2650</v>
      </c>
      <c r="B165" s="262">
        <v>8333.6775158039018</v>
      </c>
      <c r="C165" s="262">
        <v>9838.2857699999931</v>
      </c>
      <c r="D165" s="262">
        <v>9757.727939999997</v>
      </c>
      <c r="E165" s="262">
        <v>9800.1009700000013</v>
      </c>
      <c r="F165" s="262">
        <v>10759.458019999987</v>
      </c>
      <c r="G165" s="262">
        <v>10638.084108634743</v>
      </c>
      <c r="H165" s="262">
        <v>11854.361979999991</v>
      </c>
      <c r="I165" s="262">
        <v>10579.251960000005</v>
      </c>
      <c r="J165" s="262">
        <v>10780.13432999999</v>
      </c>
      <c r="K165" s="262">
        <v>9857.4069799999961</v>
      </c>
      <c r="L165" s="262">
        <v>9863.4500756458583</v>
      </c>
      <c r="M165" s="262">
        <v>10726.276016266907</v>
      </c>
      <c r="N165" s="262">
        <v>9763.0639206814958</v>
      </c>
      <c r="O165" s="262">
        <v>9177.8628421948142</v>
      </c>
      <c r="P165" s="262">
        <v>9491.1830038095177</v>
      </c>
      <c r="Q165" s="262">
        <v>7573.9851411087284</v>
      </c>
      <c r="R165" s="262">
        <v>7587.4078119576243</v>
      </c>
      <c r="S165" s="262">
        <v>7633.2262564028706</v>
      </c>
      <c r="T165" s="262">
        <v>7667.7305312025919</v>
      </c>
      <c r="U165" s="262">
        <v>7682.0168941386155</v>
      </c>
      <c r="V165" s="262">
        <v>7669.7747631432148</v>
      </c>
      <c r="W165" s="262">
        <v>7559.9425096552586</v>
      </c>
      <c r="X165" s="262">
        <v>7459.3680139006792</v>
      </c>
      <c r="Y165" s="262">
        <v>7018.8045593953284</v>
      </c>
      <c r="Z165" s="262">
        <v>6648.0859956607774</v>
      </c>
      <c r="AA165" s="262">
        <v>6546.1003776935067</v>
      </c>
      <c r="AB165" s="262">
        <v>6399.3535137606787</v>
      </c>
      <c r="AC165" s="262">
        <v>5923.681066206831</v>
      </c>
      <c r="AD165" s="262">
        <v>5597.0591997756383</v>
      </c>
      <c r="AE165" s="262">
        <v>5470.11939262137</v>
      </c>
      <c r="AF165" s="262">
        <v>4966.406312865045</v>
      </c>
      <c r="AG165" s="262">
        <v>4632.8130897792053</v>
      </c>
      <c r="AH165" s="262">
        <v>4367.6651444436711</v>
      </c>
      <c r="AI165" s="262">
        <v>3653.0714488628391</v>
      </c>
      <c r="AJ165" s="262">
        <v>3558.6204841049566</v>
      </c>
      <c r="AK165" s="262">
        <v>3213.5545329480447</v>
      </c>
      <c r="AL165" s="262">
        <v>3191.7174507804625</v>
      </c>
      <c r="AM165" s="262">
        <v>3068.931633224533</v>
      </c>
      <c r="AN165" s="262">
        <v>2885.4984740859909</v>
      </c>
      <c r="AO165" s="262">
        <v>2728.9680639870635</v>
      </c>
      <c r="AP165" s="262">
        <v>2579.6474424549147</v>
      </c>
      <c r="AQ165" s="262">
        <v>2362.1603278354319</v>
      </c>
      <c r="AR165" s="262">
        <v>2198.128019623131</v>
      </c>
      <c r="AS165" s="262">
        <v>1811.9898495153161</v>
      </c>
      <c r="AT165" s="262">
        <v>1526.160945881272</v>
      </c>
      <c r="AU165" s="262">
        <v>1441.7505947613286</v>
      </c>
      <c r="AV165" s="262">
        <v>1350.8028310348861</v>
      </c>
      <c r="AW165" s="262">
        <v>1127.30988046947</v>
      </c>
      <c r="AX165" s="262">
        <v>1004.8254626243834</v>
      </c>
      <c r="AY165" s="262">
        <v>945.80520156174146</v>
      </c>
      <c r="AZ165" s="262">
        <v>792.38561985205297</v>
      </c>
    </row>
    <row r="166" spans="1:52" ht="12" customHeight="1" x14ac:dyDescent="0.25">
      <c r="A166" s="261" t="s">
        <v>2662</v>
      </c>
      <c r="B166" s="262">
        <v>46359.679284988204</v>
      </c>
      <c r="C166" s="262">
        <v>43891.829600000005</v>
      </c>
      <c r="D166" s="262">
        <v>44269.01367</v>
      </c>
      <c r="E166" s="262">
        <v>46679.64856999999</v>
      </c>
      <c r="F166" s="262">
        <v>45962.980199999998</v>
      </c>
      <c r="G166" s="262">
        <v>45619.540399299301</v>
      </c>
      <c r="H166" s="262">
        <v>43871.831460000001</v>
      </c>
      <c r="I166" s="262">
        <v>44163.151780000007</v>
      </c>
      <c r="J166" s="262">
        <v>41128.001759999985</v>
      </c>
      <c r="K166" s="262">
        <v>38559.690159999991</v>
      </c>
      <c r="L166" s="262">
        <v>41321.96855432052</v>
      </c>
      <c r="M166" s="262">
        <v>37760.380226030262</v>
      </c>
      <c r="N166" s="262">
        <v>39113.413929759954</v>
      </c>
      <c r="O166" s="262">
        <v>36398.389145608337</v>
      </c>
      <c r="P166" s="262">
        <v>37534.783692036923</v>
      </c>
      <c r="Q166" s="262">
        <v>35603.779060865614</v>
      </c>
      <c r="R166" s="262">
        <v>36016.157721948031</v>
      </c>
      <c r="S166" s="262">
        <v>36485.198978179571</v>
      </c>
      <c r="T166" s="262">
        <v>36861.061726459855</v>
      </c>
      <c r="U166" s="262">
        <v>37232.506786033751</v>
      </c>
      <c r="V166" s="262">
        <v>37576.281413858582</v>
      </c>
      <c r="W166" s="262">
        <v>37700.728763167303</v>
      </c>
      <c r="X166" s="262">
        <v>37815.538233255385</v>
      </c>
      <c r="Y166" s="262">
        <v>37586.878211916075</v>
      </c>
      <c r="Z166" s="262">
        <v>37575.582537883078</v>
      </c>
      <c r="AA166" s="262">
        <v>37560.244763221664</v>
      </c>
      <c r="AB166" s="262">
        <v>37464.405991225525</v>
      </c>
      <c r="AC166" s="262">
        <v>37080.863082808857</v>
      </c>
      <c r="AD166" s="262">
        <v>36915.956703224052</v>
      </c>
      <c r="AE166" s="262">
        <v>37058.926546395895</v>
      </c>
      <c r="AF166" s="262">
        <v>36543.272757637424</v>
      </c>
      <c r="AG166" s="262">
        <v>36456.268501443883</v>
      </c>
      <c r="AH166" s="262">
        <v>36196.584195311079</v>
      </c>
      <c r="AI166" s="262">
        <v>35753.285884400735</v>
      </c>
      <c r="AJ166" s="262">
        <v>35676.176159482493</v>
      </c>
      <c r="AK166" s="262">
        <v>35401.336315426481</v>
      </c>
      <c r="AL166" s="262">
        <v>35579.113150160811</v>
      </c>
      <c r="AM166" s="262">
        <v>35565.900976428311</v>
      </c>
      <c r="AN166" s="262">
        <v>35522.571461516658</v>
      </c>
      <c r="AO166" s="262">
        <v>35468.821402518552</v>
      </c>
      <c r="AP166" s="262">
        <v>35445.261101270502</v>
      </c>
      <c r="AQ166" s="262">
        <v>35314.96259699123</v>
      </c>
      <c r="AR166" s="262">
        <v>35245.737530116312</v>
      </c>
      <c r="AS166" s="262">
        <v>34856.495626434589</v>
      </c>
      <c r="AT166" s="262">
        <v>34876.682986937041</v>
      </c>
      <c r="AU166" s="262">
        <v>34780.432049832198</v>
      </c>
      <c r="AV166" s="262">
        <v>34647.900897795873</v>
      </c>
      <c r="AW166" s="262">
        <v>34273.987266392956</v>
      </c>
      <c r="AX166" s="262">
        <v>34172.643646834767</v>
      </c>
      <c r="AY166" s="262">
        <v>34285.774708915116</v>
      </c>
      <c r="AZ166" s="262">
        <v>33941.022299436227</v>
      </c>
    </row>
    <row r="167" spans="1:52" ht="12" customHeight="1" x14ac:dyDescent="0.25">
      <c r="A167" s="259" t="s">
        <v>2082</v>
      </c>
      <c r="B167" s="260">
        <v>15182.387799783264</v>
      </c>
      <c r="C167" s="260">
        <v>14342.506619999995</v>
      </c>
      <c r="D167" s="260">
        <v>12984.439450000011</v>
      </c>
      <c r="E167" s="260">
        <v>13774.60238</v>
      </c>
      <c r="F167" s="260">
        <v>14389.697459999976</v>
      </c>
      <c r="G167" s="260">
        <v>14704.3284999562</v>
      </c>
      <c r="H167" s="260">
        <v>13438.430720000004</v>
      </c>
      <c r="I167" s="260">
        <v>14491.521650000002</v>
      </c>
      <c r="J167" s="260">
        <v>13924.99468</v>
      </c>
      <c r="K167" s="260">
        <v>12015.676779999994</v>
      </c>
      <c r="L167" s="260">
        <v>13377.777124130538</v>
      </c>
      <c r="M167" s="260">
        <v>13853.499556410432</v>
      </c>
      <c r="N167" s="260">
        <v>12913.576874971845</v>
      </c>
      <c r="O167" s="260">
        <v>12927.00113061007</v>
      </c>
      <c r="P167" s="260">
        <v>13402.788498790629</v>
      </c>
      <c r="Q167" s="260">
        <v>13188.732473713895</v>
      </c>
      <c r="R167" s="260">
        <v>13192.815500159108</v>
      </c>
      <c r="S167" s="260">
        <v>13858.41720693306</v>
      </c>
      <c r="T167" s="260">
        <v>14202.160503919773</v>
      </c>
      <c r="U167" s="260">
        <v>14611.064207625528</v>
      </c>
      <c r="V167" s="260">
        <v>15037.526983448455</v>
      </c>
      <c r="W167" s="260">
        <v>15426.745973876601</v>
      </c>
      <c r="X167" s="260">
        <v>15845.169983453379</v>
      </c>
      <c r="Y167" s="260">
        <v>16389.650085336485</v>
      </c>
      <c r="Z167" s="260">
        <v>16720.441052224</v>
      </c>
      <c r="AA167" s="260">
        <v>17045.837989372794</v>
      </c>
      <c r="AB167" s="260">
        <v>17397.829956543712</v>
      </c>
      <c r="AC167" s="260">
        <v>18001.100246142625</v>
      </c>
      <c r="AD167" s="260">
        <v>18424.983807298864</v>
      </c>
      <c r="AE167" s="260">
        <v>18628.975492811795</v>
      </c>
      <c r="AF167" s="260">
        <v>19145.086001710763</v>
      </c>
      <c r="AG167" s="260">
        <v>19484.068904349682</v>
      </c>
      <c r="AH167" s="260">
        <v>19858.083507080824</v>
      </c>
      <c r="AI167" s="260">
        <v>20282.909392785463</v>
      </c>
      <c r="AJ167" s="260">
        <v>20494.548672691006</v>
      </c>
      <c r="AK167" s="260">
        <v>20821.648211304764</v>
      </c>
      <c r="AL167" s="260">
        <v>20950.71368958208</v>
      </c>
      <c r="AM167" s="260">
        <v>21114.488221981268</v>
      </c>
      <c r="AN167" s="260">
        <v>21278.877205432855</v>
      </c>
      <c r="AO167" s="260">
        <v>21386.504411079364</v>
      </c>
      <c r="AP167" s="260">
        <v>21494.069705008518</v>
      </c>
      <c r="AQ167" s="260">
        <v>21628.746141471907</v>
      </c>
      <c r="AR167" s="260">
        <v>21751.734262865477</v>
      </c>
      <c r="AS167" s="260">
        <v>21872.231519155939</v>
      </c>
      <c r="AT167" s="260">
        <v>21962.125925419939</v>
      </c>
      <c r="AU167" s="260">
        <v>22010.70157481854</v>
      </c>
      <c r="AV167" s="260">
        <v>22064.907852417407</v>
      </c>
      <c r="AW167" s="260">
        <v>22088.220143558468</v>
      </c>
      <c r="AX167" s="260">
        <v>22090.786442932371</v>
      </c>
      <c r="AY167" s="260">
        <v>22161.860631829757</v>
      </c>
      <c r="AZ167" s="260">
        <v>22151.538313075394</v>
      </c>
    </row>
    <row r="168" spans="1:52" ht="12" customHeight="1" x14ac:dyDescent="0.25">
      <c r="A168" s="255" t="s">
        <v>2659</v>
      </c>
      <c r="B168" s="256">
        <v>84486.516718857441</v>
      </c>
      <c r="C168" s="256">
        <v>83140.397839999991</v>
      </c>
      <c r="D168" s="256">
        <v>82966.191160000017</v>
      </c>
      <c r="E168" s="256">
        <v>84118.172959999982</v>
      </c>
      <c r="F168" s="256">
        <v>85339.024779999949</v>
      </c>
      <c r="G168" s="256">
        <v>86451.478671489807</v>
      </c>
      <c r="H168" s="256">
        <v>85528.918800000014</v>
      </c>
      <c r="I168" s="256">
        <v>85828.460440000053</v>
      </c>
      <c r="J168" s="256">
        <v>82698.145679999958</v>
      </c>
      <c r="K168" s="256">
        <v>75901.085559999978</v>
      </c>
      <c r="L168" s="256">
        <v>80504.992776420549</v>
      </c>
      <c r="M168" s="256">
        <v>78273.13972073936</v>
      </c>
      <c r="N168" s="256">
        <v>76532.784546539289</v>
      </c>
      <c r="O168" s="256">
        <v>75492.577254184886</v>
      </c>
      <c r="P168" s="256">
        <v>78872.103081732639</v>
      </c>
      <c r="Q168" s="256">
        <v>75820.503347703008</v>
      </c>
      <c r="R168" s="256">
        <v>76242.677738367071</v>
      </c>
      <c r="S168" s="256">
        <v>77643.259796787548</v>
      </c>
      <c r="T168" s="256">
        <v>78575.679569664615</v>
      </c>
      <c r="U168" s="256">
        <v>79528.709078161948</v>
      </c>
      <c r="V168" s="256">
        <v>80452.97897316172</v>
      </c>
      <c r="W168" s="256">
        <v>80971.809910490541</v>
      </c>
      <c r="X168" s="256">
        <v>81567.190382039335</v>
      </c>
      <c r="Y168" s="256">
        <v>81510.74577520242</v>
      </c>
      <c r="Z168" s="256">
        <v>81565.490722075469</v>
      </c>
      <c r="AA168" s="267">
        <v>81843.146023140667</v>
      </c>
      <c r="AB168" s="256">
        <v>82069.563973190961</v>
      </c>
      <c r="AC168" s="256">
        <v>81876.414673367311</v>
      </c>
      <c r="AD168" s="256">
        <v>81952.08043179191</v>
      </c>
      <c r="AE168" s="256">
        <v>82358.653474887644</v>
      </c>
      <c r="AF168" s="256">
        <v>81885.484607135935</v>
      </c>
      <c r="AG168" s="256">
        <v>81956.835351621296</v>
      </c>
      <c r="AH168" s="256">
        <v>81878.139238913398</v>
      </c>
      <c r="AI168" s="256">
        <v>81249.983526047203</v>
      </c>
      <c r="AJ168" s="256">
        <v>81354.59012017709</v>
      </c>
      <c r="AK168" s="256">
        <v>80885.557589155491</v>
      </c>
      <c r="AL168" s="256">
        <v>81344.501034199639</v>
      </c>
      <c r="AM168" s="256">
        <v>81368.206778065622</v>
      </c>
      <c r="AN168" s="256">
        <v>81356.560629557542</v>
      </c>
      <c r="AO168" s="256">
        <v>81300.237654145007</v>
      </c>
      <c r="AP168" s="256">
        <v>81254.47661027257</v>
      </c>
      <c r="AQ168" s="256">
        <v>80912.905299921986</v>
      </c>
      <c r="AR168" s="256">
        <v>80802.181137339619</v>
      </c>
      <c r="AS168" s="256">
        <v>79728.63672217619</v>
      </c>
      <c r="AT168" s="256">
        <v>79431.299333215604</v>
      </c>
      <c r="AU168" s="256">
        <v>79302.347699991995</v>
      </c>
      <c r="AV168" s="256">
        <v>79157.691805777373</v>
      </c>
      <c r="AW168" s="256">
        <v>78448.769427135747</v>
      </c>
      <c r="AX168" s="256">
        <v>78240.739421315913</v>
      </c>
      <c r="AY168" s="256">
        <v>78496.4161966057</v>
      </c>
      <c r="AZ168" s="256">
        <v>77924.112703377585</v>
      </c>
    </row>
    <row r="169" spans="1:52" ht="12" customHeight="1" x14ac:dyDescent="0.25">
      <c r="A169" s="265" t="s">
        <v>2660</v>
      </c>
      <c r="B169" s="240">
        <v>84486.516718857441</v>
      </c>
      <c r="C169" s="240">
        <v>83140.397839999991</v>
      </c>
      <c r="D169" s="240">
        <v>82966.191160000017</v>
      </c>
      <c r="E169" s="240">
        <v>84118.172959999982</v>
      </c>
      <c r="F169" s="240">
        <v>85339.024779999949</v>
      </c>
      <c r="G169" s="240">
        <v>86451.478671489807</v>
      </c>
      <c r="H169" s="240">
        <v>85528.918800000014</v>
      </c>
      <c r="I169" s="240">
        <v>85828.460440000053</v>
      </c>
      <c r="J169" s="240">
        <v>82698.145679999958</v>
      </c>
      <c r="K169" s="240">
        <v>75901.085559999978</v>
      </c>
      <c r="L169" s="240">
        <v>80504.992776420549</v>
      </c>
      <c r="M169" s="240">
        <v>78273.13972073936</v>
      </c>
      <c r="N169" s="240">
        <v>76532.784546539289</v>
      </c>
      <c r="O169" s="240">
        <v>75492.577254184886</v>
      </c>
      <c r="P169" s="240">
        <v>78872.103081732639</v>
      </c>
      <c r="Q169" s="240">
        <v>75820.503347703008</v>
      </c>
      <c r="R169" s="240">
        <v>76242.677738367071</v>
      </c>
      <c r="S169" s="240">
        <v>77643.259796787548</v>
      </c>
      <c r="T169" s="240">
        <v>78575.679569664615</v>
      </c>
      <c r="U169" s="240">
        <v>79528.709078161948</v>
      </c>
      <c r="V169" s="240">
        <v>80452.97897316172</v>
      </c>
      <c r="W169" s="240">
        <v>80971.809910490541</v>
      </c>
      <c r="X169" s="240">
        <v>81567.190382039335</v>
      </c>
      <c r="Y169" s="240">
        <v>81510.74577520242</v>
      </c>
      <c r="Z169" s="240">
        <v>81565.490722075469</v>
      </c>
      <c r="AA169" s="240">
        <v>81843.146023140667</v>
      </c>
      <c r="AB169" s="240">
        <v>82069.563973190961</v>
      </c>
      <c r="AC169" s="240">
        <v>81876.414673367311</v>
      </c>
      <c r="AD169" s="240">
        <v>81952.08043179191</v>
      </c>
      <c r="AE169" s="240">
        <v>82358.653474887644</v>
      </c>
      <c r="AF169" s="240">
        <v>81885.484607135935</v>
      </c>
      <c r="AG169" s="240">
        <v>81956.835351621296</v>
      </c>
      <c r="AH169" s="240">
        <v>81878.139238913398</v>
      </c>
      <c r="AI169" s="240">
        <v>81249.983526047203</v>
      </c>
      <c r="AJ169" s="240">
        <v>81354.59012017709</v>
      </c>
      <c r="AK169" s="240">
        <v>80885.557589155491</v>
      </c>
      <c r="AL169" s="240">
        <v>81344.501034199639</v>
      </c>
      <c r="AM169" s="240">
        <v>81368.206778065622</v>
      </c>
      <c r="AN169" s="240">
        <v>81356.560629557542</v>
      </c>
      <c r="AO169" s="240">
        <v>81300.237654145007</v>
      </c>
      <c r="AP169" s="240">
        <v>81254.47661027257</v>
      </c>
      <c r="AQ169" s="240">
        <v>80912.905299921986</v>
      </c>
      <c r="AR169" s="240">
        <v>80802.181137339619</v>
      </c>
      <c r="AS169" s="240">
        <v>79728.63672217619</v>
      </c>
      <c r="AT169" s="240">
        <v>79431.299333215604</v>
      </c>
      <c r="AU169" s="240">
        <v>79302.347699991995</v>
      </c>
      <c r="AV169" s="240">
        <v>79157.691805777373</v>
      </c>
      <c r="AW169" s="240">
        <v>78448.769427135747</v>
      </c>
      <c r="AX169" s="240">
        <v>78240.739421315913</v>
      </c>
      <c r="AY169" s="240">
        <v>78496.4161966057</v>
      </c>
      <c r="AZ169" s="240">
        <v>77924.112703377585</v>
      </c>
    </row>
    <row r="170" spans="1:52" ht="12" customHeight="1" x14ac:dyDescent="0.25">
      <c r="A170" s="232" t="s">
        <v>2632</v>
      </c>
      <c r="B170" s="233">
        <v>0</v>
      </c>
      <c r="C170" s="233">
        <v>0</v>
      </c>
      <c r="D170" s="233">
        <v>0</v>
      </c>
      <c r="E170" s="233">
        <v>0</v>
      </c>
      <c r="F170" s="233">
        <v>0</v>
      </c>
      <c r="G170" s="233">
        <v>0</v>
      </c>
      <c r="H170" s="233">
        <v>0</v>
      </c>
      <c r="I170" s="233">
        <v>0</v>
      </c>
      <c r="J170" s="233">
        <v>0</v>
      </c>
      <c r="K170" s="233">
        <v>0</v>
      </c>
      <c r="L170" s="233">
        <v>0</v>
      </c>
      <c r="M170" s="233">
        <v>0</v>
      </c>
      <c r="N170" s="233">
        <v>0</v>
      </c>
      <c r="O170" s="233">
        <v>0</v>
      </c>
      <c r="P170" s="233">
        <v>0</v>
      </c>
      <c r="Q170" s="233">
        <v>0</v>
      </c>
      <c r="R170" s="233">
        <v>0</v>
      </c>
      <c r="S170" s="233">
        <v>0</v>
      </c>
      <c r="T170" s="233">
        <v>0</v>
      </c>
      <c r="U170" s="233">
        <v>0</v>
      </c>
      <c r="V170" s="233">
        <v>0</v>
      </c>
      <c r="W170" s="233">
        <v>0</v>
      </c>
      <c r="X170" s="233">
        <v>0</v>
      </c>
      <c r="Y170" s="233">
        <v>0</v>
      </c>
      <c r="Z170" s="233">
        <v>0</v>
      </c>
      <c r="AA170" s="233">
        <v>0</v>
      </c>
      <c r="AB170" s="233">
        <v>0</v>
      </c>
      <c r="AC170" s="233">
        <v>0</v>
      </c>
      <c r="AD170" s="233">
        <v>0</v>
      </c>
      <c r="AE170" s="233">
        <v>0</v>
      </c>
      <c r="AF170" s="233">
        <v>0</v>
      </c>
      <c r="AG170" s="233">
        <v>0</v>
      </c>
      <c r="AH170" s="233">
        <v>0</v>
      </c>
      <c r="AI170" s="233">
        <v>0</v>
      </c>
      <c r="AJ170" s="233">
        <v>0</v>
      </c>
      <c r="AK170" s="233">
        <v>0</v>
      </c>
      <c r="AL170" s="233">
        <v>0</v>
      </c>
      <c r="AM170" s="233">
        <v>0</v>
      </c>
      <c r="AN170" s="233">
        <v>0</v>
      </c>
      <c r="AO170" s="233">
        <v>0</v>
      </c>
      <c r="AP170" s="233">
        <v>0</v>
      </c>
      <c r="AQ170" s="233">
        <v>0</v>
      </c>
      <c r="AR170" s="233">
        <v>0</v>
      </c>
      <c r="AS170" s="233">
        <v>0</v>
      </c>
      <c r="AT170" s="233">
        <v>0</v>
      </c>
      <c r="AU170" s="233">
        <v>0</v>
      </c>
      <c r="AV170" s="233">
        <v>0</v>
      </c>
      <c r="AW170" s="233">
        <v>0</v>
      </c>
      <c r="AX170" s="233">
        <v>0</v>
      </c>
      <c r="AY170" s="233">
        <v>0</v>
      </c>
      <c r="AZ170" s="233">
        <v>0</v>
      </c>
    </row>
    <row r="171" spans="1:52" ht="12" customHeight="1" x14ac:dyDescent="0.25">
      <c r="A171" s="266" t="s">
        <v>2633</v>
      </c>
      <c r="B171" s="243">
        <v>0</v>
      </c>
      <c r="C171" s="243">
        <v>0</v>
      </c>
      <c r="D171" s="243">
        <v>0</v>
      </c>
      <c r="E171" s="243">
        <v>0</v>
      </c>
      <c r="F171" s="243">
        <v>0</v>
      </c>
      <c r="G171" s="243">
        <v>0</v>
      </c>
      <c r="H171" s="243">
        <v>0</v>
      </c>
      <c r="I171" s="243">
        <v>0</v>
      </c>
      <c r="J171" s="243">
        <v>0</v>
      </c>
      <c r="K171" s="243">
        <v>0</v>
      </c>
      <c r="L171" s="243">
        <v>0</v>
      </c>
      <c r="M171" s="243">
        <v>0</v>
      </c>
      <c r="N171" s="243">
        <v>0</v>
      </c>
      <c r="O171" s="243">
        <v>0</v>
      </c>
      <c r="P171" s="243">
        <v>0</v>
      </c>
      <c r="Q171" s="243">
        <v>0</v>
      </c>
      <c r="R171" s="243">
        <v>0</v>
      </c>
      <c r="S171" s="243">
        <v>0</v>
      </c>
      <c r="T171" s="243">
        <v>0</v>
      </c>
      <c r="U171" s="243">
        <v>0</v>
      </c>
      <c r="V171" s="243">
        <v>0</v>
      </c>
      <c r="W171" s="243">
        <v>0</v>
      </c>
      <c r="X171" s="243">
        <v>0</v>
      </c>
      <c r="Y171" s="243">
        <v>0</v>
      </c>
      <c r="Z171" s="243">
        <v>0</v>
      </c>
      <c r="AA171" s="243">
        <v>0</v>
      </c>
      <c r="AB171" s="243">
        <v>0</v>
      </c>
      <c r="AC171" s="243">
        <v>0</v>
      </c>
      <c r="AD171" s="243">
        <v>0</v>
      </c>
      <c r="AE171" s="243">
        <v>0</v>
      </c>
      <c r="AF171" s="243">
        <v>0</v>
      </c>
      <c r="AG171" s="243">
        <v>0</v>
      </c>
      <c r="AH171" s="243">
        <v>0</v>
      </c>
      <c r="AI171" s="243">
        <v>0</v>
      </c>
      <c r="AJ171" s="243">
        <v>0</v>
      </c>
      <c r="AK171" s="243">
        <v>0</v>
      </c>
      <c r="AL171" s="243">
        <v>0</v>
      </c>
      <c r="AM171" s="243">
        <v>0</v>
      </c>
      <c r="AN171" s="243">
        <v>0</v>
      </c>
      <c r="AO171" s="243">
        <v>0</v>
      </c>
      <c r="AP171" s="243">
        <v>0</v>
      </c>
      <c r="AQ171" s="243">
        <v>0</v>
      </c>
      <c r="AR171" s="243">
        <v>0</v>
      </c>
      <c r="AS171" s="243">
        <v>0</v>
      </c>
      <c r="AT171" s="243">
        <v>0</v>
      </c>
      <c r="AU171" s="243">
        <v>0</v>
      </c>
      <c r="AV171" s="243">
        <v>0</v>
      </c>
      <c r="AW171" s="243">
        <v>0</v>
      </c>
      <c r="AX171" s="243">
        <v>0</v>
      </c>
      <c r="AY171" s="243">
        <v>0</v>
      </c>
      <c r="AZ171" s="24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40625" defaultRowHeight="11.25" x14ac:dyDescent="0.25"/>
  <cols>
    <col min="1" max="1" width="50.7109375" style="225" customWidth="1"/>
    <col min="2" max="52" width="8.7109375" style="268" customWidth="1"/>
    <col min="53" max="16384" width="9.140625" style="225"/>
  </cols>
  <sheetData>
    <row r="1" spans="1:52" ht="12" customHeight="1" x14ac:dyDescent="0.25">
      <c r="A1" s="223" t="s">
        <v>2835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25">
      <c r="A2" s="268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25"/>
      <c r="AU2" s="225"/>
      <c r="AV2" s="225"/>
      <c r="AW2" s="225"/>
      <c r="AX2" s="225"/>
      <c r="AY2" s="225"/>
      <c r="AZ2" s="225"/>
    </row>
    <row r="3" spans="1:52" ht="12" customHeight="1" x14ac:dyDescent="0.25">
      <c r="A3" s="228" t="s">
        <v>2629</v>
      </c>
      <c r="B3" s="229">
        <v>50658.22961307448</v>
      </c>
      <c r="C3" s="229">
        <v>47689.557485072743</v>
      </c>
      <c r="D3" s="229">
        <v>45333.259706016936</v>
      </c>
      <c r="E3" s="229">
        <v>44917.468286590498</v>
      </c>
      <c r="F3" s="229">
        <v>50641.217375674707</v>
      </c>
      <c r="G3" s="229">
        <v>53003.240357277879</v>
      </c>
      <c r="H3" s="229">
        <v>56960.247082968664</v>
      </c>
      <c r="I3" s="229">
        <v>62975.623596336452</v>
      </c>
      <c r="J3" s="229">
        <v>57380.488912430017</v>
      </c>
      <c r="K3" s="229">
        <v>33562.670297421457</v>
      </c>
      <c r="L3" s="229">
        <v>38187.847249873346</v>
      </c>
      <c r="M3" s="229">
        <v>42597.482192745585</v>
      </c>
      <c r="N3" s="229">
        <v>39587.001884892998</v>
      </c>
      <c r="O3" s="229">
        <v>38572.551093493916</v>
      </c>
      <c r="P3" s="229">
        <v>40126.414909827683</v>
      </c>
      <c r="Q3" s="229">
        <v>39818.869326039327</v>
      </c>
      <c r="R3" s="229">
        <v>38959.836748980866</v>
      </c>
      <c r="S3" s="229">
        <v>38882.157961214129</v>
      </c>
      <c r="T3" s="229">
        <v>39041.235455135538</v>
      </c>
      <c r="U3" s="229">
        <v>39253.217527572575</v>
      </c>
      <c r="V3" s="229">
        <v>39475.575758479317</v>
      </c>
      <c r="W3" s="229">
        <v>39657.726262076438</v>
      </c>
      <c r="X3" s="229">
        <v>39798.082641139867</v>
      </c>
      <c r="Y3" s="229">
        <v>39912.614599203727</v>
      </c>
      <c r="Z3" s="229">
        <v>40010.631477513874</v>
      </c>
      <c r="AA3" s="229">
        <v>40114.222611251418</v>
      </c>
      <c r="AB3" s="229">
        <v>40254.686884884897</v>
      </c>
      <c r="AC3" s="229">
        <v>40422.934059731153</v>
      </c>
      <c r="AD3" s="229">
        <v>40614.736988479344</v>
      </c>
      <c r="AE3" s="229">
        <v>40822.02702809035</v>
      </c>
      <c r="AF3" s="229">
        <v>41038.216714781105</v>
      </c>
      <c r="AG3" s="229">
        <v>41264.834397865292</v>
      </c>
      <c r="AH3" s="229">
        <v>41508.812106341873</v>
      </c>
      <c r="AI3" s="229">
        <v>41770.24958196871</v>
      </c>
      <c r="AJ3" s="229">
        <v>42043.791442734939</v>
      </c>
      <c r="AK3" s="229">
        <v>42323.478073768245</v>
      </c>
      <c r="AL3" s="229">
        <v>42619.046663479865</v>
      </c>
      <c r="AM3" s="229">
        <v>42935.085785682502</v>
      </c>
      <c r="AN3" s="229">
        <v>43266.284521007125</v>
      </c>
      <c r="AO3" s="229">
        <v>43609.149262418832</v>
      </c>
      <c r="AP3" s="229">
        <v>43964.510831685024</v>
      </c>
      <c r="AQ3" s="229">
        <v>44331.146682619401</v>
      </c>
      <c r="AR3" s="229">
        <v>44711.174942934929</v>
      </c>
      <c r="AS3" s="229">
        <v>45104.377657274366</v>
      </c>
      <c r="AT3" s="229">
        <v>45508.411319659033</v>
      </c>
      <c r="AU3" s="229">
        <v>45925.03140000398</v>
      </c>
      <c r="AV3" s="229">
        <v>46346.088340441936</v>
      </c>
      <c r="AW3" s="229">
        <v>46772.173177143777</v>
      </c>
      <c r="AX3" s="229">
        <v>47203.872059638437</v>
      </c>
      <c r="AY3" s="229">
        <v>47643.568677164498</v>
      </c>
      <c r="AZ3" s="229">
        <v>48095.580126449757</v>
      </c>
    </row>
    <row r="4" spans="1:52" ht="12" customHeight="1" x14ac:dyDescent="0.25">
      <c r="A4" s="239" t="s">
        <v>2836</v>
      </c>
      <c r="B4" s="240">
        <v>31072.929486727808</v>
      </c>
      <c r="C4" s="240">
        <v>28704.248387847751</v>
      </c>
      <c r="D4" s="240">
        <v>27492.740295912299</v>
      </c>
      <c r="E4" s="240">
        <v>27066.045823762983</v>
      </c>
      <c r="F4" s="240">
        <v>31176.175379114298</v>
      </c>
      <c r="G4" s="240">
        <v>33169.224499922064</v>
      </c>
      <c r="H4" s="240">
        <v>34517.5757870382</v>
      </c>
      <c r="I4" s="240">
        <v>38245.75904732872</v>
      </c>
      <c r="J4" s="240">
        <v>34523.913866634037</v>
      </c>
      <c r="K4" s="240">
        <v>19718.476700288993</v>
      </c>
      <c r="L4" s="240">
        <v>23011.595242113566</v>
      </c>
      <c r="M4" s="240">
        <v>25429.549943036858</v>
      </c>
      <c r="N4" s="240">
        <v>23926.929830871799</v>
      </c>
      <c r="O4" s="240">
        <v>23670.101894367548</v>
      </c>
      <c r="P4" s="240">
        <v>24824.435349419375</v>
      </c>
      <c r="Q4" s="240">
        <v>24512.325910136631</v>
      </c>
      <c r="R4" s="240">
        <v>24034.15459147314</v>
      </c>
      <c r="S4" s="240">
        <v>24007.009812310615</v>
      </c>
      <c r="T4" s="240">
        <v>24138.331612910224</v>
      </c>
      <c r="U4" s="240">
        <v>24301.857574392146</v>
      </c>
      <c r="V4" s="240">
        <v>24478.509200984583</v>
      </c>
      <c r="W4" s="240">
        <v>24585.655702833654</v>
      </c>
      <c r="X4" s="240">
        <v>24663.678972569738</v>
      </c>
      <c r="Y4" s="240">
        <v>24723.023138611978</v>
      </c>
      <c r="Z4" s="240">
        <v>24769.017714675982</v>
      </c>
      <c r="AA4" s="240">
        <v>24816.645470213665</v>
      </c>
      <c r="AB4" s="240">
        <v>24888.729278044855</v>
      </c>
      <c r="AC4" s="240">
        <v>24980.923292497951</v>
      </c>
      <c r="AD4" s="240">
        <v>25090.170089859464</v>
      </c>
      <c r="AE4" s="240">
        <v>25209.947247331318</v>
      </c>
      <c r="AF4" s="240">
        <v>25334.633332869525</v>
      </c>
      <c r="AG4" s="240">
        <v>25466.005310832021</v>
      </c>
      <c r="AH4" s="240">
        <v>25607.88476262891</v>
      </c>
      <c r="AI4" s="240">
        <v>25760.214626741505</v>
      </c>
      <c r="AJ4" s="240">
        <v>25920.409009879451</v>
      </c>
      <c r="AK4" s="240">
        <v>26084.088756450881</v>
      </c>
      <c r="AL4" s="240">
        <v>26256.35155191271</v>
      </c>
      <c r="AM4" s="240">
        <v>26441.563337743111</v>
      </c>
      <c r="AN4" s="240">
        <v>26636.475081301895</v>
      </c>
      <c r="AO4" s="240">
        <v>26838.630368611513</v>
      </c>
      <c r="AP4" s="240">
        <v>27048.59519034886</v>
      </c>
      <c r="AQ4" s="240">
        <v>27263.880960632061</v>
      </c>
      <c r="AR4" s="240">
        <v>27484.664537883778</v>
      </c>
      <c r="AS4" s="240">
        <v>27710.312797775361</v>
      </c>
      <c r="AT4" s="240">
        <v>27939.89179538294</v>
      </c>
      <c r="AU4" s="240">
        <v>28174.147075314715</v>
      </c>
      <c r="AV4" s="240">
        <v>28410.395510405193</v>
      </c>
      <c r="AW4" s="240">
        <v>28647.463417866238</v>
      </c>
      <c r="AX4" s="240">
        <v>28885.255478471081</v>
      </c>
      <c r="AY4" s="240">
        <v>29125.020883321031</v>
      </c>
      <c r="AZ4" s="240">
        <v>29369.466575593735</v>
      </c>
    </row>
    <row r="5" spans="1:52" ht="12" customHeight="1" x14ac:dyDescent="0.25">
      <c r="A5" s="242" t="s">
        <v>2837</v>
      </c>
      <c r="B5" s="243">
        <v>19585.300126346676</v>
      </c>
      <c r="C5" s="243">
        <v>18985.309097224996</v>
      </c>
      <c r="D5" s="243">
        <v>17840.519410104636</v>
      </c>
      <c r="E5" s="243">
        <v>17851.422462827515</v>
      </c>
      <c r="F5" s="243">
        <v>19465.041996560409</v>
      </c>
      <c r="G5" s="243">
        <v>19834.015857355811</v>
      </c>
      <c r="H5" s="243">
        <v>22442.671295930464</v>
      </c>
      <c r="I5" s="243">
        <v>24729.86454900774</v>
      </c>
      <c r="J5" s="243">
        <v>22856.575045795977</v>
      </c>
      <c r="K5" s="243">
        <v>13844.193597132462</v>
      </c>
      <c r="L5" s="243">
        <v>15176.252007759784</v>
      </c>
      <c r="M5" s="243">
        <v>17167.932249708731</v>
      </c>
      <c r="N5" s="243">
        <v>15660.072054021199</v>
      </c>
      <c r="O5" s="243">
        <v>14902.449199126373</v>
      </c>
      <c r="P5" s="243">
        <v>15301.979560408312</v>
      </c>
      <c r="Q5" s="243">
        <v>15306.543415902697</v>
      </c>
      <c r="R5" s="243">
        <v>14925.682157507723</v>
      </c>
      <c r="S5" s="243">
        <v>14875.148148903512</v>
      </c>
      <c r="T5" s="243">
        <v>14902.903842225312</v>
      </c>
      <c r="U5" s="243">
        <v>14951.359953180425</v>
      </c>
      <c r="V5" s="243">
        <v>14997.066557494738</v>
      </c>
      <c r="W5" s="243">
        <v>15072.070559242784</v>
      </c>
      <c r="X5" s="243">
        <v>15134.403668570125</v>
      </c>
      <c r="Y5" s="243">
        <v>15189.591460591746</v>
      </c>
      <c r="Z5" s="243">
        <v>15241.613762837887</v>
      </c>
      <c r="AA5" s="243">
        <v>15297.577141037749</v>
      </c>
      <c r="AB5" s="243">
        <v>15365.957606840037</v>
      </c>
      <c r="AC5" s="243">
        <v>15442.010767233201</v>
      </c>
      <c r="AD5" s="243">
        <v>15524.566898619882</v>
      </c>
      <c r="AE5" s="243">
        <v>15612.079780759033</v>
      </c>
      <c r="AF5" s="243">
        <v>15703.583381911576</v>
      </c>
      <c r="AG5" s="243">
        <v>15798.829087033268</v>
      </c>
      <c r="AH5" s="243">
        <v>15900.927343712961</v>
      </c>
      <c r="AI5" s="243">
        <v>16010.034955227209</v>
      </c>
      <c r="AJ5" s="243">
        <v>16123.382432855486</v>
      </c>
      <c r="AK5" s="243">
        <v>16239.389317317362</v>
      </c>
      <c r="AL5" s="243">
        <v>16362.695111567155</v>
      </c>
      <c r="AM5" s="243">
        <v>16493.522447939395</v>
      </c>
      <c r="AN5" s="243">
        <v>16629.809439705223</v>
      </c>
      <c r="AO5" s="243">
        <v>16770.518893807322</v>
      </c>
      <c r="AP5" s="243">
        <v>16915.91564133616</v>
      </c>
      <c r="AQ5" s="243">
        <v>17067.26572198734</v>
      </c>
      <c r="AR5" s="243">
        <v>17226.510405051155</v>
      </c>
      <c r="AS5" s="243">
        <v>17394.064859499009</v>
      </c>
      <c r="AT5" s="243">
        <v>17568.519524276089</v>
      </c>
      <c r="AU5" s="243">
        <v>17750.884324689261</v>
      </c>
      <c r="AV5" s="243">
        <v>17935.692830036747</v>
      </c>
      <c r="AW5" s="243">
        <v>18124.709759277539</v>
      </c>
      <c r="AX5" s="243">
        <v>18318.616581167356</v>
      </c>
      <c r="AY5" s="243">
        <v>18518.547793843467</v>
      </c>
      <c r="AZ5" s="243">
        <v>18726.113550856015</v>
      </c>
    </row>
    <row r="6" spans="1:52" ht="12" customHeight="1" x14ac:dyDescent="0.25">
      <c r="A6" s="322"/>
      <c r="B6" s="323"/>
      <c r="C6" s="323"/>
      <c r="D6" s="323"/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3"/>
      <c r="AC6" s="323"/>
      <c r="AD6" s="323"/>
      <c r="AE6" s="323"/>
      <c r="AF6" s="323"/>
      <c r="AG6" s="323"/>
      <c r="AH6" s="323"/>
      <c r="AI6" s="323"/>
      <c r="AJ6" s="323"/>
      <c r="AK6" s="323"/>
      <c r="AL6" s="323"/>
      <c r="AM6" s="323"/>
      <c r="AN6" s="323"/>
      <c r="AO6" s="323"/>
      <c r="AP6" s="323"/>
      <c r="AQ6" s="323"/>
      <c r="AR6" s="323"/>
      <c r="AS6" s="323"/>
      <c r="AT6" s="323"/>
      <c r="AU6" s="323"/>
      <c r="AV6" s="323"/>
      <c r="AW6" s="323"/>
      <c r="AX6" s="323"/>
      <c r="AY6" s="323"/>
      <c r="AZ6" s="323"/>
    </row>
    <row r="7" spans="1:52" ht="12" customHeight="1" x14ac:dyDescent="0.25">
      <c r="A7" s="228" t="s">
        <v>2838</v>
      </c>
      <c r="B7" s="229">
        <v>178303</v>
      </c>
      <c r="C7" s="229">
        <v>173966</v>
      </c>
      <c r="D7" s="229">
        <v>176613</v>
      </c>
      <c r="E7" s="229">
        <v>179593</v>
      </c>
      <c r="F7" s="229">
        <v>189155</v>
      </c>
      <c r="G7" s="229">
        <v>182842</v>
      </c>
      <c r="H7" s="229">
        <v>193920</v>
      </c>
      <c r="I7" s="229">
        <v>196438.04347826086</v>
      </c>
      <c r="J7" s="229">
        <v>185658.03359683795</v>
      </c>
      <c r="K7" s="229">
        <v>129606.52371541504</v>
      </c>
      <c r="L7" s="229">
        <v>163578.18577075098</v>
      </c>
      <c r="M7" s="229">
        <v>168744.21343873517</v>
      </c>
      <c r="N7" s="229">
        <v>159341.14229249011</v>
      </c>
      <c r="O7" s="229">
        <v>154883.18972332016</v>
      </c>
      <c r="P7" s="229">
        <v>157682.03713319462</v>
      </c>
      <c r="Q7" s="229">
        <v>155778.537247798</v>
      </c>
      <c r="R7" s="229">
        <v>154869.23715415021</v>
      </c>
      <c r="S7" s="229">
        <v>160630.55143808736</v>
      </c>
      <c r="T7" s="229">
        <v>158638.20905620622</v>
      </c>
      <c r="U7" s="229">
        <v>159689.7427533415</v>
      </c>
      <c r="V7" s="229">
        <v>158368.4551995206</v>
      </c>
      <c r="W7" s="229">
        <v>158288.98495732888</v>
      </c>
      <c r="X7" s="229">
        <v>159074.42880231648</v>
      </c>
      <c r="Y7" s="229">
        <v>158062.08819421622</v>
      </c>
      <c r="Z7" s="229">
        <v>157496.05667201069</v>
      </c>
      <c r="AA7" s="229">
        <v>157732.3047608941</v>
      </c>
      <c r="AB7" s="229">
        <v>158520.38515058349</v>
      </c>
      <c r="AC7" s="229">
        <v>159374.92185610376</v>
      </c>
      <c r="AD7" s="229">
        <v>160198.68304754465</v>
      </c>
      <c r="AE7" s="229">
        <v>161111.96111641583</v>
      </c>
      <c r="AF7" s="229">
        <v>161208.19481231301</v>
      </c>
      <c r="AG7" s="229">
        <v>161254.14864966716</v>
      </c>
      <c r="AH7" s="229">
        <v>162002.939148946</v>
      </c>
      <c r="AI7" s="229">
        <v>161551.55448085791</v>
      </c>
      <c r="AJ7" s="229">
        <v>161250.41915485152</v>
      </c>
      <c r="AK7" s="229">
        <v>160877.33794662872</v>
      </c>
      <c r="AL7" s="229">
        <v>161082.46783224243</v>
      </c>
      <c r="AM7" s="229">
        <v>162028.40266597649</v>
      </c>
      <c r="AN7" s="229">
        <v>162213.59150794928</v>
      </c>
      <c r="AO7" s="229">
        <v>162570.87720676046</v>
      </c>
      <c r="AP7" s="229">
        <v>163178.77728432769</v>
      </c>
      <c r="AQ7" s="229">
        <v>163894.7239788461</v>
      </c>
      <c r="AR7" s="229">
        <v>165058.34467973412</v>
      </c>
      <c r="AS7" s="229">
        <v>165863.19793758908</v>
      </c>
      <c r="AT7" s="229">
        <v>166696.08280946061</v>
      </c>
      <c r="AU7" s="229">
        <v>167333.66569991212</v>
      </c>
      <c r="AV7" s="229">
        <v>168677.11212693699</v>
      </c>
      <c r="AW7" s="229">
        <v>169686.31084818474</v>
      </c>
      <c r="AX7" s="229">
        <v>169998.41176290388</v>
      </c>
      <c r="AY7" s="229">
        <v>171349.86357068951</v>
      </c>
      <c r="AZ7" s="229">
        <v>172221.14285229656</v>
      </c>
    </row>
    <row r="8" spans="1:52" ht="12" customHeight="1" x14ac:dyDescent="0.25">
      <c r="A8" s="239" t="s">
        <v>2836</v>
      </c>
      <c r="B8" s="240">
        <v>109566</v>
      </c>
      <c r="C8" s="240">
        <v>104779</v>
      </c>
      <c r="D8" s="240">
        <v>107717</v>
      </c>
      <c r="E8" s="240">
        <v>109168</v>
      </c>
      <c r="F8" s="240">
        <v>113745</v>
      </c>
      <c r="G8" s="240">
        <v>109284</v>
      </c>
      <c r="H8" s="240">
        <v>112074</v>
      </c>
      <c r="I8" s="240">
        <v>113576</v>
      </c>
      <c r="J8" s="240">
        <v>104852</v>
      </c>
      <c r="K8" s="240">
        <v>69557</v>
      </c>
      <c r="L8" s="240">
        <v>93794</v>
      </c>
      <c r="M8" s="240">
        <v>94998</v>
      </c>
      <c r="N8" s="240">
        <v>90746</v>
      </c>
      <c r="O8" s="240">
        <v>89956</v>
      </c>
      <c r="P8" s="240">
        <v>93194</v>
      </c>
      <c r="Q8" s="240">
        <v>91818.019606000016</v>
      </c>
      <c r="R8" s="240">
        <v>91911</v>
      </c>
      <c r="S8" s="240">
        <v>94734.576645989611</v>
      </c>
      <c r="T8" s="240">
        <v>92963.852862153057</v>
      </c>
      <c r="U8" s="240">
        <v>93298.742389477251</v>
      </c>
      <c r="V8" s="240">
        <v>92156.381332104429</v>
      </c>
      <c r="W8" s="240">
        <v>92032.988860149679</v>
      </c>
      <c r="X8" s="240">
        <v>92654.952084237098</v>
      </c>
      <c r="Y8" s="240">
        <v>91658.941409081148</v>
      </c>
      <c r="Z8" s="240">
        <v>91308.546889330246</v>
      </c>
      <c r="AA8" s="240">
        <v>91434.310160187946</v>
      </c>
      <c r="AB8" s="240">
        <v>92035.893599394505</v>
      </c>
      <c r="AC8" s="240">
        <v>92680.31953512397</v>
      </c>
      <c r="AD8" s="240">
        <v>93322.341798002104</v>
      </c>
      <c r="AE8" s="240">
        <v>93988.394246288895</v>
      </c>
      <c r="AF8" s="240">
        <v>93891.333710945328</v>
      </c>
      <c r="AG8" s="240">
        <v>93821.602038169542</v>
      </c>
      <c r="AH8" s="240">
        <v>94328.233474705208</v>
      </c>
      <c r="AI8" s="240">
        <v>93574.593603221787</v>
      </c>
      <c r="AJ8" s="240">
        <v>93194.098442930626</v>
      </c>
      <c r="AK8" s="240">
        <v>92648.042913384736</v>
      </c>
      <c r="AL8" s="240">
        <v>92544.713215772354</v>
      </c>
      <c r="AM8" s="240">
        <v>93056.838474438569</v>
      </c>
      <c r="AN8" s="240">
        <v>92911.227240865235</v>
      </c>
      <c r="AO8" s="240">
        <v>92901.222291354803</v>
      </c>
      <c r="AP8" s="240">
        <v>93145.038921249972</v>
      </c>
      <c r="AQ8" s="240">
        <v>93402.58007351977</v>
      </c>
      <c r="AR8" s="240">
        <v>94037.512343846625</v>
      </c>
      <c r="AS8" s="240">
        <v>94406.560427697419</v>
      </c>
      <c r="AT8" s="240">
        <v>94803.757035868941</v>
      </c>
      <c r="AU8" s="240">
        <v>94981.349309804587</v>
      </c>
      <c r="AV8" s="240">
        <v>95744.312071943365</v>
      </c>
      <c r="AW8" s="240">
        <v>96202.518926886347</v>
      </c>
      <c r="AX8" s="240">
        <v>96080.7098241231</v>
      </c>
      <c r="AY8" s="240">
        <v>96917.184723145387</v>
      </c>
      <c r="AZ8" s="240">
        <v>97220.393127156931</v>
      </c>
    </row>
    <row r="9" spans="1:52" ht="12" customHeight="1" x14ac:dyDescent="0.25">
      <c r="A9" s="242" t="s">
        <v>2837</v>
      </c>
      <c r="B9" s="243">
        <v>68737</v>
      </c>
      <c r="C9" s="243">
        <v>69187</v>
      </c>
      <c r="D9" s="243">
        <v>68896</v>
      </c>
      <c r="E9" s="243">
        <v>70425</v>
      </c>
      <c r="F9" s="243">
        <v>75410</v>
      </c>
      <c r="G9" s="243">
        <v>73558</v>
      </c>
      <c r="H9" s="243">
        <v>81846</v>
      </c>
      <c r="I9" s="243">
        <v>82862.043478260865</v>
      </c>
      <c r="J9" s="243">
        <v>80806.033596837951</v>
      </c>
      <c r="K9" s="243">
        <v>60049.523715415024</v>
      </c>
      <c r="L9" s="243">
        <v>69784.185770750977</v>
      </c>
      <c r="M9" s="243">
        <v>73746.213438735183</v>
      </c>
      <c r="N9" s="243">
        <v>68595.142292490113</v>
      </c>
      <c r="O9" s="243">
        <v>64927.18972332016</v>
      </c>
      <c r="P9" s="243">
        <v>64488.037133194637</v>
      </c>
      <c r="Q9" s="243">
        <v>63960.517641797982</v>
      </c>
      <c r="R9" s="243">
        <v>62958.237154150193</v>
      </c>
      <c r="S9" s="243">
        <v>65895.974792097739</v>
      </c>
      <c r="T9" s="243">
        <v>65674.356194053151</v>
      </c>
      <c r="U9" s="243">
        <v>66391.000363864252</v>
      </c>
      <c r="V9" s="243">
        <v>66212.073867416184</v>
      </c>
      <c r="W9" s="243">
        <v>66255.996097179188</v>
      </c>
      <c r="X9" s="243">
        <v>66419.476718079415</v>
      </c>
      <c r="Y9" s="243">
        <v>66403.146785135075</v>
      </c>
      <c r="Z9" s="243">
        <v>66187.509782680456</v>
      </c>
      <c r="AA9" s="243">
        <v>66297.994600706152</v>
      </c>
      <c r="AB9" s="243">
        <v>66484.49155118897</v>
      </c>
      <c r="AC9" s="243">
        <v>66694.6023209798</v>
      </c>
      <c r="AD9" s="243">
        <v>66876.341249542529</v>
      </c>
      <c r="AE9" s="243">
        <v>67123.566870126946</v>
      </c>
      <c r="AF9" s="243">
        <v>67316.861101367685</v>
      </c>
      <c r="AG9" s="243">
        <v>67432.546611497586</v>
      </c>
      <c r="AH9" s="243">
        <v>67674.705674240802</v>
      </c>
      <c r="AI9" s="243">
        <v>67976.960877636142</v>
      </c>
      <c r="AJ9" s="243">
        <v>68056.320711920911</v>
      </c>
      <c r="AK9" s="243">
        <v>68229.29503324398</v>
      </c>
      <c r="AL9" s="243">
        <v>68537.754616470076</v>
      </c>
      <c r="AM9" s="243">
        <v>68971.564191537924</v>
      </c>
      <c r="AN9" s="243">
        <v>69302.364267084064</v>
      </c>
      <c r="AO9" s="243">
        <v>69669.654915405656</v>
      </c>
      <c r="AP9" s="243">
        <v>70033.738363077719</v>
      </c>
      <c r="AQ9" s="243">
        <v>70492.14390532636</v>
      </c>
      <c r="AR9" s="243">
        <v>71020.832335887491</v>
      </c>
      <c r="AS9" s="243">
        <v>71456.637509891647</v>
      </c>
      <c r="AT9" s="243">
        <v>71892.32577359167</v>
      </c>
      <c r="AU9" s="243">
        <v>72352.316390107517</v>
      </c>
      <c r="AV9" s="243">
        <v>72932.800054993626</v>
      </c>
      <c r="AW9" s="243">
        <v>73483.791921298412</v>
      </c>
      <c r="AX9" s="243">
        <v>73917.70193878081</v>
      </c>
      <c r="AY9" s="243">
        <v>74432.678847544128</v>
      </c>
      <c r="AZ9" s="243">
        <v>75000.749725139613</v>
      </c>
    </row>
    <row r="10" spans="1:52" ht="12" customHeight="1" x14ac:dyDescent="0.25">
      <c r="A10" s="322"/>
      <c r="B10" s="323"/>
      <c r="C10" s="323"/>
      <c r="D10" s="323"/>
      <c r="E10" s="323"/>
      <c r="F10" s="323"/>
      <c r="G10" s="323"/>
      <c r="H10" s="323"/>
      <c r="I10" s="323"/>
      <c r="J10" s="323"/>
      <c r="K10" s="323"/>
      <c r="L10" s="323"/>
      <c r="M10" s="323"/>
      <c r="N10" s="323"/>
      <c r="O10" s="323"/>
      <c r="P10" s="323"/>
      <c r="Q10" s="323"/>
      <c r="R10" s="323"/>
      <c r="S10" s="323"/>
      <c r="T10" s="323"/>
      <c r="U10" s="323"/>
      <c r="V10" s="323"/>
      <c r="W10" s="323"/>
      <c r="X10" s="323"/>
      <c r="Y10" s="323"/>
      <c r="Z10" s="323"/>
      <c r="AA10" s="323"/>
      <c r="AB10" s="323"/>
      <c r="AC10" s="323"/>
      <c r="AD10" s="323"/>
      <c r="AE10" s="323"/>
      <c r="AF10" s="323"/>
      <c r="AG10" s="323"/>
      <c r="AH10" s="323"/>
      <c r="AI10" s="323"/>
      <c r="AJ10" s="323"/>
      <c r="AK10" s="323"/>
      <c r="AL10" s="323"/>
      <c r="AM10" s="323"/>
      <c r="AN10" s="323"/>
      <c r="AO10" s="323"/>
      <c r="AP10" s="323"/>
      <c r="AQ10" s="323"/>
      <c r="AR10" s="323"/>
      <c r="AS10" s="323"/>
      <c r="AT10" s="323"/>
      <c r="AU10" s="323"/>
      <c r="AV10" s="323"/>
      <c r="AW10" s="323"/>
      <c r="AX10" s="323"/>
      <c r="AY10" s="323"/>
      <c r="AZ10" s="323"/>
    </row>
    <row r="11" spans="1:52" ht="12" hidden="1" customHeight="1" x14ac:dyDescent="0.25">
      <c r="A11" s="228" t="s">
        <v>2638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</row>
    <row r="12" spans="1:52" ht="12" hidden="1" customHeight="1" x14ac:dyDescent="0.25">
      <c r="A12" s="246" t="s">
        <v>2639</v>
      </c>
      <c r="B12" s="247">
        <v>0</v>
      </c>
      <c r="C12" s="247">
        <v>0</v>
      </c>
      <c r="D12" s="247">
        <v>0</v>
      </c>
      <c r="E12" s="247">
        <v>0</v>
      </c>
      <c r="F12" s="247">
        <v>0</v>
      </c>
      <c r="G12" s="247">
        <v>0</v>
      </c>
      <c r="H12" s="247">
        <v>0</v>
      </c>
      <c r="I12" s="247">
        <v>0</v>
      </c>
      <c r="J12" s="247">
        <v>0</v>
      </c>
      <c r="K12" s="247">
        <v>0</v>
      </c>
      <c r="L12" s="247">
        <v>0</v>
      </c>
      <c r="M12" s="247">
        <v>0</v>
      </c>
      <c r="N12" s="247">
        <v>0</v>
      </c>
      <c r="O12" s="247">
        <v>0</v>
      </c>
      <c r="P12" s="247">
        <v>0</v>
      </c>
      <c r="Q12" s="247">
        <v>0</v>
      </c>
      <c r="R12" s="247">
        <v>0</v>
      </c>
      <c r="S12" s="247">
        <v>0</v>
      </c>
      <c r="T12" s="247">
        <v>0</v>
      </c>
      <c r="U12" s="247">
        <v>0</v>
      </c>
      <c r="V12" s="247">
        <v>0</v>
      </c>
      <c r="W12" s="247">
        <v>0</v>
      </c>
      <c r="X12" s="247">
        <v>0</v>
      </c>
      <c r="Y12" s="247">
        <v>0</v>
      </c>
      <c r="Z12" s="247">
        <v>0</v>
      </c>
      <c r="AA12" s="247">
        <v>0</v>
      </c>
      <c r="AB12" s="247">
        <v>0</v>
      </c>
      <c r="AC12" s="247">
        <v>0</v>
      </c>
      <c r="AD12" s="247">
        <v>0</v>
      </c>
      <c r="AE12" s="247">
        <v>0</v>
      </c>
      <c r="AF12" s="247">
        <v>0</v>
      </c>
      <c r="AG12" s="247">
        <v>0</v>
      </c>
      <c r="AH12" s="247">
        <v>0</v>
      </c>
      <c r="AI12" s="247">
        <v>0</v>
      </c>
      <c r="AJ12" s="247">
        <v>0</v>
      </c>
      <c r="AK12" s="247">
        <v>0</v>
      </c>
      <c r="AL12" s="247">
        <v>0</v>
      </c>
      <c r="AM12" s="247">
        <v>0</v>
      </c>
      <c r="AN12" s="247">
        <v>0</v>
      </c>
      <c r="AO12" s="247">
        <v>0</v>
      </c>
      <c r="AP12" s="247">
        <v>0</v>
      </c>
      <c r="AQ12" s="247">
        <v>0</v>
      </c>
      <c r="AR12" s="247">
        <v>0</v>
      </c>
      <c r="AS12" s="247">
        <v>0</v>
      </c>
      <c r="AT12" s="247">
        <v>0</v>
      </c>
      <c r="AU12" s="247">
        <v>0</v>
      </c>
      <c r="AV12" s="247">
        <v>0</v>
      </c>
      <c r="AW12" s="247">
        <v>0</v>
      </c>
      <c r="AX12" s="247">
        <v>0</v>
      </c>
      <c r="AY12" s="247">
        <v>0</v>
      </c>
      <c r="AZ12" s="247">
        <v>0</v>
      </c>
    </row>
    <row r="13" spans="1:52" ht="12" hidden="1" customHeight="1" x14ac:dyDescent="0.25">
      <c r="A13" s="248" t="s">
        <v>2640</v>
      </c>
      <c r="B13" s="249">
        <v>0</v>
      </c>
      <c r="C13" s="249">
        <v>0</v>
      </c>
      <c r="D13" s="249">
        <v>0</v>
      </c>
      <c r="E13" s="249">
        <v>0</v>
      </c>
      <c r="F13" s="249">
        <v>0</v>
      </c>
      <c r="G13" s="249">
        <v>0</v>
      </c>
      <c r="H13" s="249">
        <v>0</v>
      </c>
      <c r="I13" s="249">
        <v>0</v>
      </c>
      <c r="J13" s="249">
        <v>0</v>
      </c>
      <c r="K13" s="249">
        <v>0</v>
      </c>
      <c r="L13" s="249">
        <v>0</v>
      </c>
      <c r="M13" s="249">
        <v>0</v>
      </c>
      <c r="N13" s="249">
        <v>0</v>
      </c>
      <c r="O13" s="249">
        <v>0</v>
      </c>
      <c r="P13" s="249">
        <v>0</v>
      </c>
      <c r="Q13" s="249">
        <v>0</v>
      </c>
      <c r="R13" s="249">
        <v>0</v>
      </c>
      <c r="S13" s="249">
        <v>0</v>
      </c>
      <c r="T13" s="249">
        <v>0</v>
      </c>
      <c r="U13" s="249">
        <v>0</v>
      </c>
      <c r="V13" s="249">
        <v>0</v>
      </c>
      <c r="W13" s="249">
        <v>0</v>
      </c>
      <c r="X13" s="249">
        <v>0</v>
      </c>
      <c r="Y13" s="249">
        <v>0</v>
      </c>
      <c r="Z13" s="249">
        <v>0</v>
      </c>
      <c r="AA13" s="249">
        <v>0</v>
      </c>
      <c r="AB13" s="249">
        <v>0</v>
      </c>
      <c r="AC13" s="249">
        <v>0</v>
      </c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0</v>
      </c>
      <c r="AM13" s="249">
        <v>0</v>
      </c>
      <c r="AN13" s="249">
        <v>0</v>
      </c>
      <c r="AO13" s="249">
        <v>0</v>
      </c>
      <c r="AP13" s="249">
        <v>0</v>
      </c>
      <c r="AQ13" s="249">
        <v>0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</row>
    <row r="14" spans="1:52" ht="12" hidden="1" customHeight="1" x14ac:dyDescent="0.25">
      <c r="A14" s="250" t="s">
        <v>2641</v>
      </c>
      <c r="B14" s="251">
        <v>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1">
        <v>0</v>
      </c>
      <c r="O14" s="251">
        <v>0</v>
      </c>
      <c r="P14" s="251">
        <v>0</v>
      </c>
      <c r="Q14" s="251">
        <v>0</v>
      </c>
      <c r="R14" s="251">
        <v>0</v>
      </c>
      <c r="S14" s="251">
        <v>0</v>
      </c>
      <c r="T14" s="251">
        <v>0</v>
      </c>
      <c r="U14" s="251">
        <v>0</v>
      </c>
      <c r="V14" s="251">
        <v>0</v>
      </c>
      <c r="W14" s="251">
        <v>0</v>
      </c>
      <c r="X14" s="251">
        <v>0</v>
      </c>
      <c r="Y14" s="251">
        <v>0</v>
      </c>
      <c r="Z14" s="251">
        <v>0</v>
      </c>
      <c r="AA14" s="251">
        <v>0</v>
      </c>
      <c r="AB14" s="251">
        <v>0</v>
      </c>
      <c r="AC14" s="251">
        <v>0</v>
      </c>
      <c r="AD14" s="251">
        <v>0</v>
      </c>
      <c r="AE14" s="251">
        <v>0</v>
      </c>
      <c r="AF14" s="251">
        <v>0</v>
      </c>
      <c r="AG14" s="251">
        <v>0</v>
      </c>
      <c r="AH14" s="251">
        <v>0</v>
      </c>
      <c r="AI14" s="251">
        <v>0</v>
      </c>
      <c r="AJ14" s="251">
        <v>0</v>
      </c>
      <c r="AK14" s="251">
        <v>0</v>
      </c>
      <c r="AL14" s="251">
        <v>0</v>
      </c>
      <c r="AM14" s="251">
        <v>0</v>
      </c>
      <c r="AN14" s="251">
        <v>0</v>
      </c>
      <c r="AO14" s="251">
        <v>0</v>
      </c>
      <c r="AP14" s="251">
        <v>0</v>
      </c>
      <c r="AQ14" s="251">
        <v>0</v>
      </c>
      <c r="AR14" s="251">
        <v>0</v>
      </c>
      <c r="AS14" s="251">
        <v>0</v>
      </c>
      <c r="AT14" s="251">
        <v>0</v>
      </c>
      <c r="AU14" s="251">
        <v>0</v>
      </c>
      <c r="AV14" s="251">
        <v>0</v>
      </c>
      <c r="AW14" s="251">
        <v>0</v>
      </c>
      <c r="AX14" s="251">
        <v>0</v>
      </c>
      <c r="AY14" s="251">
        <v>0</v>
      </c>
      <c r="AZ14" s="251">
        <v>0</v>
      </c>
    </row>
    <row r="15" spans="1:52" ht="12" hidden="1" customHeight="1" x14ac:dyDescent="0.25">
      <c r="A15" s="322"/>
      <c r="B15" s="323"/>
      <c r="C15" s="323"/>
      <c r="D15" s="323"/>
      <c r="E15" s="323"/>
      <c r="F15" s="323"/>
      <c r="G15" s="323"/>
      <c r="H15" s="323"/>
      <c r="I15" s="323"/>
      <c r="J15" s="323"/>
      <c r="K15" s="323"/>
      <c r="L15" s="323"/>
      <c r="M15" s="323"/>
      <c r="N15" s="323"/>
      <c r="O15" s="323"/>
      <c r="P15" s="323"/>
      <c r="Q15" s="323"/>
      <c r="R15" s="323"/>
      <c r="S15" s="323"/>
      <c r="T15" s="323"/>
      <c r="U15" s="323"/>
      <c r="V15" s="323"/>
      <c r="W15" s="323"/>
      <c r="X15" s="323"/>
      <c r="Y15" s="323"/>
      <c r="Z15" s="323"/>
      <c r="AA15" s="323"/>
      <c r="AB15" s="323"/>
      <c r="AC15" s="323"/>
      <c r="AD15" s="323"/>
      <c r="AE15" s="323"/>
      <c r="AF15" s="323"/>
      <c r="AG15" s="323"/>
      <c r="AH15" s="323"/>
      <c r="AI15" s="323"/>
      <c r="AJ15" s="323"/>
      <c r="AK15" s="323"/>
      <c r="AL15" s="323"/>
      <c r="AM15" s="323"/>
      <c r="AN15" s="323"/>
      <c r="AO15" s="323"/>
      <c r="AP15" s="323"/>
      <c r="AQ15" s="323"/>
      <c r="AR15" s="323"/>
      <c r="AS15" s="323"/>
      <c r="AT15" s="323"/>
      <c r="AU15" s="323"/>
      <c r="AV15" s="323"/>
      <c r="AW15" s="323"/>
      <c r="AX15" s="323"/>
      <c r="AY15" s="323"/>
      <c r="AZ15" s="323"/>
    </row>
    <row r="16" spans="1:52" ht="12" customHeight="1" x14ac:dyDescent="0.25">
      <c r="A16" s="228" t="s">
        <v>2642</v>
      </c>
      <c r="B16" s="254"/>
      <c r="C16" s="254"/>
      <c r="D16" s="254"/>
      <c r="E16" s="254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  <c r="AV16" s="254"/>
      <c r="AW16" s="254"/>
      <c r="AX16" s="254"/>
      <c r="AY16" s="254"/>
      <c r="AZ16" s="254"/>
    </row>
    <row r="17" spans="1:52" ht="12" customHeight="1" x14ac:dyDescent="0.25">
      <c r="A17" s="255" t="s">
        <v>2643</v>
      </c>
      <c r="B17" s="256">
        <v>60479.586856177411</v>
      </c>
      <c r="C17" s="256">
        <v>59149.177807499975</v>
      </c>
      <c r="D17" s="256">
        <v>57632.525206500031</v>
      </c>
      <c r="E17" s="256">
        <v>60281.401429999984</v>
      </c>
      <c r="F17" s="256">
        <v>60554.751716499974</v>
      </c>
      <c r="G17" s="256">
        <v>57911.801117199248</v>
      </c>
      <c r="H17" s="256">
        <v>58678.322612499978</v>
      </c>
      <c r="I17" s="256">
        <v>57001.963140499953</v>
      </c>
      <c r="J17" s="256">
        <v>53728.374081499991</v>
      </c>
      <c r="K17" s="256">
        <v>39003.969099500006</v>
      </c>
      <c r="L17" s="256">
        <v>47963.480715035141</v>
      </c>
      <c r="M17" s="256">
        <v>48450.620529314459</v>
      </c>
      <c r="N17" s="256">
        <v>47129.618304525095</v>
      </c>
      <c r="O17" s="256">
        <v>45937.206045633524</v>
      </c>
      <c r="P17" s="256">
        <v>45624.769890790791</v>
      </c>
      <c r="Q17" s="256">
        <v>46557.378723813075</v>
      </c>
      <c r="R17" s="256">
        <v>46555.386231509787</v>
      </c>
      <c r="S17" s="256">
        <v>47669.811721737278</v>
      </c>
      <c r="T17" s="256">
        <v>45563.595622715649</v>
      </c>
      <c r="U17" s="256">
        <v>45114.965220988161</v>
      </c>
      <c r="V17" s="256">
        <v>44391.145654031869</v>
      </c>
      <c r="W17" s="256">
        <v>44259.994043253391</v>
      </c>
      <c r="X17" s="256">
        <v>44023.313937040286</v>
      </c>
      <c r="Y17" s="256">
        <v>43265.082543546639</v>
      </c>
      <c r="Z17" s="256">
        <v>42966.38498625443</v>
      </c>
      <c r="AA17" s="256">
        <v>42912.854053283387</v>
      </c>
      <c r="AB17" s="256">
        <v>43042.322369205991</v>
      </c>
      <c r="AC17" s="256">
        <v>43191.589910650175</v>
      </c>
      <c r="AD17" s="256">
        <v>43321.035131336459</v>
      </c>
      <c r="AE17" s="256">
        <v>43319.149169912052</v>
      </c>
      <c r="AF17" s="256">
        <v>43060.810770295007</v>
      </c>
      <c r="AG17" s="256">
        <v>42940.820521109737</v>
      </c>
      <c r="AH17" s="256">
        <v>42738.125688397311</v>
      </c>
      <c r="AI17" s="256">
        <v>42258.675518344709</v>
      </c>
      <c r="AJ17" s="256">
        <v>41779.154450727903</v>
      </c>
      <c r="AK17" s="256">
        <v>41367.426615387951</v>
      </c>
      <c r="AL17" s="256">
        <v>41187.200804992041</v>
      </c>
      <c r="AM17" s="256">
        <v>41055.50663524901</v>
      </c>
      <c r="AN17" s="256">
        <v>40692.038570398086</v>
      </c>
      <c r="AO17" s="256">
        <v>40470.452945418649</v>
      </c>
      <c r="AP17" s="256">
        <v>40291.277922107525</v>
      </c>
      <c r="AQ17" s="256">
        <v>40228.386065713028</v>
      </c>
      <c r="AR17" s="256">
        <v>40189.884430811951</v>
      </c>
      <c r="AS17" s="256">
        <v>40077.769508057056</v>
      </c>
      <c r="AT17" s="256">
        <v>39924.601867350124</v>
      </c>
      <c r="AU17" s="256">
        <v>39810.422978303919</v>
      </c>
      <c r="AV17" s="256">
        <v>39846.882554007985</v>
      </c>
      <c r="AW17" s="256">
        <v>39671.71799345372</v>
      </c>
      <c r="AX17" s="256">
        <v>39408.819857460127</v>
      </c>
      <c r="AY17" s="256">
        <v>39169.086903026844</v>
      </c>
      <c r="AZ17" s="256">
        <v>38945.443955813353</v>
      </c>
    </row>
    <row r="18" spans="1:52" ht="12" customHeight="1" x14ac:dyDescent="0.25">
      <c r="A18" s="257" t="s">
        <v>2644</v>
      </c>
      <c r="B18" s="258">
        <v>27175.327319904791</v>
      </c>
      <c r="C18" s="258">
        <v>26367.190949999975</v>
      </c>
      <c r="D18" s="258">
        <v>25762.802584000023</v>
      </c>
      <c r="E18" s="258">
        <v>27300.562379999996</v>
      </c>
      <c r="F18" s="258">
        <v>26448.771503999971</v>
      </c>
      <c r="G18" s="258">
        <v>25443.414975537278</v>
      </c>
      <c r="H18" s="258">
        <v>25936.739784999994</v>
      </c>
      <c r="I18" s="258">
        <v>24930.246627999983</v>
      </c>
      <c r="J18" s="258">
        <v>23018.579088999992</v>
      </c>
      <c r="K18" s="258">
        <v>16482.302742000003</v>
      </c>
      <c r="L18" s="258">
        <v>21188.19371192174</v>
      </c>
      <c r="M18" s="258">
        <v>21536.060430745343</v>
      </c>
      <c r="N18" s="258">
        <v>20760.075159604992</v>
      </c>
      <c r="O18" s="258">
        <v>20412.885867767207</v>
      </c>
      <c r="P18" s="258">
        <v>20680.466302617366</v>
      </c>
      <c r="Q18" s="258">
        <v>21375.423264934117</v>
      </c>
      <c r="R18" s="258">
        <v>21461.002243901861</v>
      </c>
      <c r="S18" s="258">
        <v>21859.975886821794</v>
      </c>
      <c r="T18" s="258">
        <v>20672.859908227008</v>
      </c>
      <c r="U18" s="258">
        <v>20411.224993507196</v>
      </c>
      <c r="V18" s="258">
        <v>20048.668396158635</v>
      </c>
      <c r="W18" s="258">
        <v>19987.397199650186</v>
      </c>
      <c r="X18" s="258">
        <v>19833.936912498997</v>
      </c>
      <c r="Y18" s="258">
        <v>19320.171090990472</v>
      </c>
      <c r="Z18" s="258">
        <v>19209.854882691263</v>
      </c>
      <c r="AA18" s="258">
        <v>19196.258724557498</v>
      </c>
      <c r="AB18" s="258">
        <v>19265.027497977626</v>
      </c>
      <c r="AC18" s="258">
        <v>19358.825903333578</v>
      </c>
      <c r="AD18" s="258">
        <v>19430.095734413208</v>
      </c>
      <c r="AE18" s="258">
        <v>19412.93243653878</v>
      </c>
      <c r="AF18" s="258">
        <v>19260.854568218401</v>
      </c>
      <c r="AG18" s="258">
        <v>19202.85767960146</v>
      </c>
      <c r="AH18" s="258">
        <v>19053.427777035282</v>
      </c>
      <c r="AI18" s="258">
        <v>18763.882076626989</v>
      </c>
      <c r="AJ18" s="258">
        <v>18461.289597173134</v>
      </c>
      <c r="AK18" s="258">
        <v>18204.130440721514</v>
      </c>
      <c r="AL18" s="258">
        <v>18072.666708918652</v>
      </c>
      <c r="AM18" s="258">
        <v>17914.477300778846</v>
      </c>
      <c r="AN18" s="258">
        <v>17610.178441288812</v>
      </c>
      <c r="AO18" s="258">
        <v>17390.464720974298</v>
      </c>
      <c r="AP18" s="258">
        <v>17170.572423686193</v>
      </c>
      <c r="AQ18" s="258">
        <v>17010.720323938465</v>
      </c>
      <c r="AR18" s="258">
        <v>16825.118808234489</v>
      </c>
      <c r="AS18" s="258">
        <v>16579.087240485362</v>
      </c>
      <c r="AT18" s="258">
        <v>16217.801874362982</v>
      </c>
      <c r="AU18" s="258">
        <v>15944.588387741958</v>
      </c>
      <c r="AV18" s="258">
        <v>15642.614517183627</v>
      </c>
      <c r="AW18" s="258">
        <v>15065.53251250532</v>
      </c>
      <c r="AX18" s="258">
        <v>14611.467536326862</v>
      </c>
      <c r="AY18" s="258">
        <v>13662.526964819637</v>
      </c>
      <c r="AZ18" s="258">
        <v>12950.395107357363</v>
      </c>
    </row>
    <row r="19" spans="1:52" ht="12" customHeight="1" x14ac:dyDescent="0.25">
      <c r="A19" s="261" t="s">
        <v>2839</v>
      </c>
      <c r="B19" s="262">
        <v>7886.8008677022272</v>
      </c>
      <c r="C19" s="262">
        <v>7949.1265499999772</v>
      </c>
      <c r="D19" s="262">
        <v>7504.5779440000224</v>
      </c>
      <c r="E19" s="262">
        <v>8536.9686700000002</v>
      </c>
      <c r="F19" s="262">
        <v>9196.9909339999776</v>
      </c>
      <c r="G19" s="262">
        <v>9502.3933335237361</v>
      </c>
      <c r="H19" s="262">
        <v>9540.7040149999975</v>
      </c>
      <c r="I19" s="262">
        <v>8954.9653979999857</v>
      </c>
      <c r="J19" s="262">
        <v>8286.4828289999987</v>
      </c>
      <c r="K19" s="262">
        <v>5384.9819120000029</v>
      </c>
      <c r="L19" s="262">
        <v>8379.9488932240347</v>
      </c>
      <c r="M19" s="262">
        <v>8894.9513900698184</v>
      </c>
      <c r="N19" s="262">
        <v>9436.2745325145024</v>
      </c>
      <c r="O19" s="262">
        <v>9753.1056167238785</v>
      </c>
      <c r="P19" s="262">
        <v>10363.418782704259</v>
      </c>
      <c r="Q19" s="262">
        <v>11367.056900867399</v>
      </c>
      <c r="R19" s="262">
        <v>11366.8349053701</v>
      </c>
      <c r="S19" s="262">
        <v>11539.179812103888</v>
      </c>
      <c r="T19" s="262">
        <v>10961.948099610259</v>
      </c>
      <c r="U19" s="262">
        <v>10833.644905879966</v>
      </c>
      <c r="V19" s="262">
        <v>10656.482334043871</v>
      </c>
      <c r="W19" s="262">
        <v>10629.55333360728</v>
      </c>
      <c r="X19" s="262">
        <v>10567.782355677848</v>
      </c>
      <c r="Y19" s="262">
        <v>10182.315005928398</v>
      </c>
      <c r="Z19" s="262">
        <v>10123.796092416873</v>
      </c>
      <c r="AA19" s="262">
        <v>10117.984524912323</v>
      </c>
      <c r="AB19" s="262">
        <v>10155.953260603397</v>
      </c>
      <c r="AC19" s="262">
        <v>10216.717826165821</v>
      </c>
      <c r="AD19" s="262">
        <v>10257.716955404481</v>
      </c>
      <c r="AE19" s="262">
        <v>10260.434146564887</v>
      </c>
      <c r="AF19" s="262">
        <v>10188.230269161233</v>
      </c>
      <c r="AG19" s="262">
        <v>10169.766361871798</v>
      </c>
      <c r="AH19" s="262">
        <v>10115.35332440305</v>
      </c>
      <c r="AI19" s="262">
        <v>9977.6337637881261</v>
      </c>
      <c r="AJ19" s="262">
        <v>9835.4553098726446</v>
      </c>
      <c r="AK19" s="262">
        <v>9715.7093860758232</v>
      </c>
      <c r="AL19" s="262">
        <v>9649.8300811621175</v>
      </c>
      <c r="AM19" s="262">
        <v>9592.0473917276613</v>
      </c>
      <c r="AN19" s="262">
        <v>9432.8230578535367</v>
      </c>
      <c r="AO19" s="262">
        <v>9342.7826303367438</v>
      </c>
      <c r="AP19" s="262">
        <v>9256.8293201155611</v>
      </c>
      <c r="AQ19" s="262">
        <v>9197.7903642402034</v>
      </c>
      <c r="AR19" s="262">
        <v>9136.6984920232753</v>
      </c>
      <c r="AS19" s="262">
        <v>9048.7208163890664</v>
      </c>
      <c r="AT19" s="262">
        <v>8917.1159996517727</v>
      </c>
      <c r="AU19" s="262">
        <v>8802.6838251577101</v>
      </c>
      <c r="AV19" s="262">
        <v>8707.818841232207</v>
      </c>
      <c r="AW19" s="262">
        <v>8558.6547930318575</v>
      </c>
      <c r="AX19" s="262">
        <v>8377.8365521970845</v>
      </c>
      <c r="AY19" s="262">
        <v>7982.4274490188782</v>
      </c>
      <c r="AZ19" s="262">
        <v>7792.7407741758816</v>
      </c>
    </row>
    <row r="20" spans="1:52" ht="12" customHeight="1" x14ac:dyDescent="0.25">
      <c r="A20" s="261" t="s">
        <v>2665</v>
      </c>
      <c r="B20" s="262">
        <v>19288.526452202561</v>
      </c>
      <c r="C20" s="262">
        <v>18418.064399999999</v>
      </c>
      <c r="D20" s="262">
        <v>18258.22464</v>
      </c>
      <c r="E20" s="262">
        <v>18763.593709999997</v>
      </c>
      <c r="F20" s="262">
        <v>17251.780569999995</v>
      </c>
      <c r="G20" s="262">
        <v>15941.021642013546</v>
      </c>
      <c r="H20" s="262">
        <v>16396.035769999995</v>
      </c>
      <c r="I20" s="262">
        <v>15975.281229999999</v>
      </c>
      <c r="J20" s="262">
        <v>14732.096259999993</v>
      </c>
      <c r="K20" s="262">
        <v>11097.320829999999</v>
      </c>
      <c r="L20" s="262">
        <v>12808.244818697709</v>
      </c>
      <c r="M20" s="262">
        <v>12641.109040675525</v>
      </c>
      <c r="N20" s="262">
        <v>11323.80062709049</v>
      </c>
      <c r="O20" s="262">
        <v>10659.780251043328</v>
      </c>
      <c r="P20" s="262">
        <v>10317.047519913107</v>
      </c>
      <c r="Q20" s="262">
        <v>10008.36636406672</v>
      </c>
      <c r="R20" s="262">
        <v>10094.167338531759</v>
      </c>
      <c r="S20" s="262">
        <v>10320.796074717904</v>
      </c>
      <c r="T20" s="262">
        <v>9710.9118086167491</v>
      </c>
      <c r="U20" s="262">
        <v>9577.5800876272297</v>
      </c>
      <c r="V20" s="262">
        <v>9392.1860621147644</v>
      </c>
      <c r="W20" s="262">
        <v>9357.8438660429038</v>
      </c>
      <c r="X20" s="262">
        <v>9266.1545568211495</v>
      </c>
      <c r="Y20" s="262">
        <v>9137.8560850620743</v>
      </c>
      <c r="Z20" s="262">
        <v>9086.0587902743919</v>
      </c>
      <c r="AA20" s="262">
        <v>9078.2741996451732</v>
      </c>
      <c r="AB20" s="262">
        <v>9109.0742373742269</v>
      </c>
      <c r="AC20" s="262">
        <v>9142.1080771677589</v>
      </c>
      <c r="AD20" s="262">
        <v>9172.3787790087281</v>
      </c>
      <c r="AE20" s="262">
        <v>9152.4982899738952</v>
      </c>
      <c r="AF20" s="262">
        <v>9072.6242990571664</v>
      </c>
      <c r="AG20" s="262">
        <v>9033.0913177296607</v>
      </c>
      <c r="AH20" s="262">
        <v>8938.0744526322324</v>
      </c>
      <c r="AI20" s="262">
        <v>8786.2483128388649</v>
      </c>
      <c r="AJ20" s="262">
        <v>8625.8342873004876</v>
      </c>
      <c r="AK20" s="262">
        <v>8488.4210546456907</v>
      </c>
      <c r="AL20" s="262">
        <v>8422.8366277565347</v>
      </c>
      <c r="AM20" s="262">
        <v>8322.4299090511849</v>
      </c>
      <c r="AN20" s="262">
        <v>8177.3553834352797</v>
      </c>
      <c r="AO20" s="262">
        <v>8047.6820906375524</v>
      </c>
      <c r="AP20" s="262">
        <v>7913.7431035706277</v>
      </c>
      <c r="AQ20" s="262">
        <v>7812.9299596982646</v>
      </c>
      <c r="AR20" s="262">
        <v>7688.4203162112153</v>
      </c>
      <c r="AS20" s="262">
        <v>7530.3664240962989</v>
      </c>
      <c r="AT20" s="262">
        <v>7300.6858747112083</v>
      </c>
      <c r="AU20" s="262">
        <v>7141.9045625842491</v>
      </c>
      <c r="AV20" s="262">
        <v>6934.79567595142</v>
      </c>
      <c r="AW20" s="262">
        <v>6506.877719473463</v>
      </c>
      <c r="AX20" s="262">
        <v>6233.6309841297789</v>
      </c>
      <c r="AY20" s="262">
        <v>5680.0995158007581</v>
      </c>
      <c r="AZ20" s="262">
        <v>5157.654333181481</v>
      </c>
    </row>
    <row r="21" spans="1:52" ht="12" customHeight="1" x14ac:dyDescent="0.25">
      <c r="A21" s="259" t="s">
        <v>2645</v>
      </c>
      <c r="B21" s="260">
        <v>3230.4681361109524</v>
      </c>
      <c r="C21" s="260">
        <v>3235.7355925000184</v>
      </c>
      <c r="D21" s="260">
        <v>2810.2730550000019</v>
      </c>
      <c r="E21" s="260">
        <v>2942.7890900000002</v>
      </c>
      <c r="F21" s="260">
        <v>2969.7535999999936</v>
      </c>
      <c r="G21" s="260">
        <v>2745.2411627353649</v>
      </c>
      <c r="H21" s="260">
        <v>2640.0236399999985</v>
      </c>
      <c r="I21" s="260">
        <v>2365.5479999999911</v>
      </c>
      <c r="J21" s="260">
        <v>2233.651607500004</v>
      </c>
      <c r="K21" s="260">
        <v>1478.7128150000001</v>
      </c>
      <c r="L21" s="260">
        <v>1796.9504502442826</v>
      </c>
      <c r="M21" s="260">
        <v>1575.7917621442664</v>
      </c>
      <c r="N21" s="260">
        <v>1308.5239110417824</v>
      </c>
      <c r="O21" s="260">
        <v>1194.941028114574</v>
      </c>
      <c r="P21" s="260">
        <v>1059.4161180876656</v>
      </c>
      <c r="Q21" s="260">
        <v>861.50809722706913</v>
      </c>
      <c r="R21" s="260">
        <v>895.22156916165795</v>
      </c>
      <c r="S21" s="260">
        <v>916.48646503270663</v>
      </c>
      <c r="T21" s="260">
        <v>880.34272176487423</v>
      </c>
      <c r="U21" s="260">
        <v>870.62165228650144</v>
      </c>
      <c r="V21" s="260">
        <v>848.43681285526725</v>
      </c>
      <c r="W21" s="260">
        <v>844.97482247967434</v>
      </c>
      <c r="X21" s="260">
        <v>838.60061938689103</v>
      </c>
      <c r="Y21" s="260">
        <v>758.13775306998434</v>
      </c>
      <c r="Z21" s="260">
        <v>743.8453314329314</v>
      </c>
      <c r="AA21" s="260">
        <v>735.1557639375593</v>
      </c>
      <c r="AB21" s="260">
        <v>723.77049156785768</v>
      </c>
      <c r="AC21" s="260">
        <v>720.95585200047321</v>
      </c>
      <c r="AD21" s="260">
        <v>713.71494104971373</v>
      </c>
      <c r="AE21" s="260">
        <v>712.18234908098771</v>
      </c>
      <c r="AF21" s="260">
        <v>701.33738131382734</v>
      </c>
      <c r="AG21" s="260">
        <v>698.63470368531262</v>
      </c>
      <c r="AH21" s="260">
        <v>696.39640596931042</v>
      </c>
      <c r="AI21" s="260">
        <v>689.31406696129829</v>
      </c>
      <c r="AJ21" s="260">
        <v>682.98794525771768</v>
      </c>
      <c r="AK21" s="260">
        <v>675.78709639561919</v>
      </c>
      <c r="AL21" s="260">
        <v>670.64165267361216</v>
      </c>
      <c r="AM21" s="260">
        <v>665.27912936399571</v>
      </c>
      <c r="AN21" s="260">
        <v>647.35733658824802</v>
      </c>
      <c r="AO21" s="260">
        <v>640.90160495138343</v>
      </c>
      <c r="AP21" s="260">
        <v>631.55358695911934</v>
      </c>
      <c r="AQ21" s="260">
        <v>628.05155633039647</v>
      </c>
      <c r="AR21" s="260">
        <v>622.33736613513031</v>
      </c>
      <c r="AS21" s="260">
        <v>615.85135228862794</v>
      </c>
      <c r="AT21" s="260">
        <v>609.00999336559664</v>
      </c>
      <c r="AU21" s="260">
        <v>602.61062780784323</v>
      </c>
      <c r="AV21" s="260">
        <v>598.75053931006869</v>
      </c>
      <c r="AW21" s="260">
        <v>589.29881183510486</v>
      </c>
      <c r="AX21" s="260">
        <v>580.18622179739089</v>
      </c>
      <c r="AY21" s="260">
        <v>560.52261472055693</v>
      </c>
      <c r="AZ21" s="260">
        <v>548.96555009896076</v>
      </c>
    </row>
    <row r="22" spans="1:52" ht="12" customHeight="1" x14ac:dyDescent="0.25">
      <c r="A22" s="261" t="s">
        <v>2646</v>
      </c>
      <c r="B22" s="262">
        <v>0</v>
      </c>
      <c r="C22" s="262">
        <v>0</v>
      </c>
      <c r="D22" s="262">
        <v>0</v>
      </c>
      <c r="E22" s="262">
        <v>0</v>
      </c>
      <c r="F22" s="262">
        <v>0</v>
      </c>
      <c r="G22" s="262">
        <v>0</v>
      </c>
      <c r="H22" s="262">
        <v>0</v>
      </c>
      <c r="I22" s="262">
        <v>0</v>
      </c>
      <c r="J22" s="262">
        <v>0</v>
      </c>
      <c r="K22" s="262">
        <v>0</v>
      </c>
      <c r="L22" s="262">
        <v>0</v>
      </c>
      <c r="M22" s="262">
        <v>0</v>
      </c>
      <c r="N22" s="262">
        <v>0</v>
      </c>
      <c r="O22" s="262">
        <v>0</v>
      </c>
      <c r="P22" s="262">
        <v>0</v>
      </c>
      <c r="Q22" s="262">
        <v>0</v>
      </c>
      <c r="R22" s="262">
        <v>0</v>
      </c>
      <c r="S22" s="262">
        <v>0</v>
      </c>
      <c r="T22" s="262">
        <v>0</v>
      </c>
      <c r="U22" s="262">
        <v>0</v>
      </c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>
        <v>0</v>
      </c>
      <c r="AB22" s="262">
        <v>0</v>
      </c>
      <c r="AC22" s="262">
        <v>0</v>
      </c>
      <c r="AD22" s="262">
        <v>0</v>
      </c>
      <c r="AE22" s="262">
        <v>0</v>
      </c>
      <c r="AF22" s="262">
        <v>0</v>
      </c>
      <c r="AG22" s="262">
        <v>0</v>
      </c>
      <c r="AH22" s="262">
        <v>0</v>
      </c>
      <c r="AI22" s="262">
        <v>0</v>
      </c>
      <c r="AJ22" s="262">
        <v>0</v>
      </c>
      <c r="AK22" s="262">
        <v>0</v>
      </c>
      <c r="AL22" s="262">
        <v>0</v>
      </c>
      <c r="AM22" s="262">
        <v>0</v>
      </c>
      <c r="AN22" s="262">
        <v>0</v>
      </c>
      <c r="AO22" s="262">
        <v>0</v>
      </c>
      <c r="AP22" s="262">
        <v>0</v>
      </c>
      <c r="AQ22" s="262">
        <v>0</v>
      </c>
      <c r="AR22" s="262">
        <v>0</v>
      </c>
      <c r="AS22" s="262">
        <v>0</v>
      </c>
      <c r="AT22" s="262">
        <v>0</v>
      </c>
      <c r="AU22" s="262">
        <v>0</v>
      </c>
      <c r="AV22" s="262">
        <v>0</v>
      </c>
      <c r="AW22" s="262">
        <v>0</v>
      </c>
      <c r="AX22" s="262">
        <v>0</v>
      </c>
      <c r="AY22" s="262">
        <v>0</v>
      </c>
      <c r="AZ22" s="262">
        <v>0</v>
      </c>
    </row>
    <row r="23" spans="1:52" ht="12" customHeight="1" x14ac:dyDescent="0.25">
      <c r="A23" s="261" t="s">
        <v>2647</v>
      </c>
      <c r="B23" s="262">
        <v>389.39339582904114</v>
      </c>
      <c r="C23" s="262">
        <v>473.9026600000015</v>
      </c>
      <c r="D23" s="262">
        <v>457.27718999999894</v>
      </c>
      <c r="E23" s="262">
        <v>422.3077699999991</v>
      </c>
      <c r="F23" s="262">
        <v>427.82456999999914</v>
      </c>
      <c r="G23" s="262">
        <v>412.75797659388326</v>
      </c>
      <c r="H23" s="262">
        <v>413.99762999999973</v>
      </c>
      <c r="I23" s="262">
        <v>402.65164999999973</v>
      </c>
      <c r="J23" s="262">
        <v>434.30519999999837</v>
      </c>
      <c r="K23" s="262">
        <v>334.34321000000034</v>
      </c>
      <c r="L23" s="262">
        <v>393.8025721050746</v>
      </c>
      <c r="M23" s="262">
        <v>382.80565757764191</v>
      </c>
      <c r="N23" s="262">
        <v>377.35603687830002</v>
      </c>
      <c r="O23" s="262">
        <v>301.75466163630892</v>
      </c>
      <c r="P23" s="262">
        <v>290.71240585485072</v>
      </c>
      <c r="Q23" s="262">
        <v>296.16610755629245</v>
      </c>
      <c r="R23" s="262">
        <v>312.56431647487011</v>
      </c>
      <c r="S23" s="262">
        <v>320.82424343660216</v>
      </c>
      <c r="T23" s="262">
        <v>304.91603228582312</v>
      </c>
      <c r="U23" s="262">
        <v>302.97366216789521</v>
      </c>
      <c r="V23" s="262">
        <v>294.07969594804399</v>
      </c>
      <c r="W23" s="262">
        <v>292.09365469418236</v>
      </c>
      <c r="X23" s="262">
        <v>289.20395024594688</v>
      </c>
      <c r="Y23" s="262">
        <v>265.564548279272</v>
      </c>
      <c r="Z23" s="262">
        <v>259.55493798825245</v>
      </c>
      <c r="AA23" s="262">
        <v>253.81698927300172</v>
      </c>
      <c r="AB23" s="262">
        <v>249.60666388284361</v>
      </c>
      <c r="AC23" s="262">
        <v>249.73264177394125</v>
      </c>
      <c r="AD23" s="262">
        <v>250.4463914337756</v>
      </c>
      <c r="AE23" s="262">
        <v>252.39567964850309</v>
      </c>
      <c r="AF23" s="262">
        <v>251.1799775403336</v>
      </c>
      <c r="AG23" s="262">
        <v>251.36726665203074</v>
      </c>
      <c r="AH23" s="262">
        <v>251.2436054992607</v>
      </c>
      <c r="AI23" s="262">
        <v>249.57036574303092</v>
      </c>
      <c r="AJ23" s="262">
        <v>248.34683533602569</v>
      </c>
      <c r="AK23" s="262">
        <v>246.48188088324648</v>
      </c>
      <c r="AL23" s="262">
        <v>246.7817333598789</v>
      </c>
      <c r="AM23" s="262">
        <v>245.72507381696778</v>
      </c>
      <c r="AN23" s="262">
        <v>243.04812145257932</v>
      </c>
      <c r="AO23" s="262">
        <v>242.64850608689301</v>
      </c>
      <c r="AP23" s="262">
        <v>240.40036612640344</v>
      </c>
      <c r="AQ23" s="262">
        <v>240.41282906204373</v>
      </c>
      <c r="AR23" s="262">
        <v>239.7262496114374</v>
      </c>
      <c r="AS23" s="262">
        <v>238.66721511473605</v>
      </c>
      <c r="AT23" s="262">
        <v>238.15047846119941</v>
      </c>
      <c r="AU23" s="262">
        <v>237.81315411340071</v>
      </c>
      <c r="AV23" s="262">
        <v>238.35990205690584</v>
      </c>
      <c r="AW23" s="262">
        <v>234.37833145771609</v>
      </c>
      <c r="AX23" s="262">
        <v>230.54566238599423</v>
      </c>
      <c r="AY23" s="262">
        <v>224.22517592601824</v>
      </c>
      <c r="AZ23" s="262">
        <v>221.99087565729835</v>
      </c>
    </row>
    <row r="24" spans="1:52" ht="12" customHeight="1" x14ac:dyDescent="0.25">
      <c r="A24" s="261" t="s">
        <v>2648</v>
      </c>
      <c r="B24" s="262">
        <v>267.08198842242291</v>
      </c>
      <c r="C24" s="262">
        <v>320.83302000001657</v>
      </c>
      <c r="D24" s="262">
        <v>255.96249000000273</v>
      </c>
      <c r="E24" s="262">
        <v>226.03169250000087</v>
      </c>
      <c r="F24" s="262">
        <v>201.93975499999542</v>
      </c>
      <c r="G24" s="262">
        <v>206.44982651606355</v>
      </c>
      <c r="H24" s="262">
        <v>167.51839499999915</v>
      </c>
      <c r="I24" s="262">
        <v>158.94384749999131</v>
      </c>
      <c r="J24" s="262">
        <v>150.97008500000564</v>
      </c>
      <c r="K24" s="262">
        <v>124.70450499999987</v>
      </c>
      <c r="L24" s="262">
        <v>162.21973910091688</v>
      </c>
      <c r="M24" s="262">
        <v>135.09324379711614</v>
      </c>
      <c r="N24" s="262">
        <v>118.27251979630454</v>
      </c>
      <c r="O24" s="262">
        <v>111.92046686940191</v>
      </c>
      <c r="P24" s="262">
        <v>106.42362735204831</v>
      </c>
      <c r="Q24" s="262">
        <v>174.48785544100755</v>
      </c>
      <c r="R24" s="262">
        <v>175.05933862897388</v>
      </c>
      <c r="S24" s="262">
        <v>180.55647103122129</v>
      </c>
      <c r="T24" s="262">
        <v>171.62517699943339</v>
      </c>
      <c r="U24" s="262">
        <v>168.67075549320327</v>
      </c>
      <c r="V24" s="262">
        <v>165.27036031509306</v>
      </c>
      <c r="W24" s="262">
        <v>164.21057185855071</v>
      </c>
      <c r="X24" s="262">
        <v>161.70759578819107</v>
      </c>
      <c r="Y24" s="262">
        <v>142.24373908041102</v>
      </c>
      <c r="Z24" s="262">
        <v>136.96121303204919</v>
      </c>
      <c r="AA24" s="262">
        <v>135.65964927112276</v>
      </c>
      <c r="AB24" s="262">
        <v>132.95763251546518</v>
      </c>
      <c r="AC24" s="262">
        <v>132.13025709876754</v>
      </c>
      <c r="AD24" s="262">
        <v>131.14638079419854</v>
      </c>
      <c r="AE24" s="262">
        <v>129.87999994361846</v>
      </c>
      <c r="AF24" s="262">
        <v>126.30389547713908</v>
      </c>
      <c r="AG24" s="262">
        <v>125.73834163192019</v>
      </c>
      <c r="AH24" s="262">
        <v>124.90735468658215</v>
      </c>
      <c r="AI24" s="262">
        <v>123.33354918137098</v>
      </c>
      <c r="AJ24" s="262">
        <v>121.58642194387771</v>
      </c>
      <c r="AK24" s="262">
        <v>119.91723494116033</v>
      </c>
      <c r="AL24" s="262">
        <v>118.23785796456615</v>
      </c>
      <c r="AM24" s="262">
        <v>116.27347570979123</v>
      </c>
      <c r="AN24" s="262">
        <v>110.10615115794921</v>
      </c>
      <c r="AO24" s="262">
        <v>108.22348706568553</v>
      </c>
      <c r="AP24" s="262">
        <v>104.96193537866415</v>
      </c>
      <c r="AQ24" s="262">
        <v>103.5058777600271</v>
      </c>
      <c r="AR24" s="262">
        <v>100.95118702304299</v>
      </c>
      <c r="AS24" s="262">
        <v>98.735077236145813</v>
      </c>
      <c r="AT24" s="262">
        <v>96.186444016809673</v>
      </c>
      <c r="AU24" s="262">
        <v>93.962415913122783</v>
      </c>
      <c r="AV24" s="262">
        <v>92.365670475132816</v>
      </c>
      <c r="AW24" s="262">
        <v>89.923741525180304</v>
      </c>
      <c r="AX24" s="262">
        <v>87.607613474762871</v>
      </c>
      <c r="AY24" s="262">
        <v>82.192979367072994</v>
      </c>
      <c r="AZ24" s="262">
        <v>79.333217490776505</v>
      </c>
    </row>
    <row r="25" spans="1:52" ht="12" customHeight="1" x14ac:dyDescent="0.25">
      <c r="A25" s="261" t="s">
        <v>2649</v>
      </c>
      <c r="B25" s="262">
        <v>2098.5956895311469</v>
      </c>
      <c r="C25" s="262">
        <v>2164.7983524999995</v>
      </c>
      <c r="D25" s="262">
        <v>1843.4251950000003</v>
      </c>
      <c r="E25" s="262">
        <v>2021.1764675000002</v>
      </c>
      <c r="F25" s="262">
        <v>2066.3894849999992</v>
      </c>
      <c r="G25" s="262">
        <v>1854.982175041544</v>
      </c>
      <c r="H25" s="262">
        <v>1787.4051775000003</v>
      </c>
      <c r="I25" s="262">
        <v>1581.9749074999997</v>
      </c>
      <c r="J25" s="262">
        <v>1445.2137025000004</v>
      </c>
      <c r="K25" s="262">
        <v>826.41415999999924</v>
      </c>
      <c r="L25" s="262">
        <v>942.06576684272704</v>
      </c>
      <c r="M25" s="262">
        <v>888.44127255752676</v>
      </c>
      <c r="N25" s="262">
        <v>661.1332128471247</v>
      </c>
      <c r="O25" s="262">
        <v>627.68904630201905</v>
      </c>
      <c r="P25" s="262">
        <v>627.93247938853403</v>
      </c>
      <c r="Q25" s="262">
        <v>372.51295025195839</v>
      </c>
      <c r="R25" s="262">
        <v>388.65766424575276</v>
      </c>
      <c r="S25" s="262">
        <v>394.40541512948408</v>
      </c>
      <c r="T25" s="262">
        <v>384.9277267229013</v>
      </c>
      <c r="U25" s="262">
        <v>381.23240431772717</v>
      </c>
      <c r="V25" s="262">
        <v>373.38267960886043</v>
      </c>
      <c r="W25" s="262">
        <v>373.18200579893295</v>
      </c>
      <c r="X25" s="262">
        <v>373.24065520215424</v>
      </c>
      <c r="Y25" s="262">
        <v>342.36372219169397</v>
      </c>
      <c r="Z25" s="262">
        <v>340.2611695440977</v>
      </c>
      <c r="AA25" s="262">
        <v>339.75754935016442</v>
      </c>
      <c r="AB25" s="262">
        <v>335.39517276894031</v>
      </c>
      <c r="AC25" s="262">
        <v>333.7370859679022</v>
      </c>
      <c r="AD25" s="262">
        <v>327.15222654905898</v>
      </c>
      <c r="AE25" s="262">
        <v>325.07990578605262</v>
      </c>
      <c r="AF25" s="262">
        <v>319.19910966977505</v>
      </c>
      <c r="AG25" s="262">
        <v>316.95257569333944</v>
      </c>
      <c r="AH25" s="262">
        <v>315.76762586355983</v>
      </c>
      <c r="AI25" s="262">
        <v>312.02789455607939</v>
      </c>
      <c r="AJ25" s="262">
        <v>308.78759885815953</v>
      </c>
      <c r="AK25" s="262">
        <v>305.23634760656125</v>
      </c>
      <c r="AL25" s="262">
        <v>301.58293567076441</v>
      </c>
      <c r="AM25" s="262">
        <v>299.78687913990683</v>
      </c>
      <c r="AN25" s="262">
        <v>292.31506822676755</v>
      </c>
      <c r="AO25" s="262">
        <v>288.25051198721087</v>
      </c>
      <c r="AP25" s="262">
        <v>284.76470728567455</v>
      </c>
      <c r="AQ25" s="262">
        <v>283.02920143324019</v>
      </c>
      <c r="AR25" s="262">
        <v>280.79300016612842</v>
      </c>
      <c r="AS25" s="262">
        <v>277.82468040998697</v>
      </c>
      <c r="AT25" s="262">
        <v>274.13622025208457</v>
      </c>
      <c r="AU25" s="262">
        <v>270.36685347606152</v>
      </c>
      <c r="AV25" s="262">
        <v>267.60808145920134</v>
      </c>
      <c r="AW25" s="262">
        <v>264.61751060677784</v>
      </c>
      <c r="AX25" s="262">
        <v>261.72095754889847</v>
      </c>
      <c r="AY25" s="262">
        <v>253.84579553244421</v>
      </c>
      <c r="AZ25" s="262">
        <v>247.45103552701971</v>
      </c>
    </row>
    <row r="26" spans="1:52" ht="12" customHeight="1" x14ac:dyDescent="0.25">
      <c r="A26" s="261" t="s">
        <v>2650</v>
      </c>
      <c r="B26" s="262">
        <v>475.39706232834118</v>
      </c>
      <c r="C26" s="262">
        <v>276.20156000000026</v>
      </c>
      <c r="D26" s="262">
        <v>253.60818000000029</v>
      </c>
      <c r="E26" s="262">
        <v>273.27315999999996</v>
      </c>
      <c r="F26" s="262">
        <v>273.59978999999976</v>
      </c>
      <c r="G26" s="262">
        <v>271.05118458387398</v>
      </c>
      <c r="H26" s="262">
        <v>271.10243749999938</v>
      </c>
      <c r="I26" s="262">
        <v>221.97759500000001</v>
      </c>
      <c r="J26" s="262">
        <v>203.16261999999983</v>
      </c>
      <c r="K26" s="262">
        <v>193.2509400000005</v>
      </c>
      <c r="L26" s="262">
        <v>298.86237219556409</v>
      </c>
      <c r="M26" s="262">
        <v>169.4515882119818</v>
      </c>
      <c r="N26" s="262">
        <v>151.76214152005306</v>
      </c>
      <c r="O26" s="262">
        <v>153.57685330684424</v>
      </c>
      <c r="P26" s="262">
        <v>34.347605492232859</v>
      </c>
      <c r="Q26" s="262">
        <v>18.341183977810768</v>
      </c>
      <c r="R26" s="262">
        <v>18.940249812061108</v>
      </c>
      <c r="S26" s="262">
        <v>20.700335435398948</v>
      </c>
      <c r="T26" s="262">
        <v>18.873785756716433</v>
      </c>
      <c r="U26" s="262">
        <v>17.744830307675738</v>
      </c>
      <c r="V26" s="262">
        <v>15.704076983269886</v>
      </c>
      <c r="W26" s="262">
        <v>15.488590128008161</v>
      </c>
      <c r="X26" s="262">
        <v>14.448418150598817</v>
      </c>
      <c r="Y26" s="262">
        <v>7.9657435186073862</v>
      </c>
      <c r="Z26" s="262">
        <v>7.0680108685320935</v>
      </c>
      <c r="AA26" s="262">
        <v>5.9215760432703641</v>
      </c>
      <c r="AB26" s="262">
        <v>5.8110224006085778</v>
      </c>
      <c r="AC26" s="262">
        <v>5.3558671598621297</v>
      </c>
      <c r="AD26" s="262">
        <v>4.9699422726806644</v>
      </c>
      <c r="AE26" s="262">
        <v>4.8267637028134835</v>
      </c>
      <c r="AF26" s="262">
        <v>4.6543986265796056</v>
      </c>
      <c r="AG26" s="262">
        <v>4.5765197080223512</v>
      </c>
      <c r="AH26" s="262">
        <v>4.4778199199077013</v>
      </c>
      <c r="AI26" s="262">
        <v>4.3822574808171142</v>
      </c>
      <c r="AJ26" s="262">
        <v>4.2670891196548055</v>
      </c>
      <c r="AK26" s="262">
        <v>4.1516329646512764</v>
      </c>
      <c r="AL26" s="262">
        <v>4.0391256784027822</v>
      </c>
      <c r="AM26" s="262">
        <v>3.4937006973299085</v>
      </c>
      <c r="AN26" s="262">
        <v>1.8879957509519274</v>
      </c>
      <c r="AO26" s="262">
        <v>1.7790998115939358</v>
      </c>
      <c r="AP26" s="262">
        <v>1.4265781683772079</v>
      </c>
      <c r="AQ26" s="262">
        <v>1.1036480750855016</v>
      </c>
      <c r="AR26" s="262">
        <v>0.86692933452150267</v>
      </c>
      <c r="AS26" s="262">
        <v>0.6243795277591826</v>
      </c>
      <c r="AT26" s="262">
        <v>0.53685063550284762</v>
      </c>
      <c r="AU26" s="262">
        <v>0.46820430525823509</v>
      </c>
      <c r="AV26" s="262">
        <v>0.4168853188286904</v>
      </c>
      <c r="AW26" s="262">
        <v>0.37922824543060468</v>
      </c>
      <c r="AX26" s="262">
        <v>0.31198838773549281</v>
      </c>
      <c r="AY26" s="262">
        <v>0.25866389502139059</v>
      </c>
      <c r="AZ26" s="262">
        <v>0.19042142386624814</v>
      </c>
    </row>
    <row r="27" spans="1:52" ht="12" customHeight="1" x14ac:dyDescent="0.25">
      <c r="A27" s="259" t="s">
        <v>2651</v>
      </c>
      <c r="B27" s="260">
        <v>19303.286594200352</v>
      </c>
      <c r="C27" s="260">
        <v>18575.19333749999</v>
      </c>
      <c r="D27" s="260">
        <v>18254.387507500003</v>
      </c>
      <c r="E27" s="260">
        <v>18914.729242499998</v>
      </c>
      <c r="F27" s="260">
        <v>19616.664880000004</v>
      </c>
      <c r="G27" s="260">
        <v>18366.80206956359</v>
      </c>
      <c r="H27" s="260">
        <v>18418.86054999999</v>
      </c>
      <c r="I27" s="260">
        <v>18120.060729999994</v>
      </c>
      <c r="J27" s="260">
        <v>17267.538834999999</v>
      </c>
      <c r="K27" s="260">
        <v>12231.101675</v>
      </c>
      <c r="L27" s="260">
        <v>14920.697678496324</v>
      </c>
      <c r="M27" s="260">
        <v>14943.05339695475</v>
      </c>
      <c r="N27" s="260">
        <v>14873.48879646083</v>
      </c>
      <c r="O27" s="260">
        <v>14536.967820126796</v>
      </c>
      <c r="P27" s="260">
        <v>14220.184475010215</v>
      </c>
      <c r="Q27" s="260">
        <v>14609.281165331058</v>
      </c>
      <c r="R27" s="260">
        <v>14560.937747364273</v>
      </c>
      <c r="S27" s="260">
        <v>14906.893349068852</v>
      </c>
      <c r="T27" s="260">
        <v>14160.864964040624</v>
      </c>
      <c r="U27" s="260">
        <v>13964.502022279832</v>
      </c>
      <c r="V27" s="260">
        <v>13702.468275280624</v>
      </c>
      <c r="W27" s="260">
        <v>13660.576581674879</v>
      </c>
      <c r="X27" s="260">
        <v>13542.763866926738</v>
      </c>
      <c r="Y27" s="260">
        <v>13294.032699923786</v>
      </c>
      <c r="Z27" s="260">
        <v>13191.173093477142</v>
      </c>
      <c r="AA27" s="260">
        <v>13165.913132813701</v>
      </c>
      <c r="AB27" s="260">
        <v>13209.843853550674</v>
      </c>
      <c r="AC27" s="260">
        <v>13239.939640085307</v>
      </c>
      <c r="AD27" s="260">
        <v>13277.940508835123</v>
      </c>
      <c r="AE27" s="260">
        <v>13267.126922368203</v>
      </c>
      <c r="AF27" s="260">
        <v>13173.310880276138</v>
      </c>
      <c r="AG27" s="260">
        <v>13122.29545021069</v>
      </c>
      <c r="AH27" s="260">
        <v>13030.255132114769</v>
      </c>
      <c r="AI27" s="260">
        <v>12862.295998862652</v>
      </c>
      <c r="AJ27" s="260">
        <v>12694.26153527552</v>
      </c>
      <c r="AK27" s="260">
        <v>12549.384882813691</v>
      </c>
      <c r="AL27" s="260">
        <v>12481.12153027465</v>
      </c>
      <c r="AM27" s="260">
        <v>12428.256562294406</v>
      </c>
      <c r="AN27" s="260">
        <v>12302.123392348856</v>
      </c>
      <c r="AO27" s="260">
        <v>12221.323317443259</v>
      </c>
      <c r="AP27" s="260">
        <v>12134.114218246792</v>
      </c>
      <c r="AQ27" s="260">
        <v>12120.143934733207</v>
      </c>
      <c r="AR27" s="260">
        <v>12090.554942450559</v>
      </c>
      <c r="AS27" s="260">
        <v>12049.608648529342</v>
      </c>
      <c r="AT27" s="260">
        <v>12016.593511311854</v>
      </c>
      <c r="AU27" s="260">
        <v>11999.481993191845</v>
      </c>
      <c r="AV27" s="260">
        <v>12040.798425848739</v>
      </c>
      <c r="AW27" s="260">
        <v>12000.892357147457</v>
      </c>
      <c r="AX27" s="260">
        <v>11963.292641350066</v>
      </c>
      <c r="AY27" s="260">
        <v>11981.996656239231</v>
      </c>
      <c r="AZ27" s="260">
        <v>11962.131866009166</v>
      </c>
    </row>
    <row r="28" spans="1:52" ht="12" customHeight="1" x14ac:dyDescent="0.25">
      <c r="A28" s="261" t="s">
        <v>2652</v>
      </c>
      <c r="B28" s="262">
        <v>9762.8993162666538</v>
      </c>
      <c r="C28" s="262">
        <v>9867.9146874999951</v>
      </c>
      <c r="D28" s="262">
        <v>9648.9775275000065</v>
      </c>
      <c r="E28" s="262">
        <v>10127.8511225</v>
      </c>
      <c r="F28" s="262">
        <v>10643.385600000005</v>
      </c>
      <c r="G28" s="262">
        <v>9852.165770735759</v>
      </c>
      <c r="H28" s="262">
        <v>9816.1891899999955</v>
      </c>
      <c r="I28" s="262">
        <v>9827.6452999999947</v>
      </c>
      <c r="J28" s="262">
        <v>9467.7835050000031</v>
      </c>
      <c r="K28" s="262">
        <v>6606.081865000001</v>
      </c>
      <c r="L28" s="262">
        <v>7928.402463031849</v>
      </c>
      <c r="M28" s="262">
        <v>7900.9119730286266</v>
      </c>
      <c r="N28" s="262">
        <v>7713.3206754448465</v>
      </c>
      <c r="O28" s="262">
        <v>7675.0127594179639</v>
      </c>
      <c r="P28" s="262">
        <v>7428.7198837260094</v>
      </c>
      <c r="Q28" s="262">
        <v>7712.1568002248378</v>
      </c>
      <c r="R28" s="262">
        <v>7696.0207723621852</v>
      </c>
      <c r="S28" s="262">
        <v>7967.550620061209</v>
      </c>
      <c r="T28" s="262">
        <v>7698.7248684504384</v>
      </c>
      <c r="U28" s="262">
        <v>7595.1109350884708</v>
      </c>
      <c r="V28" s="262">
        <v>7454.890530967722</v>
      </c>
      <c r="W28" s="262">
        <v>7439.079403117842</v>
      </c>
      <c r="X28" s="262">
        <v>7417.3679573268337</v>
      </c>
      <c r="Y28" s="262">
        <v>7266.1533031314302</v>
      </c>
      <c r="Z28" s="262">
        <v>7209.1869100733638</v>
      </c>
      <c r="AA28" s="262">
        <v>7204.2178918243162</v>
      </c>
      <c r="AB28" s="262">
        <v>7248.5380992824112</v>
      </c>
      <c r="AC28" s="262">
        <v>7280.01622753834</v>
      </c>
      <c r="AD28" s="262">
        <v>7321.426286717201</v>
      </c>
      <c r="AE28" s="262">
        <v>7353.3289398416518</v>
      </c>
      <c r="AF28" s="262">
        <v>7335.1495800206467</v>
      </c>
      <c r="AG28" s="262">
        <v>7333.3864768812737</v>
      </c>
      <c r="AH28" s="262">
        <v>7345.2312397452133</v>
      </c>
      <c r="AI28" s="262">
        <v>7297.1190416441741</v>
      </c>
      <c r="AJ28" s="262">
        <v>7257.3998602590646</v>
      </c>
      <c r="AK28" s="262">
        <v>7219.4795595706055</v>
      </c>
      <c r="AL28" s="262">
        <v>7219.2699371475119</v>
      </c>
      <c r="AM28" s="262">
        <v>7254.3997677506577</v>
      </c>
      <c r="AN28" s="262">
        <v>7231.5784194574244</v>
      </c>
      <c r="AO28" s="262">
        <v>7243.5625641559627</v>
      </c>
      <c r="AP28" s="262">
        <v>7247.3443922419801</v>
      </c>
      <c r="AQ28" s="262">
        <v>7312.8010377543715</v>
      </c>
      <c r="AR28" s="262">
        <v>7366.897266932363</v>
      </c>
      <c r="AS28" s="262">
        <v>7420.4702162312969</v>
      </c>
      <c r="AT28" s="262">
        <v>7497.5750151156753</v>
      </c>
      <c r="AU28" s="262">
        <v>7580.6971018915729</v>
      </c>
      <c r="AV28" s="262">
        <v>7722.4899774987161</v>
      </c>
      <c r="AW28" s="262">
        <v>7831.2009683697524</v>
      </c>
      <c r="AX28" s="262">
        <v>7967.3923072853986</v>
      </c>
      <c r="AY28" s="262">
        <v>8297.2114837811696</v>
      </c>
      <c r="AZ28" s="262">
        <v>8411.7989411682229</v>
      </c>
    </row>
    <row r="29" spans="1:52" ht="12" customHeight="1" x14ac:dyDescent="0.25">
      <c r="A29" s="261" t="s">
        <v>2653</v>
      </c>
      <c r="B29" s="262">
        <v>9540.3872779336962</v>
      </c>
      <c r="C29" s="262">
        <v>8707.2786499999984</v>
      </c>
      <c r="D29" s="262">
        <v>8605.4099799999985</v>
      </c>
      <c r="E29" s="262">
        <v>8786.8781200000012</v>
      </c>
      <c r="F29" s="262">
        <v>8973.2792799999988</v>
      </c>
      <c r="G29" s="262">
        <v>8514.6362988278324</v>
      </c>
      <c r="H29" s="262">
        <v>8602.6713599999985</v>
      </c>
      <c r="I29" s="262">
        <v>8292.4154299999973</v>
      </c>
      <c r="J29" s="262">
        <v>7799.7553299999981</v>
      </c>
      <c r="K29" s="262">
        <v>5625.0198099999998</v>
      </c>
      <c r="L29" s="262">
        <v>6992.2952154644745</v>
      </c>
      <c r="M29" s="262">
        <v>7042.1414239261239</v>
      </c>
      <c r="N29" s="262">
        <v>7160.1681210159832</v>
      </c>
      <c r="O29" s="262">
        <v>6861.9550607088331</v>
      </c>
      <c r="P29" s="262">
        <v>6791.4645912842052</v>
      </c>
      <c r="Q29" s="262">
        <v>6897.1243651062214</v>
      </c>
      <c r="R29" s="262">
        <v>6864.9169750020883</v>
      </c>
      <c r="S29" s="262">
        <v>6939.3427290076443</v>
      </c>
      <c r="T29" s="262">
        <v>6462.1400955901854</v>
      </c>
      <c r="U29" s="262">
        <v>6369.3910871913622</v>
      </c>
      <c r="V29" s="262">
        <v>6247.5777443129018</v>
      </c>
      <c r="W29" s="262">
        <v>6221.4971785570369</v>
      </c>
      <c r="X29" s="262">
        <v>6125.3959095999035</v>
      </c>
      <c r="Y29" s="262">
        <v>6027.8793967923548</v>
      </c>
      <c r="Z29" s="262">
        <v>5981.9861834037793</v>
      </c>
      <c r="AA29" s="262">
        <v>5961.6952409893829</v>
      </c>
      <c r="AB29" s="262">
        <v>5961.3057542682609</v>
      </c>
      <c r="AC29" s="262">
        <v>5959.9234125469684</v>
      </c>
      <c r="AD29" s="262">
        <v>5956.5142221179212</v>
      </c>
      <c r="AE29" s="262">
        <v>5913.7979825265511</v>
      </c>
      <c r="AF29" s="262">
        <v>5838.1613002554932</v>
      </c>
      <c r="AG29" s="262">
        <v>5788.9089733294149</v>
      </c>
      <c r="AH29" s="262">
        <v>5685.0238923695551</v>
      </c>
      <c r="AI29" s="262">
        <v>5565.1769572184776</v>
      </c>
      <c r="AJ29" s="262">
        <v>5436.8616750164556</v>
      </c>
      <c r="AK29" s="262">
        <v>5329.9053232430861</v>
      </c>
      <c r="AL29" s="262">
        <v>5261.8515931271377</v>
      </c>
      <c r="AM29" s="262">
        <v>5173.8567945437489</v>
      </c>
      <c r="AN29" s="262">
        <v>5070.5449728914327</v>
      </c>
      <c r="AO29" s="262">
        <v>4977.7607532872953</v>
      </c>
      <c r="AP29" s="262">
        <v>4886.769826004811</v>
      </c>
      <c r="AQ29" s="262">
        <v>4807.3428969788347</v>
      </c>
      <c r="AR29" s="262">
        <v>4723.6576755181968</v>
      </c>
      <c r="AS29" s="262">
        <v>4629.1384322980448</v>
      </c>
      <c r="AT29" s="262">
        <v>4519.0184961961786</v>
      </c>
      <c r="AU29" s="262">
        <v>4418.7848913002736</v>
      </c>
      <c r="AV29" s="262">
        <v>4318.3084483500234</v>
      </c>
      <c r="AW29" s="262">
        <v>4169.6913887777046</v>
      </c>
      <c r="AX29" s="262">
        <v>3995.9003340646682</v>
      </c>
      <c r="AY29" s="262">
        <v>3684.7851724580605</v>
      </c>
      <c r="AZ29" s="262">
        <v>3550.3329248409414</v>
      </c>
    </row>
    <row r="30" spans="1:52" ht="12" customHeight="1" x14ac:dyDescent="0.25">
      <c r="A30" s="259" t="s">
        <v>2654</v>
      </c>
      <c r="B30" s="260">
        <v>6.7473917602716442</v>
      </c>
      <c r="C30" s="260">
        <v>13.80182250000002</v>
      </c>
      <c r="D30" s="260">
        <v>7.0497125000006795</v>
      </c>
      <c r="E30" s="260">
        <v>8.8278349999999737</v>
      </c>
      <c r="F30" s="260">
        <v>23.711412500000097</v>
      </c>
      <c r="G30" s="260">
        <v>26.15970117801945</v>
      </c>
      <c r="H30" s="260">
        <v>70.088587500000145</v>
      </c>
      <c r="I30" s="260">
        <v>66.250942499999042</v>
      </c>
      <c r="J30" s="260">
        <v>135.11919750000013</v>
      </c>
      <c r="K30" s="260">
        <v>86.884314999999972</v>
      </c>
      <c r="L30" s="260">
        <v>113.47122505705516</v>
      </c>
      <c r="M30" s="260">
        <v>114.17934139479792</v>
      </c>
      <c r="N30" s="260">
        <v>97.754056898102377</v>
      </c>
      <c r="O30" s="260">
        <v>87.309432028423103</v>
      </c>
      <c r="P30" s="260">
        <v>85.794042688842438</v>
      </c>
      <c r="Q30" s="260">
        <v>68.5848342653846</v>
      </c>
      <c r="R30" s="260">
        <v>66.619140535956745</v>
      </c>
      <c r="S30" s="260">
        <v>70.244627734877341</v>
      </c>
      <c r="T30" s="260">
        <v>61.035519858598462</v>
      </c>
      <c r="U30" s="260">
        <v>60.87770848157372</v>
      </c>
      <c r="V30" s="260">
        <v>60.039331485208152</v>
      </c>
      <c r="W30" s="260">
        <v>60.524906477977268</v>
      </c>
      <c r="X30" s="260">
        <v>62.736211508826642</v>
      </c>
      <c r="Y30" s="260">
        <v>74.528991002216301</v>
      </c>
      <c r="Z30" s="260">
        <v>78.011562593052801</v>
      </c>
      <c r="AA30" s="260">
        <v>79.237047982189907</v>
      </c>
      <c r="AB30" s="260">
        <v>81.521513459363632</v>
      </c>
      <c r="AC30" s="260">
        <v>83.61124255247843</v>
      </c>
      <c r="AD30" s="260">
        <v>87.550334623015615</v>
      </c>
      <c r="AE30" s="260">
        <v>90.21043956249207</v>
      </c>
      <c r="AF30" s="260">
        <v>92.61815126674199</v>
      </c>
      <c r="AG30" s="260">
        <v>92.929970181231496</v>
      </c>
      <c r="AH30" s="260">
        <v>99.500795687284878</v>
      </c>
      <c r="AI30" s="260">
        <v>106.28386073989169</v>
      </c>
      <c r="AJ30" s="260">
        <v>119.60775174386399</v>
      </c>
      <c r="AK30" s="260">
        <v>133.76498257954992</v>
      </c>
      <c r="AL30" s="260">
        <v>139.02792206359723</v>
      </c>
      <c r="AM30" s="260">
        <v>167.23561503419376</v>
      </c>
      <c r="AN30" s="260">
        <v>201.1872199502935</v>
      </c>
      <c r="AO30" s="260">
        <v>239.22596157261992</v>
      </c>
      <c r="AP30" s="260">
        <v>287.95449877416127</v>
      </c>
      <c r="AQ30" s="260">
        <v>322.64627422485307</v>
      </c>
      <c r="AR30" s="260">
        <v>382.27781353478372</v>
      </c>
      <c r="AS30" s="260">
        <v>451.97403413092064</v>
      </c>
      <c r="AT30" s="260">
        <v>569.22733295476871</v>
      </c>
      <c r="AU30" s="260">
        <v>630.70659695384143</v>
      </c>
      <c r="AV30" s="260">
        <v>747.73441985552415</v>
      </c>
      <c r="AW30" s="260">
        <v>999.5007758345173</v>
      </c>
      <c r="AX30" s="260">
        <v>1067.2359229469384</v>
      </c>
      <c r="AY30" s="260">
        <v>1341.79655291581</v>
      </c>
      <c r="AZ30" s="260">
        <v>1590.9875719689066</v>
      </c>
    </row>
    <row r="31" spans="1:52" ht="12" customHeight="1" x14ac:dyDescent="0.25">
      <c r="A31" s="261" t="s">
        <v>2655</v>
      </c>
      <c r="B31" s="262">
        <v>6.7473917602716442</v>
      </c>
      <c r="C31" s="262">
        <v>13.80182250000002</v>
      </c>
      <c r="D31" s="262">
        <v>7.0497125000006795</v>
      </c>
      <c r="E31" s="262">
        <v>8.8278349999999737</v>
      </c>
      <c r="F31" s="262">
        <v>23.711412500000097</v>
      </c>
      <c r="G31" s="262">
        <v>26.15970117801945</v>
      </c>
      <c r="H31" s="262">
        <v>70.088587500000145</v>
      </c>
      <c r="I31" s="262">
        <v>66.250942499999042</v>
      </c>
      <c r="J31" s="262">
        <v>135.11919750000013</v>
      </c>
      <c r="K31" s="262">
        <v>86.884314999999972</v>
      </c>
      <c r="L31" s="262">
        <v>113.47122505705516</v>
      </c>
      <c r="M31" s="262">
        <v>114.17934139479792</v>
      </c>
      <c r="N31" s="262">
        <v>97.754056898102377</v>
      </c>
      <c r="O31" s="262">
        <v>87.309432028423103</v>
      </c>
      <c r="P31" s="262">
        <v>85.794042688842438</v>
      </c>
      <c r="Q31" s="262">
        <v>68.5848342653846</v>
      </c>
      <c r="R31" s="262">
        <v>66.619140535956745</v>
      </c>
      <c r="S31" s="262">
        <v>70.106410840758684</v>
      </c>
      <c r="T31" s="262">
        <v>60.699746774528379</v>
      </c>
      <c r="U31" s="262">
        <v>60.224098828401644</v>
      </c>
      <c r="V31" s="262">
        <v>59.302841820489881</v>
      </c>
      <c r="W31" s="262">
        <v>59.690739567369185</v>
      </c>
      <c r="X31" s="262">
        <v>61.776469291418373</v>
      </c>
      <c r="Y31" s="262">
        <v>73.40877860546064</v>
      </c>
      <c r="Z31" s="262">
        <v>73.474125582878102</v>
      </c>
      <c r="AA31" s="262">
        <v>74.4528729247874</v>
      </c>
      <c r="AB31" s="262">
        <v>76.504364477018882</v>
      </c>
      <c r="AC31" s="262">
        <v>77.950441815034011</v>
      </c>
      <c r="AD31" s="262">
        <v>81.862746912451485</v>
      </c>
      <c r="AE31" s="262">
        <v>84.292947522849133</v>
      </c>
      <c r="AF31" s="262">
        <v>86.585230787795481</v>
      </c>
      <c r="AG31" s="262">
        <v>86.86328228925403</v>
      </c>
      <c r="AH31" s="262">
        <v>93.388405558522621</v>
      </c>
      <c r="AI31" s="262">
        <v>100.18280774849075</v>
      </c>
      <c r="AJ31" s="262">
        <v>113.50995625351594</v>
      </c>
      <c r="AK31" s="262">
        <v>127.68209868076028</v>
      </c>
      <c r="AL31" s="262">
        <v>132.89352319791948</v>
      </c>
      <c r="AM31" s="262">
        <v>161.10923692223071</v>
      </c>
      <c r="AN31" s="262">
        <v>195.10219463387003</v>
      </c>
      <c r="AO31" s="262">
        <v>233.1995865951111</v>
      </c>
      <c r="AP31" s="262">
        <v>281.71778053155447</v>
      </c>
      <c r="AQ31" s="262">
        <v>316.4524562145595</v>
      </c>
      <c r="AR31" s="262">
        <v>376.11530827015673</v>
      </c>
      <c r="AS31" s="262">
        <v>445.86749198955221</v>
      </c>
      <c r="AT31" s="262">
        <v>563.13883162051377</v>
      </c>
      <c r="AU31" s="262">
        <v>624.63754562210795</v>
      </c>
      <c r="AV31" s="262">
        <v>741.66020391066093</v>
      </c>
      <c r="AW31" s="262">
        <v>993.4270352813129</v>
      </c>
      <c r="AX31" s="262">
        <v>1061.1803320216666</v>
      </c>
      <c r="AY31" s="262">
        <v>1335.7322545966113</v>
      </c>
      <c r="AZ31" s="262">
        <v>1584.7409586833082</v>
      </c>
    </row>
    <row r="32" spans="1:52" ht="12" customHeight="1" x14ac:dyDescent="0.25">
      <c r="A32" s="261" t="s">
        <v>2656</v>
      </c>
      <c r="B32" s="262">
        <v>0</v>
      </c>
      <c r="C32" s="262">
        <v>0</v>
      </c>
      <c r="D32" s="262">
        <v>0</v>
      </c>
      <c r="E32" s="262">
        <v>0</v>
      </c>
      <c r="F32" s="262">
        <v>0</v>
      </c>
      <c r="G32" s="262">
        <v>0</v>
      </c>
      <c r="H32" s="262">
        <v>0</v>
      </c>
      <c r="I32" s="262">
        <v>0</v>
      </c>
      <c r="J32" s="262">
        <v>0</v>
      </c>
      <c r="K32" s="262">
        <v>0</v>
      </c>
      <c r="L32" s="262">
        <v>0</v>
      </c>
      <c r="M32" s="262">
        <v>0</v>
      </c>
      <c r="N32" s="262">
        <v>0</v>
      </c>
      <c r="O32" s="262">
        <v>0</v>
      </c>
      <c r="P32" s="262">
        <v>0</v>
      </c>
      <c r="Q32" s="262">
        <v>0</v>
      </c>
      <c r="R32" s="262">
        <v>0</v>
      </c>
      <c r="S32" s="262">
        <v>0.13821689411866267</v>
      </c>
      <c r="T32" s="262">
        <v>0.33577308407008638</v>
      </c>
      <c r="U32" s="262">
        <v>0.6536096531720772</v>
      </c>
      <c r="V32" s="262">
        <v>0.73648966471826971</v>
      </c>
      <c r="W32" s="262">
        <v>0.83416691060808446</v>
      </c>
      <c r="X32" s="262">
        <v>0.95974221740827537</v>
      </c>
      <c r="Y32" s="262">
        <v>1.1202123967556616</v>
      </c>
      <c r="Z32" s="262">
        <v>4.537437010174691</v>
      </c>
      <c r="AA32" s="262">
        <v>4.7841750574024973</v>
      </c>
      <c r="AB32" s="262">
        <v>5.0171489823447475</v>
      </c>
      <c r="AC32" s="262">
        <v>5.6608007374444362</v>
      </c>
      <c r="AD32" s="262">
        <v>5.687587710564129</v>
      </c>
      <c r="AE32" s="262">
        <v>5.9174920396429407</v>
      </c>
      <c r="AF32" s="262">
        <v>6.0329204789465125</v>
      </c>
      <c r="AG32" s="262">
        <v>6.0666878919774705</v>
      </c>
      <c r="AH32" s="262">
        <v>6.1123901287622537</v>
      </c>
      <c r="AI32" s="262">
        <v>6.1010529914009508</v>
      </c>
      <c r="AJ32" s="262">
        <v>6.0977954903480613</v>
      </c>
      <c r="AK32" s="262">
        <v>6.082883898789655</v>
      </c>
      <c r="AL32" s="262">
        <v>6.1343988656777473</v>
      </c>
      <c r="AM32" s="262">
        <v>6.12637811196306</v>
      </c>
      <c r="AN32" s="262">
        <v>6.0850253164234713</v>
      </c>
      <c r="AO32" s="262">
        <v>6.02637497750883</v>
      </c>
      <c r="AP32" s="262">
        <v>6.2367182426067442</v>
      </c>
      <c r="AQ32" s="262">
        <v>6.1938180102935814</v>
      </c>
      <c r="AR32" s="262">
        <v>6.1625052646269944</v>
      </c>
      <c r="AS32" s="262">
        <v>6.1065421413684362</v>
      </c>
      <c r="AT32" s="262">
        <v>6.0885013342550094</v>
      </c>
      <c r="AU32" s="262">
        <v>6.0690513317334061</v>
      </c>
      <c r="AV32" s="262">
        <v>6.0742159448631865</v>
      </c>
      <c r="AW32" s="262">
        <v>6.0737405532042734</v>
      </c>
      <c r="AX32" s="262">
        <v>6.0555909252718463</v>
      </c>
      <c r="AY32" s="262">
        <v>6.0642983191988309</v>
      </c>
      <c r="AZ32" s="262">
        <v>6.2466132855984062</v>
      </c>
    </row>
    <row r="33" spans="1:52" ht="12" customHeight="1" x14ac:dyDescent="0.25">
      <c r="A33" s="324" t="s">
        <v>2657</v>
      </c>
      <c r="B33" s="325">
        <v>340.03817125022584</v>
      </c>
      <c r="C33" s="325">
        <v>357.16010999999992</v>
      </c>
      <c r="D33" s="325">
        <v>342.11124500000028</v>
      </c>
      <c r="E33" s="325">
        <v>363.51881499999939</v>
      </c>
      <c r="F33" s="325">
        <v>248.42099250000152</v>
      </c>
      <c r="G33" s="325">
        <v>227.94951181770872</v>
      </c>
      <c r="H33" s="325">
        <v>193.88993249999947</v>
      </c>
      <c r="I33" s="325">
        <v>178.42073250000027</v>
      </c>
      <c r="J33" s="325">
        <v>166.55787000000075</v>
      </c>
      <c r="K33" s="325">
        <v>450.33580750000027</v>
      </c>
      <c r="L33" s="325">
        <v>293.64414992905228</v>
      </c>
      <c r="M33" s="325">
        <v>339.77847232441803</v>
      </c>
      <c r="N33" s="325">
        <v>450.57771336786385</v>
      </c>
      <c r="O33" s="325">
        <v>365.17017987455228</v>
      </c>
      <c r="P33" s="325">
        <v>383.3317836799136</v>
      </c>
      <c r="Q33" s="325">
        <v>513.42462972724638</v>
      </c>
      <c r="R33" s="325">
        <v>525.27348181114735</v>
      </c>
      <c r="S33" s="325">
        <v>537.11215258767652</v>
      </c>
      <c r="T33" s="325">
        <v>546.87116304090659</v>
      </c>
      <c r="U33" s="325">
        <v>546.46014109544672</v>
      </c>
      <c r="V33" s="325">
        <v>539.81173206689152</v>
      </c>
      <c r="W33" s="325">
        <v>540.98702005172629</v>
      </c>
      <c r="X33" s="325">
        <v>553.08902556641885</v>
      </c>
      <c r="Y33" s="325">
        <v>660.66250248155927</v>
      </c>
      <c r="Z33" s="325">
        <v>665.62237028485674</v>
      </c>
      <c r="AA33" s="325">
        <v>674.12508477098049</v>
      </c>
      <c r="AB33" s="325">
        <v>678.88307331134069</v>
      </c>
      <c r="AC33" s="325">
        <v>685.06356663721749</v>
      </c>
      <c r="AD33" s="325">
        <v>689.61430926023399</v>
      </c>
      <c r="AE33" s="325">
        <v>692.6719271277816</v>
      </c>
      <c r="AF33" s="325">
        <v>695.15878256082112</v>
      </c>
      <c r="AG33" s="325">
        <v>693.32527378971793</v>
      </c>
      <c r="AH33" s="325">
        <v>697.29927264257992</v>
      </c>
      <c r="AI33" s="325">
        <v>695.13799509533965</v>
      </c>
      <c r="AJ33" s="325">
        <v>695.56096990385026</v>
      </c>
      <c r="AK33" s="325">
        <v>698.53471880457482</v>
      </c>
      <c r="AL33" s="325">
        <v>712.93962668700681</v>
      </c>
      <c r="AM33" s="325">
        <v>723.59439689669239</v>
      </c>
      <c r="AN33" s="325">
        <v>752.78142275441121</v>
      </c>
      <c r="AO33" s="325">
        <v>768.34743650662676</v>
      </c>
      <c r="AP33" s="325">
        <v>789.61551365412151</v>
      </c>
      <c r="AQ33" s="325">
        <v>802.70668451335109</v>
      </c>
      <c r="AR33" s="325">
        <v>828.4726972367398</v>
      </c>
      <c r="AS33" s="325">
        <v>849.28384341591368</v>
      </c>
      <c r="AT33" s="325">
        <v>870.82689623146086</v>
      </c>
      <c r="AU33" s="325">
        <v>890.20204929012539</v>
      </c>
      <c r="AV33" s="325">
        <v>911.38620903251467</v>
      </c>
      <c r="AW33" s="325">
        <v>934.96928428823117</v>
      </c>
      <c r="AX33" s="325">
        <v>950.95520358605233</v>
      </c>
      <c r="AY33" s="325">
        <v>995.36384183003952</v>
      </c>
      <c r="AZ33" s="325">
        <v>1031.4833208229375</v>
      </c>
    </row>
    <row r="34" spans="1:52" ht="12" customHeight="1" x14ac:dyDescent="0.25">
      <c r="A34" s="326" t="s">
        <v>2658</v>
      </c>
      <c r="B34" s="262">
        <v>10423.719242950821</v>
      </c>
      <c r="C34" s="262">
        <v>10600.095994999991</v>
      </c>
      <c r="D34" s="262">
        <v>10455.901102499998</v>
      </c>
      <c r="E34" s="262">
        <v>10750.974067499998</v>
      </c>
      <c r="F34" s="262">
        <v>11247.4293275</v>
      </c>
      <c r="G34" s="262">
        <v>11102.233696367291</v>
      </c>
      <c r="H34" s="262">
        <v>11418.72011749999</v>
      </c>
      <c r="I34" s="262">
        <v>11341.436107499985</v>
      </c>
      <c r="J34" s="262">
        <v>10906.927482499994</v>
      </c>
      <c r="K34" s="262">
        <v>8274.631744999997</v>
      </c>
      <c r="L34" s="262">
        <v>9650.5234993866779</v>
      </c>
      <c r="M34" s="262">
        <v>9941.7571257508826</v>
      </c>
      <c r="N34" s="262">
        <v>9639.1986671515187</v>
      </c>
      <c r="O34" s="262">
        <v>9339.9317177219782</v>
      </c>
      <c r="P34" s="262">
        <v>9195.5771687067863</v>
      </c>
      <c r="Q34" s="262">
        <v>9129.1567323282088</v>
      </c>
      <c r="R34" s="262">
        <v>9046.3320487348901</v>
      </c>
      <c r="S34" s="262">
        <v>9379.0992404913759</v>
      </c>
      <c r="T34" s="262">
        <v>9241.6213457836438</v>
      </c>
      <c r="U34" s="262">
        <v>9261.2787033376117</v>
      </c>
      <c r="V34" s="262">
        <v>9191.7211061852377</v>
      </c>
      <c r="W34" s="262">
        <v>9165.5335129189552</v>
      </c>
      <c r="X34" s="262">
        <v>9192.1873011524222</v>
      </c>
      <c r="Y34" s="262">
        <v>9157.5495060786179</v>
      </c>
      <c r="Z34" s="262">
        <v>9077.8777457751821</v>
      </c>
      <c r="AA34" s="262">
        <v>9062.1642992214584</v>
      </c>
      <c r="AB34" s="262">
        <v>9083.2759393391316</v>
      </c>
      <c r="AC34" s="262">
        <v>9103.1937060411256</v>
      </c>
      <c r="AD34" s="262">
        <v>9122.1193031551629</v>
      </c>
      <c r="AE34" s="262">
        <v>9144.025095233812</v>
      </c>
      <c r="AF34" s="262">
        <v>9137.5310066590719</v>
      </c>
      <c r="AG34" s="262">
        <v>9130.7774436413292</v>
      </c>
      <c r="AH34" s="262">
        <v>9161.2463049480775</v>
      </c>
      <c r="AI34" s="262">
        <v>9141.7615200585369</v>
      </c>
      <c r="AJ34" s="262">
        <v>9125.4466513738098</v>
      </c>
      <c r="AK34" s="262">
        <v>9105.8244940730128</v>
      </c>
      <c r="AL34" s="262">
        <v>9110.8033643745221</v>
      </c>
      <c r="AM34" s="262">
        <v>9156.663630880872</v>
      </c>
      <c r="AN34" s="262">
        <v>9178.4107574674599</v>
      </c>
      <c r="AO34" s="262">
        <v>9210.189903970464</v>
      </c>
      <c r="AP34" s="262">
        <v>9277.4676807871419</v>
      </c>
      <c r="AQ34" s="262">
        <v>9344.1172919727487</v>
      </c>
      <c r="AR34" s="262">
        <v>9441.1228032202544</v>
      </c>
      <c r="AS34" s="262">
        <v>9531.9643892068889</v>
      </c>
      <c r="AT34" s="262">
        <v>9641.1422591234586</v>
      </c>
      <c r="AU34" s="262">
        <v>9742.8333233183075</v>
      </c>
      <c r="AV34" s="262">
        <v>9905.5984427775111</v>
      </c>
      <c r="AW34" s="262">
        <v>10081.524251843091</v>
      </c>
      <c r="AX34" s="262">
        <v>10235.682331452814</v>
      </c>
      <c r="AY34" s="262">
        <v>10626.880272501574</v>
      </c>
      <c r="AZ34" s="262">
        <v>10861.480539556022</v>
      </c>
    </row>
    <row r="35" spans="1:52" ht="12" customHeight="1" x14ac:dyDescent="0.25">
      <c r="A35" s="263" t="s">
        <v>2083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X35" s="264">
        <v>0</v>
      </c>
      <c r="Y35" s="264">
        <v>1.0222061842113417E-5</v>
      </c>
      <c r="Z35" s="264">
        <v>3.6516288488710087E-5</v>
      </c>
      <c r="AA35" s="264">
        <v>9.002952119042021E-5</v>
      </c>
      <c r="AB35" s="264">
        <v>1.8557205227029443E-4</v>
      </c>
      <c r="AC35" s="264">
        <v>3.5132693578882989E-4</v>
      </c>
      <c r="AD35" s="264">
        <v>6.3990358014255275E-4</v>
      </c>
      <c r="AE35" s="264">
        <v>1.2306071063722039E-3</v>
      </c>
      <c r="AF35" s="264">
        <v>2.1675514554086975E-3</v>
      </c>
      <c r="AG35" s="264">
        <v>6.6047682649723908E-3</v>
      </c>
      <c r="AH35" s="264">
        <v>2.0403606626617506E-2</v>
      </c>
      <c r="AI35" s="264">
        <v>3.6457857401654713E-2</v>
      </c>
      <c r="AJ35" s="264">
        <v>7.4682166782394505E-2</v>
      </c>
      <c r="AK35" s="264">
        <v>0.14166784337846347</v>
      </c>
      <c r="AL35" s="264">
        <v>0.26813741685889958</v>
      </c>
      <c r="AM35" s="264">
        <v>0.60668461569378485</v>
      </c>
      <c r="AN35" s="264">
        <v>1.0828986413324297</v>
      </c>
      <c r="AO35" s="264">
        <v>1.8834635197824579</v>
      </c>
      <c r="AP35" s="264">
        <v>3.343690691460369</v>
      </c>
      <c r="AQ35" s="264">
        <v>5.4589815153623658</v>
      </c>
      <c r="AR35" s="264">
        <v>8.9566171907299292</v>
      </c>
      <c r="AS35" s="264">
        <v>13.506033736939203</v>
      </c>
      <c r="AT35" s="264">
        <v>20.563973188383642</v>
      </c>
      <c r="AU35" s="264">
        <v>28.717817963843409</v>
      </c>
      <c r="AV35" s="264">
        <v>41.51656966911159</v>
      </c>
      <c r="AW35" s="264">
        <v>62.502801212240755</v>
      </c>
      <c r="AX35" s="264">
        <v>85.901790436830623</v>
      </c>
      <c r="AY35" s="264">
        <v>159.5568485813921</v>
      </c>
      <c r="AZ35" s="264">
        <v>198.04221722239157</v>
      </c>
    </row>
    <row r="36" spans="1:52" ht="12" customHeight="1" x14ac:dyDescent="0.25">
      <c r="A36" s="255" t="s">
        <v>2659</v>
      </c>
      <c r="B36" s="256">
        <v>60479.586856177411</v>
      </c>
      <c r="C36" s="256">
        <v>59149.177807499975</v>
      </c>
      <c r="D36" s="256">
        <v>57632.525206500024</v>
      </c>
      <c r="E36" s="256">
        <v>60281.401429999998</v>
      </c>
      <c r="F36" s="256">
        <v>60554.751716499959</v>
      </c>
      <c r="G36" s="256">
        <v>57911.801117199255</v>
      </c>
      <c r="H36" s="256">
        <v>58678.322612499971</v>
      </c>
      <c r="I36" s="256">
        <v>57001.963140499953</v>
      </c>
      <c r="J36" s="256">
        <v>53728.374081500006</v>
      </c>
      <c r="K36" s="256">
        <v>39003.969099500006</v>
      </c>
      <c r="L36" s="256">
        <v>47963.480715035141</v>
      </c>
      <c r="M36" s="256">
        <v>48450.620529314452</v>
      </c>
      <c r="N36" s="256">
        <v>47129.618304525095</v>
      </c>
      <c r="O36" s="256">
        <v>45937.206045633538</v>
      </c>
      <c r="P36" s="256">
        <v>45624.769890790798</v>
      </c>
      <c r="Q36" s="256">
        <v>46557.378723813075</v>
      </c>
      <c r="R36" s="256">
        <v>46555.386231509779</v>
      </c>
      <c r="S36" s="256">
        <v>47669.811721737278</v>
      </c>
      <c r="T36" s="256">
        <v>45563.595622715664</v>
      </c>
      <c r="U36" s="256">
        <v>45114.965220988161</v>
      </c>
      <c r="V36" s="256">
        <v>44391.145654031869</v>
      </c>
      <c r="W36" s="256">
        <v>44259.994043253384</v>
      </c>
      <c r="X36" s="256">
        <v>44023.313937040293</v>
      </c>
      <c r="Y36" s="256">
        <v>43265.082553768705</v>
      </c>
      <c r="Z36" s="256">
        <v>42966.385022770715</v>
      </c>
      <c r="AA36" s="256">
        <v>42912.854143312899</v>
      </c>
      <c r="AB36" s="256">
        <v>43042.322554778046</v>
      </c>
      <c r="AC36" s="256">
        <v>43191.59026197713</v>
      </c>
      <c r="AD36" s="256">
        <v>43321.035771240044</v>
      </c>
      <c r="AE36" s="256">
        <v>43319.150400519167</v>
      </c>
      <c r="AF36" s="256">
        <v>43060.812937846466</v>
      </c>
      <c r="AG36" s="256">
        <v>42940.827125878008</v>
      </c>
      <c r="AH36" s="256">
        <v>42738.146092003932</v>
      </c>
      <c r="AI36" s="256">
        <v>42258.711976202118</v>
      </c>
      <c r="AJ36" s="256">
        <v>41779.229132894674</v>
      </c>
      <c r="AK36" s="256">
        <v>41367.56828323134</v>
      </c>
      <c r="AL36" s="256">
        <v>41187.468942408894</v>
      </c>
      <c r="AM36" s="256">
        <v>41056.113319864686</v>
      </c>
      <c r="AN36" s="256">
        <v>40693.121469039412</v>
      </c>
      <c r="AO36" s="256">
        <v>40472.336408938427</v>
      </c>
      <c r="AP36" s="256">
        <v>40294.621612798997</v>
      </c>
      <c r="AQ36" s="256">
        <v>40233.84504722838</v>
      </c>
      <c r="AR36" s="256">
        <v>40198.841048002694</v>
      </c>
      <c r="AS36" s="256">
        <v>40091.275541794006</v>
      </c>
      <c r="AT36" s="256">
        <v>39945.165840538502</v>
      </c>
      <c r="AU36" s="256">
        <v>39839.140796267762</v>
      </c>
      <c r="AV36" s="256">
        <v>39888.399123677096</v>
      </c>
      <c r="AW36" s="256">
        <v>39734.220794665962</v>
      </c>
      <c r="AX36" s="256">
        <v>39494.721647896949</v>
      </c>
      <c r="AY36" s="256">
        <v>39328.643751608244</v>
      </c>
      <c r="AZ36" s="256">
        <v>39143.486173035744</v>
      </c>
    </row>
    <row r="37" spans="1:52" ht="12" customHeight="1" x14ac:dyDescent="0.25">
      <c r="A37" s="265" t="s">
        <v>2836</v>
      </c>
      <c r="B37" s="240">
        <v>51829.875354081989</v>
      </c>
      <c r="C37" s="240">
        <v>50167.537255333715</v>
      </c>
      <c r="D37" s="240">
        <v>48990.985480961586</v>
      </c>
      <c r="E37" s="240">
        <v>51175.890606803572</v>
      </c>
      <c r="F37" s="240">
        <v>51143.651453268874</v>
      </c>
      <c r="G37" s="240">
        <v>48899.443037431032</v>
      </c>
      <c r="H37" s="240">
        <v>49007.529992829252</v>
      </c>
      <c r="I37" s="240">
        <v>47560.251978748827</v>
      </c>
      <c r="J37" s="240">
        <v>44495.25920069142</v>
      </c>
      <c r="K37" s="240">
        <v>31829.614133548112</v>
      </c>
      <c r="L37" s="240">
        <v>39894.611833089868</v>
      </c>
      <c r="M37" s="240">
        <v>40133.652739466444</v>
      </c>
      <c r="N37" s="240">
        <v>39180.758595514715</v>
      </c>
      <c r="O37" s="240">
        <v>38435.144594301208</v>
      </c>
      <c r="P37" s="240">
        <v>38372.536318280538</v>
      </c>
      <c r="Q37" s="240">
        <v>39041.486588246364</v>
      </c>
      <c r="R37" s="240">
        <v>39159.557962076855</v>
      </c>
      <c r="S37" s="240">
        <v>39945.600573557458</v>
      </c>
      <c r="T37" s="240">
        <v>37975.002543516865</v>
      </c>
      <c r="U37" s="240">
        <v>37533.50794461339</v>
      </c>
      <c r="V37" s="240">
        <v>36869.272528923473</v>
      </c>
      <c r="W37" s="240">
        <v>36752.026924784223</v>
      </c>
      <c r="X37" s="240">
        <v>36538.00344825405</v>
      </c>
      <c r="Y37" s="240">
        <v>35806.327854681193</v>
      </c>
      <c r="Z37" s="240">
        <v>35573.146912637807</v>
      </c>
      <c r="AA37" s="240">
        <v>35534.755108739839</v>
      </c>
      <c r="AB37" s="240">
        <v>35659.976427502166</v>
      </c>
      <c r="AC37" s="240">
        <v>35798.335257463739</v>
      </c>
      <c r="AD37" s="240">
        <v>35936.118753032715</v>
      </c>
      <c r="AE37" s="240">
        <v>35933.006452314316</v>
      </c>
      <c r="AF37" s="240">
        <v>35673.280923598584</v>
      </c>
      <c r="AG37" s="240">
        <v>35557.286726095626</v>
      </c>
      <c r="AH37" s="240">
        <v>35348.978798258468</v>
      </c>
      <c r="AI37" s="240">
        <v>34858.057475434616</v>
      </c>
      <c r="AJ37" s="240">
        <v>34394.352366309518</v>
      </c>
      <c r="AK37" s="240">
        <v>33990.43799014089</v>
      </c>
      <c r="AL37" s="240">
        <v>33797.30979360405</v>
      </c>
      <c r="AM37" s="240">
        <v>33667.600738054731</v>
      </c>
      <c r="AN37" s="240">
        <v>33302.449603425295</v>
      </c>
      <c r="AO37" s="240">
        <v>33080.07407539041</v>
      </c>
      <c r="AP37" s="240">
        <v>32926.39995244889</v>
      </c>
      <c r="AQ37" s="240">
        <v>32840.922792320736</v>
      </c>
      <c r="AR37" s="240">
        <v>32820.775504517376</v>
      </c>
      <c r="AS37" s="240">
        <v>32715.036674276282</v>
      </c>
      <c r="AT37" s="240">
        <v>32556.936847814344</v>
      </c>
      <c r="AU37" s="240">
        <v>32419.778016663822</v>
      </c>
      <c r="AV37" s="240">
        <v>32427.507967087538</v>
      </c>
      <c r="AW37" s="240">
        <v>32258.873317062931</v>
      </c>
      <c r="AX37" s="240">
        <v>31993.28324603181</v>
      </c>
      <c r="AY37" s="240">
        <v>31801.066658767857</v>
      </c>
      <c r="AZ37" s="240">
        <v>31582.514333664487</v>
      </c>
    </row>
    <row r="38" spans="1:52" ht="12" customHeight="1" x14ac:dyDescent="0.25">
      <c r="A38" s="266" t="s">
        <v>2837</v>
      </c>
      <c r="B38" s="243">
        <v>8649.711502095417</v>
      </c>
      <c r="C38" s="243">
        <v>8981.6405521662582</v>
      </c>
      <c r="D38" s="243">
        <v>8641.5397255384378</v>
      </c>
      <c r="E38" s="243">
        <v>9105.5108231964277</v>
      </c>
      <c r="F38" s="243">
        <v>9411.1002632310829</v>
      </c>
      <c r="G38" s="243">
        <v>9012.3580797682189</v>
      </c>
      <c r="H38" s="243">
        <v>9670.7926196707213</v>
      </c>
      <c r="I38" s="243">
        <v>9441.7111617511273</v>
      </c>
      <c r="J38" s="243">
        <v>9233.1148808085836</v>
      </c>
      <c r="K38" s="243">
        <v>7174.3549659518931</v>
      </c>
      <c r="L38" s="243">
        <v>8068.8688819452691</v>
      </c>
      <c r="M38" s="243">
        <v>8316.9677898480095</v>
      </c>
      <c r="N38" s="243">
        <v>7948.8597090103758</v>
      </c>
      <c r="O38" s="243">
        <v>7502.0614513323299</v>
      </c>
      <c r="P38" s="243">
        <v>7252.2335725102557</v>
      </c>
      <c r="Q38" s="243">
        <v>7515.8921355667135</v>
      </c>
      <c r="R38" s="243">
        <v>7395.8282694329309</v>
      </c>
      <c r="S38" s="243">
        <v>7724.2111481798229</v>
      </c>
      <c r="T38" s="243">
        <v>7588.5930791988048</v>
      </c>
      <c r="U38" s="243">
        <v>7581.4572763747647</v>
      </c>
      <c r="V38" s="243">
        <v>7521.8731251083955</v>
      </c>
      <c r="W38" s="243">
        <v>7507.9671184691615</v>
      </c>
      <c r="X38" s="243">
        <v>7485.3104887862391</v>
      </c>
      <c r="Y38" s="243">
        <v>7458.7546990875117</v>
      </c>
      <c r="Z38" s="243">
        <v>7393.2381101329102</v>
      </c>
      <c r="AA38" s="243">
        <v>7378.0990345730652</v>
      </c>
      <c r="AB38" s="243">
        <v>7382.3461272758732</v>
      </c>
      <c r="AC38" s="243">
        <v>7393.2550045133921</v>
      </c>
      <c r="AD38" s="243">
        <v>7384.9170182073267</v>
      </c>
      <c r="AE38" s="243">
        <v>7386.1439482048463</v>
      </c>
      <c r="AF38" s="243">
        <v>7387.5320142478822</v>
      </c>
      <c r="AG38" s="243">
        <v>7383.5403997823842</v>
      </c>
      <c r="AH38" s="243">
        <v>7389.1672937454696</v>
      </c>
      <c r="AI38" s="243">
        <v>7400.6545007675049</v>
      </c>
      <c r="AJ38" s="243">
        <v>7384.8767665851574</v>
      </c>
      <c r="AK38" s="243">
        <v>7377.1302930904449</v>
      </c>
      <c r="AL38" s="243">
        <v>7390.1591488048407</v>
      </c>
      <c r="AM38" s="243">
        <v>7388.5125818099623</v>
      </c>
      <c r="AN38" s="243">
        <v>7390.671865614122</v>
      </c>
      <c r="AO38" s="243">
        <v>7392.2623335480102</v>
      </c>
      <c r="AP38" s="243">
        <v>7368.221660350101</v>
      </c>
      <c r="AQ38" s="243">
        <v>7392.9222549076458</v>
      </c>
      <c r="AR38" s="243">
        <v>7378.0655434853179</v>
      </c>
      <c r="AS38" s="243">
        <v>7376.2388675177199</v>
      </c>
      <c r="AT38" s="243">
        <v>7388.2289927241527</v>
      </c>
      <c r="AU38" s="243">
        <v>7419.3627796039436</v>
      </c>
      <c r="AV38" s="243">
        <v>7460.8911565895614</v>
      </c>
      <c r="AW38" s="243">
        <v>7475.3474776030371</v>
      </c>
      <c r="AX38" s="243">
        <v>7501.4384018651444</v>
      </c>
      <c r="AY38" s="243">
        <v>7527.5770928403881</v>
      </c>
      <c r="AZ38" s="243">
        <v>7560.9718393712556</v>
      </c>
    </row>
    <row r="39" spans="1:52" ht="12" customHeight="1" x14ac:dyDescent="0.25">
      <c r="A39" s="322"/>
      <c r="B39" s="323"/>
      <c r="C39" s="323"/>
      <c r="D39" s="323"/>
      <c r="E39" s="323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3"/>
      <c r="AC39" s="323"/>
      <c r="AD39" s="323"/>
      <c r="AE39" s="323"/>
      <c r="AF39" s="323"/>
      <c r="AG39" s="323"/>
      <c r="AH39" s="323"/>
      <c r="AI39" s="323"/>
      <c r="AJ39" s="323"/>
      <c r="AK39" s="323"/>
      <c r="AL39" s="323"/>
      <c r="AM39" s="323"/>
      <c r="AN39" s="323"/>
      <c r="AO39" s="323"/>
      <c r="AP39" s="323"/>
      <c r="AQ39" s="323"/>
      <c r="AR39" s="323"/>
      <c r="AS39" s="323"/>
      <c r="AT39" s="323"/>
      <c r="AU39" s="323"/>
      <c r="AV39" s="323"/>
      <c r="AW39" s="323"/>
      <c r="AX39" s="323"/>
      <c r="AY39" s="323"/>
      <c r="AZ39" s="323"/>
    </row>
    <row r="42" spans="1:52" ht="12" customHeight="1" x14ac:dyDescent="0.25">
      <c r="A42" s="223" t="s">
        <v>2840</v>
      </c>
      <c r="B42" s="224">
        <v>2000</v>
      </c>
      <c r="C42" s="224">
        <v>2001</v>
      </c>
      <c r="D42" s="224">
        <v>2002</v>
      </c>
      <c r="E42" s="224">
        <v>2003</v>
      </c>
      <c r="F42" s="224">
        <v>2004</v>
      </c>
      <c r="G42" s="224">
        <v>2005</v>
      </c>
      <c r="H42" s="224">
        <v>2006</v>
      </c>
      <c r="I42" s="224">
        <v>2007</v>
      </c>
      <c r="J42" s="224">
        <v>2008</v>
      </c>
      <c r="K42" s="224">
        <v>2009</v>
      </c>
      <c r="L42" s="224">
        <v>2010</v>
      </c>
      <c r="M42" s="224">
        <v>2011</v>
      </c>
      <c r="N42" s="224">
        <v>2012</v>
      </c>
      <c r="O42" s="224">
        <v>2013</v>
      </c>
      <c r="P42" s="224">
        <v>2014</v>
      </c>
      <c r="Q42" s="224">
        <v>2015</v>
      </c>
      <c r="R42" s="224">
        <v>2016</v>
      </c>
      <c r="S42" s="224">
        <v>2017</v>
      </c>
      <c r="T42" s="224">
        <v>2018</v>
      </c>
      <c r="U42" s="224">
        <v>2019</v>
      </c>
      <c r="V42" s="224">
        <v>2020</v>
      </c>
      <c r="W42" s="224">
        <v>2021</v>
      </c>
      <c r="X42" s="224">
        <v>2022</v>
      </c>
      <c r="Y42" s="224">
        <v>2023</v>
      </c>
      <c r="Z42" s="224">
        <v>2024</v>
      </c>
      <c r="AA42" s="224">
        <v>2025</v>
      </c>
      <c r="AB42" s="224">
        <v>2026</v>
      </c>
      <c r="AC42" s="224">
        <v>2027</v>
      </c>
      <c r="AD42" s="224">
        <v>2028</v>
      </c>
      <c r="AE42" s="224">
        <v>2029</v>
      </c>
      <c r="AF42" s="224">
        <v>2030</v>
      </c>
      <c r="AG42" s="224">
        <v>2031</v>
      </c>
      <c r="AH42" s="224">
        <v>2032</v>
      </c>
      <c r="AI42" s="224">
        <v>2033</v>
      </c>
      <c r="AJ42" s="224">
        <v>2034</v>
      </c>
      <c r="AK42" s="224">
        <v>2035</v>
      </c>
      <c r="AL42" s="224">
        <v>2036</v>
      </c>
      <c r="AM42" s="224">
        <v>2037</v>
      </c>
      <c r="AN42" s="224">
        <v>2038</v>
      </c>
      <c r="AO42" s="224">
        <v>2039</v>
      </c>
      <c r="AP42" s="224">
        <v>2040</v>
      </c>
      <c r="AQ42" s="224">
        <v>2041</v>
      </c>
      <c r="AR42" s="224">
        <v>2042</v>
      </c>
      <c r="AS42" s="224">
        <v>2043</v>
      </c>
      <c r="AT42" s="224">
        <v>2044</v>
      </c>
      <c r="AU42" s="224">
        <v>2045</v>
      </c>
      <c r="AV42" s="224">
        <v>2046</v>
      </c>
      <c r="AW42" s="224">
        <v>2047</v>
      </c>
      <c r="AX42" s="224">
        <v>2048</v>
      </c>
      <c r="AY42" s="224">
        <v>2049</v>
      </c>
      <c r="AZ42" s="224">
        <v>2050</v>
      </c>
    </row>
    <row r="43" spans="1:52" ht="12" customHeight="1" x14ac:dyDescent="0.25">
      <c r="A43" s="268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225"/>
      <c r="AW43" s="225"/>
      <c r="AX43" s="225"/>
      <c r="AY43" s="225"/>
      <c r="AZ43" s="225"/>
    </row>
    <row r="44" spans="1:52" ht="12" customHeight="1" x14ac:dyDescent="0.25">
      <c r="A44" s="228" t="s">
        <v>2629</v>
      </c>
      <c r="B44" s="229">
        <v>3739.2365481652951</v>
      </c>
      <c r="C44" s="229">
        <v>3357.2298598645034</v>
      </c>
      <c r="D44" s="229">
        <v>2818.5843363522904</v>
      </c>
      <c r="E44" s="229">
        <v>2595.6957146830187</v>
      </c>
      <c r="F44" s="229">
        <v>2187.2594183754404</v>
      </c>
      <c r="G44" s="229">
        <v>2193.1606518135027</v>
      </c>
      <c r="H44" s="229">
        <v>2821.2275282929613</v>
      </c>
      <c r="I44" s="229">
        <v>2938.409662683996</v>
      </c>
      <c r="J44" s="229">
        <v>2594.2673192402353</v>
      </c>
      <c r="K44" s="229">
        <v>910.48500036909786</v>
      </c>
      <c r="L44" s="229">
        <v>1634.3018290898954</v>
      </c>
      <c r="M44" s="229">
        <v>1676.8215399421083</v>
      </c>
      <c r="N44" s="229">
        <v>1773.4763521232858</v>
      </c>
      <c r="O44" s="229">
        <v>1894.230001145811</v>
      </c>
      <c r="P44" s="229">
        <v>2022.0170903786982</v>
      </c>
      <c r="Q44" s="229">
        <v>2311.50130206721</v>
      </c>
      <c r="R44" s="229">
        <v>1801.4391041176502</v>
      </c>
      <c r="S44" s="229">
        <v>1700.5894138780236</v>
      </c>
      <c r="T44" s="229">
        <v>1685.0665924981881</v>
      </c>
      <c r="U44" s="229">
        <v>1693.2811787579781</v>
      </c>
      <c r="V44" s="229">
        <v>1704.9962942723346</v>
      </c>
      <c r="W44" s="229">
        <v>1714.3013693966504</v>
      </c>
      <c r="X44" s="229">
        <v>1724.274970335684</v>
      </c>
      <c r="Y44" s="229">
        <v>1736.1629922300449</v>
      </c>
      <c r="Z44" s="229">
        <v>1751.4963780181597</v>
      </c>
      <c r="AA44" s="229">
        <v>1770.8025138679902</v>
      </c>
      <c r="AB44" s="229">
        <v>1797.4996553372794</v>
      </c>
      <c r="AC44" s="229">
        <v>1828.296390630202</v>
      </c>
      <c r="AD44" s="229">
        <v>1860.9665728034881</v>
      </c>
      <c r="AE44" s="229">
        <v>1894.0468641522571</v>
      </c>
      <c r="AF44" s="229">
        <v>1926.1530837867092</v>
      </c>
      <c r="AG44" s="229">
        <v>1957.7847203143933</v>
      </c>
      <c r="AH44" s="229">
        <v>1989.8271722966097</v>
      </c>
      <c r="AI44" s="229">
        <v>2022.0011108013389</v>
      </c>
      <c r="AJ44" s="229">
        <v>2053.7412981286693</v>
      </c>
      <c r="AK44" s="229">
        <v>2084.3516878223381</v>
      </c>
      <c r="AL44" s="229">
        <v>2113.1256514004381</v>
      </c>
      <c r="AM44" s="229">
        <v>2140.7010843291355</v>
      </c>
      <c r="AN44" s="229">
        <v>2168.0575577622967</v>
      </c>
      <c r="AO44" s="229">
        <v>2196.582631036777</v>
      </c>
      <c r="AP44" s="229">
        <v>2227.4161334736596</v>
      </c>
      <c r="AQ44" s="229">
        <v>2260.3832914009931</v>
      </c>
      <c r="AR44" s="229">
        <v>2294.5777675525787</v>
      </c>
      <c r="AS44" s="229">
        <v>2330.7980539012028</v>
      </c>
      <c r="AT44" s="229">
        <v>2369.8374630965136</v>
      </c>
      <c r="AU44" s="229">
        <v>2413.2560933766399</v>
      </c>
      <c r="AV44" s="229">
        <v>2460.6323951522836</v>
      </c>
      <c r="AW44" s="229">
        <v>2511.4919370343487</v>
      </c>
      <c r="AX44" s="229">
        <v>2564.0495802036594</v>
      </c>
      <c r="AY44" s="229">
        <v>2617.4889211374229</v>
      </c>
      <c r="AZ44" s="229">
        <v>2671.1212200284808</v>
      </c>
    </row>
    <row r="45" spans="1:52" ht="12" customHeight="1" x14ac:dyDescent="0.25">
      <c r="A45" s="239" t="s">
        <v>2836</v>
      </c>
      <c r="B45" s="240">
        <v>2941.5508667677786</v>
      </c>
      <c r="C45" s="240">
        <v>2628.9673967685912</v>
      </c>
      <c r="D45" s="240">
        <v>2232.47701028858</v>
      </c>
      <c r="E45" s="240">
        <v>2145.3555182931823</v>
      </c>
      <c r="F45" s="240">
        <v>1761.8175031457665</v>
      </c>
      <c r="G45" s="240">
        <v>1810.290291328964</v>
      </c>
      <c r="H45" s="240">
        <v>2347.1717180504902</v>
      </c>
      <c r="I45" s="240">
        <v>2390.5543878110848</v>
      </c>
      <c r="J45" s="240">
        <v>2081.9416645790538</v>
      </c>
      <c r="K45" s="240">
        <v>754.48224378327768</v>
      </c>
      <c r="L45" s="240">
        <v>1281.953604605749</v>
      </c>
      <c r="M45" s="240">
        <v>1281.7633218433252</v>
      </c>
      <c r="N45" s="240">
        <v>1441.7782597989919</v>
      </c>
      <c r="O45" s="240">
        <v>1633.2134362131012</v>
      </c>
      <c r="P45" s="240">
        <v>1746.4556850977424</v>
      </c>
      <c r="Q45" s="240">
        <v>1968.2297127052693</v>
      </c>
      <c r="R45" s="240">
        <v>1519.6354687200248</v>
      </c>
      <c r="S45" s="240">
        <v>1431.9456892225901</v>
      </c>
      <c r="T45" s="240">
        <v>1419.6175055031733</v>
      </c>
      <c r="U45" s="240">
        <v>1428.0988247633752</v>
      </c>
      <c r="V45" s="240">
        <v>1439.857962980798</v>
      </c>
      <c r="W45" s="240">
        <v>1447.8189287818334</v>
      </c>
      <c r="X45" s="240">
        <v>1456.2546891440129</v>
      </c>
      <c r="Y45" s="240">
        <v>1466.242961475564</v>
      </c>
      <c r="Z45" s="240">
        <v>1479.0364501230481</v>
      </c>
      <c r="AA45" s="240">
        <v>1494.9233909499521</v>
      </c>
      <c r="AB45" s="240">
        <v>1516.5795642085438</v>
      </c>
      <c r="AC45" s="240">
        <v>1541.4088497445753</v>
      </c>
      <c r="AD45" s="240">
        <v>1567.5919257219268</v>
      </c>
      <c r="AE45" s="240">
        <v>1593.9524162771095</v>
      </c>
      <c r="AF45" s="240">
        <v>1619.3787089249765</v>
      </c>
      <c r="AG45" s="240">
        <v>1644.2558581586109</v>
      </c>
      <c r="AH45" s="240">
        <v>1669.2938063664988</v>
      </c>
      <c r="AI45" s="240">
        <v>1694.3082901455491</v>
      </c>
      <c r="AJ45" s="240">
        <v>1718.8751459298319</v>
      </c>
      <c r="AK45" s="240">
        <v>1742.461386124347</v>
      </c>
      <c r="AL45" s="240">
        <v>1764.505589536941</v>
      </c>
      <c r="AM45" s="240">
        <v>1785.5077533726555</v>
      </c>
      <c r="AN45" s="240">
        <v>1806.2437513946018</v>
      </c>
      <c r="AO45" s="240">
        <v>1827.8305268378094</v>
      </c>
      <c r="AP45" s="240">
        <v>1851.1791558519794</v>
      </c>
      <c r="AQ45" s="240">
        <v>1876.1958651742289</v>
      </c>
      <c r="AR45" s="240">
        <v>1902.1517863807119</v>
      </c>
      <c r="AS45" s="240">
        <v>1929.6341940873565</v>
      </c>
      <c r="AT45" s="240">
        <v>1959.2256752641997</v>
      </c>
      <c r="AU45" s="240">
        <v>1992.1413356295282</v>
      </c>
      <c r="AV45" s="240">
        <v>2027.9138369451782</v>
      </c>
      <c r="AW45" s="240">
        <v>2066.2658602453912</v>
      </c>
      <c r="AX45" s="240">
        <v>2105.8558255015632</v>
      </c>
      <c r="AY45" s="240">
        <v>2146.0811405516965</v>
      </c>
      <c r="AZ45" s="240">
        <v>2186.485450978776</v>
      </c>
    </row>
    <row r="46" spans="1:52" ht="12" customHeight="1" x14ac:dyDescent="0.25">
      <c r="A46" s="242" t="s">
        <v>2837</v>
      </c>
      <c r="B46" s="243">
        <v>797.68568139751642</v>
      </c>
      <c r="C46" s="243">
        <v>728.26246309591215</v>
      </c>
      <c r="D46" s="243">
        <v>586.10732606371039</v>
      </c>
      <c r="E46" s="243">
        <v>450.34019638983636</v>
      </c>
      <c r="F46" s="243">
        <v>425.4419152296739</v>
      </c>
      <c r="G46" s="243">
        <v>382.87036048453865</v>
      </c>
      <c r="H46" s="243">
        <v>474.05581024247113</v>
      </c>
      <c r="I46" s="243">
        <v>547.8552748729112</v>
      </c>
      <c r="J46" s="243">
        <v>512.32565466118149</v>
      </c>
      <c r="K46" s="243">
        <v>156.00275658582018</v>
      </c>
      <c r="L46" s="243">
        <v>352.34822448414639</v>
      </c>
      <c r="M46" s="243">
        <v>395.05821809878307</v>
      </c>
      <c r="N46" s="243">
        <v>331.69809232429384</v>
      </c>
      <c r="O46" s="243">
        <v>261.0165649327098</v>
      </c>
      <c r="P46" s="243">
        <v>275.5614052809558</v>
      </c>
      <c r="Q46" s="243">
        <v>343.27158936194064</v>
      </c>
      <c r="R46" s="243">
        <v>281.80363539762533</v>
      </c>
      <c r="S46" s="243">
        <v>268.6437246554334</v>
      </c>
      <c r="T46" s="243">
        <v>265.44908699501468</v>
      </c>
      <c r="U46" s="243">
        <v>265.18235399460281</v>
      </c>
      <c r="V46" s="243">
        <v>265.13833129153659</v>
      </c>
      <c r="W46" s="243">
        <v>266.48244061481705</v>
      </c>
      <c r="X46" s="243">
        <v>268.02028119167102</v>
      </c>
      <c r="Y46" s="243">
        <v>269.92003075448099</v>
      </c>
      <c r="Z46" s="243">
        <v>272.45992789511166</v>
      </c>
      <c r="AA46" s="243">
        <v>275.87912291803804</v>
      </c>
      <c r="AB46" s="243">
        <v>280.92009112873541</v>
      </c>
      <c r="AC46" s="243">
        <v>286.88754088562689</v>
      </c>
      <c r="AD46" s="243">
        <v>293.37464708156125</v>
      </c>
      <c r="AE46" s="243">
        <v>300.09444787514758</v>
      </c>
      <c r="AF46" s="243">
        <v>306.77437486173272</v>
      </c>
      <c r="AG46" s="243">
        <v>313.52886215578241</v>
      </c>
      <c r="AH46" s="243">
        <v>320.53336593011102</v>
      </c>
      <c r="AI46" s="243">
        <v>327.69282065578972</v>
      </c>
      <c r="AJ46" s="243">
        <v>334.86615219883737</v>
      </c>
      <c r="AK46" s="243">
        <v>341.89030169799116</v>
      </c>
      <c r="AL46" s="243">
        <v>348.62006186349726</v>
      </c>
      <c r="AM46" s="243">
        <v>355.19333095647971</v>
      </c>
      <c r="AN46" s="243">
        <v>361.81380636769472</v>
      </c>
      <c r="AO46" s="243">
        <v>368.75210419896774</v>
      </c>
      <c r="AP46" s="243">
        <v>376.23697762167996</v>
      </c>
      <c r="AQ46" s="243">
        <v>384.18742622676439</v>
      </c>
      <c r="AR46" s="243">
        <v>392.42598117186702</v>
      </c>
      <c r="AS46" s="243">
        <v>401.16385981384622</v>
      </c>
      <c r="AT46" s="243">
        <v>410.61178783231412</v>
      </c>
      <c r="AU46" s="243">
        <v>421.11475774711164</v>
      </c>
      <c r="AV46" s="243">
        <v>432.71855820710533</v>
      </c>
      <c r="AW46" s="243">
        <v>445.22607678895758</v>
      </c>
      <c r="AX46" s="243">
        <v>458.19375470209638</v>
      </c>
      <c r="AY46" s="243">
        <v>471.40778058572619</v>
      </c>
      <c r="AZ46" s="243">
        <v>484.63576904970483</v>
      </c>
    </row>
    <row r="47" spans="1:52" ht="12" customHeight="1" x14ac:dyDescent="0.25">
      <c r="A47" s="322"/>
      <c r="B47" s="323"/>
      <c r="C47" s="323"/>
      <c r="D47" s="323"/>
      <c r="E47" s="323"/>
      <c r="F47" s="323"/>
      <c r="G47" s="323"/>
      <c r="H47" s="323"/>
      <c r="I47" s="323"/>
      <c r="J47" s="323"/>
      <c r="K47" s="323"/>
      <c r="L47" s="323"/>
      <c r="M47" s="323"/>
      <c r="N47" s="323"/>
      <c r="O47" s="323"/>
      <c r="P47" s="323"/>
      <c r="Q47" s="323"/>
      <c r="R47" s="323"/>
      <c r="S47" s="323"/>
      <c r="T47" s="323"/>
      <c r="U47" s="323"/>
      <c r="V47" s="323"/>
      <c r="W47" s="323"/>
      <c r="X47" s="323"/>
      <c r="Y47" s="323"/>
      <c r="Z47" s="323"/>
      <c r="AA47" s="323"/>
      <c r="AB47" s="323"/>
      <c r="AC47" s="323"/>
      <c r="AD47" s="323"/>
      <c r="AE47" s="323"/>
      <c r="AF47" s="323"/>
      <c r="AG47" s="323"/>
      <c r="AH47" s="323"/>
      <c r="AI47" s="323"/>
      <c r="AJ47" s="323"/>
      <c r="AK47" s="323"/>
      <c r="AL47" s="323"/>
      <c r="AM47" s="323"/>
      <c r="AN47" s="323"/>
      <c r="AO47" s="323"/>
      <c r="AP47" s="323"/>
      <c r="AQ47" s="323"/>
      <c r="AR47" s="323"/>
      <c r="AS47" s="323"/>
      <c r="AT47" s="323"/>
      <c r="AU47" s="323"/>
      <c r="AV47" s="323"/>
      <c r="AW47" s="323"/>
      <c r="AX47" s="323"/>
      <c r="AY47" s="323"/>
      <c r="AZ47" s="323"/>
    </row>
    <row r="48" spans="1:52" ht="12" customHeight="1" x14ac:dyDescent="0.25">
      <c r="A48" s="228" t="s">
        <v>2838</v>
      </c>
      <c r="B48" s="229">
        <v>15155</v>
      </c>
      <c r="C48" s="229">
        <v>13542.999999999998</v>
      </c>
      <c r="D48" s="229">
        <v>11667</v>
      </c>
      <c r="E48" s="229">
        <v>13267.999999999998</v>
      </c>
      <c r="F48" s="229">
        <v>13766</v>
      </c>
      <c r="G48" s="229">
        <v>13239</v>
      </c>
      <c r="H48" s="229">
        <v>13871</v>
      </c>
      <c r="I48" s="229">
        <v>14317</v>
      </c>
      <c r="J48" s="229">
        <v>13521</v>
      </c>
      <c r="K48" s="229">
        <v>10079</v>
      </c>
      <c r="L48" s="229">
        <v>9709</v>
      </c>
      <c r="M48" s="229">
        <v>9478</v>
      </c>
      <c r="N48" s="229">
        <v>9579</v>
      </c>
      <c r="O48" s="229">
        <v>11858</v>
      </c>
      <c r="P48" s="229">
        <v>12120.000000000002</v>
      </c>
      <c r="Q48" s="229">
        <v>10906.713</v>
      </c>
      <c r="R48" s="229">
        <v>7635.0000000000009</v>
      </c>
      <c r="S48" s="229">
        <v>7410.7214794697393</v>
      </c>
      <c r="T48" s="229">
        <v>7152.3539680943904</v>
      </c>
      <c r="U48" s="229">
        <v>7157.2505491229531</v>
      </c>
      <c r="V48" s="229">
        <v>7103.1987297322194</v>
      </c>
      <c r="W48" s="229">
        <v>7090.4604246145554</v>
      </c>
      <c r="X48" s="229">
        <v>7145.3183287307493</v>
      </c>
      <c r="Y48" s="229">
        <v>7086.47545028274</v>
      </c>
      <c r="Z48" s="229">
        <v>7094.2176314793978</v>
      </c>
      <c r="AA48" s="229">
        <v>7151.4574709782946</v>
      </c>
      <c r="AB48" s="229">
        <v>7264.3552768842865</v>
      </c>
      <c r="AC48" s="229">
        <v>7396.1191674194861</v>
      </c>
      <c r="AD48" s="229">
        <v>7534.2518882507102</v>
      </c>
      <c r="AE48" s="229">
        <v>7664.1572695865925</v>
      </c>
      <c r="AF48" s="229">
        <v>7731.8375107170559</v>
      </c>
      <c r="AG48" s="229">
        <v>7803.4067770814418</v>
      </c>
      <c r="AH48" s="229">
        <v>7912.020861791877</v>
      </c>
      <c r="AI48" s="229">
        <v>7918.3971435842122</v>
      </c>
      <c r="AJ48" s="229">
        <v>7954.8509259217481</v>
      </c>
      <c r="AK48" s="229">
        <v>7964.8941425281619</v>
      </c>
      <c r="AL48" s="229">
        <v>8003.7628862489337</v>
      </c>
      <c r="AM48" s="229">
        <v>8084.5011627778313</v>
      </c>
      <c r="AN48" s="229">
        <v>8114.881564467375</v>
      </c>
      <c r="AO48" s="229">
        <v>8142.3543106989691</v>
      </c>
      <c r="AP48" s="229">
        <v>8206.8747985925584</v>
      </c>
      <c r="AQ48" s="229">
        <v>8281.9072380383586</v>
      </c>
      <c r="AR48" s="229">
        <v>8392.7657757204306</v>
      </c>
      <c r="AS48" s="229">
        <v>8487.9189690765688</v>
      </c>
      <c r="AT48" s="229">
        <v>8597.677561560422</v>
      </c>
      <c r="AU48" s="229">
        <v>8700.8336067351665</v>
      </c>
      <c r="AV48" s="229">
        <v>8871.4913663065199</v>
      </c>
      <c r="AW48" s="229">
        <v>9009.686141093136</v>
      </c>
      <c r="AX48" s="229">
        <v>9111.5591588881434</v>
      </c>
      <c r="AY48" s="229">
        <v>9283.5343347869857</v>
      </c>
      <c r="AZ48" s="229">
        <v>9379.8836351494829</v>
      </c>
    </row>
    <row r="49" spans="1:52" ht="12" customHeight="1" x14ac:dyDescent="0.25">
      <c r="A49" s="239" t="s">
        <v>2836</v>
      </c>
      <c r="B49" s="240">
        <v>11551</v>
      </c>
      <c r="C49" s="240">
        <v>10270.999999999998</v>
      </c>
      <c r="D49" s="240">
        <v>8956</v>
      </c>
      <c r="E49" s="240">
        <v>10629.999999999998</v>
      </c>
      <c r="F49" s="240">
        <v>10667</v>
      </c>
      <c r="G49" s="240">
        <v>10552</v>
      </c>
      <c r="H49" s="240">
        <v>11205</v>
      </c>
      <c r="I49" s="240">
        <v>11282</v>
      </c>
      <c r="J49" s="240">
        <v>10478</v>
      </c>
      <c r="K49" s="240">
        <v>7960</v>
      </c>
      <c r="L49" s="240">
        <v>7314.0000000000009</v>
      </c>
      <c r="M49" s="240">
        <v>6946</v>
      </c>
      <c r="N49" s="240">
        <v>7525</v>
      </c>
      <c r="O49" s="240">
        <v>9916</v>
      </c>
      <c r="P49" s="240">
        <v>10165.000000000002</v>
      </c>
      <c r="Q49" s="240">
        <v>9050.7129999999997</v>
      </c>
      <c r="R49" s="240">
        <v>6153.0000000000009</v>
      </c>
      <c r="S49" s="240">
        <v>5944.2803781626289</v>
      </c>
      <c r="T49" s="240">
        <v>5731.5748707189596</v>
      </c>
      <c r="U49" s="240">
        <v>5731.0449106187125</v>
      </c>
      <c r="V49" s="240">
        <v>5679.7072304012991</v>
      </c>
      <c r="W49" s="240">
        <v>5663.6580443928306</v>
      </c>
      <c r="X49" s="240">
        <v>5710.4413792952691</v>
      </c>
      <c r="Y49" s="240">
        <v>5648.7049336297396</v>
      </c>
      <c r="Z49" s="240">
        <v>5652.1801079942852</v>
      </c>
      <c r="AA49" s="240">
        <v>5696.8030998870527</v>
      </c>
      <c r="AB49" s="240">
        <v>5788.6914328314297</v>
      </c>
      <c r="AC49" s="240">
        <v>5893.1230919119062</v>
      </c>
      <c r="AD49" s="240">
        <v>6001.5238708486904</v>
      </c>
      <c r="AE49" s="240">
        <v>6104.5065915035948</v>
      </c>
      <c r="AF49" s="240">
        <v>6147.5939926365427</v>
      </c>
      <c r="AG49" s="240">
        <v>6191.854313320413</v>
      </c>
      <c r="AH49" s="240">
        <v>6273.3410649069956</v>
      </c>
      <c r="AI49" s="240">
        <v>6249.9316478716246</v>
      </c>
      <c r="AJ49" s="240">
        <v>6260.4943363105385</v>
      </c>
      <c r="AK49" s="240">
        <v>6245.9774554763162</v>
      </c>
      <c r="AL49" s="240">
        <v>6260.6330652801353</v>
      </c>
      <c r="AM49" s="240">
        <v>6317.6710443625789</v>
      </c>
      <c r="AN49" s="240">
        <v>6319.4626806544547</v>
      </c>
      <c r="AO49" s="240">
        <v>6328.1715990694056</v>
      </c>
      <c r="AP49" s="240">
        <v>6367.4189450276381</v>
      </c>
      <c r="AQ49" s="240">
        <v>6413.2410457371498</v>
      </c>
      <c r="AR49" s="240">
        <v>6492.8198210409209</v>
      </c>
      <c r="AS49" s="240">
        <v>6557.4733340899093</v>
      </c>
      <c r="AT49" s="240">
        <v>6630.1108989763225</v>
      </c>
      <c r="AU49" s="240">
        <v>6695.6551791688617</v>
      </c>
      <c r="AV49" s="240">
        <v>6816.0571265311237</v>
      </c>
      <c r="AW49" s="240">
        <v>6914.7037819861671</v>
      </c>
      <c r="AX49" s="240">
        <v>6967.1382139911148</v>
      </c>
      <c r="AY49" s="240">
        <v>7085.136665915632</v>
      </c>
      <c r="AZ49" s="240">
        <v>7137.6846856934881</v>
      </c>
    </row>
    <row r="50" spans="1:52" ht="12" customHeight="1" x14ac:dyDescent="0.25">
      <c r="A50" s="242" t="s">
        <v>2837</v>
      </c>
      <c r="B50" s="243">
        <v>3603.9999999999995</v>
      </c>
      <c r="C50" s="243">
        <v>3272.0000000000005</v>
      </c>
      <c r="D50" s="243">
        <v>2711</v>
      </c>
      <c r="E50" s="243">
        <v>2637.9999999999995</v>
      </c>
      <c r="F50" s="243">
        <v>3098.9999999999995</v>
      </c>
      <c r="G50" s="243">
        <v>2687</v>
      </c>
      <c r="H50" s="243">
        <v>2666</v>
      </c>
      <c r="I50" s="243">
        <v>3034.9999999999995</v>
      </c>
      <c r="J50" s="243">
        <v>3043</v>
      </c>
      <c r="K50" s="243">
        <v>2119</v>
      </c>
      <c r="L50" s="243">
        <v>2395</v>
      </c>
      <c r="M50" s="243">
        <v>2531.9999999999995</v>
      </c>
      <c r="N50" s="243">
        <v>2054</v>
      </c>
      <c r="O50" s="243">
        <v>1941.9999999999998</v>
      </c>
      <c r="P50" s="243">
        <v>1955.0000000000002</v>
      </c>
      <c r="Q50" s="243">
        <v>1856</v>
      </c>
      <c r="R50" s="243">
        <v>1482</v>
      </c>
      <c r="S50" s="243">
        <v>1466.4411013071103</v>
      </c>
      <c r="T50" s="243">
        <v>1420.7790973754306</v>
      </c>
      <c r="U50" s="243">
        <v>1426.2056385042411</v>
      </c>
      <c r="V50" s="243">
        <v>1423.4914993309201</v>
      </c>
      <c r="W50" s="243">
        <v>1426.8023802217251</v>
      </c>
      <c r="X50" s="243">
        <v>1434.8769494354799</v>
      </c>
      <c r="Y50" s="243">
        <v>1437.7705166530002</v>
      </c>
      <c r="Z50" s="243">
        <v>1442.0375234851126</v>
      </c>
      <c r="AA50" s="243">
        <v>1454.6543710912417</v>
      </c>
      <c r="AB50" s="243">
        <v>1475.663844052857</v>
      </c>
      <c r="AC50" s="243">
        <v>1502.9960755075799</v>
      </c>
      <c r="AD50" s="243">
        <v>1532.7280174020202</v>
      </c>
      <c r="AE50" s="243">
        <v>1559.6506780829977</v>
      </c>
      <c r="AF50" s="243">
        <v>1584.2435180805128</v>
      </c>
      <c r="AG50" s="243">
        <v>1611.552463761029</v>
      </c>
      <c r="AH50" s="243">
        <v>1638.6797968848816</v>
      </c>
      <c r="AI50" s="243">
        <v>1668.4654957125881</v>
      </c>
      <c r="AJ50" s="243">
        <v>1694.3565896112093</v>
      </c>
      <c r="AK50" s="243">
        <v>1718.9166870518457</v>
      </c>
      <c r="AL50" s="243">
        <v>1743.1298209687986</v>
      </c>
      <c r="AM50" s="243">
        <v>1766.8301184152522</v>
      </c>
      <c r="AN50" s="243">
        <v>1795.4188838129201</v>
      </c>
      <c r="AO50" s="243">
        <v>1814.182711629564</v>
      </c>
      <c r="AP50" s="243">
        <v>1839.455853564921</v>
      </c>
      <c r="AQ50" s="243">
        <v>1868.6661923012089</v>
      </c>
      <c r="AR50" s="243">
        <v>1899.9459546795092</v>
      </c>
      <c r="AS50" s="243">
        <v>1930.4456349866598</v>
      </c>
      <c r="AT50" s="243">
        <v>1967.5666625841002</v>
      </c>
      <c r="AU50" s="243">
        <v>2005.1784275663047</v>
      </c>
      <c r="AV50" s="243">
        <v>2055.4342397753967</v>
      </c>
      <c r="AW50" s="243">
        <v>2094.9823591069694</v>
      </c>
      <c r="AX50" s="243">
        <v>2144.4209448970278</v>
      </c>
      <c r="AY50" s="243">
        <v>2198.3976688713547</v>
      </c>
      <c r="AZ50" s="243">
        <v>2242.1989494559953</v>
      </c>
    </row>
    <row r="51" spans="1:52" ht="12" customHeight="1" x14ac:dyDescent="0.25">
      <c r="A51" s="322"/>
      <c r="B51" s="323"/>
      <c r="C51" s="323"/>
      <c r="D51" s="323"/>
      <c r="E51" s="323"/>
      <c r="F51" s="323"/>
      <c r="G51" s="323"/>
      <c r="H51" s="323"/>
      <c r="I51" s="323"/>
      <c r="J51" s="323"/>
      <c r="K51" s="323"/>
      <c r="L51" s="323"/>
      <c r="M51" s="323"/>
      <c r="N51" s="323"/>
      <c r="O51" s="323"/>
      <c r="P51" s="323"/>
      <c r="Q51" s="323"/>
      <c r="R51" s="323"/>
      <c r="S51" s="323"/>
      <c r="T51" s="323"/>
      <c r="U51" s="323"/>
      <c r="V51" s="323"/>
      <c r="W51" s="323"/>
      <c r="X51" s="323"/>
      <c r="Y51" s="323"/>
      <c r="Z51" s="323"/>
      <c r="AA51" s="323"/>
      <c r="AB51" s="323"/>
      <c r="AC51" s="323"/>
      <c r="AD51" s="323"/>
      <c r="AE51" s="323"/>
      <c r="AF51" s="323"/>
      <c r="AG51" s="323"/>
      <c r="AH51" s="323"/>
      <c r="AI51" s="323"/>
      <c r="AJ51" s="323"/>
      <c r="AK51" s="323"/>
      <c r="AL51" s="323"/>
      <c r="AM51" s="323"/>
      <c r="AN51" s="323"/>
      <c r="AO51" s="323"/>
      <c r="AP51" s="323"/>
      <c r="AQ51" s="323"/>
      <c r="AR51" s="323"/>
      <c r="AS51" s="323"/>
      <c r="AT51" s="323"/>
      <c r="AU51" s="323"/>
      <c r="AV51" s="323"/>
      <c r="AW51" s="323"/>
      <c r="AX51" s="323"/>
      <c r="AY51" s="323"/>
      <c r="AZ51" s="323"/>
    </row>
    <row r="52" spans="1:52" ht="12" customHeight="1" x14ac:dyDescent="0.25">
      <c r="A52" s="228" t="s">
        <v>2638</v>
      </c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245"/>
      <c r="AP52" s="245"/>
      <c r="AQ52" s="245"/>
      <c r="AR52" s="245"/>
      <c r="AS52" s="245"/>
      <c r="AT52" s="245"/>
      <c r="AU52" s="245"/>
      <c r="AV52" s="245"/>
      <c r="AW52" s="245"/>
      <c r="AX52" s="245"/>
      <c r="AY52" s="245"/>
      <c r="AZ52" s="245"/>
    </row>
    <row r="53" spans="1:52" ht="12" customHeight="1" x14ac:dyDescent="0.25">
      <c r="A53" s="246" t="s">
        <v>2639</v>
      </c>
      <c r="B53" s="247">
        <v>0</v>
      </c>
      <c r="C53" s="247">
        <v>0</v>
      </c>
      <c r="D53" s="247">
        <v>0</v>
      </c>
      <c r="E53" s="247">
        <v>0</v>
      </c>
      <c r="F53" s="247">
        <v>0</v>
      </c>
      <c r="G53" s="247">
        <v>22.412482810125713</v>
      </c>
      <c r="H53" s="247">
        <v>18.272405158082261</v>
      </c>
      <c r="I53" s="247">
        <v>17.162795781415973</v>
      </c>
      <c r="J53" s="247">
        <v>22.146963852821798</v>
      </c>
      <c r="K53" s="247">
        <v>13.758851389383951</v>
      </c>
      <c r="L53" s="247">
        <v>11.2</v>
      </c>
      <c r="M53" s="247">
        <v>12.909627547347471</v>
      </c>
      <c r="N53" s="247">
        <v>7.2367428800271583</v>
      </c>
      <c r="O53" s="247">
        <v>4.2078576026770351</v>
      </c>
      <c r="P53" s="247">
        <v>5.5733466970043146</v>
      </c>
      <c r="Q53" s="247">
        <v>6.9723042046886903</v>
      </c>
      <c r="R53" s="247">
        <v>4.8819781891344443</v>
      </c>
      <c r="S53" s="247">
        <v>5.347402605002225</v>
      </c>
      <c r="T53" s="247">
        <v>14.1319839400115</v>
      </c>
      <c r="U53" s="247">
        <v>20.450616549204799</v>
      </c>
      <c r="V53" s="247">
        <v>22.750163749787699</v>
      </c>
      <c r="W53" s="247">
        <v>20.487668377578931</v>
      </c>
      <c r="X53" s="247">
        <v>28.374247577550154</v>
      </c>
      <c r="Y53" s="247">
        <v>30.533062358233479</v>
      </c>
      <c r="Z53" s="247">
        <v>30.352687324637454</v>
      </c>
      <c r="AA53" s="247">
        <v>27.32993959494371</v>
      </c>
      <c r="AB53" s="247">
        <v>24.609466638219342</v>
      </c>
      <c r="AC53" s="247">
        <v>22.16104097716741</v>
      </c>
      <c r="AD53" s="247">
        <v>19.95745788222067</v>
      </c>
      <c r="AE53" s="247">
        <v>22.73355633769707</v>
      </c>
      <c r="AF53" s="247">
        <v>25.181220668510981</v>
      </c>
      <c r="AG53" s="247">
        <v>24.381828883542461</v>
      </c>
      <c r="AH53" s="247">
        <v>33.121879533240254</v>
      </c>
      <c r="AI53" s="247">
        <v>38.506971307564342</v>
      </c>
      <c r="AJ53" s="247">
        <v>47.150562640638967</v>
      </c>
      <c r="AK53" s="247">
        <v>52.296243414647932</v>
      </c>
      <c r="AL53" s="247">
        <v>52.293513028098083</v>
      </c>
      <c r="AM53" s="247">
        <v>59.320850414677864</v>
      </c>
      <c r="AN53" s="247">
        <v>65.162003656664353</v>
      </c>
      <c r="AO53" s="247">
        <v>68.73200071190044</v>
      </c>
      <c r="AP53" s="247">
        <v>72.897190929419125</v>
      </c>
      <c r="AQ53" s="247">
        <v>72.497724082681898</v>
      </c>
      <c r="AR53" s="247">
        <v>75.357064469233748</v>
      </c>
      <c r="AS53" s="247">
        <v>78.328557275639398</v>
      </c>
      <c r="AT53" s="247">
        <v>84.869633813664407</v>
      </c>
      <c r="AU53" s="247">
        <v>84.204623125351731</v>
      </c>
      <c r="AV53" s="247">
        <v>87.827037407623422</v>
      </c>
      <c r="AW53" s="247">
        <v>100.6429014360058</v>
      </c>
      <c r="AX53" s="247">
        <v>99.962631834683975</v>
      </c>
      <c r="AY53" s="247">
        <v>111.98682238530424</v>
      </c>
      <c r="AZ53" s="247">
        <v>121.65967942422328</v>
      </c>
    </row>
    <row r="54" spans="1:52" ht="12" customHeight="1" x14ac:dyDescent="0.25">
      <c r="A54" s="248" t="s">
        <v>2640</v>
      </c>
      <c r="B54" s="249">
        <v>0</v>
      </c>
      <c r="C54" s="249">
        <v>0</v>
      </c>
      <c r="D54" s="249">
        <v>0</v>
      </c>
      <c r="E54" s="249">
        <v>0</v>
      </c>
      <c r="F54" s="249">
        <v>0</v>
      </c>
      <c r="G54" s="249">
        <v>0</v>
      </c>
      <c r="H54" s="249">
        <v>0</v>
      </c>
      <c r="I54" s="249">
        <v>0</v>
      </c>
      <c r="J54" s="249">
        <v>0</v>
      </c>
      <c r="K54" s="249">
        <v>0</v>
      </c>
      <c r="L54" s="249">
        <v>0</v>
      </c>
      <c r="M54" s="249">
        <v>0</v>
      </c>
      <c r="N54" s="249">
        <v>0</v>
      </c>
      <c r="O54" s="249">
        <v>0</v>
      </c>
      <c r="P54" s="249">
        <v>0</v>
      </c>
      <c r="Q54" s="249">
        <v>0</v>
      </c>
      <c r="R54" s="249">
        <v>0</v>
      </c>
      <c r="S54" s="249">
        <v>0</v>
      </c>
      <c r="T54" s="249">
        <v>0</v>
      </c>
      <c r="U54" s="249">
        <v>0</v>
      </c>
      <c r="V54" s="249">
        <v>0</v>
      </c>
      <c r="W54" s="249">
        <v>0</v>
      </c>
      <c r="X54" s="249">
        <v>0</v>
      </c>
      <c r="Y54" s="249">
        <v>0</v>
      </c>
      <c r="Z54" s="249">
        <v>0</v>
      </c>
      <c r="AA54" s="249">
        <v>0</v>
      </c>
      <c r="AB54" s="249">
        <v>0</v>
      </c>
      <c r="AC54" s="249">
        <v>0</v>
      </c>
      <c r="AD54" s="249">
        <v>0</v>
      </c>
      <c r="AE54" s="249">
        <v>0</v>
      </c>
      <c r="AF54" s="249">
        <v>0</v>
      </c>
      <c r="AG54" s="249">
        <v>0</v>
      </c>
      <c r="AH54" s="249">
        <v>0</v>
      </c>
      <c r="AI54" s="249">
        <v>0</v>
      </c>
      <c r="AJ54" s="249">
        <v>0</v>
      </c>
      <c r="AK54" s="249">
        <v>0</v>
      </c>
      <c r="AL54" s="249">
        <v>0</v>
      </c>
      <c r="AM54" s="249">
        <v>0</v>
      </c>
      <c r="AN54" s="249">
        <v>0</v>
      </c>
      <c r="AO54" s="249">
        <v>0</v>
      </c>
      <c r="AP54" s="249">
        <v>0</v>
      </c>
      <c r="AQ54" s="249">
        <v>0</v>
      </c>
      <c r="AR54" s="249">
        <v>0</v>
      </c>
      <c r="AS54" s="249">
        <v>0</v>
      </c>
      <c r="AT54" s="249">
        <v>0</v>
      </c>
      <c r="AU54" s="249">
        <v>0</v>
      </c>
      <c r="AV54" s="249">
        <v>0</v>
      </c>
      <c r="AW54" s="249">
        <v>0</v>
      </c>
      <c r="AX54" s="249">
        <v>0</v>
      </c>
      <c r="AY54" s="249">
        <v>0</v>
      </c>
      <c r="AZ54" s="249">
        <v>0</v>
      </c>
    </row>
    <row r="55" spans="1:52" ht="12" customHeight="1" x14ac:dyDescent="0.25">
      <c r="A55" s="250" t="s">
        <v>2641</v>
      </c>
      <c r="B55" s="251">
        <v>0</v>
      </c>
      <c r="C55" s="251">
        <v>0</v>
      </c>
      <c r="D55" s="251">
        <v>0</v>
      </c>
      <c r="E55" s="251">
        <v>0</v>
      </c>
      <c r="F55" s="251">
        <v>0</v>
      </c>
      <c r="G55" s="251">
        <v>0</v>
      </c>
      <c r="H55" s="251">
        <v>0</v>
      </c>
      <c r="I55" s="251">
        <v>0</v>
      </c>
      <c r="J55" s="251">
        <v>0</v>
      </c>
      <c r="K55" s="251">
        <v>0</v>
      </c>
      <c r="L55" s="251">
        <v>0</v>
      </c>
      <c r="M55" s="251">
        <v>0</v>
      </c>
      <c r="N55" s="251">
        <v>0</v>
      </c>
      <c r="O55" s="251">
        <v>0</v>
      </c>
      <c r="P55" s="251">
        <v>0</v>
      </c>
      <c r="Q55" s="251">
        <v>0</v>
      </c>
      <c r="R55" s="251">
        <v>0</v>
      </c>
      <c r="S55" s="251">
        <v>0</v>
      </c>
      <c r="T55" s="251">
        <v>0</v>
      </c>
      <c r="U55" s="251">
        <v>0</v>
      </c>
      <c r="V55" s="251">
        <v>0</v>
      </c>
      <c r="W55" s="251">
        <v>0</v>
      </c>
      <c r="X55" s="251">
        <v>0</v>
      </c>
      <c r="Y55" s="251">
        <v>0</v>
      </c>
      <c r="Z55" s="251">
        <v>0</v>
      </c>
      <c r="AA55" s="251">
        <v>0</v>
      </c>
      <c r="AB55" s="251">
        <v>0</v>
      </c>
      <c r="AC55" s="251">
        <v>0</v>
      </c>
      <c r="AD55" s="251">
        <v>0</v>
      </c>
      <c r="AE55" s="251">
        <v>0</v>
      </c>
      <c r="AF55" s="251">
        <v>0</v>
      </c>
      <c r="AG55" s="251">
        <v>0</v>
      </c>
      <c r="AH55" s="251">
        <v>0</v>
      </c>
      <c r="AI55" s="251">
        <v>0</v>
      </c>
      <c r="AJ55" s="251">
        <v>0</v>
      </c>
      <c r="AK55" s="251">
        <v>0</v>
      </c>
      <c r="AL55" s="251">
        <v>0</v>
      </c>
      <c r="AM55" s="251">
        <v>0</v>
      </c>
      <c r="AN55" s="251">
        <v>0</v>
      </c>
      <c r="AO55" s="251">
        <v>0</v>
      </c>
      <c r="AP55" s="251">
        <v>0</v>
      </c>
      <c r="AQ55" s="251">
        <v>0</v>
      </c>
      <c r="AR55" s="251">
        <v>0</v>
      </c>
      <c r="AS55" s="251">
        <v>0</v>
      </c>
      <c r="AT55" s="251">
        <v>0</v>
      </c>
      <c r="AU55" s="251">
        <v>0</v>
      </c>
      <c r="AV55" s="251">
        <v>0</v>
      </c>
      <c r="AW55" s="251">
        <v>0</v>
      </c>
      <c r="AX55" s="251">
        <v>0</v>
      </c>
      <c r="AY55" s="251">
        <v>0</v>
      </c>
      <c r="AZ55" s="251">
        <v>0</v>
      </c>
    </row>
    <row r="56" spans="1:52" ht="12" customHeight="1" x14ac:dyDescent="0.25">
      <c r="A56" s="322"/>
      <c r="B56" s="323"/>
      <c r="C56" s="323"/>
      <c r="D56" s="323"/>
      <c r="E56" s="323"/>
      <c r="F56" s="323"/>
      <c r="G56" s="323"/>
      <c r="H56" s="323"/>
      <c r="I56" s="323"/>
      <c r="J56" s="323"/>
      <c r="K56" s="323"/>
      <c r="L56" s="323"/>
      <c r="M56" s="323"/>
      <c r="N56" s="323"/>
      <c r="O56" s="323"/>
      <c r="P56" s="323"/>
      <c r="Q56" s="323"/>
      <c r="R56" s="323"/>
      <c r="S56" s="323"/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/>
      <c r="AI56" s="323"/>
      <c r="AJ56" s="323"/>
      <c r="AK56" s="323"/>
      <c r="AL56" s="323"/>
      <c r="AM56" s="323"/>
      <c r="AN56" s="323"/>
      <c r="AO56" s="323"/>
      <c r="AP56" s="323"/>
      <c r="AQ56" s="323"/>
      <c r="AR56" s="323"/>
      <c r="AS56" s="323"/>
      <c r="AT56" s="323"/>
      <c r="AU56" s="323"/>
      <c r="AV56" s="323"/>
      <c r="AW56" s="323"/>
      <c r="AX56" s="323"/>
      <c r="AY56" s="323"/>
      <c r="AZ56" s="323"/>
    </row>
    <row r="57" spans="1:52" ht="12" customHeight="1" x14ac:dyDescent="0.25">
      <c r="A57" s="228" t="s">
        <v>2642</v>
      </c>
      <c r="B57" s="254"/>
      <c r="C57" s="254"/>
      <c r="D57" s="254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</row>
    <row r="58" spans="1:52" ht="12" customHeight="1" x14ac:dyDescent="0.25">
      <c r="A58" s="255" t="s">
        <v>2643</v>
      </c>
      <c r="B58" s="256">
        <v>6220.9844785757914</v>
      </c>
      <c r="C58" s="256">
        <v>4956.6947000000009</v>
      </c>
      <c r="D58" s="256">
        <v>4358.5412299999643</v>
      </c>
      <c r="E58" s="256">
        <v>4762.6476599999951</v>
      </c>
      <c r="F58" s="256">
        <v>4743.1652600000089</v>
      </c>
      <c r="G58" s="256">
        <v>4574.9961427594872</v>
      </c>
      <c r="H58" s="256">
        <v>4932.8281600000055</v>
      </c>
      <c r="I58" s="256">
        <v>4873.9446099999905</v>
      </c>
      <c r="J58" s="256">
        <v>4694.5618099999865</v>
      </c>
      <c r="K58" s="256">
        <v>3364.6285400000111</v>
      </c>
      <c r="L58" s="256">
        <v>3324.5948232873948</v>
      </c>
      <c r="M58" s="256">
        <v>3094.5933044349053</v>
      </c>
      <c r="N58" s="256">
        <v>3144.7706964458953</v>
      </c>
      <c r="O58" s="256">
        <v>3870.9238676985651</v>
      </c>
      <c r="P58" s="256">
        <v>3906.5645799094082</v>
      </c>
      <c r="Q58" s="256">
        <v>3617.068086832061</v>
      </c>
      <c r="R58" s="256">
        <v>2480.0804995951671</v>
      </c>
      <c r="S58" s="256">
        <v>2371.6038153308878</v>
      </c>
      <c r="T58" s="256">
        <v>2203.2473557074313</v>
      </c>
      <c r="U58" s="256">
        <v>2167.0528927864179</v>
      </c>
      <c r="V58" s="256">
        <v>2139.6513235870689</v>
      </c>
      <c r="W58" s="256">
        <v>2133.2841910406564</v>
      </c>
      <c r="X58" s="256">
        <v>2127.1734079891003</v>
      </c>
      <c r="Y58" s="256">
        <v>2084.5064016722281</v>
      </c>
      <c r="Z58" s="256">
        <v>2079.6000134066626</v>
      </c>
      <c r="AA58" s="256">
        <v>2093.3625177641343</v>
      </c>
      <c r="AB58" s="256">
        <v>2126.0628360285923</v>
      </c>
      <c r="AC58" s="256">
        <v>2163.504587811939</v>
      </c>
      <c r="AD58" s="256">
        <v>2203.3747039165742</v>
      </c>
      <c r="AE58" s="256">
        <v>2225.6223787188219</v>
      </c>
      <c r="AF58" s="256">
        <v>2227.0716013762135</v>
      </c>
      <c r="AG58" s="256">
        <v>2240.8987960678196</v>
      </c>
      <c r="AH58" s="256">
        <v>2252.673927808682</v>
      </c>
      <c r="AI58" s="256">
        <v>2229.887184553912</v>
      </c>
      <c r="AJ58" s="256">
        <v>2207.4400873340146</v>
      </c>
      <c r="AK58" s="256">
        <v>2181.8035996821177</v>
      </c>
      <c r="AL58" s="256">
        <v>2166.7591507306124</v>
      </c>
      <c r="AM58" s="256">
        <v>2156.697910231162</v>
      </c>
      <c r="AN58" s="256">
        <v>2133.0521209039421</v>
      </c>
      <c r="AO58" s="256">
        <v>2111.5947283379141</v>
      </c>
      <c r="AP58" s="256">
        <v>2097.0245833621061</v>
      </c>
      <c r="AQ58" s="256">
        <v>2088.1761202485905</v>
      </c>
      <c r="AR58" s="256">
        <v>2083.260078069919</v>
      </c>
      <c r="AS58" s="256">
        <v>2070.641460308394</v>
      </c>
      <c r="AT58" s="256">
        <v>2059.6867069130776</v>
      </c>
      <c r="AU58" s="256">
        <v>2052.4726335322457</v>
      </c>
      <c r="AV58" s="256">
        <v>2054.6784331587382</v>
      </c>
      <c r="AW58" s="256">
        <v>2067.114185542865</v>
      </c>
      <c r="AX58" s="256">
        <v>2081.6557443167549</v>
      </c>
      <c r="AY58" s="256">
        <v>2100.5957208739133</v>
      </c>
      <c r="AZ58" s="256">
        <v>2108.1190936356725</v>
      </c>
    </row>
    <row r="59" spans="1:52" ht="12" customHeight="1" x14ac:dyDescent="0.25">
      <c r="A59" s="257" t="s">
        <v>2644</v>
      </c>
      <c r="B59" s="258">
        <v>2720.8898999203348</v>
      </c>
      <c r="C59" s="258">
        <v>2682.7845599999982</v>
      </c>
      <c r="D59" s="258">
        <v>2303.4887199999639</v>
      </c>
      <c r="E59" s="258">
        <v>2716.9821399999937</v>
      </c>
      <c r="F59" s="258">
        <v>2676.8755399999995</v>
      </c>
      <c r="G59" s="258">
        <v>2700.5120660227321</v>
      </c>
      <c r="H59" s="258">
        <v>2920.5072500000119</v>
      </c>
      <c r="I59" s="258">
        <v>3041.1419999999971</v>
      </c>
      <c r="J59" s="258">
        <v>2992.8599499999932</v>
      </c>
      <c r="K59" s="258">
        <v>2187.4226500000113</v>
      </c>
      <c r="L59" s="258">
        <v>2060.6799491831466</v>
      </c>
      <c r="M59" s="258">
        <v>1921.2894898895759</v>
      </c>
      <c r="N59" s="258">
        <v>2086.6248300228281</v>
      </c>
      <c r="O59" s="258">
        <v>2667.2048768305822</v>
      </c>
      <c r="P59" s="258">
        <v>2675.9625115751751</v>
      </c>
      <c r="Q59" s="258">
        <v>2439.8219638671048</v>
      </c>
      <c r="R59" s="258">
        <v>1660.0668337575994</v>
      </c>
      <c r="S59" s="258">
        <v>1583.2659703230856</v>
      </c>
      <c r="T59" s="258">
        <v>1463.8873410729434</v>
      </c>
      <c r="U59" s="258">
        <v>1439.9171884283637</v>
      </c>
      <c r="V59" s="258">
        <v>1420.8744454393636</v>
      </c>
      <c r="W59" s="258">
        <v>1416.7172824852514</v>
      </c>
      <c r="X59" s="258">
        <v>1411.2693713772228</v>
      </c>
      <c r="Y59" s="258">
        <v>1371.9325257705136</v>
      </c>
      <c r="Z59" s="258">
        <v>1372.7109274548122</v>
      </c>
      <c r="AA59" s="258">
        <v>1383.3030419816996</v>
      </c>
      <c r="AB59" s="258">
        <v>1405.5603272880226</v>
      </c>
      <c r="AC59" s="258">
        <v>1430.6974640648045</v>
      </c>
      <c r="AD59" s="258">
        <v>1456.7500148045278</v>
      </c>
      <c r="AE59" s="258">
        <v>1469.5562156287128</v>
      </c>
      <c r="AF59" s="258">
        <v>1468.548561958105</v>
      </c>
      <c r="AG59" s="258">
        <v>1478.26557315848</v>
      </c>
      <c r="AH59" s="258">
        <v>1484.4234994123865</v>
      </c>
      <c r="AI59" s="258">
        <v>1465.8929454024158</v>
      </c>
      <c r="AJ59" s="258">
        <v>1446.7656323253543</v>
      </c>
      <c r="AK59" s="258">
        <v>1425.387873046795</v>
      </c>
      <c r="AL59" s="258">
        <v>1413.4519330883036</v>
      </c>
      <c r="AM59" s="258">
        <v>1400.0383422882487</v>
      </c>
      <c r="AN59" s="258">
        <v>1375.9932100577591</v>
      </c>
      <c r="AO59" s="258">
        <v>1352.8947398989158</v>
      </c>
      <c r="AP59" s="258">
        <v>1331.2884711554088</v>
      </c>
      <c r="AQ59" s="258">
        <v>1313.6548714449259</v>
      </c>
      <c r="AR59" s="258">
        <v>1294.8272806026582</v>
      </c>
      <c r="AS59" s="258">
        <v>1269.5135872046035</v>
      </c>
      <c r="AT59" s="258">
        <v>1237.3222005368498</v>
      </c>
      <c r="AU59" s="258">
        <v>1210.7889773325505</v>
      </c>
      <c r="AV59" s="258">
        <v>1182.1184530481275</v>
      </c>
      <c r="AW59" s="258">
        <v>1166.9777918483014</v>
      </c>
      <c r="AX59" s="258">
        <v>1165.4853367125434</v>
      </c>
      <c r="AY59" s="258">
        <v>1145.9689808335233</v>
      </c>
      <c r="AZ59" s="258">
        <v>1123.7141506938151</v>
      </c>
    </row>
    <row r="60" spans="1:52" ht="12" customHeight="1" x14ac:dyDescent="0.25">
      <c r="A60" s="261" t="s">
        <v>2839</v>
      </c>
      <c r="B60" s="262">
        <v>323.61089856150909</v>
      </c>
      <c r="C60" s="262">
        <v>546.20018999999809</v>
      </c>
      <c r="D60" s="262">
        <v>516.28305999996508</v>
      </c>
      <c r="E60" s="262">
        <v>627.60677999999439</v>
      </c>
      <c r="F60" s="262">
        <v>642.18957999999986</v>
      </c>
      <c r="G60" s="262">
        <v>766.05912402979504</v>
      </c>
      <c r="H60" s="262">
        <v>822.00018000001285</v>
      </c>
      <c r="I60" s="262">
        <v>972.14092999999684</v>
      </c>
      <c r="J60" s="262">
        <v>910.11633999999424</v>
      </c>
      <c r="K60" s="262">
        <v>668.51921000001175</v>
      </c>
      <c r="L60" s="262">
        <v>753.41230551214915</v>
      </c>
      <c r="M60" s="262">
        <v>755.04522212200823</v>
      </c>
      <c r="N60" s="262">
        <v>745.00756200771264</v>
      </c>
      <c r="O60" s="262">
        <v>1052.8887723944531</v>
      </c>
      <c r="P60" s="262">
        <v>1127.0483394790754</v>
      </c>
      <c r="Q60" s="262">
        <v>1070.8368740826979</v>
      </c>
      <c r="R60" s="262">
        <v>729.38156537670466</v>
      </c>
      <c r="S60" s="262">
        <v>697.00788871350619</v>
      </c>
      <c r="T60" s="262">
        <v>647.18918424819572</v>
      </c>
      <c r="U60" s="262">
        <v>636.92705366869814</v>
      </c>
      <c r="V60" s="262">
        <v>628.33269983315438</v>
      </c>
      <c r="W60" s="262">
        <v>626.53313119085021</v>
      </c>
      <c r="X60" s="262">
        <v>625.16703594249395</v>
      </c>
      <c r="Y60" s="262">
        <v>595.83918943972128</v>
      </c>
      <c r="Z60" s="262">
        <v>596.33202566193438</v>
      </c>
      <c r="AA60" s="262">
        <v>600.98420995397396</v>
      </c>
      <c r="AB60" s="262">
        <v>610.83820741926422</v>
      </c>
      <c r="AC60" s="262">
        <v>621.8770620766735</v>
      </c>
      <c r="AD60" s="262">
        <v>633.31715136513037</v>
      </c>
      <c r="AE60" s="262">
        <v>636.24864215941204</v>
      </c>
      <c r="AF60" s="262">
        <v>632.77710293618588</v>
      </c>
      <c r="AG60" s="262">
        <v>636.89860648440595</v>
      </c>
      <c r="AH60" s="262">
        <v>640.11322533887744</v>
      </c>
      <c r="AI60" s="262">
        <v>633.041547114423</v>
      </c>
      <c r="AJ60" s="262">
        <v>626.41297461747183</v>
      </c>
      <c r="AK60" s="262">
        <v>618.54210896093616</v>
      </c>
      <c r="AL60" s="262">
        <v>614.6443831851285</v>
      </c>
      <c r="AM60" s="262">
        <v>610.96101179662435</v>
      </c>
      <c r="AN60" s="262">
        <v>602.48850732606752</v>
      </c>
      <c r="AO60" s="262">
        <v>594.41182268344642</v>
      </c>
      <c r="AP60" s="262">
        <v>587.27174036394456</v>
      </c>
      <c r="AQ60" s="262">
        <v>581.61146397157609</v>
      </c>
      <c r="AR60" s="262">
        <v>576.02292861802027</v>
      </c>
      <c r="AS60" s="262">
        <v>566.85556177636386</v>
      </c>
      <c r="AT60" s="262">
        <v>556.4816976848449</v>
      </c>
      <c r="AU60" s="262">
        <v>547.42543991541811</v>
      </c>
      <c r="AV60" s="262">
        <v>538.63597378926272</v>
      </c>
      <c r="AW60" s="262">
        <v>538.09116114524466</v>
      </c>
      <c r="AX60" s="262">
        <v>539.90331514498655</v>
      </c>
      <c r="AY60" s="262">
        <v>539.54901261995099</v>
      </c>
      <c r="AZ60" s="262">
        <v>538.54647172844659</v>
      </c>
    </row>
    <row r="61" spans="1:52" ht="12" customHeight="1" x14ac:dyDescent="0.25">
      <c r="A61" s="261" t="s">
        <v>2665</v>
      </c>
      <c r="B61" s="262">
        <v>2397.2790013588256</v>
      </c>
      <c r="C61" s="262">
        <v>2136.58437</v>
      </c>
      <c r="D61" s="262">
        <v>1787.2056599999989</v>
      </c>
      <c r="E61" s="262">
        <v>2089.3753599999991</v>
      </c>
      <c r="F61" s="262">
        <v>2034.6859599999996</v>
      </c>
      <c r="G61" s="262">
        <v>1934.452941992937</v>
      </c>
      <c r="H61" s="262">
        <v>2098.5070699999992</v>
      </c>
      <c r="I61" s="262">
        <v>2069.0010700000003</v>
      </c>
      <c r="J61" s="262">
        <v>2082.7436099999991</v>
      </c>
      <c r="K61" s="262">
        <v>1518.9034399999998</v>
      </c>
      <c r="L61" s="262">
        <v>1307.2676436709976</v>
      </c>
      <c r="M61" s="262">
        <v>1166.2442677675676</v>
      </c>
      <c r="N61" s="262">
        <v>1341.6172680151153</v>
      </c>
      <c r="O61" s="262">
        <v>1614.3161044361293</v>
      </c>
      <c r="P61" s="262">
        <v>1548.9141720960997</v>
      </c>
      <c r="Q61" s="262">
        <v>1368.9850897844069</v>
      </c>
      <c r="R61" s="262">
        <v>930.68526838089485</v>
      </c>
      <c r="S61" s="262">
        <v>886.25808160957934</v>
      </c>
      <c r="T61" s="262">
        <v>816.69815682474757</v>
      </c>
      <c r="U61" s="262">
        <v>802.99013475966558</v>
      </c>
      <c r="V61" s="262">
        <v>792.54174560620936</v>
      </c>
      <c r="W61" s="262">
        <v>790.1841512944012</v>
      </c>
      <c r="X61" s="262">
        <v>786.10233543472884</v>
      </c>
      <c r="Y61" s="262">
        <v>776.09333633079223</v>
      </c>
      <c r="Z61" s="262">
        <v>776.37890179287785</v>
      </c>
      <c r="AA61" s="262">
        <v>782.31883202772565</v>
      </c>
      <c r="AB61" s="262">
        <v>794.72211986875834</v>
      </c>
      <c r="AC61" s="262">
        <v>808.82040198813115</v>
      </c>
      <c r="AD61" s="262">
        <v>823.43286343939735</v>
      </c>
      <c r="AE61" s="262">
        <v>833.30757346930068</v>
      </c>
      <c r="AF61" s="262">
        <v>835.7714590219191</v>
      </c>
      <c r="AG61" s="262">
        <v>841.36696667407421</v>
      </c>
      <c r="AH61" s="262">
        <v>844.31027407350905</v>
      </c>
      <c r="AI61" s="262">
        <v>832.85139828799277</v>
      </c>
      <c r="AJ61" s="262">
        <v>820.35265770788249</v>
      </c>
      <c r="AK61" s="262">
        <v>806.84576408585883</v>
      </c>
      <c r="AL61" s="262">
        <v>798.80754990317496</v>
      </c>
      <c r="AM61" s="262">
        <v>789.07733049162425</v>
      </c>
      <c r="AN61" s="262">
        <v>773.50470273169162</v>
      </c>
      <c r="AO61" s="262">
        <v>758.48291721546934</v>
      </c>
      <c r="AP61" s="262">
        <v>744.01673079146428</v>
      </c>
      <c r="AQ61" s="262">
        <v>732.04340747334993</v>
      </c>
      <c r="AR61" s="262">
        <v>718.80435198463795</v>
      </c>
      <c r="AS61" s="262">
        <v>702.65802542823951</v>
      </c>
      <c r="AT61" s="262">
        <v>680.84050285200499</v>
      </c>
      <c r="AU61" s="262">
        <v>663.36353741713231</v>
      </c>
      <c r="AV61" s="262">
        <v>643.48247925886483</v>
      </c>
      <c r="AW61" s="262">
        <v>628.88663070305688</v>
      </c>
      <c r="AX61" s="262">
        <v>625.58202156755669</v>
      </c>
      <c r="AY61" s="262">
        <v>606.41996821357225</v>
      </c>
      <c r="AZ61" s="262">
        <v>585.16767896536851</v>
      </c>
    </row>
    <row r="62" spans="1:52" ht="12" customHeight="1" x14ac:dyDescent="0.25">
      <c r="A62" s="259" t="s">
        <v>2645</v>
      </c>
      <c r="B62" s="260">
        <v>413.87255796331505</v>
      </c>
      <c r="C62" s="260">
        <v>325.0965999999969</v>
      </c>
      <c r="D62" s="260">
        <v>253.81395000000029</v>
      </c>
      <c r="E62" s="260">
        <v>235.9868799999966</v>
      </c>
      <c r="F62" s="260">
        <v>315.40265000000147</v>
      </c>
      <c r="G62" s="260">
        <v>272.28381217119977</v>
      </c>
      <c r="H62" s="260">
        <v>237.89123999999998</v>
      </c>
      <c r="I62" s="260">
        <v>253.14898000000011</v>
      </c>
      <c r="J62" s="260">
        <v>199.70483999999993</v>
      </c>
      <c r="K62" s="260">
        <v>63.999389999999998</v>
      </c>
      <c r="L62" s="260">
        <v>3.8932289799174677</v>
      </c>
      <c r="M62" s="260">
        <v>3.8931646366729629</v>
      </c>
      <c r="N62" s="260">
        <v>1.9346563597978415</v>
      </c>
      <c r="O62" s="260">
        <v>4.0126268098333924</v>
      </c>
      <c r="P62" s="260">
        <v>6.2097949628259226</v>
      </c>
      <c r="Q62" s="260">
        <v>6.0904098167097507</v>
      </c>
      <c r="R62" s="260">
        <v>4.2061071488225359</v>
      </c>
      <c r="S62" s="260">
        <v>4.0551462571042363</v>
      </c>
      <c r="T62" s="260">
        <v>4.0248733538896388</v>
      </c>
      <c r="U62" s="260">
        <v>3.9408275533974169</v>
      </c>
      <c r="V62" s="260">
        <v>3.8867637687845362</v>
      </c>
      <c r="W62" s="260">
        <v>3.8764087170757611</v>
      </c>
      <c r="X62" s="260">
        <v>3.8769641316471448</v>
      </c>
      <c r="Y62" s="260">
        <v>4.8121801466554555</v>
      </c>
      <c r="Z62" s="260">
        <v>4.7875140815598449</v>
      </c>
      <c r="AA62" s="260">
        <v>4.8201750276564672</v>
      </c>
      <c r="AB62" s="260">
        <v>4.8751319933738886</v>
      </c>
      <c r="AC62" s="260">
        <v>4.9331460509640115</v>
      </c>
      <c r="AD62" s="260">
        <v>4.9899054577782485</v>
      </c>
      <c r="AE62" s="260">
        <v>5.1015827728845293</v>
      </c>
      <c r="AF62" s="260">
        <v>5.1576835081786241</v>
      </c>
      <c r="AG62" s="260">
        <v>5.1549628302561867</v>
      </c>
      <c r="AH62" s="260">
        <v>5.1710244362900566</v>
      </c>
      <c r="AI62" s="260">
        <v>5.1908610668052582</v>
      </c>
      <c r="AJ62" s="260">
        <v>5.2973342042037324</v>
      </c>
      <c r="AK62" s="260">
        <v>5.3766929487742106</v>
      </c>
      <c r="AL62" s="260">
        <v>5.4846480550590639</v>
      </c>
      <c r="AM62" s="260">
        <v>5.6456334711123439</v>
      </c>
      <c r="AN62" s="260">
        <v>5.7409248801364683</v>
      </c>
      <c r="AO62" s="260">
        <v>5.8366930807235784</v>
      </c>
      <c r="AP62" s="260">
        <v>5.9537899355185777</v>
      </c>
      <c r="AQ62" s="260">
        <v>6.0790413573201416</v>
      </c>
      <c r="AR62" s="260">
        <v>6.2172746871561548</v>
      </c>
      <c r="AS62" s="260">
        <v>6.2674426025606182</v>
      </c>
      <c r="AT62" s="260">
        <v>6.3577914486748224</v>
      </c>
      <c r="AU62" s="260">
        <v>6.4341866810991446</v>
      </c>
      <c r="AV62" s="260">
        <v>6.5271093843016708</v>
      </c>
      <c r="AW62" s="260">
        <v>6.5481726793186743</v>
      </c>
      <c r="AX62" s="260">
        <v>6.5750381848176449</v>
      </c>
      <c r="AY62" s="260">
        <v>6.5987979615081347</v>
      </c>
      <c r="AZ62" s="260">
        <v>6.5909162931259262</v>
      </c>
    </row>
    <row r="63" spans="1:52" ht="12" customHeight="1" x14ac:dyDescent="0.25">
      <c r="A63" s="261" t="s">
        <v>2646</v>
      </c>
      <c r="B63" s="262">
        <v>0</v>
      </c>
      <c r="C63" s="262">
        <v>0</v>
      </c>
      <c r="D63" s="262">
        <v>0</v>
      </c>
      <c r="E63" s="262">
        <v>0</v>
      </c>
      <c r="F63" s="262">
        <v>0</v>
      </c>
      <c r="G63" s="262">
        <v>0</v>
      </c>
      <c r="H63" s="262">
        <v>0</v>
      </c>
      <c r="I63" s="262">
        <v>0</v>
      </c>
      <c r="J63" s="262">
        <v>0</v>
      </c>
      <c r="K63" s="262">
        <v>0</v>
      </c>
      <c r="L63" s="262">
        <v>0</v>
      </c>
      <c r="M63" s="262">
        <v>0</v>
      </c>
      <c r="N63" s="262">
        <v>0</v>
      </c>
      <c r="O63" s="262">
        <v>0</v>
      </c>
      <c r="P63" s="262">
        <v>0</v>
      </c>
      <c r="Q63" s="262">
        <v>0</v>
      </c>
      <c r="R63" s="262">
        <v>0</v>
      </c>
      <c r="S63" s="262">
        <v>0</v>
      </c>
      <c r="T63" s="262">
        <v>0</v>
      </c>
      <c r="U63" s="262">
        <v>0</v>
      </c>
      <c r="V63" s="262">
        <v>0</v>
      </c>
      <c r="W63" s="262">
        <v>0</v>
      </c>
      <c r="X63" s="262">
        <v>0</v>
      </c>
      <c r="Y63" s="262">
        <v>0</v>
      </c>
      <c r="Z63" s="262">
        <v>0</v>
      </c>
      <c r="AA63" s="262">
        <v>0</v>
      </c>
      <c r="AB63" s="262">
        <v>0</v>
      </c>
      <c r="AC63" s="262">
        <v>0</v>
      </c>
      <c r="AD63" s="262">
        <v>0</v>
      </c>
      <c r="AE63" s="262">
        <v>0</v>
      </c>
      <c r="AF63" s="262">
        <v>0</v>
      </c>
      <c r="AG63" s="262">
        <v>0</v>
      </c>
      <c r="AH63" s="262">
        <v>0</v>
      </c>
      <c r="AI63" s="262">
        <v>0</v>
      </c>
      <c r="AJ63" s="262">
        <v>0</v>
      </c>
      <c r="AK63" s="262">
        <v>0</v>
      </c>
      <c r="AL63" s="262">
        <v>0</v>
      </c>
      <c r="AM63" s="262">
        <v>0</v>
      </c>
      <c r="AN63" s="262">
        <v>0</v>
      </c>
      <c r="AO63" s="262">
        <v>0</v>
      </c>
      <c r="AP63" s="262">
        <v>0</v>
      </c>
      <c r="AQ63" s="262">
        <v>0</v>
      </c>
      <c r="AR63" s="262">
        <v>0</v>
      </c>
      <c r="AS63" s="262">
        <v>0</v>
      </c>
      <c r="AT63" s="262">
        <v>0</v>
      </c>
      <c r="AU63" s="262">
        <v>0</v>
      </c>
      <c r="AV63" s="262">
        <v>0</v>
      </c>
      <c r="AW63" s="262">
        <v>0</v>
      </c>
      <c r="AX63" s="262">
        <v>0</v>
      </c>
      <c r="AY63" s="262">
        <v>0</v>
      </c>
      <c r="AZ63" s="262">
        <v>0</v>
      </c>
    </row>
    <row r="64" spans="1:52" ht="12" customHeight="1" x14ac:dyDescent="0.25">
      <c r="A64" s="261" t="s">
        <v>2647</v>
      </c>
      <c r="B64" s="262">
        <v>2.1973782938868003</v>
      </c>
      <c r="C64" s="262">
        <v>0</v>
      </c>
      <c r="D64" s="262">
        <v>10.998649999999998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0</v>
      </c>
      <c r="N64" s="262">
        <v>0</v>
      </c>
      <c r="O64" s="262">
        <v>1.0986910187585579</v>
      </c>
      <c r="P64" s="262">
        <v>3.2958631002458088</v>
      </c>
      <c r="Q64" s="262">
        <v>2.1972436224972398</v>
      </c>
      <c r="R64" s="262">
        <v>1.5213246320572908</v>
      </c>
      <c r="S64" s="262">
        <v>1.4681121945422089</v>
      </c>
      <c r="T64" s="262">
        <v>1.3688585568758942</v>
      </c>
      <c r="U64" s="262">
        <v>1.3404465896453375</v>
      </c>
      <c r="V64" s="262">
        <v>1.3216206019229977</v>
      </c>
      <c r="W64" s="262">
        <v>1.3186907887062935</v>
      </c>
      <c r="X64" s="262">
        <v>1.3200812095143226</v>
      </c>
      <c r="Y64" s="262">
        <v>1.0769818867140168</v>
      </c>
      <c r="Z64" s="262">
        <v>1.0777056854605498</v>
      </c>
      <c r="AA64" s="262">
        <v>1.0749441460477216</v>
      </c>
      <c r="AB64" s="262">
        <v>1.0938136501361504</v>
      </c>
      <c r="AC64" s="262">
        <v>1.113732069645198</v>
      </c>
      <c r="AD64" s="262">
        <v>1.1344798542522074</v>
      </c>
      <c r="AE64" s="262">
        <v>1.0766004243740281</v>
      </c>
      <c r="AF64" s="262">
        <v>1.0021414590556668</v>
      </c>
      <c r="AG64" s="262">
        <v>1.0046767082893528</v>
      </c>
      <c r="AH64" s="262">
        <v>1.0101313584587956</v>
      </c>
      <c r="AI64" s="262">
        <v>0.99939130168023482</v>
      </c>
      <c r="AJ64" s="262">
        <v>0.99052477019721052</v>
      </c>
      <c r="AK64" s="262">
        <v>0.97881978269649073</v>
      </c>
      <c r="AL64" s="262">
        <v>0.97095965947369989</v>
      </c>
      <c r="AM64" s="262">
        <v>0.96840392045632595</v>
      </c>
      <c r="AN64" s="262">
        <v>0.95878391849639677</v>
      </c>
      <c r="AO64" s="262">
        <v>0.94885624241357625</v>
      </c>
      <c r="AP64" s="262">
        <v>0.94125921201324492</v>
      </c>
      <c r="AQ64" s="262">
        <v>0.9355889472706066</v>
      </c>
      <c r="AR64" s="262">
        <v>0.93161015595720298</v>
      </c>
      <c r="AS64" s="262">
        <v>0.91599727971819689</v>
      </c>
      <c r="AT64" s="262">
        <v>0.90815316707328664</v>
      </c>
      <c r="AU64" s="262">
        <v>0.89867930997764811</v>
      </c>
      <c r="AV64" s="262">
        <v>0.89237576724785428</v>
      </c>
      <c r="AW64" s="262">
        <v>0.89524174287742753</v>
      </c>
      <c r="AX64" s="262">
        <v>0.89840637422166214</v>
      </c>
      <c r="AY64" s="262">
        <v>0.90200622568038435</v>
      </c>
      <c r="AZ64" s="262">
        <v>0.90064809609170782</v>
      </c>
    </row>
    <row r="65" spans="1:52" ht="12" customHeight="1" x14ac:dyDescent="0.25">
      <c r="A65" s="261" t="s">
        <v>2648</v>
      </c>
      <c r="B65" s="262">
        <v>182.38363607066361</v>
      </c>
      <c r="C65" s="262">
        <v>131.19391999999698</v>
      </c>
      <c r="D65" s="262">
        <v>2.000150000000303</v>
      </c>
      <c r="E65" s="262">
        <v>1.0000299999965132</v>
      </c>
      <c r="F65" s="262">
        <v>2.0001500000016676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0</v>
      </c>
      <c r="N65" s="262">
        <v>0</v>
      </c>
      <c r="O65" s="262">
        <v>0</v>
      </c>
      <c r="P65" s="262">
        <v>0</v>
      </c>
      <c r="Q65" s="262">
        <v>0</v>
      </c>
      <c r="R65" s="262">
        <v>0</v>
      </c>
      <c r="S65" s="262">
        <v>0</v>
      </c>
      <c r="T65" s="262">
        <v>0.26873483689161287</v>
      </c>
      <c r="U65" s="262">
        <v>0.26532647445699192</v>
      </c>
      <c r="V65" s="262">
        <v>0.26060266268548737</v>
      </c>
      <c r="W65" s="262">
        <v>0.25815223751459204</v>
      </c>
      <c r="X65" s="262">
        <v>0.25454044443622603</v>
      </c>
      <c r="Y65" s="262">
        <v>1.4527889491664014</v>
      </c>
      <c r="Z65" s="262">
        <v>1.4331448796705009</v>
      </c>
      <c r="AA65" s="262">
        <v>1.4898149120908997</v>
      </c>
      <c r="AB65" s="262">
        <v>1.4950680370425879</v>
      </c>
      <c r="AC65" s="262">
        <v>1.4970001300923887</v>
      </c>
      <c r="AD65" s="262">
        <v>1.496663313891484</v>
      </c>
      <c r="AE65" s="262">
        <v>1.7305993782800553</v>
      </c>
      <c r="AF65" s="262">
        <v>1.9661883373885702</v>
      </c>
      <c r="AG65" s="262">
        <v>1.962935517128793</v>
      </c>
      <c r="AH65" s="262">
        <v>1.9688541504169015</v>
      </c>
      <c r="AI65" s="262">
        <v>1.9417473597825796</v>
      </c>
      <c r="AJ65" s="262">
        <v>1.9140633676675227</v>
      </c>
      <c r="AK65" s="262">
        <v>1.8808606277198496</v>
      </c>
      <c r="AL65" s="262">
        <v>1.8508986760909181</v>
      </c>
      <c r="AM65" s="262">
        <v>1.8350559304250631</v>
      </c>
      <c r="AN65" s="262">
        <v>1.8070883985121109</v>
      </c>
      <c r="AO65" s="262">
        <v>1.7779282017049451</v>
      </c>
      <c r="AP65" s="262">
        <v>1.7518191731330295</v>
      </c>
      <c r="AQ65" s="262">
        <v>1.7283448339489442</v>
      </c>
      <c r="AR65" s="262">
        <v>1.7057859068845709</v>
      </c>
      <c r="AS65" s="262">
        <v>1.6463453217480126</v>
      </c>
      <c r="AT65" s="262">
        <v>1.6169456583549042</v>
      </c>
      <c r="AU65" s="262">
        <v>1.5810252482490552</v>
      </c>
      <c r="AV65" s="262">
        <v>1.5480257158012318</v>
      </c>
      <c r="AW65" s="262">
        <v>1.5460936880782195</v>
      </c>
      <c r="AX65" s="262">
        <v>1.545639541569273</v>
      </c>
      <c r="AY65" s="262">
        <v>1.5445509913889877</v>
      </c>
      <c r="AZ65" s="262">
        <v>1.5368196658112365</v>
      </c>
    </row>
    <row r="66" spans="1:52" ht="12" customHeight="1" x14ac:dyDescent="0.25">
      <c r="A66" s="261" t="s">
        <v>2649</v>
      </c>
      <c r="B66" s="262">
        <v>229.29154359876463</v>
      </c>
      <c r="C66" s="262">
        <v>193.90267999999995</v>
      </c>
      <c r="D66" s="262">
        <v>240.81514999999999</v>
      </c>
      <c r="E66" s="262">
        <v>234.98685000000009</v>
      </c>
      <c r="F66" s="262">
        <v>313.4024999999998</v>
      </c>
      <c r="G66" s="262">
        <v>272.28381217119977</v>
      </c>
      <c r="H66" s="262">
        <v>237.89123999999998</v>
      </c>
      <c r="I66" s="262">
        <v>253.14898000000011</v>
      </c>
      <c r="J66" s="262">
        <v>199.70483999999993</v>
      </c>
      <c r="K66" s="262">
        <v>63.999389999999998</v>
      </c>
      <c r="L66" s="262">
        <v>3.8932289799174677</v>
      </c>
      <c r="M66" s="262">
        <v>3.8931646366729629</v>
      </c>
      <c r="N66" s="262">
        <v>1.9346563597978415</v>
      </c>
      <c r="O66" s="262">
        <v>2.913935791074834</v>
      </c>
      <c r="P66" s="262">
        <v>2.9139318625801134</v>
      </c>
      <c r="Q66" s="262">
        <v>3.8931661942125109</v>
      </c>
      <c r="R66" s="262">
        <v>2.6847825167652455</v>
      </c>
      <c r="S66" s="262">
        <v>2.5870340625620276</v>
      </c>
      <c r="T66" s="262">
        <v>2.382176873031999</v>
      </c>
      <c r="U66" s="262">
        <v>2.330093435316968</v>
      </c>
      <c r="V66" s="262">
        <v>2.2996954685345132</v>
      </c>
      <c r="W66" s="262">
        <v>2.2947698634806377</v>
      </c>
      <c r="X66" s="262">
        <v>2.2976559851794787</v>
      </c>
      <c r="Y66" s="262">
        <v>2.2775541116109839</v>
      </c>
      <c r="Z66" s="262">
        <v>2.2718978096197358</v>
      </c>
      <c r="AA66" s="262">
        <v>2.250445057453371</v>
      </c>
      <c r="AB66" s="262">
        <v>2.2813024935061899</v>
      </c>
      <c r="AC66" s="262">
        <v>2.3177443877091002</v>
      </c>
      <c r="AD66" s="262">
        <v>2.3544290797628413</v>
      </c>
      <c r="AE66" s="262">
        <v>2.2903675966633426</v>
      </c>
      <c r="AF66" s="262">
        <v>2.1856780751404634</v>
      </c>
      <c r="AG66" s="262">
        <v>2.184053064885652</v>
      </c>
      <c r="AH66" s="262">
        <v>2.1891684198424457</v>
      </c>
      <c r="AI66" s="262">
        <v>2.2472931678139996</v>
      </c>
      <c r="AJ66" s="262">
        <v>2.3907805701103055</v>
      </c>
      <c r="AK66" s="262">
        <v>2.5155043171257696</v>
      </c>
      <c r="AL66" s="262">
        <v>2.6617244467894761</v>
      </c>
      <c r="AM66" s="262">
        <v>2.841134279820261</v>
      </c>
      <c r="AN66" s="262">
        <v>2.9740356369817995</v>
      </c>
      <c r="AO66" s="262">
        <v>3.1089125231491743</v>
      </c>
      <c r="AP66" s="262">
        <v>3.2597364947437635</v>
      </c>
      <c r="AQ66" s="262">
        <v>3.4141499360112482</v>
      </c>
      <c r="AR66" s="262">
        <v>3.5789403067779486</v>
      </c>
      <c r="AS66" s="262">
        <v>3.7044643240714903</v>
      </c>
      <c r="AT66" s="262">
        <v>3.8320773249805908</v>
      </c>
      <c r="AU66" s="262">
        <v>3.9539610631884634</v>
      </c>
      <c r="AV66" s="262">
        <v>4.086310862392895</v>
      </c>
      <c r="AW66" s="262">
        <v>4.1065241403771795</v>
      </c>
      <c r="AX66" s="262">
        <v>4.1307427110309209</v>
      </c>
      <c r="AY66" s="262">
        <v>4.1520558690185876</v>
      </c>
      <c r="AZ66" s="262">
        <v>4.1532962545013996</v>
      </c>
    </row>
    <row r="67" spans="1:52" ht="12" customHeight="1" x14ac:dyDescent="0.25">
      <c r="A67" s="261" t="s">
        <v>2650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0</v>
      </c>
      <c r="J67" s="262">
        <v>0</v>
      </c>
      <c r="K67" s="262">
        <v>0</v>
      </c>
      <c r="L67" s="262">
        <v>0</v>
      </c>
      <c r="M67" s="262">
        <v>0</v>
      </c>
      <c r="N67" s="262">
        <v>0</v>
      </c>
      <c r="O67" s="262">
        <v>0</v>
      </c>
      <c r="P67" s="262">
        <v>0</v>
      </c>
      <c r="Q67" s="262">
        <v>0</v>
      </c>
      <c r="R67" s="262">
        <v>0</v>
      </c>
      <c r="S67" s="262">
        <v>0</v>
      </c>
      <c r="T67" s="262">
        <v>5.1030870901326601E-3</v>
      </c>
      <c r="U67" s="262">
        <v>4.9610539781196564E-3</v>
      </c>
      <c r="V67" s="262">
        <v>4.8450356415375611E-3</v>
      </c>
      <c r="W67" s="262">
        <v>4.7958273742374543E-3</v>
      </c>
      <c r="X67" s="262">
        <v>4.6864925171174214E-3</v>
      </c>
      <c r="Y67" s="262">
        <v>4.8551991640534324E-3</v>
      </c>
      <c r="Z67" s="262">
        <v>4.7657068090585994E-3</v>
      </c>
      <c r="AA67" s="262">
        <v>4.9709120644750877E-3</v>
      </c>
      <c r="AB67" s="262">
        <v>4.9478126889602519E-3</v>
      </c>
      <c r="AC67" s="262">
        <v>4.6694635173247408E-3</v>
      </c>
      <c r="AD67" s="262">
        <v>4.3332098717156729E-3</v>
      </c>
      <c r="AE67" s="262">
        <v>4.0153735671035699E-3</v>
      </c>
      <c r="AF67" s="262">
        <v>3.6756365939234451E-3</v>
      </c>
      <c r="AG67" s="262">
        <v>3.2975399523889025E-3</v>
      </c>
      <c r="AH67" s="262">
        <v>2.8705075719140552E-3</v>
      </c>
      <c r="AI67" s="262">
        <v>2.4292375284440796E-3</v>
      </c>
      <c r="AJ67" s="262">
        <v>1.96549622869423E-3</v>
      </c>
      <c r="AK67" s="262">
        <v>1.5082212321005243E-3</v>
      </c>
      <c r="AL67" s="262">
        <v>1.0652727049693862E-3</v>
      </c>
      <c r="AM67" s="262">
        <v>1.0393404106938283E-3</v>
      </c>
      <c r="AN67" s="262">
        <v>1.0169261461607704E-3</v>
      </c>
      <c r="AO67" s="262">
        <v>9.9611345588293261E-4</v>
      </c>
      <c r="AP67" s="262">
        <v>9.7505562853914657E-4</v>
      </c>
      <c r="AQ67" s="262">
        <v>9.5764008934261669E-4</v>
      </c>
      <c r="AR67" s="262">
        <v>9.3831753643245979E-4</v>
      </c>
      <c r="AS67" s="262">
        <v>6.3567702291854452E-4</v>
      </c>
      <c r="AT67" s="262">
        <v>6.1529826604131183E-4</v>
      </c>
      <c r="AU67" s="262">
        <v>5.210596839774806E-4</v>
      </c>
      <c r="AV67" s="262">
        <v>3.9703885969012443E-4</v>
      </c>
      <c r="AW67" s="262">
        <v>3.131079858481166E-4</v>
      </c>
      <c r="AX67" s="262">
        <v>2.4955799578836162E-4</v>
      </c>
      <c r="AY67" s="262">
        <v>1.8487542017425933E-4</v>
      </c>
      <c r="AZ67" s="262">
        <v>1.522767215828852E-4</v>
      </c>
    </row>
    <row r="68" spans="1:52" ht="12" customHeight="1" x14ac:dyDescent="0.25">
      <c r="A68" s="259" t="s">
        <v>2651</v>
      </c>
      <c r="B68" s="260">
        <v>2540.3166618785008</v>
      </c>
      <c r="C68" s="260">
        <v>1492.8282400000051</v>
      </c>
      <c r="D68" s="260">
        <v>1363.4367700000003</v>
      </c>
      <c r="E68" s="260">
        <v>1342.4647200000027</v>
      </c>
      <c r="F68" s="260">
        <v>1285.5908200000035</v>
      </c>
      <c r="G68" s="260">
        <v>1170.5592384295842</v>
      </c>
      <c r="H68" s="260">
        <v>1270.5310899999952</v>
      </c>
      <c r="I68" s="260">
        <v>1155.157939999993</v>
      </c>
      <c r="J68" s="260">
        <v>1101.5917199999963</v>
      </c>
      <c r="K68" s="260">
        <v>802.41351000000009</v>
      </c>
      <c r="L68" s="260">
        <v>929.67034423070845</v>
      </c>
      <c r="M68" s="260">
        <v>838.20268391876834</v>
      </c>
      <c r="N68" s="260">
        <v>765.92003518786214</v>
      </c>
      <c r="O68" s="260">
        <v>873.05882611341713</v>
      </c>
      <c r="P68" s="260">
        <v>898.77354997253315</v>
      </c>
      <c r="Q68" s="260">
        <v>854.04129395809832</v>
      </c>
      <c r="R68" s="260">
        <v>587.35164035050684</v>
      </c>
      <c r="S68" s="260">
        <v>562.15499509534698</v>
      </c>
      <c r="T68" s="260">
        <v>522.55760831668954</v>
      </c>
      <c r="U68" s="260">
        <v>512.23868977243001</v>
      </c>
      <c r="V68" s="260">
        <v>505.1137753610094</v>
      </c>
      <c r="W68" s="260">
        <v>503.81100247038012</v>
      </c>
      <c r="X68" s="260">
        <v>501.84768482345135</v>
      </c>
      <c r="Y68" s="260">
        <v>497.39757148208514</v>
      </c>
      <c r="Z68" s="260">
        <v>496.60899732175073</v>
      </c>
      <c r="AA68" s="260">
        <v>499.35684474124082</v>
      </c>
      <c r="AB68" s="260">
        <v>507.09146222595382</v>
      </c>
      <c r="AC68" s="260">
        <v>515.9248520313098</v>
      </c>
      <c r="AD68" s="260">
        <v>525.07438452519932</v>
      </c>
      <c r="AE68" s="260">
        <v>531.68331355278895</v>
      </c>
      <c r="AF68" s="260">
        <v>533.34090231189066</v>
      </c>
      <c r="AG68" s="260">
        <v>536.99819904211324</v>
      </c>
      <c r="AH68" s="260">
        <v>540.02883125233302</v>
      </c>
      <c r="AI68" s="260">
        <v>534.25171419928461</v>
      </c>
      <c r="AJ68" s="260">
        <v>528.07576400229846</v>
      </c>
      <c r="AK68" s="260">
        <v>521.30805945985367</v>
      </c>
      <c r="AL68" s="260">
        <v>517.42858081745794</v>
      </c>
      <c r="AM68" s="260">
        <v>514.85490407974839</v>
      </c>
      <c r="AN68" s="260">
        <v>509.60104924797372</v>
      </c>
      <c r="AO68" s="260">
        <v>505.30005765583894</v>
      </c>
      <c r="AP68" s="260">
        <v>503.56704423560552</v>
      </c>
      <c r="AQ68" s="260">
        <v>503.38597163785926</v>
      </c>
      <c r="AR68" s="260">
        <v>505.41192635235689</v>
      </c>
      <c r="AS68" s="260">
        <v>505.32789043032892</v>
      </c>
      <c r="AT68" s="260">
        <v>508.56281835053943</v>
      </c>
      <c r="AU68" s="260">
        <v>512.05930953959728</v>
      </c>
      <c r="AV68" s="260">
        <v>519.94191492084406</v>
      </c>
      <c r="AW68" s="260">
        <v>525.25904619283995</v>
      </c>
      <c r="AX68" s="260">
        <v>529.31139070009294</v>
      </c>
      <c r="AY68" s="260">
        <v>537.21583152903668</v>
      </c>
      <c r="AZ68" s="260">
        <v>539.94314123196659</v>
      </c>
    </row>
    <row r="69" spans="1:52" ht="12" customHeight="1" x14ac:dyDescent="0.25">
      <c r="A69" s="261" t="s">
        <v>2652</v>
      </c>
      <c r="B69" s="262">
        <v>1745.1508785375715</v>
      </c>
      <c r="C69" s="262">
        <v>657.93874000000494</v>
      </c>
      <c r="D69" s="262">
        <v>680.3137200000001</v>
      </c>
      <c r="E69" s="262">
        <v>799.16587000000254</v>
      </c>
      <c r="F69" s="262">
        <v>751.78918000000351</v>
      </c>
      <c r="G69" s="262">
        <v>654.17450799572737</v>
      </c>
      <c r="H69" s="262">
        <v>649.29461999999501</v>
      </c>
      <c r="I69" s="262">
        <v>566.70151999999314</v>
      </c>
      <c r="J69" s="262">
        <v>565.29154999999628</v>
      </c>
      <c r="K69" s="262">
        <v>413.75921000000005</v>
      </c>
      <c r="L69" s="262">
        <v>473.90195263054545</v>
      </c>
      <c r="M69" s="262">
        <v>451.07807016817873</v>
      </c>
      <c r="N69" s="262">
        <v>393.94097429953121</v>
      </c>
      <c r="O69" s="262">
        <v>413.11105225664141</v>
      </c>
      <c r="P69" s="262">
        <v>422.08688540713507</v>
      </c>
      <c r="Q69" s="262">
        <v>415.90123627205685</v>
      </c>
      <c r="R69" s="262">
        <v>289.48828141489435</v>
      </c>
      <c r="S69" s="262">
        <v>279.74032526176768</v>
      </c>
      <c r="T69" s="262">
        <v>265.21593344509017</v>
      </c>
      <c r="U69" s="262">
        <v>259.74717852906196</v>
      </c>
      <c r="V69" s="262">
        <v>256.11061360271464</v>
      </c>
      <c r="W69" s="262">
        <v>255.55716601174481</v>
      </c>
      <c r="X69" s="262">
        <v>255.85581641923798</v>
      </c>
      <c r="Y69" s="262">
        <v>254.65369009455921</v>
      </c>
      <c r="Z69" s="262">
        <v>253.78148729127784</v>
      </c>
      <c r="AA69" s="262">
        <v>254.68041594352732</v>
      </c>
      <c r="AB69" s="262">
        <v>258.54340058441323</v>
      </c>
      <c r="AC69" s="262">
        <v>262.97513627065678</v>
      </c>
      <c r="AD69" s="262">
        <v>267.56240376671639</v>
      </c>
      <c r="AE69" s="262">
        <v>271.2803580450385</v>
      </c>
      <c r="AF69" s="262">
        <v>272.28259156956136</v>
      </c>
      <c r="AG69" s="262">
        <v>274.19324525267319</v>
      </c>
      <c r="AH69" s="262">
        <v>276.87593442914715</v>
      </c>
      <c r="AI69" s="262">
        <v>276.41067107891837</v>
      </c>
      <c r="AJ69" s="262">
        <v>277.36181500868702</v>
      </c>
      <c r="AK69" s="262">
        <v>277.63262813781745</v>
      </c>
      <c r="AL69" s="262">
        <v>279.35503192554324</v>
      </c>
      <c r="AM69" s="262">
        <v>283.26956693474796</v>
      </c>
      <c r="AN69" s="262">
        <v>285.56789068492714</v>
      </c>
      <c r="AO69" s="262">
        <v>288.60776044194944</v>
      </c>
      <c r="AP69" s="262">
        <v>294.12145006170056</v>
      </c>
      <c r="AQ69" s="262">
        <v>300.71404040326263</v>
      </c>
      <c r="AR69" s="262">
        <v>309.75822148115878</v>
      </c>
      <c r="AS69" s="262">
        <v>317.20251267034627</v>
      </c>
      <c r="AT69" s="262">
        <v>328.78188751370351</v>
      </c>
      <c r="AU69" s="262">
        <v>340.15378082681497</v>
      </c>
      <c r="AV69" s="262">
        <v>355.97653529607567</v>
      </c>
      <c r="AW69" s="262">
        <v>361.85721010464454</v>
      </c>
      <c r="AX69" s="262">
        <v>365.66229506240683</v>
      </c>
      <c r="AY69" s="262">
        <v>373.99123161833433</v>
      </c>
      <c r="AZ69" s="262">
        <v>377.14100108133186</v>
      </c>
    </row>
    <row r="70" spans="1:52" ht="12" customHeight="1" x14ac:dyDescent="0.25">
      <c r="A70" s="261" t="s">
        <v>2653</v>
      </c>
      <c r="B70" s="262">
        <v>795.16578334092935</v>
      </c>
      <c r="C70" s="262">
        <v>834.88950000000011</v>
      </c>
      <c r="D70" s="262">
        <v>683.12305000000003</v>
      </c>
      <c r="E70" s="262">
        <v>543.29885000000013</v>
      </c>
      <c r="F70" s="262">
        <v>533.80163999999991</v>
      </c>
      <c r="G70" s="262">
        <v>516.38473043385682</v>
      </c>
      <c r="H70" s="262">
        <v>621.23647000000017</v>
      </c>
      <c r="I70" s="262">
        <v>588.45641999999987</v>
      </c>
      <c r="J70" s="262">
        <v>536.30016999999998</v>
      </c>
      <c r="K70" s="262">
        <v>388.65430000000003</v>
      </c>
      <c r="L70" s="262">
        <v>455.76839160016294</v>
      </c>
      <c r="M70" s="262">
        <v>387.12461375058956</v>
      </c>
      <c r="N70" s="262">
        <v>371.97906088833093</v>
      </c>
      <c r="O70" s="262">
        <v>459.94777385677577</v>
      </c>
      <c r="P70" s="262">
        <v>476.68666456539802</v>
      </c>
      <c r="Q70" s="262">
        <v>438.14005768604153</v>
      </c>
      <c r="R70" s="262">
        <v>297.86335893561244</v>
      </c>
      <c r="S70" s="262">
        <v>282.41466983357924</v>
      </c>
      <c r="T70" s="262">
        <v>257.34167487159931</v>
      </c>
      <c r="U70" s="262">
        <v>252.491511243368</v>
      </c>
      <c r="V70" s="262">
        <v>249.00316175829477</v>
      </c>
      <c r="W70" s="262">
        <v>248.25383645863533</v>
      </c>
      <c r="X70" s="262">
        <v>245.99186840421333</v>
      </c>
      <c r="Y70" s="262">
        <v>242.74388138752596</v>
      </c>
      <c r="Z70" s="262">
        <v>242.82751003047292</v>
      </c>
      <c r="AA70" s="262">
        <v>244.6764287977135</v>
      </c>
      <c r="AB70" s="262">
        <v>248.54806164154058</v>
      </c>
      <c r="AC70" s="262">
        <v>252.94971576065305</v>
      </c>
      <c r="AD70" s="262">
        <v>257.51198075848288</v>
      </c>
      <c r="AE70" s="262">
        <v>260.40295550775045</v>
      </c>
      <c r="AF70" s="262">
        <v>261.05831074232935</v>
      </c>
      <c r="AG70" s="262">
        <v>262.80495378944005</v>
      </c>
      <c r="AH70" s="262">
        <v>263.15289682318593</v>
      </c>
      <c r="AI70" s="262">
        <v>257.84104312036618</v>
      </c>
      <c r="AJ70" s="262">
        <v>250.71394899361141</v>
      </c>
      <c r="AK70" s="262">
        <v>243.67543132203625</v>
      </c>
      <c r="AL70" s="262">
        <v>238.07354889191475</v>
      </c>
      <c r="AM70" s="262">
        <v>231.58533714500049</v>
      </c>
      <c r="AN70" s="262">
        <v>224.03315856304656</v>
      </c>
      <c r="AO70" s="262">
        <v>216.69229721388953</v>
      </c>
      <c r="AP70" s="262">
        <v>209.44559417390499</v>
      </c>
      <c r="AQ70" s="262">
        <v>202.67193123459666</v>
      </c>
      <c r="AR70" s="262">
        <v>195.65370487119807</v>
      </c>
      <c r="AS70" s="262">
        <v>188.12537775998265</v>
      </c>
      <c r="AT70" s="262">
        <v>179.78093083683592</v>
      </c>
      <c r="AU70" s="262">
        <v>171.90552871278234</v>
      </c>
      <c r="AV70" s="262">
        <v>163.96537962476839</v>
      </c>
      <c r="AW70" s="262">
        <v>163.40183608819541</v>
      </c>
      <c r="AX70" s="262">
        <v>163.64909563768617</v>
      </c>
      <c r="AY70" s="262">
        <v>163.22459991070241</v>
      </c>
      <c r="AZ70" s="262">
        <v>162.80214015063467</v>
      </c>
    </row>
    <row r="71" spans="1:52" ht="12" customHeight="1" x14ac:dyDescent="0.25">
      <c r="A71" s="259" t="s">
        <v>2654</v>
      </c>
      <c r="B71" s="260">
        <v>0</v>
      </c>
      <c r="C71" s="260">
        <v>0</v>
      </c>
      <c r="D71" s="260">
        <v>0</v>
      </c>
      <c r="E71" s="260">
        <v>0</v>
      </c>
      <c r="F71" s="260">
        <v>0</v>
      </c>
      <c r="G71" s="260">
        <v>0</v>
      </c>
      <c r="H71" s="260">
        <v>0</v>
      </c>
      <c r="I71" s="260">
        <v>0</v>
      </c>
      <c r="J71" s="260">
        <v>0</v>
      </c>
      <c r="K71" s="260">
        <v>0</v>
      </c>
      <c r="L71" s="260">
        <v>0</v>
      </c>
      <c r="M71" s="260">
        <v>0</v>
      </c>
      <c r="N71" s="260">
        <v>0</v>
      </c>
      <c r="O71" s="260">
        <v>0</v>
      </c>
      <c r="P71" s="260">
        <v>0</v>
      </c>
      <c r="Q71" s="260">
        <v>0</v>
      </c>
      <c r="R71" s="260">
        <v>0</v>
      </c>
      <c r="S71" s="260">
        <v>0</v>
      </c>
      <c r="T71" s="260">
        <v>1.9614191994020001E-2</v>
      </c>
      <c r="U71" s="260">
        <v>2.9224216242194751E-2</v>
      </c>
      <c r="V71" s="260">
        <v>2.9461745701939598E-2</v>
      </c>
      <c r="W71" s="260">
        <v>2.9871627617631173E-2</v>
      </c>
      <c r="X71" s="260">
        <v>9.7270338124524222E-2</v>
      </c>
      <c r="Y71" s="260">
        <v>0.18422909865311504</v>
      </c>
      <c r="Z71" s="260">
        <v>0.29356980755564782</v>
      </c>
      <c r="AA71" s="260">
        <v>0.31409400892972117</v>
      </c>
      <c r="AB71" s="260">
        <v>0.33822482789001723</v>
      </c>
      <c r="AC71" s="260">
        <v>0.36841436276964895</v>
      </c>
      <c r="AD71" s="260">
        <v>0.40404338625629116</v>
      </c>
      <c r="AE71" s="260">
        <v>0.50321140003127873</v>
      </c>
      <c r="AF71" s="260">
        <v>0.63426521938242697</v>
      </c>
      <c r="AG71" s="260">
        <v>0.72168236568792044</v>
      </c>
      <c r="AH71" s="260">
        <v>1.0378425142499341</v>
      </c>
      <c r="AI71" s="260">
        <v>1.3828252710828848</v>
      </c>
      <c r="AJ71" s="260">
        <v>2.0122663420648443</v>
      </c>
      <c r="AK71" s="260">
        <v>2.6831174941209683</v>
      </c>
      <c r="AL71" s="260">
        <v>3.1600784476198784</v>
      </c>
      <c r="AM71" s="260">
        <v>4.4213408256096853</v>
      </c>
      <c r="AN71" s="260">
        <v>5.9484754936585009</v>
      </c>
      <c r="AO71" s="260">
        <v>7.5915776629984366</v>
      </c>
      <c r="AP71" s="260">
        <v>9.7638763066803715</v>
      </c>
      <c r="AQ71" s="260">
        <v>11.319484106414546</v>
      </c>
      <c r="AR71" s="260">
        <v>14.003118657314708</v>
      </c>
      <c r="AS71" s="260">
        <v>17.183465189851781</v>
      </c>
      <c r="AT71" s="260">
        <v>22.4875337531107</v>
      </c>
      <c r="AU71" s="260">
        <v>25.244896080254691</v>
      </c>
      <c r="AV71" s="260">
        <v>30.620598909660082</v>
      </c>
      <c r="AW71" s="260">
        <v>44.301279232764067</v>
      </c>
      <c r="AX71" s="260">
        <v>49.749553305820513</v>
      </c>
      <c r="AY71" s="260">
        <v>68.306005179321446</v>
      </c>
      <c r="AZ71" s="260">
        <v>88.26249348795929</v>
      </c>
    </row>
    <row r="72" spans="1:52" ht="12" customHeight="1" x14ac:dyDescent="0.25">
      <c r="A72" s="261" t="s">
        <v>2655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0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  <c r="O72" s="262">
        <v>0</v>
      </c>
      <c r="P72" s="262">
        <v>0</v>
      </c>
      <c r="Q72" s="262">
        <v>0</v>
      </c>
      <c r="R72" s="262">
        <v>0</v>
      </c>
      <c r="S72" s="262">
        <v>0</v>
      </c>
      <c r="T72" s="262">
        <v>1.242720972485716E-2</v>
      </c>
      <c r="U72" s="262">
        <v>1.2035053921737128E-2</v>
      </c>
      <c r="V72" s="262">
        <v>1.1879032181926222E-2</v>
      </c>
      <c r="W72" s="262">
        <v>1.1758824216062239E-2</v>
      </c>
      <c r="X72" s="262">
        <v>7.8395309588262824E-2</v>
      </c>
      <c r="Y72" s="262">
        <v>0.16488268737426856</v>
      </c>
      <c r="Z72" s="262">
        <v>0.18499775996188181</v>
      </c>
      <c r="AA72" s="262">
        <v>0.20512895030534864</v>
      </c>
      <c r="AB72" s="262">
        <v>0.22804732746626791</v>
      </c>
      <c r="AC72" s="262">
        <v>0.25672277585286818</v>
      </c>
      <c r="AD72" s="262">
        <v>0.29078571960422567</v>
      </c>
      <c r="AE72" s="262">
        <v>0.38857022006088743</v>
      </c>
      <c r="AF72" s="262">
        <v>0.51073161625732244</v>
      </c>
      <c r="AG72" s="262">
        <v>0.5892114618611124</v>
      </c>
      <c r="AH72" s="262">
        <v>0.90366485143998854</v>
      </c>
      <c r="AI72" s="262">
        <v>1.2491703247119423</v>
      </c>
      <c r="AJ72" s="262">
        <v>1.8788616388658748</v>
      </c>
      <c r="AK72" s="262">
        <v>2.5505458534231051</v>
      </c>
      <c r="AL72" s="262">
        <v>3.0324228339742776</v>
      </c>
      <c r="AM72" s="262">
        <v>4.2931333431787992</v>
      </c>
      <c r="AN72" s="262">
        <v>5.8206810142727923</v>
      </c>
      <c r="AO72" s="262">
        <v>7.4644855008606976</v>
      </c>
      <c r="AP72" s="262">
        <v>9.6371931617319344</v>
      </c>
      <c r="AQ72" s="262">
        <v>11.193230098500072</v>
      </c>
      <c r="AR72" s="262">
        <v>13.882367776391048</v>
      </c>
      <c r="AS72" s="262">
        <v>17.069549965670188</v>
      </c>
      <c r="AT72" s="262">
        <v>22.373804979950254</v>
      </c>
      <c r="AU72" s="262">
        <v>25.132388165394214</v>
      </c>
      <c r="AV72" s="262">
        <v>30.508962638402295</v>
      </c>
      <c r="AW72" s="262">
        <v>44.189471509289092</v>
      </c>
      <c r="AX72" s="262">
        <v>49.638147642083808</v>
      </c>
      <c r="AY72" s="262">
        <v>68.193827161185325</v>
      </c>
      <c r="AZ72" s="262">
        <v>88.150075396235692</v>
      </c>
    </row>
    <row r="73" spans="1:52" ht="12" customHeight="1" x14ac:dyDescent="0.25">
      <c r="A73" s="261" t="s">
        <v>2656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  <c r="O73" s="262">
        <v>0</v>
      </c>
      <c r="P73" s="262">
        <v>0</v>
      </c>
      <c r="Q73" s="262">
        <v>0</v>
      </c>
      <c r="R73" s="262">
        <v>0</v>
      </c>
      <c r="S73" s="262">
        <v>0</v>
      </c>
      <c r="T73" s="262">
        <v>7.1869822691628428E-3</v>
      </c>
      <c r="U73" s="262">
        <v>1.7189162320457623E-2</v>
      </c>
      <c r="V73" s="262">
        <v>1.7582713520013376E-2</v>
      </c>
      <c r="W73" s="262">
        <v>1.8112803401568935E-2</v>
      </c>
      <c r="X73" s="262">
        <v>1.8875028536261398E-2</v>
      </c>
      <c r="Y73" s="262">
        <v>1.9346411278846475E-2</v>
      </c>
      <c r="Z73" s="262">
        <v>0.10857204759376601</v>
      </c>
      <c r="AA73" s="262">
        <v>0.10896505862437253</v>
      </c>
      <c r="AB73" s="262">
        <v>0.11017750042374931</v>
      </c>
      <c r="AC73" s="262">
        <v>0.11169158691678076</v>
      </c>
      <c r="AD73" s="262">
        <v>0.11325766665206549</v>
      </c>
      <c r="AE73" s="262">
        <v>0.11464117997039133</v>
      </c>
      <c r="AF73" s="262">
        <v>0.12353360312510453</v>
      </c>
      <c r="AG73" s="262">
        <v>0.13247090382680801</v>
      </c>
      <c r="AH73" s="262">
        <v>0.13417766280994547</v>
      </c>
      <c r="AI73" s="262">
        <v>0.13365494637094244</v>
      </c>
      <c r="AJ73" s="262">
        <v>0.13340470319896974</v>
      </c>
      <c r="AK73" s="262">
        <v>0.13257164069786301</v>
      </c>
      <c r="AL73" s="262">
        <v>0.12765561364560066</v>
      </c>
      <c r="AM73" s="262">
        <v>0.12820748243088637</v>
      </c>
      <c r="AN73" s="262">
        <v>0.12779447938570834</v>
      </c>
      <c r="AO73" s="262">
        <v>0.12709216213773869</v>
      </c>
      <c r="AP73" s="262">
        <v>0.12668314494843713</v>
      </c>
      <c r="AQ73" s="262">
        <v>0.12625400791447428</v>
      </c>
      <c r="AR73" s="262">
        <v>0.12075088092366101</v>
      </c>
      <c r="AS73" s="262">
        <v>0.11391522418159263</v>
      </c>
      <c r="AT73" s="262">
        <v>0.11372877316044758</v>
      </c>
      <c r="AU73" s="262">
        <v>0.11250791486047634</v>
      </c>
      <c r="AV73" s="262">
        <v>0.11163627125778686</v>
      </c>
      <c r="AW73" s="262">
        <v>0.11180772347497397</v>
      </c>
      <c r="AX73" s="262">
        <v>0.11140566373670681</v>
      </c>
      <c r="AY73" s="262">
        <v>0.11217801813611931</v>
      </c>
      <c r="AZ73" s="262">
        <v>0.11241809172360259</v>
      </c>
    </row>
    <row r="74" spans="1:52" ht="12" customHeight="1" x14ac:dyDescent="0.25">
      <c r="A74" s="324" t="s">
        <v>2657</v>
      </c>
      <c r="B74" s="325">
        <v>0</v>
      </c>
      <c r="C74" s="325">
        <v>0</v>
      </c>
      <c r="D74" s="325">
        <v>0</v>
      </c>
      <c r="E74" s="325">
        <v>0</v>
      </c>
      <c r="F74" s="325">
        <v>0</v>
      </c>
      <c r="G74" s="325">
        <v>0</v>
      </c>
      <c r="H74" s="325">
        <v>0</v>
      </c>
      <c r="I74" s="325">
        <v>0</v>
      </c>
      <c r="J74" s="325">
        <v>0</v>
      </c>
      <c r="K74" s="325">
        <v>0</v>
      </c>
      <c r="L74" s="325">
        <v>0</v>
      </c>
      <c r="M74" s="325">
        <v>0</v>
      </c>
      <c r="N74" s="325">
        <v>0</v>
      </c>
      <c r="O74" s="325">
        <v>0</v>
      </c>
      <c r="P74" s="325">
        <v>0</v>
      </c>
      <c r="Q74" s="325">
        <v>0</v>
      </c>
      <c r="R74" s="325">
        <v>0</v>
      </c>
      <c r="S74" s="325">
        <v>0</v>
      </c>
      <c r="T74" s="325">
        <v>0.30141216144986854</v>
      </c>
      <c r="U74" s="325">
        <v>0.29357725845503935</v>
      </c>
      <c r="V74" s="325">
        <v>0.28403056652683339</v>
      </c>
      <c r="W74" s="325">
        <v>0.28115862724873919</v>
      </c>
      <c r="X74" s="325">
        <v>0.27879048436013687</v>
      </c>
      <c r="Y74" s="325">
        <v>0.92766670414035934</v>
      </c>
      <c r="Z74" s="325">
        <v>0.91563837780434887</v>
      </c>
      <c r="AA74" s="325">
        <v>1.0972020308207198</v>
      </c>
      <c r="AB74" s="325">
        <v>1.1125817684842354</v>
      </c>
      <c r="AC74" s="325">
        <v>1.1392542939134116</v>
      </c>
      <c r="AD74" s="325">
        <v>1.1642965841024817</v>
      </c>
      <c r="AE74" s="325">
        <v>1.3170607321451011</v>
      </c>
      <c r="AF74" s="325">
        <v>1.5011203478367401</v>
      </c>
      <c r="AG74" s="325">
        <v>1.5454097106764273</v>
      </c>
      <c r="AH74" s="325">
        <v>1.6357176068526986</v>
      </c>
      <c r="AI74" s="325">
        <v>1.7619925832552619</v>
      </c>
      <c r="AJ74" s="325">
        <v>1.9690201885199505</v>
      </c>
      <c r="AK74" s="325">
        <v>2.2023136354524211</v>
      </c>
      <c r="AL74" s="325">
        <v>2.4388097984670627</v>
      </c>
      <c r="AM74" s="325">
        <v>2.5490466641148788</v>
      </c>
      <c r="AN74" s="325">
        <v>2.661507447469579</v>
      </c>
      <c r="AO74" s="325">
        <v>2.7596661228906454</v>
      </c>
      <c r="AP74" s="325">
        <v>2.8880091728622843</v>
      </c>
      <c r="AQ74" s="325">
        <v>3.0247528985522254</v>
      </c>
      <c r="AR74" s="325">
        <v>3.1809389672885371</v>
      </c>
      <c r="AS74" s="325">
        <v>4.0621219424570869</v>
      </c>
      <c r="AT74" s="325">
        <v>4.2422370794921243</v>
      </c>
      <c r="AU74" s="325">
        <v>4.6389032744525762</v>
      </c>
      <c r="AV74" s="325">
        <v>5.1556976504920033</v>
      </c>
      <c r="AW74" s="325">
        <v>5.6096073608211858</v>
      </c>
      <c r="AX74" s="325">
        <v>6.0485068563415361</v>
      </c>
      <c r="AY74" s="325">
        <v>6.5698541954439769</v>
      </c>
      <c r="AZ74" s="325">
        <v>7.0162539131813091</v>
      </c>
    </row>
    <row r="75" spans="1:52" ht="12" customHeight="1" x14ac:dyDescent="0.25">
      <c r="A75" s="326" t="s">
        <v>2658</v>
      </c>
      <c r="B75" s="262">
        <v>545.90535881364121</v>
      </c>
      <c r="C75" s="262">
        <v>455.98529999999988</v>
      </c>
      <c r="D75" s="262">
        <v>437.80179000000038</v>
      </c>
      <c r="E75" s="262">
        <v>467.21392000000225</v>
      </c>
      <c r="F75" s="262">
        <v>465.2962500000047</v>
      </c>
      <c r="G75" s="262">
        <v>431.64102613597123</v>
      </c>
      <c r="H75" s="262">
        <v>503.89857999999862</v>
      </c>
      <c r="I75" s="262">
        <v>424.49569000000031</v>
      </c>
      <c r="J75" s="262">
        <v>400.40529999999688</v>
      </c>
      <c r="K75" s="262">
        <v>310.79298999999952</v>
      </c>
      <c r="L75" s="262">
        <v>330.35130089362195</v>
      </c>
      <c r="M75" s="262">
        <v>331.20796598988812</v>
      </c>
      <c r="N75" s="262">
        <v>290.29117487540708</v>
      </c>
      <c r="O75" s="262">
        <v>326.64753794473233</v>
      </c>
      <c r="P75" s="262">
        <v>325.61872339887401</v>
      </c>
      <c r="Q75" s="262">
        <v>317.11441919014806</v>
      </c>
      <c r="R75" s="262">
        <v>228.45591833823829</v>
      </c>
      <c r="S75" s="262">
        <v>222.1277036553507</v>
      </c>
      <c r="T75" s="262">
        <v>212.45650661046494</v>
      </c>
      <c r="U75" s="262">
        <v>210.63338555752964</v>
      </c>
      <c r="V75" s="262">
        <v>209.46284670568275</v>
      </c>
      <c r="W75" s="262">
        <v>208.56846711308236</v>
      </c>
      <c r="X75" s="262">
        <v>209.80332683429404</v>
      </c>
      <c r="Y75" s="262">
        <v>209.25222847018054</v>
      </c>
      <c r="Z75" s="262">
        <v>204.28336636317994</v>
      </c>
      <c r="AA75" s="262">
        <v>204.47115997378719</v>
      </c>
      <c r="AB75" s="262">
        <v>207.0851079248676</v>
      </c>
      <c r="AC75" s="262">
        <v>210.44145700817717</v>
      </c>
      <c r="AD75" s="262">
        <v>214.99205915870974</v>
      </c>
      <c r="AE75" s="262">
        <v>217.460994632259</v>
      </c>
      <c r="AF75" s="262">
        <v>217.88906803082006</v>
      </c>
      <c r="AG75" s="262">
        <v>218.21296896060582</v>
      </c>
      <c r="AH75" s="262">
        <v>220.37701258656969</v>
      </c>
      <c r="AI75" s="262">
        <v>221.40684603106817</v>
      </c>
      <c r="AJ75" s="262">
        <v>223.32007027157306</v>
      </c>
      <c r="AK75" s="262">
        <v>224.84554309712152</v>
      </c>
      <c r="AL75" s="262">
        <v>224.79510052370478</v>
      </c>
      <c r="AM75" s="262">
        <v>229.18864290232781</v>
      </c>
      <c r="AN75" s="262">
        <v>233.10695377694447</v>
      </c>
      <c r="AO75" s="262">
        <v>237.21199391654665</v>
      </c>
      <c r="AP75" s="262">
        <v>243.56339255603103</v>
      </c>
      <c r="AQ75" s="262">
        <v>250.71199880351804</v>
      </c>
      <c r="AR75" s="262">
        <v>259.61953880314456</v>
      </c>
      <c r="AS75" s="262">
        <v>268.28695293859226</v>
      </c>
      <c r="AT75" s="262">
        <v>280.71412574441064</v>
      </c>
      <c r="AU75" s="262">
        <v>293.30636062429141</v>
      </c>
      <c r="AV75" s="262">
        <v>310.31465924531284</v>
      </c>
      <c r="AW75" s="262">
        <v>318.4182882288199</v>
      </c>
      <c r="AX75" s="262">
        <v>324.48591855713835</v>
      </c>
      <c r="AY75" s="262">
        <v>335.93625117507946</v>
      </c>
      <c r="AZ75" s="262">
        <v>342.59213801562436</v>
      </c>
    </row>
    <row r="76" spans="1:52" ht="12" customHeight="1" x14ac:dyDescent="0.25">
      <c r="A76" s="263" t="s">
        <v>2083</v>
      </c>
      <c r="B76" s="264">
        <v>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8.8554067987347727E-4</v>
      </c>
      <c r="AJ76" s="264">
        <v>4.4436932110330663E-3</v>
      </c>
      <c r="AK76" s="264">
        <v>1.0877465572358809E-2</v>
      </c>
      <c r="AL76" s="264">
        <v>2.1980379358604096E-2</v>
      </c>
      <c r="AM76" s="264">
        <v>4.9146597457009014E-2</v>
      </c>
      <c r="AN76" s="264">
        <v>9.1946070923821732E-2</v>
      </c>
      <c r="AO76" s="264">
        <v>0.1634992400082842</v>
      </c>
      <c r="AP76" s="264">
        <v>0.29222545432676827</v>
      </c>
      <c r="AQ76" s="264">
        <v>0.4753609320868194</v>
      </c>
      <c r="AR76" s="264">
        <v>0.77205394180601195</v>
      </c>
      <c r="AS76" s="264">
        <v>1.1721127305353323</v>
      </c>
      <c r="AT76" s="264">
        <v>1.8118077216991921</v>
      </c>
      <c r="AU76" s="264">
        <v>2.7055820587567414</v>
      </c>
      <c r="AV76" s="264">
        <v>3.8350057375712279</v>
      </c>
      <c r="AW76" s="264">
        <v>4.5210785099525621</v>
      </c>
      <c r="AX76" s="264">
        <v>5.1061240504331016</v>
      </c>
      <c r="AY76" s="264">
        <v>6.4148661671038427</v>
      </c>
      <c r="AZ76" s="264">
        <v>7.3910245183376411</v>
      </c>
    </row>
    <row r="77" spans="1:52" ht="12" customHeight="1" x14ac:dyDescent="0.25">
      <c r="A77" s="255" t="s">
        <v>2659</v>
      </c>
      <c r="B77" s="256">
        <v>6220.9844785757905</v>
      </c>
      <c r="C77" s="256">
        <v>4956.6947</v>
      </c>
      <c r="D77" s="256">
        <v>4358.5412299999653</v>
      </c>
      <c r="E77" s="256">
        <v>4762.6476599999951</v>
      </c>
      <c r="F77" s="256">
        <v>4743.1652600000089</v>
      </c>
      <c r="G77" s="256">
        <v>4574.9961427594862</v>
      </c>
      <c r="H77" s="256">
        <v>4932.8281600000064</v>
      </c>
      <c r="I77" s="256">
        <v>4873.9446099999905</v>
      </c>
      <c r="J77" s="256">
        <v>4694.5618099999874</v>
      </c>
      <c r="K77" s="256">
        <v>3364.6285400000111</v>
      </c>
      <c r="L77" s="256">
        <v>3324.5948232873943</v>
      </c>
      <c r="M77" s="256">
        <v>3094.5933044349053</v>
      </c>
      <c r="N77" s="256">
        <v>3144.7706964458957</v>
      </c>
      <c r="O77" s="256">
        <v>3870.9238676985647</v>
      </c>
      <c r="P77" s="256">
        <v>3906.5645799094082</v>
      </c>
      <c r="Q77" s="256">
        <v>3617.068086832061</v>
      </c>
      <c r="R77" s="256">
        <v>2480.0804995951671</v>
      </c>
      <c r="S77" s="256">
        <v>2371.6038153308873</v>
      </c>
      <c r="T77" s="256">
        <v>2203.2473557074313</v>
      </c>
      <c r="U77" s="256">
        <v>2167.0528927864179</v>
      </c>
      <c r="V77" s="256">
        <v>2139.6513235870693</v>
      </c>
      <c r="W77" s="256">
        <v>2133.2841910406555</v>
      </c>
      <c r="X77" s="256">
        <v>2127.1734079890994</v>
      </c>
      <c r="Y77" s="256">
        <v>2084.5064016722276</v>
      </c>
      <c r="Z77" s="256">
        <v>2079.6000134066626</v>
      </c>
      <c r="AA77" s="256">
        <v>2093.3625177641347</v>
      </c>
      <c r="AB77" s="256">
        <v>2126.0628360285923</v>
      </c>
      <c r="AC77" s="256">
        <v>2163.504587811939</v>
      </c>
      <c r="AD77" s="256">
        <v>2203.3747039165737</v>
      </c>
      <c r="AE77" s="256">
        <v>2225.6223787188214</v>
      </c>
      <c r="AF77" s="256">
        <v>2227.0716013762135</v>
      </c>
      <c r="AG77" s="256">
        <v>2240.8987960678196</v>
      </c>
      <c r="AH77" s="256">
        <v>2252.6739278086825</v>
      </c>
      <c r="AI77" s="256">
        <v>2229.888070094592</v>
      </c>
      <c r="AJ77" s="256">
        <v>2207.4445310272258</v>
      </c>
      <c r="AK77" s="256">
        <v>2181.8144771476905</v>
      </c>
      <c r="AL77" s="256">
        <v>2166.7811311099704</v>
      </c>
      <c r="AM77" s="256">
        <v>2156.747056828619</v>
      </c>
      <c r="AN77" s="256">
        <v>2133.1440669748663</v>
      </c>
      <c r="AO77" s="256">
        <v>2111.7582275779218</v>
      </c>
      <c r="AP77" s="256">
        <v>2097.3168088164339</v>
      </c>
      <c r="AQ77" s="256">
        <v>2088.6514811806774</v>
      </c>
      <c r="AR77" s="256">
        <v>2084.0321320117255</v>
      </c>
      <c r="AS77" s="256">
        <v>2071.813573038929</v>
      </c>
      <c r="AT77" s="256">
        <v>2061.4985146347767</v>
      </c>
      <c r="AU77" s="256">
        <v>2055.1782155910028</v>
      </c>
      <c r="AV77" s="256">
        <v>2058.5134388963097</v>
      </c>
      <c r="AW77" s="256">
        <v>2071.6352640528175</v>
      </c>
      <c r="AX77" s="256">
        <v>2086.7618683671876</v>
      </c>
      <c r="AY77" s="256">
        <v>2107.0105870410171</v>
      </c>
      <c r="AZ77" s="256">
        <v>2115.5101181540108</v>
      </c>
    </row>
    <row r="78" spans="1:52" ht="12" customHeight="1" x14ac:dyDescent="0.25">
      <c r="A78" s="265" t="s">
        <v>2836</v>
      </c>
      <c r="B78" s="240">
        <v>5782.7295625953639</v>
      </c>
      <c r="C78" s="240">
        <v>4589.5037905282161</v>
      </c>
      <c r="D78" s="240">
        <v>4051.6406212612983</v>
      </c>
      <c r="E78" s="240">
        <v>4478.6483986728636</v>
      </c>
      <c r="F78" s="240">
        <v>4413.7607998183439</v>
      </c>
      <c r="G78" s="240">
        <v>4292.7833053944232</v>
      </c>
      <c r="H78" s="240">
        <v>4648.9118567367705</v>
      </c>
      <c r="I78" s="240">
        <v>4556.7958091647497</v>
      </c>
      <c r="J78" s="240">
        <v>4369.3323551981912</v>
      </c>
      <c r="K78" s="240">
        <v>3146.5439953245336</v>
      </c>
      <c r="L78" s="240">
        <v>3067.5847913848579</v>
      </c>
      <c r="M78" s="240">
        <v>2828.4978091431012</v>
      </c>
      <c r="N78" s="240">
        <v>2935.3599936682963</v>
      </c>
      <c r="O78" s="240">
        <v>3679.7696519769343</v>
      </c>
      <c r="P78" s="240">
        <v>3716.1481397005423</v>
      </c>
      <c r="Q78" s="240">
        <v>3431.5923788797045</v>
      </c>
      <c r="R78" s="240">
        <v>2332.0655797792297</v>
      </c>
      <c r="S78" s="240">
        <v>2225.4576640654705</v>
      </c>
      <c r="T78" s="240">
        <v>2064.2753986571943</v>
      </c>
      <c r="U78" s="240">
        <v>2028.8757164872854</v>
      </c>
      <c r="V78" s="240">
        <v>2002.1499945895489</v>
      </c>
      <c r="W78" s="240">
        <v>1995.5421466832202</v>
      </c>
      <c r="X78" s="240">
        <v>1988.9688688870624</v>
      </c>
      <c r="Y78" s="240">
        <v>1946.2622873189998</v>
      </c>
      <c r="Z78" s="240">
        <v>1941.9041046243974</v>
      </c>
      <c r="AA78" s="240">
        <v>1955.764227289839</v>
      </c>
      <c r="AB78" s="240">
        <v>1986.6049340807781</v>
      </c>
      <c r="AC78" s="240">
        <v>2021.9416598655239</v>
      </c>
      <c r="AD78" s="240">
        <v>2059.5369927853435</v>
      </c>
      <c r="AE78" s="240">
        <v>2080.0379748950331</v>
      </c>
      <c r="AF78" s="240">
        <v>2079.9443474996619</v>
      </c>
      <c r="AG78" s="240">
        <v>2092.3308424444726</v>
      </c>
      <c r="AH78" s="240">
        <v>2102.5477445963879</v>
      </c>
      <c r="AI78" s="240">
        <v>2077.9540581050555</v>
      </c>
      <c r="AJ78" s="240">
        <v>2054.2077018057357</v>
      </c>
      <c r="AK78" s="240">
        <v>2027.3714681008594</v>
      </c>
      <c r="AL78" s="240">
        <v>2011.1190978728596</v>
      </c>
      <c r="AM78" s="240">
        <v>1999.194580902333</v>
      </c>
      <c r="AN78" s="240">
        <v>1973.281658532931</v>
      </c>
      <c r="AO78" s="240">
        <v>1950.4400850607456</v>
      </c>
      <c r="AP78" s="240">
        <v>1933.9938049873572</v>
      </c>
      <c r="AQ78" s="240">
        <v>1922.9272042485827</v>
      </c>
      <c r="AR78" s="240">
        <v>1915.813000805148</v>
      </c>
      <c r="AS78" s="240">
        <v>1904.7207502603976</v>
      </c>
      <c r="AT78" s="240">
        <v>1891.5240355135741</v>
      </c>
      <c r="AU78" s="240">
        <v>1882.9191810381037</v>
      </c>
      <c r="AV78" s="240">
        <v>1883.305386096979</v>
      </c>
      <c r="AW78" s="240">
        <v>1894.5178351148897</v>
      </c>
      <c r="AX78" s="240">
        <v>1906.6920828954453</v>
      </c>
      <c r="AY78" s="240">
        <v>1923.8856771659759</v>
      </c>
      <c r="AZ78" s="240">
        <v>1930.0851464199243</v>
      </c>
    </row>
    <row r="79" spans="1:52" ht="12" customHeight="1" x14ac:dyDescent="0.25">
      <c r="A79" s="266" t="s">
        <v>2837</v>
      </c>
      <c r="B79" s="243">
        <v>438.25491598042686</v>
      </c>
      <c r="C79" s="243">
        <v>367.19090947178398</v>
      </c>
      <c r="D79" s="243">
        <v>306.90060873866668</v>
      </c>
      <c r="E79" s="243">
        <v>283.99926132713159</v>
      </c>
      <c r="F79" s="243">
        <v>329.40446018166529</v>
      </c>
      <c r="G79" s="243">
        <v>282.21283736506297</v>
      </c>
      <c r="H79" s="243">
        <v>283.91630326323553</v>
      </c>
      <c r="I79" s="243">
        <v>317.14880083524071</v>
      </c>
      <c r="J79" s="243">
        <v>325.22945480179663</v>
      </c>
      <c r="K79" s="243">
        <v>218.08454467547739</v>
      </c>
      <c r="L79" s="243">
        <v>257.01003190253658</v>
      </c>
      <c r="M79" s="243">
        <v>266.09549529180424</v>
      </c>
      <c r="N79" s="243">
        <v>209.41070277759948</v>
      </c>
      <c r="O79" s="243">
        <v>191.15421572163052</v>
      </c>
      <c r="P79" s="243">
        <v>190.41644020886605</v>
      </c>
      <c r="Q79" s="243">
        <v>185.47570795235666</v>
      </c>
      <c r="R79" s="243">
        <v>148.01491981593753</v>
      </c>
      <c r="S79" s="243">
        <v>146.14615126541696</v>
      </c>
      <c r="T79" s="243">
        <v>138.97195705023694</v>
      </c>
      <c r="U79" s="243">
        <v>138.1771762991323</v>
      </c>
      <c r="V79" s="243">
        <v>137.50132899752037</v>
      </c>
      <c r="W79" s="243">
        <v>137.74204435743539</v>
      </c>
      <c r="X79" s="243">
        <v>138.20453910203719</v>
      </c>
      <c r="Y79" s="243">
        <v>138.24411435322793</v>
      </c>
      <c r="Z79" s="243">
        <v>137.69590878226529</v>
      </c>
      <c r="AA79" s="243">
        <v>137.59829047429557</v>
      </c>
      <c r="AB79" s="243">
        <v>139.45790194781429</v>
      </c>
      <c r="AC79" s="243">
        <v>141.5629279464151</v>
      </c>
      <c r="AD79" s="243">
        <v>143.83771113123004</v>
      </c>
      <c r="AE79" s="243">
        <v>145.58440382378842</v>
      </c>
      <c r="AF79" s="243">
        <v>147.12725387655149</v>
      </c>
      <c r="AG79" s="243">
        <v>148.56795362334711</v>
      </c>
      <c r="AH79" s="243">
        <v>150.12618321229434</v>
      </c>
      <c r="AI79" s="243">
        <v>151.93401198953632</v>
      </c>
      <c r="AJ79" s="243">
        <v>153.23682922149013</v>
      </c>
      <c r="AK79" s="243">
        <v>154.44300904683095</v>
      </c>
      <c r="AL79" s="243">
        <v>155.6620332371109</v>
      </c>
      <c r="AM79" s="243">
        <v>157.55247592628615</v>
      </c>
      <c r="AN79" s="243">
        <v>159.86240844193503</v>
      </c>
      <c r="AO79" s="243">
        <v>161.31814251717611</v>
      </c>
      <c r="AP79" s="243">
        <v>163.32300382907658</v>
      </c>
      <c r="AQ79" s="243">
        <v>165.72427693209451</v>
      </c>
      <c r="AR79" s="243">
        <v>168.21913120657737</v>
      </c>
      <c r="AS79" s="243">
        <v>167.09282277853148</v>
      </c>
      <c r="AT79" s="243">
        <v>169.97447912120253</v>
      </c>
      <c r="AU79" s="243">
        <v>172.2590345528991</v>
      </c>
      <c r="AV79" s="243">
        <v>175.20805279933069</v>
      </c>
      <c r="AW79" s="243">
        <v>177.11742893792774</v>
      </c>
      <c r="AX79" s="243">
        <v>180.06978547174219</v>
      </c>
      <c r="AY79" s="243">
        <v>183.12490987504114</v>
      </c>
      <c r="AZ79" s="243">
        <v>185.42497173408651</v>
      </c>
    </row>
    <row r="83" spans="1:52" ht="12" customHeight="1" x14ac:dyDescent="0.25">
      <c r="A83" s="223" t="s">
        <v>2841</v>
      </c>
      <c r="B83" s="224">
        <v>2000</v>
      </c>
      <c r="C83" s="224">
        <v>2001</v>
      </c>
      <c r="D83" s="224">
        <v>2002</v>
      </c>
      <c r="E83" s="224">
        <v>2003</v>
      </c>
      <c r="F83" s="224">
        <v>2004</v>
      </c>
      <c r="G83" s="224">
        <v>2005</v>
      </c>
      <c r="H83" s="224">
        <v>2006</v>
      </c>
      <c r="I83" s="224">
        <v>2007</v>
      </c>
      <c r="J83" s="224">
        <v>2008</v>
      </c>
      <c r="K83" s="224">
        <v>2009</v>
      </c>
      <c r="L83" s="224">
        <v>2010</v>
      </c>
      <c r="M83" s="224">
        <v>2011</v>
      </c>
      <c r="N83" s="224">
        <v>2012</v>
      </c>
      <c r="O83" s="224">
        <v>2013</v>
      </c>
      <c r="P83" s="224">
        <v>2014</v>
      </c>
      <c r="Q83" s="224">
        <v>2015</v>
      </c>
      <c r="R83" s="224">
        <v>2016</v>
      </c>
      <c r="S83" s="224">
        <v>2017</v>
      </c>
      <c r="T83" s="224">
        <v>2018</v>
      </c>
      <c r="U83" s="224">
        <v>2019</v>
      </c>
      <c r="V83" s="224">
        <v>2020</v>
      </c>
      <c r="W83" s="224">
        <v>2021</v>
      </c>
      <c r="X83" s="224">
        <v>2022</v>
      </c>
      <c r="Y83" s="224">
        <v>2023</v>
      </c>
      <c r="Z83" s="224">
        <v>2024</v>
      </c>
      <c r="AA83" s="224">
        <v>2025</v>
      </c>
      <c r="AB83" s="224">
        <v>2026</v>
      </c>
      <c r="AC83" s="224">
        <v>2027</v>
      </c>
      <c r="AD83" s="224">
        <v>2028</v>
      </c>
      <c r="AE83" s="224">
        <v>2029</v>
      </c>
      <c r="AF83" s="224">
        <v>2030</v>
      </c>
      <c r="AG83" s="224">
        <v>2031</v>
      </c>
      <c r="AH83" s="224">
        <v>2032</v>
      </c>
      <c r="AI83" s="224">
        <v>2033</v>
      </c>
      <c r="AJ83" s="224">
        <v>2034</v>
      </c>
      <c r="AK83" s="224">
        <v>2035</v>
      </c>
      <c r="AL83" s="224">
        <v>2036</v>
      </c>
      <c r="AM83" s="224">
        <v>2037</v>
      </c>
      <c r="AN83" s="224">
        <v>2038</v>
      </c>
      <c r="AO83" s="224">
        <v>2039</v>
      </c>
      <c r="AP83" s="224">
        <v>2040</v>
      </c>
      <c r="AQ83" s="224">
        <v>2041</v>
      </c>
      <c r="AR83" s="224">
        <v>2042</v>
      </c>
      <c r="AS83" s="224">
        <v>2043</v>
      </c>
      <c r="AT83" s="224">
        <v>2044</v>
      </c>
      <c r="AU83" s="224">
        <v>2045</v>
      </c>
      <c r="AV83" s="224">
        <v>2046</v>
      </c>
      <c r="AW83" s="224">
        <v>2047</v>
      </c>
      <c r="AX83" s="224">
        <v>2048</v>
      </c>
      <c r="AY83" s="224">
        <v>2049</v>
      </c>
      <c r="AZ83" s="224">
        <v>2050</v>
      </c>
    </row>
    <row r="84" spans="1:52" ht="12" customHeight="1" x14ac:dyDescent="0.25">
      <c r="A84" s="268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</row>
    <row r="85" spans="1:52" ht="12" customHeight="1" x14ac:dyDescent="0.25">
      <c r="A85" s="228" t="s">
        <v>2629</v>
      </c>
      <c r="B85" s="229">
        <v>54397.466161239776</v>
      </c>
      <c r="C85" s="229">
        <v>51046.787344937249</v>
      </c>
      <c r="D85" s="229">
        <v>48151.844042369223</v>
      </c>
      <c r="E85" s="229">
        <v>47513.164001273515</v>
      </c>
      <c r="F85" s="229">
        <v>52828.476794050148</v>
      </c>
      <c r="G85" s="229">
        <v>55196.40100909138</v>
      </c>
      <c r="H85" s="229">
        <v>59781.474611261627</v>
      </c>
      <c r="I85" s="229">
        <v>65914.033259020449</v>
      </c>
      <c r="J85" s="229">
        <v>59974.756231670253</v>
      </c>
      <c r="K85" s="229">
        <v>34473.155297790552</v>
      </c>
      <c r="L85" s="229">
        <v>39822.149078963244</v>
      </c>
      <c r="M85" s="229">
        <v>44274.303732687695</v>
      </c>
      <c r="N85" s="229">
        <v>41360.478237016287</v>
      </c>
      <c r="O85" s="229">
        <v>40466.781094639729</v>
      </c>
      <c r="P85" s="229">
        <v>42148.432000206383</v>
      </c>
      <c r="Q85" s="229">
        <v>42130.370628106539</v>
      </c>
      <c r="R85" s="229">
        <v>40761.275853098516</v>
      </c>
      <c r="S85" s="229">
        <v>40582.747375092149</v>
      </c>
      <c r="T85" s="229">
        <v>40726.302047633726</v>
      </c>
      <c r="U85" s="229">
        <v>40946.498706330553</v>
      </c>
      <c r="V85" s="229">
        <v>41180.572052751653</v>
      </c>
      <c r="W85" s="229">
        <v>41372.027631473087</v>
      </c>
      <c r="X85" s="229">
        <v>41522.357611475549</v>
      </c>
      <c r="Y85" s="229">
        <v>41648.777591433769</v>
      </c>
      <c r="Z85" s="229">
        <v>41762.127855532031</v>
      </c>
      <c r="AA85" s="229">
        <v>41885.025125119406</v>
      </c>
      <c r="AB85" s="229">
        <v>42052.186540222174</v>
      </c>
      <c r="AC85" s="229">
        <v>42251.230450361356</v>
      </c>
      <c r="AD85" s="229">
        <v>42475.703561282833</v>
      </c>
      <c r="AE85" s="229">
        <v>42716.07389224261</v>
      </c>
      <c r="AF85" s="229">
        <v>42964.369798567815</v>
      </c>
      <c r="AG85" s="229">
        <v>43222.619118179682</v>
      </c>
      <c r="AH85" s="229">
        <v>43498.639278638482</v>
      </c>
      <c r="AI85" s="229">
        <v>43792.250692770052</v>
      </c>
      <c r="AJ85" s="229">
        <v>44097.532740863608</v>
      </c>
      <c r="AK85" s="229">
        <v>44407.829761590583</v>
      </c>
      <c r="AL85" s="229">
        <v>44732.172314880299</v>
      </c>
      <c r="AM85" s="229">
        <v>45075.786870011638</v>
      </c>
      <c r="AN85" s="229">
        <v>45434.342078769419</v>
      </c>
      <c r="AO85" s="229">
        <v>45805.73189345561</v>
      </c>
      <c r="AP85" s="229">
        <v>46191.92696515868</v>
      </c>
      <c r="AQ85" s="229">
        <v>46591.529974020392</v>
      </c>
      <c r="AR85" s="229">
        <v>47005.752710487512</v>
      </c>
      <c r="AS85" s="229">
        <v>47435.175711175572</v>
      </c>
      <c r="AT85" s="229">
        <v>47878.248782755545</v>
      </c>
      <c r="AU85" s="229">
        <v>48338.287493380616</v>
      </c>
      <c r="AV85" s="229">
        <v>48806.720735594223</v>
      </c>
      <c r="AW85" s="229">
        <v>49283.665114178126</v>
      </c>
      <c r="AX85" s="229">
        <v>49767.921639842098</v>
      </c>
      <c r="AY85" s="229">
        <v>50261.057598301923</v>
      </c>
      <c r="AZ85" s="229">
        <v>50766.701346478236</v>
      </c>
    </row>
    <row r="86" spans="1:52" ht="12" customHeight="1" x14ac:dyDescent="0.25">
      <c r="A86" s="239" t="s">
        <v>2836</v>
      </c>
      <c r="B86" s="240">
        <v>34014.480353495586</v>
      </c>
      <c r="C86" s="240">
        <v>31333.215784616343</v>
      </c>
      <c r="D86" s="240">
        <v>29725.217306200881</v>
      </c>
      <c r="E86" s="240">
        <v>29211.401342056164</v>
      </c>
      <c r="F86" s="240">
        <v>32937.992882260063</v>
      </c>
      <c r="G86" s="240">
        <v>34979.514791251029</v>
      </c>
      <c r="H86" s="240">
        <v>36864.747505088693</v>
      </c>
      <c r="I86" s="240">
        <v>40636.313435139804</v>
      </c>
      <c r="J86" s="240">
        <v>36605.855531213092</v>
      </c>
      <c r="K86" s="240">
        <v>20472.95894407227</v>
      </c>
      <c r="L86" s="240">
        <v>24293.548846719314</v>
      </c>
      <c r="M86" s="240">
        <v>26711.313264880184</v>
      </c>
      <c r="N86" s="240">
        <v>25368.708090670792</v>
      </c>
      <c r="O86" s="240">
        <v>25303.315330580648</v>
      </c>
      <c r="P86" s="240">
        <v>26570.891034517117</v>
      </c>
      <c r="Q86" s="240">
        <v>26480.555622841901</v>
      </c>
      <c r="R86" s="240">
        <v>25553.790060193165</v>
      </c>
      <c r="S86" s="240">
        <v>25438.955501533204</v>
      </c>
      <c r="T86" s="240">
        <v>25557.949118413399</v>
      </c>
      <c r="U86" s="240">
        <v>25729.956399155522</v>
      </c>
      <c r="V86" s="240">
        <v>25918.36716396538</v>
      </c>
      <c r="W86" s="240">
        <v>26033.474631615489</v>
      </c>
      <c r="X86" s="240">
        <v>26119.933661713752</v>
      </c>
      <c r="Y86" s="240">
        <v>26189.266100087541</v>
      </c>
      <c r="Z86" s="240">
        <v>26248.054164799029</v>
      </c>
      <c r="AA86" s="240">
        <v>26311.568861163618</v>
      </c>
      <c r="AB86" s="240">
        <v>26405.308842253398</v>
      </c>
      <c r="AC86" s="240">
        <v>26522.332142242525</v>
      </c>
      <c r="AD86" s="240">
        <v>26657.762015581393</v>
      </c>
      <c r="AE86" s="240">
        <v>26803.899663608427</v>
      </c>
      <c r="AF86" s="240">
        <v>26954.012041794504</v>
      </c>
      <c r="AG86" s="240">
        <v>27110.261168990633</v>
      </c>
      <c r="AH86" s="240">
        <v>27277.178568995409</v>
      </c>
      <c r="AI86" s="240">
        <v>27454.522916887054</v>
      </c>
      <c r="AJ86" s="240">
        <v>27639.284155809284</v>
      </c>
      <c r="AK86" s="240">
        <v>27826.55014257523</v>
      </c>
      <c r="AL86" s="240">
        <v>28020.857141449651</v>
      </c>
      <c r="AM86" s="240">
        <v>28227.071091115766</v>
      </c>
      <c r="AN86" s="240">
        <v>28442.718832696497</v>
      </c>
      <c r="AO86" s="240">
        <v>28666.460895449323</v>
      </c>
      <c r="AP86" s="240">
        <v>28899.77434620084</v>
      </c>
      <c r="AQ86" s="240">
        <v>29140.076825806289</v>
      </c>
      <c r="AR86" s="240">
        <v>29386.816324264491</v>
      </c>
      <c r="AS86" s="240">
        <v>29639.946991862718</v>
      </c>
      <c r="AT86" s="240">
        <v>29899.117470647139</v>
      </c>
      <c r="AU86" s="240">
        <v>30166.288410944242</v>
      </c>
      <c r="AV86" s="240">
        <v>30438.309347350372</v>
      </c>
      <c r="AW86" s="240">
        <v>30713.72927811163</v>
      </c>
      <c r="AX86" s="240">
        <v>30991.111303972644</v>
      </c>
      <c r="AY86" s="240">
        <v>31271.102023872729</v>
      </c>
      <c r="AZ86" s="240">
        <v>31555.952026572511</v>
      </c>
    </row>
    <row r="87" spans="1:52" ht="12" customHeight="1" x14ac:dyDescent="0.25">
      <c r="A87" s="242" t="s">
        <v>2837</v>
      </c>
      <c r="B87" s="243">
        <v>20382.985807744193</v>
      </c>
      <c r="C87" s="243">
        <v>19713.571560320906</v>
      </c>
      <c r="D87" s="243">
        <v>18426.626736168346</v>
      </c>
      <c r="E87" s="243">
        <v>18301.762659217351</v>
      </c>
      <c r="F87" s="243">
        <v>19890.483911790081</v>
      </c>
      <c r="G87" s="243">
        <v>20216.886217840351</v>
      </c>
      <c r="H87" s="243">
        <v>22916.727106172933</v>
      </c>
      <c r="I87" s="243">
        <v>25277.719823880652</v>
      </c>
      <c r="J87" s="243">
        <v>23368.900700457158</v>
      </c>
      <c r="K87" s="243">
        <v>14000.196353718282</v>
      </c>
      <c r="L87" s="243">
        <v>15528.600232243931</v>
      </c>
      <c r="M87" s="243">
        <v>17562.990467807515</v>
      </c>
      <c r="N87" s="243">
        <v>15991.770146345492</v>
      </c>
      <c r="O87" s="243">
        <v>15163.465764059083</v>
      </c>
      <c r="P87" s="243">
        <v>15577.540965689268</v>
      </c>
      <c r="Q87" s="243">
        <v>15649.815005264638</v>
      </c>
      <c r="R87" s="243">
        <v>15207.485792905349</v>
      </c>
      <c r="S87" s="243">
        <v>15143.791873558946</v>
      </c>
      <c r="T87" s="243">
        <v>15168.352929220327</v>
      </c>
      <c r="U87" s="243">
        <v>15216.542307175028</v>
      </c>
      <c r="V87" s="243">
        <v>15262.204888786275</v>
      </c>
      <c r="W87" s="243">
        <v>15338.5529998576</v>
      </c>
      <c r="X87" s="243">
        <v>15402.423949761796</v>
      </c>
      <c r="Y87" s="243">
        <v>15459.511491346228</v>
      </c>
      <c r="Z87" s="243">
        <v>15514.073690732999</v>
      </c>
      <c r="AA87" s="243">
        <v>15573.456263955788</v>
      </c>
      <c r="AB87" s="243">
        <v>15646.877697968772</v>
      </c>
      <c r="AC87" s="243">
        <v>15728.898308118829</v>
      </c>
      <c r="AD87" s="243">
        <v>15817.941545701442</v>
      </c>
      <c r="AE87" s="243">
        <v>15912.174228634181</v>
      </c>
      <c r="AF87" s="243">
        <v>16010.357756773308</v>
      </c>
      <c r="AG87" s="243">
        <v>16112.35794918905</v>
      </c>
      <c r="AH87" s="243">
        <v>16221.460709643072</v>
      </c>
      <c r="AI87" s="243">
        <v>16337.727775882999</v>
      </c>
      <c r="AJ87" s="243">
        <v>16458.248585054323</v>
      </c>
      <c r="AK87" s="243">
        <v>16581.279619015353</v>
      </c>
      <c r="AL87" s="243">
        <v>16711.315173430652</v>
      </c>
      <c r="AM87" s="243">
        <v>16848.715778895876</v>
      </c>
      <c r="AN87" s="243">
        <v>16991.623246072919</v>
      </c>
      <c r="AO87" s="243">
        <v>17139.27099800629</v>
      </c>
      <c r="AP87" s="243">
        <v>17292.15261895784</v>
      </c>
      <c r="AQ87" s="243">
        <v>17451.453148214103</v>
      </c>
      <c r="AR87" s="243">
        <v>17618.93638622302</v>
      </c>
      <c r="AS87" s="243">
        <v>17795.228719312854</v>
      </c>
      <c r="AT87" s="243">
        <v>17979.131312108402</v>
      </c>
      <c r="AU87" s="243">
        <v>18171.999082436374</v>
      </c>
      <c r="AV87" s="243">
        <v>18368.411388243854</v>
      </c>
      <c r="AW87" s="243">
        <v>18569.935836066496</v>
      </c>
      <c r="AX87" s="243">
        <v>18776.810335869453</v>
      </c>
      <c r="AY87" s="243">
        <v>18989.955574429194</v>
      </c>
      <c r="AZ87" s="243">
        <v>19210.749319905721</v>
      </c>
    </row>
    <row r="88" spans="1:52" ht="12" customHeight="1" x14ac:dyDescent="0.25">
      <c r="A88" s="322"/>
      <c r="B88" s="323"/>
      <c r="C88" s="323"/>
      <c r="D88" s="323"/>
      <c r="E88" s="323"/>
      <c r="F88" s="323"/>
      <c r="G88" s="323"/>
      <c r="H88" s="323"/>
      <c r="I88" s="323"/>
      <c r="J88" s="323"/>
      <c r="K88" s="323"/>
      <c r="L88" s="323"/>
      <c r="M88" s="323"/>
      <c r="N88" s="323"/>
      <c r="O88" s="323"/>
      <c r="P88" s="323"/>
      <c r="Q88" s="323"/>
      <c r="R88" s="323"/>
      <c r="S88" s="323"/>
      <c r="T88" s="323"/>
      <c r="U88" s="323"/>
      <c r="V88" s="323"/>
      <c r="W88" s="323"/>
      <c r="X88" s="323"/>
      <c r="Y88" s="323"/>
      <c r="Z88" s="323"/>
      <c r="AA88" s="323"/>
      <c r="AB88" s="323"/>
      <c r="AC88" s="323"/>
      <c r="AD88" s="323"/>
      <c r="AE88" s="323"/>
      <c r="AF88" s="323"/>
      <c r="AG88" s="323"/>
      <c r="AH88" s="323"/>
      <c r="AI88" s="323"/>
      <c r="AJ88" s="323"/>
      <c r="AK88" s="323"/>
      <c r="AL88" s="323"/>
      <c r="AM88" s="323"/>
      <c r="AN88" s="323"/>
      <c r="AO88" s="323"/>
      <c r="AP88" s="323"/>
      <c r="AQ88" s="323"/>
      <c r="AR88" s="323"/>
      <c r="AS88" s="323"/>
      <c r="AT88" s="323"/>
      <c r="AU88" s="323"/>
      <c r="AV88" s="323"/>
      <c r="AW88" s="323"/>
      <c r="AX88" s="323"/>
      <c r="AY88" s="323"/>
      <c r="AZ88" s="323"/>
    </row>
    <row r="89" spans="1:52" ht="12" customHeight="1" x14ac:dyDescent="0.25">
      <c r="A89" s="228" t="s">
        <v>2838</v>
      </c>
      <c r="B89" s="229">
        <v>193458</v>
      </c>
      <c r="C89" s="229">
        <v>187509</v>
      </c>
      <c r="D89" s="229">
        <v>188280</v>
      </c>
      <c r="E89" s="229">
        <v>192861</v>
      </c>
      <c r="F89" s="229">
        <v>202921</v>
      </c>
      <c r="G89" s="229">
        <v>196081</v>
      </c>
      <c r="H89" s="229">
        <v>207791</v>
      </c>
      <c r="I89" s="229">
        <v>210755.04347826086</v>
      </c>
      <c r="J89" s="229">
        <v>199179.03359683795</v>
      </c>
      <c r="K89" s="229">
        <v>139685.52371541504</v>
      </c>
      <c r="L89" s="229">
        <v>173287.18577075098</v>
      </c>
      <c r="M89" s="229">
        <v>178222.21343873517</v>
      </c>
      <c r="N89" s="229">
        <v>168920.14229249011</v>
      </c>
      <c r="O89" s="229">
        <v>166741.18972332016</v>
      </c>
      <c r="P89" s="229">
        <v>169802.03713319462</v>
      </c>
      <c r="Q89" s="229">
        <v>166685.25024779799</v>
      </c>
      <c r="R89" s="229">
        <v>162504.23715415021</v>
      </c>
      <c r="S89" s="229">
        <v>168041.2729175571</v>
      </c>
      <c r="T89" s="229">
        <v>165790.56302430062</v>
      </c>
      <c r="U89" s="229">
        <v>166846.99330246446</v>
      </c>
      <c r="V89" s="229">
        <v>165471.65392925282</v>
      </c>
      <c r="W89" s="229">
        <v>165379.44538194343</v>
      </c>
      <c r="X89" s="229">
        <v>166219.74713104725</v>
      </c>
      <c r="Y89" s="229">
        <v>165148.56364449897</v>
      </c>
      <c r="Z89" s="229">
        <v>164590.27430349009</v>
      </c>
      <c r="AA89" s="229">
        <v>164883.76223187239</v>
      </c>
      <c r="AB89" s="229">
        <v>165784.74042746777</v>
      </c>
      <c r="AC89" s="229">
        <v>166771.04102352326</v>
      </c>
      <c r="AD89" s="229">
        <v>167732.93493579535</v>
      </c>
      <c r="AE89" s="229">
        <v>168776.11838600243</v>
      </c>
      <c r="AF89" s="229">
        <v>168940.03232303006</v>
      </c>
      <c r="AG89" s="229">
        <v>169057.55542674859</v>
      </c>
      <c r="AH89" s="229">
        <v>169914.96001073788</v>
      </c>
      <c r="AI89" s="229">
        <v>169469.95162444212</v>
      </c>
      <c r="AJ89" s="229">
        <v>169205.27008077328</v>
      </c>
      <c r="AK89" s="229">
        <v>168842.23208915687</v>
      </c>
      <c r="AL89" s="229">
        <v>169086.23071849137</v>
      </c>
      <c r="AM89" s="229">
        <v>170112.90382875432</v>
      </c>
      <c r="AN89" s="229">
        <v>170328.47307241667</v>
      </c>
      <c r="AO89" s="229">
        <v>170713.23151745944</v>
      </c>
      <c r="AP89" s="229">
        <v>171385.65208292025</v>
      </c>
      <c r="AQ89" s="229">
        <v>172176.63121688447</v>
      </c>
      <c r="AR89" s="229">
        <v>173451.11045545456</v>
      </c>
      <c r="AS89" s="229">
        <v>174351.11690666564</v>
      </c>
      <c r="AT89" s="229">
        <v>175293.76037102102</v>
      </c>
      <c r="AU89" s="229">
        <v>176034.49930664728</v>
      </c>
      <c r="AV89" s="229">
        <v>177548.60349324351</v>
      </c>
      <c r="AW89" s="229">
        <v>178695.99698927789</v>
      </c>
      <c r="AX89" s="229">
        <v>179109.97092179203</v>
      </c>
      <c r="AY89" s="229">
        <v>180633.39790547651</v>
      </c>
      <c r="AZ89" s="229">
        <v>181601.02648744604</v>
      </c>
    </row>
    <row r="90" spans="1:52" ht="12" customHeight="1" x14ac:dyDescent="0.25">
      <c r="A90" s="239" t="s">
        <v>2836</v>
      </c>
      <c r="B90" s="240">
        <v>121117</v>
      </c>
      <c r="C90" s="240">
        <v>115050</v>
      </c>
      <c r="D90" s="240">
        <v>116673</v>
      </c>
      <c r="E90" s="240">
        <v>119798</v>
      </c>
      <c r="F90" s="240">
        <v>124412</v>
      </c>
      <c r="G90" s="240">
        <v>119836</v>
      </c>
      <c r="H90" s="240">
        <v>123279</v>
      </c>
      <c r="I90" s="240">
        <v>124858</v>
      </c>
      <c r="J90" s="240">
        <v>115330</v>
      </c>
      <c r="K90" s="240">
        <v>77517</v>
      </c>
      <c r="L90" s="240">
        <v>101108</v>
      </c>
      <c r="M90" s="240">
        <v>101944</v>
      </c>
      <c r="N90" s="240">
        <v>98271</v>
      </c>
      <c r="O90" s="240">
        <v>99872</v>
      </c>
      <c r="P90" s="240">
        <v>103359</v>
      </c>
      <c r="Q90" s="240">
        <v>100868.73260600002</v>
      </c>
      <c r="R90" s="240">
        <v>98064</v>
      </c>
      <c r="S90" s="240">
        <v>100678.85702415224</v>
      </c>
      <c r="T90" s="240">
        <v>98695.42773287202</v>
      </c>
      <c r="U90" s="240">
        <v>99029.787300095966</v>
      </c>
      <c r="V90" s="240">
        <v>97836.088562505727</v>
      </c>
      <c r="W90" s="240">
        <v>97696.646904542504</v>
      </c>
      <c r="X90" s="240">
        <v>98365.393463532368</v>
      </c>
      <c r="Y90" s="240">
        <v>97307.646342710883</v>
      </c>
      <c r="Z90" s="240">
        <v>96960.726997324527</v>
      </c>
      <c r="AA90" s="240">
        <v>97131.113260074999</v>
      </c>
      <c r="AB90" s="240">
        <v>97824.585032225936</v>
      </c>
      <c r="AC90" s="240">
        <v>98573.442627035882</v>
      </c>
      <c r="AD90" s="240">
        <v>99323.865668850791</v>
      </c>
      <c r="AE90" s="240">
        <v>100092.90083779249</v>
      </c>
      <c r="AF90" s="240">
        <v>100038.92770358187</v>
      </c>
      <c r="AG90" s="240">
        <v>100013.45635148995</v>
      </c>
      <c r="AH90" s="240">
        <v>100601.57453961221</v>
      </c>
      <c r="AI90" s="240">
        <v>99824.525251093408</v>
      </c>
      <c r="AJ90" s="240">
        <v>99454.592779241168</v>
      </c>
      <c r="AK90" s="240">
        <v>98894.020368861049</v>
      </c>
      <c r="AL90" s="240">
        <v>98805.346281052494</v>
      </c>
      <c r="AM90" s="240">
        <v>99374.509518801147</v>
      </c>
      <c r="AN90" s="240">
        <v>99230.68992151969</v>
      </c>
      <c r="AO90" s="240">
        <v>99229.39389042421</v>
      </c>
      <c r="AP90" s="240">
        <v>99512.457866277604</v>
      </c>
      <c r="AQ90" s="240">
        <v>99815.821119256914</v>
      </c>
      <c r="AR90" s="240">
        <v>100530.33216488754</v>
      </c>
      <c r="AS90" s="240">
        <v>100964.03376178733</v>
      </c>
      <c r="AT90" s="240">
        <v>101433.86793484526</v>
      </c>
      <c r="AU90" s="240">
        <v>101677.00448897344</v>
      </c>
      <c r="AV90" s="240">
        <v>102560.36919847449</v>
      </c>
      <c r="AW90" s="240">
        <v>103117.22270887252</v>
      </c>
      <c r="AX90" s="240">
        <v>103047.84803811421</v>
      </c>
      <c r="AY90" s="240">
        <v>104002.32138906102</v>
      </c>
      <c r="AZ90" s="240">
        <v>104358.07781285042</v>
      </c>
    </row>
    <row r="91" spans="1:52" ht="12" customHeight="1" x14ac:dyDescent="0.25">
      <c r="A91" s="242" t="s">
        <v>2837</v>
      </c>
      <c r="B91" s="243">
        <v>72341</v>
      </c>
      <c r="C91" s="243">
        <v>72459</v>
      </c>
      <c r="D91" s="243">
        <v>71607</v>
      </c>
      <c r="E91" s="243">
        <v>73063</v>
      </c>
      <c r="F91" s="243">
        <v>78509</v>
      </c>
      <c r="G91" s="243">
        <v>76245</v>
      </c>
      <c r="H91" s="243">
        <v>84512</v>
      </c>
      <c r="I91" s="243">
        <v>85897.043478260865</v>
      </c>
      <c r="J91" s="243">
        <v>83849.033596837951</v>
      </c>
      <c r="K91" s="243">
        <v>62168.523715415024</v>
      </c>
      <c r="L91" s="243">
        <v>72179.185770750977</v>
      </c>
      <c r="M91" s="243">
        <v>76278.213438735183</v>
      </c>
      <c r="N91" s="243">
        <v>70649.142292490113</v>
      </c>
      <c r="O91" s="243">
        <v>66869.18972332016</v>
      </c>
      <c r="P91" s="243">
        <v>66443.037133194637</v>
      </c>
      <c r="Q91" s="243">
        <v>65816.517641797982</v>
      </c>
      <c r="R91" s="243">
        <v>64440.237154150193</v>
      </c>
      <c r="S91" s="243">
        <v>67362.415893404846</v>
      </c>
      <c r="T91" s="243">
        <v>67095.135291428582</v>
      </c>
      <c r="U91" s="243">
        <v>67817.20600236849</v>
      </c>
      <c r="V91" s="243">
        <v>67635.565366747105</v>
      </c>
      <c r="W91" s="243">
        <v>67682.798477400909</v>
      </c>
      <c r="X91" s="243">
        <v>67854.353667514893</v>
      </c>
      <c r="Y91" s="243">
        <v>67840.917301788082</v>
      </c>
      <c r="Z91" s="243">
        <v>67629.547306165565</v>
      </c>
      <c r="AA91" s="243">
        <v>67752.648971797389</v>
      </c>
      <c r="AB91" s="243">
        <v>67960.155395241833</v>
      </c>
      <c r="AC91" s="243">
        <v>68197.598396487374</v>
      </c>
      <c r="AD91" s="243">
        <v>68409.069266944556</v>
      </c>
      <c r="AE91" s="243">
        <v>68683.217548209941</v>
      </c>
      <c r="AF91" s="243">
        <v>68901.104619448204</v>
      </c>
      <c r="AG91" s="243">
        <v>69044.099075258622</v>
      </c>
      <c r="AH91" s="243">
        <v>69313.385471125686</v>
      </c>
      <c r="AI91" s="243">
        <v>69645.426373348731</v>
      </c>
      <c r="AJ91" s="243">
        <v>69750.677301532123</v>
      </c>
      <c r="AK91" s="243">
        <v>69948.211720295832</v>
      </c>
      <c r="AL91" s="243">
        <v>70280.884437438872</v>
      </c>
      <c r="AM91" s="243">
        <v>70738.394309953175</v>
      </c>
      <c r="AN91" s="243">
        <v>71097.783150896983</v>
      </c>
      <c r="AO91" s="243">
        <v>71483.837627035216</v>
      </c>
      <c r="AP91" s="243">
        <v>71873.194216642645</v>
      </c>
      <c r="AQ91" s="243">
        <v>72360.810097627575</v>
      </c>
      <c r="AR91" s="243">
        <v>72920.778290567003</v>
      </c>
      <c r="AS91" s="243">
        <v>73387.083144878314</v>
      </c>
      <c r="AT91" s="243">
        <v>73859.892436175767</v>
      </c>
      <c r="AU91" s="243">
        <v>74357.494817673825</v>
      </c>
      <c r="AV91" s="243">
        <v>74988.234294769019</v>
      </c>
      <c r="AW91" s="243">
        <v>75578.774280405385</v>
      </c>
      <c r="AX91" s="243">
        <v>76062.122883677832</v>
      </c>
      <c r="AY91" s="243">
        <v>76631.076516415487</v>
      </c>
      <c r="AZ91" s="243">
        <v>77242.948674595609</v>
      </c>
    </row>
    <row r="92" spans="1:52" ht="12" customHeight="1" x14ac:dyDescent="0.25">
      <c r="A92" s="322"/>
      <c r="B92" s="323"/>
      <c r="C92" s="323"/>
      <c r="D92" s="323"/>
      <c r="E92" s="323"/>
      <c r="F92" s="323"/>
      <c r="G92" s="323"/>
      <c r="H92" s="323"/>
      <c r="I92" s="323"/>
      <c r="J92" s="323"/>
      <c r="K92" s="323"/>
      <c r="L92" s="323"/>
      <c r="M92" s="323"/>
      <c r="N92" s="323"/>
      <c r="O92" s="323"/>
      <c r="P92" s="323"/>
      <c r="Q92" s="323"/>
      <c r="R92" s="323"/>
      <c r="S92" s="323"/>
      <c r="T92" s="323"/>
      <c r="U92" s="323"/>
      <c r="V92" s="323"/>
      <c r="W92" s="323"/>
      <c r="X92" s="323"/>
      <c r="Y92" s="323"/>
      <c r="Z92" s="323"/>
      <c r="AA92" s="323"/>
      <c r="AB92" s="323"/>
      <c r="AC92" s="323"/>
      <c r="AD92" s="323"/>
      <c r="AE92" s="323"/>
      <c r="AF92" s="323"/>
      <c r="AG92" s="323"/>
      <c r="AH92" s="323"/>
      <c r="AI92" s="323"/>
      <c r="AJ92" s="323"/>
      <c r="AK92" s="323"/>
      <c r="AL92" s="323"/>
      <c r="AM92" s="323"/>
      <c r="AN92" s="323"/>
      <c r="AO92" s="323"/>
      <c r="AP92" s="323"/>
      <c r="AQ92" s="323"/>
      <c r="AR92" s="323"/>
      <c r="AS92" s="323"/>
      <c r="AT92" s="323"/>
      <c r="AU92" s="323"/>
      <c r="AV92" s="323"/>
      <c r="AW92" s="323"/>
      <c r="AX92" s="323"/>
      <c r="AY92" s="323"/>
      <c r="AZ92" s="323"/>
    </row>
    <row r="93" spans="1:52" ht="12" customHeight="1" x14ac:dyDescent="0.25">
      <c r="A93" s="228" t="s">
        <v>2638</v>
      </c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</row>
    <row r="94" spans="1:52" ht="12" customHeight="1" x14ac:dyDescent="0.25">
      <c r="A94" s="246" t="s">
        <v>2639</v>
      </c>
      <c r="B94" s="247">
        <v>0</v>
      </c>
      <c r="C94" s="247">
        <v>0</v>
      </c>
      <c r="D94" s="247">
        <v>0</v>
      </c>
      <c r="E94" s="247">
        <v>0</v>
      </c>
      <c r="F94" s="247">
        <v>0</v>
      </c>
      <c r="G94" s="247">
        <v>22.412482810125717</v>
      </c>
      <c r="H94" s="247">
        <v>18.272405158082265</v>
      </c>
      <c r="I94" s="247">
        <v>17.16279578141598</v>
      </c>
      <c r="J94" s="247">
        <v>22.146963852821806</v>
      </c>
      <c r="K94" s="247">
        <v>13.758851389383954</v>
      </c>
      <c r="L94" s="247">
        <v>11.200000000000005</v>
      </c>
      <c r="M94" s="247">
        <v>12.909627547347473</v>
      </c>
      <c r="N94" s="247">
        <v>7.2367428800271609</v>
      </c>
      <c r="O94" s="247">
        <v>4.2078576026770378</v>
      </c>
      <c r="P94" s="247">
        <v>5.5733466970043173</v>
      </c>
      <c r="Q94" s="247">
        <v>6.9723042046886938</v>
      </c>
      <c r="R94" s="247">
        <v>4.8819781891344451</v>
      </c>
      <c r="S94" s="247">
        <v>5.3474026050022267</v>
      </c>
      <c r="T94" s="247">
        <v>14.131983940011503</v>
      </c>
      <c r="U94" s="247">
        <v>20.450616549204803</v>
      </c>
      <c r="V94" s="247">
        <v>22.750163749787706</v>
      </c>
      <c r="W94" s="247">
        <v>20.487668377578931</v>
      </c>
      <c r="X94" s="247">
        <v>28.374247577550165</v>
      </c>
      <c r="Y94" s="247">
        <v>30.533062358233497</v>
      </c>
      <c r="Z94" s="247">
        <v>30.352687324637465</v>
      </c>
      <c r="AA94" s="247">
        <v>27.329939594943717</v>
      </c>
      <c r="AB94" s="247">
        <v>24.609466638219356</v>
      </c>
      <c r="AC94" s="247">
        <v>22.161040977167414</v>
      </c>
      <c r="AD94" s="247">
        <v>19.957457882220677</v>
      </c>
      <c r="AE94" s="247">
        <v>22.733556337697081</v>
      </c>
      <c r="AF94" s="247">
        <v>25.181220668510989</v>
      </c>
      <c r="AG94" s="247">
        <v>24.381828883542465</v>
      </c>
      <c r="AH94" s="247">
        <v>33.121879533240268</v>
      </c>
      <c r="AI94" s="247">
        <v>38.506971307564356</v>
      </c>
      <c r="AJ94" s="247">
        <v>47.150562640638988</v>
      </c>
      <c r="AK94" s="247">
        <v>52.29624341464794</v>
      </c>
      <c r="AL94" s="247">
        <v>52.293513028098104</v>
      </c>
      <c r="AM94" s="247">
        <v>59.320850414677878</v>
      </c>
      <c r="AN94" s="247">
        <v>65.162003656664382</v>
      </c>
      <c r="AO94" s="247">
        <v>68.732000711900454</v>
      </c>
      <c r="AP94" s="247">
        <v>72.897190929419153</v>
      </c>
      <c r="AQ94" s="247">
        <v>72.497724082681913</v>
      </c>
      <c r="AR94" s="247">
        <v>75.357064469233777</v>
      </c>
      <c r="AS94" s="247">
        <v>78.328557275639426</v>
      </c>
      <c r="AT94" s="247">
        <v>84.869633813664436</v>
      </c>
      <c r="AU94" s="247">
        <v>84.204623125351773</v>
      </c>
      <c r="AV94" s="247">
        <v>87.82703740762345</v>
      </c>
      <c r="AW94" s="247">
        <v>100.64290143600581</v>
      </c>
      <c r="AX94" s="247">
        <v>99.962631834683989</v>
      </c>
      <c r="AY94" s="247">
        <v>111.98682238530427</v>
      </c>
      <c r="AZ94" s="247">
        <v>121.65967942422334</v>
      </c>
    </row>
    <row r="95" spans="1:52" ht="12" customHeight="1" x14ac:dyDescent="0.25">
      <c r="A95" s="248" t="s">
        <v>2640</v>
      </c>
      <c r="B95" s="249">
        <v>0</v>
      </c>
      <c r="C95" s="249">
        <v>0</v>
      </c>
      <c r="D95" s="249">
        <v>0</v>
      </c>
      <c r="E95" s="249">
        <v>0</v>
      </c>
      <c r="F95" s="249">
        <v>0</v>
      </c>
      <c r="G95" s="249">
        <v>0</v>
      </c>
      <c r="H95" s="249">
        <v>0</v>
      </c>
      <c r="I95" s="249">
        <v>0</v>
      </c>
      <c r="J95" s="249">
        <v>0</v>
      </c>
      <c r="K95" s="249">
        <v>0</v>
      </c>
      <c r="L95" s="249">
        <v>0</v>
      </c>
      <c r="M95" s="249">
        <v>0</v>
      </c>
      <c r="N95" s="249">
        <v>0</v>
      </c>
      <c r="O95" s="249">
        <v>0</v>
      </c>
      <c r="P95" s="249">
        <v>0</v>
      </c>
      <c r="Q95" s="249">
        <v>0</v>
      </c>
      <c r="R95" s="249">
        <v>0</v>
      </c>
      <c r="S95" s="249">
        <v>0</v>
      </c>
      <c r="T95" s="249">
        <v>0</v>
      </c>
      <c r="U95" s="249">
        <v>0</v>
      </c>
      <c r="V95" s="249">
        <v>0</v>
      </c>
      <c r="W95" s="249">
        <v>0</v>
      </c>
      <c r="X95" s="249">
        <v>0</v>
      </c>
      <c r="Y95" s="249">
        <v>0</v>
      </c>
      <c r="Z95" s="249">
        <v>0</v>
      </c>
      <c r="AA95" s="249">
        <v>0</v>
      </c>
      <c r="AB95" s="249">
        <v>0</v>
      </c>
      <c r="AC95" s="249">
        <v>0</v>
      </c>
      <c r="AD95" s="249">
        <v>0</v>
      </c>
      <c r="AE95" s="249">
        <v>0</v>
      </c>
      <c r="AF95" s="249">
        <v>0</v>
      </c>
      <c r="AG95" s="249">
        <v>0</v>
      </c>
      <c r="AH95" s="249">
        <v>0</v>
      </c>
      <c r="AI95" s="249">
        <v>0</v>
      </c>
      <c r="AJ95" s="249">
        <v>0</v>
      </c>
      <c r="AK95" s="249">
        <v>0</v>
      </c>
      <c r="AL95" s="249">
        <v>0</v>
      </c>
      <c r="AM95" s="249">
        <v>0</v>
      </c>
      <c r="AN95" s="249">
        <v>0</v>
      </c>
      <c r="AO95" s="249">
        <v>0</v>
      </c>
      <c r="AP95" s="249">
        <v>0</v>
      </c>
      <c r="AQ95" s="249">
        <v>0</v>
      </c>
      <c r="AR95" s="249">
        <v>0</v>
      </c>
      <c r="AS95" s="249">
        <v>0</v>
      </c>
      <c r="AT95" s="249">
        <v>0</v>
      </c>
      <c r="AU95" s="249">
        <v>0</v>
      </c>
      <c r="AV95" s="249">
        <v>0</v>
      </c>
      <c r="AW95" s="249">
        <v>0</v>
      </c>
      <c r="AX95" s="249">
        <v>0</v>
      </c>
      <c r="AY95" s="249">
        <v>0</v>
      </c>
      <c r="AZ95" s="249">
        <v>0</v>
      </c>
    </row>
    <row r="96" spans="1:52" ht="12" customHeight="1" x14ac:dyDescent="0.25">
      <c r="A96" s="250" t="s">
        <v>2641</v>
      </c>
      <c r="B96" s="251">
        <v>0</v>
      </c>
      <c r="C96" s="251">
        <v>0</v>
      </c>
      <c r="D96" s="251">
        <v>0</v>
      </c>
      <c r="E96" s="251">
        <v>0</v>
      </c>
      <c r="F96" s="251">
        <v>0</v>
      </c>
      <c r="G96" s="251">
        <v>0</v>
      </c>
      <c r="H96" s="251">
        <v>0</v>
      </c>
      <c r="I96" s="251">
        <v>0</v>
      </c>
      <c r="J96" s="251">
        <v>0</v>
      </c>
      <c r="K96" s="251">
        <v>0</v>
      </c>
      <c r="L96" s="251">
        <v>0</v>
      </c>
      <c r="M96" s="251">
        <v>0</v>
      </c>
      <c r="N96" s="251"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251">
        <v>0</v>
      </c>
      <c r="AQ96" s="251">
        <v>0</v>
      </c>
      <c r="AR96" s="251">
        <v>0</v>
      </c>
      <c r="AS96" s="251">
        <v>0</v>
      </c>
      <c r="AT96" s="251">
        <v>0</v>
      </c>
      <c r="AU96" s="251">
        <v>0</v>
      </c>
      <c r="AV96" s="251">
        <v>0</v>
      </c>
      <c r="AW96" s="251">
        <v>0</v>
      </c>
      <c r="AX96" s="251">
        <v>0</v>
      </c>
      <c r="AY96" s="251">
        <v>0</v>
      </c>
      <c r="AZ96" s="251">
        <v>0</v>
      </c>
    </row>
    <row r="97" spans="1:52" ht="12" customHeight="1" x14ac:dyDescent="0.25">
      <c r="A97" s="322"/>
      <c r="B97" s="323"/>
      <c r="C97" s="323"/>
      <c r="D97" s="323"/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323"/>
      <c r="Q97" s="323"/>
      <c r="R97" s="323"/>
      <c r="S97" s="323"/>
      <c r="T97" s="323"/>
      <c r="U97" s="323"/>
      <c r="V97" s="323"/>
      <c r="W97" s="323"/>
      <c r="X97" s="323"/>
      <c r="Y97" s="323"/>
      <c r="Z97" s="323"/>
      <c r="AA97" s="323"/>
      <c r="AB97" s="323"/>
      <c r="AC97" s="323"/>
      <c r="AD97" s="323"/>
      <c r="AE97" s="323"/>
      <c r="AF97" s="323"/>
      <c r="AG97" s="323"/>
      <c r="AH97" s="323"/>
      <c r="AI97" s="323"/>
      <c r="AJ97" s="323"/>
      <c r="AK97" s="323"/>
      <c r="AL97" s="323"/>
      <c r="AM97" s="323"/>
      <c r="AN97" s="323"/>
      <c r="AO97" s="323"/>
      <c r="AP97" s="323"/>
      <c r="AQ97" s="323"/>
      <c r="AR97" s="323"/>
      <c r="AS97" s="323"/>
      <c r="AT97" s="323"/>
      <c r="AU97" s="323"/>
      <c r="AV97" s="323"/>
      <c r="AW97" s="323"/>
      <c r="AX97" s="323"/>
      <c r="AY97" s="323"/>
      <c r="AZ97" s="323"/>
    </row>
    <row r="98" spans="1:52" ht="12" customHeight="1" x14ac:dyDescent="0.25">
      <c r="A98" s="228" t="s">
        <v>2642</v>
      </c>
      <c r="B98" s="254"/>
      <c r="C98" s="254"/>
      <c r="D98" s="254"/>
      <c r="E98" s="254"/>
      <c r="F98" s="254"/>
      <c r="G98" s="254"/>
      <c r="H98" s="254"/>
      <c r="I98" s="254"/>
      <c r="J98" s="254"/>
      <c r="K98" s="254"/>
      <c r="L98" s="254"/>
      <c r="M98" s="254"/>
      <c r="N98" s="254"/>
      <c r="O98" s="254"/>
      <c r="P98" s="254"/>
      <c r="Q98" s="254"/>
      <c r="R98" s="254"/>
      <c r="S98" s="254"/>
      <c r="T98" s="254"/>
      <c r="U98" s="254"/>
      <c r="V98" s="254"/>
      <c r="W98" s="254"/>
      <c r="X98" s="254"/>
      <c r="Y98" s="254"/>
      <c r="Z98" s="254"/>
      <c r="AA98" s="254"/>
      <c r="AB98" s="254"/>
      <c r="AC98" s="254"/>
      <c r="AD98" s="254"/>
      <c r="AE98" s="254"/>
      <c r="AF98" s="254"/>
      <c r="AG98" s="254"/>
      <c r="AH98" s="254"/>
      <c r="AI98" s="254"/>
      <c r="AJ98" s="254"/>
      <c r="AK98" s="254"/>
      <c r="AL98" s="254"/>
      <c r="AM98" s="254"/>
      <c r="AN98" s="254"/>
      <c r="AO98" s="254"/>
      <c r="AP98" s="254"/>
      <c r="AQ98" s="254"/>
      <c r="AR98" s="254"/>
      <c r="AS98" s="254"/>
      <c r="AT98" s="254"/>
      <c r="AU98" s="254"/>
      <c r="AV98" s="254"/>
      <c r="AW98" s="254"/>
      <c r="AX98" s="254"/>
      <c r="AY98" s="254"/>
      <c r="AZ98" s="254"/>
    </row>
    <row r="99" spans="1:52" ht="12" customHeight="1" x14ac:dyDescent="0.25">
      <c r="A99" s="255" t="s">
        <v>2643</v>
      </c>
      <c r="B99" s="256">
        <v>66700.5713347532</v>
      </c>
      <c r="C99" s="256">
        <v>64105.872507499975</v>
      </c>
      <c r="D99" s="256">
        <v>61991.066436499998</v>
      </c>
      <c r="E99" s="256">
        <v>65044.049089999979</v>
      </c>
      <c r="F99" s="256">
        <v>65297.916976499982</v>
      </c>
      <c r="G99" s="256">
        <v>62486.797259958737</v>
      </c>
      <c r="H99" s="256">
        <v>63611.150772499983</v>
      </c>
      <c r="I99" s="256">
        <v>61875.907750499944</v>
      </c>
      <c r="J99" s="256">
        <v>58422.935891499976</v>
      </c>
      <c r="K99" s="256">
        <v>42368.597639500018</v>
      </c>
      <c r="L99" s="256">
        <v>51288.075538322533</v>
      </c>
      <c r="M99" s="256">
        <v>51545.213833749367</v>
      </c>
      <c r="N99" s="256">
        <v>50274.389000970987</v>
      </c>
      <c r="O99" s="256">
        <v>49808.129913332086</v>
      </c>
      <c r="P99" s="256">
        <v>49531.334470700196</v>
      </c>
      <c r="Q99" s="256">
        <v>50174.446810645139</v>
      </c>
      <c r="R99" s="256">
        <v>49035.466731104956</v>
      </c>
      <c r="S99" s="256">
        <v>50041.415537068169</v>
      </c>
      <c r="T99" s="256">
        <v>47766.842978423083</v>
      </c>
      <c r="U99" s="256">
        <v>47282.018113774582</v>
      </c>
      <c r="V99" s="256">
        <v>46530.796977618935</v>
      </c>
      <c r="W99" s="256">
        <v>46393.278234294048</v>
      </c>
      <c r="X99" s="256">
        <v>46150.487345029389</v>
      </c>
      <c r="Y99" s="256">
        <v>45349.588945218864</v>
      </c>
      <c r="Z99" s="256">
        <v>45045.984999661094</v>
      </c>
      <c r="AA99" s="256">
        <v>45006.216571047524</v>
      </c>
      <c r="AB99" s="256">
        <v>45168.385205234583</v>
      </c>
      <c r="AC99" s="256">
        <v>45355.094498462116</v>
      </c>
      <c r="AD99" s="256">
        <v>45524.409835253035</v>
      </c>
      <c r="AE99" s="256">
        <v>45544.771548630873</v>
      </c>
      <c r="AF99" s="256">
        <v>45287.882371671221</v>
      </c>
      <c r="AG99" s="256">
        <v>45181.719317177558</v>
      </c>
      <c r="AH99" s="256">
        <v>44990.799616205994</v>
      </c>
      <c r="AI99" s="256">
        <v>44488.56270289862</v>
      </c>
      <c r="AJ99" s="256">
        <v>43986.594538061916</v>
      </c>
      <c r="AK99" s="256">
        <v>43549.230215070071</v>
      </c>
      <c r="AL99" s="256">
        <v>43353.959955722654</v>
      </c>
      <c r="AM99" s="256">
        <v>43212.20454548017</v>
      </c>
      <c r="AN99" s="256">
        <v>42825.09069130203</v>
      </c>
      <c r="AO99" s="256">
        <v>42582.047673756562</v>
      </c>
      <c r="AP99" s="256">
        <v>42388.302505469634</v>
      </c>
      <c r="AQ99" s="256">
        <v>42316.562185961615</v>
      </c>
      <c r="AR99" s="256">
        <v>42273.144508881873</v>
      </c>
      <c r="AS99" s="256">
        <v>42148.410968365446</v>
      </c>
      <c r="AT99" s="256">
        <v>41984.288574263199</v>
      </c>
      <c r="AU99" s="256">
        <v>41862.895611836168</v>
      </c>
      <c r="AV99" s="256">
        <v>41901.560987166726</v>
      </c>
      <c r="AW99" s="256">
        <v>41738.832178996585</v>
      </c>
      <c r="AX99" s="256">
        <v>41490.475601776881</v>
      </c>
      <c r="AY99" s="256">
        <v>41269.682623900757</v>
      </c>
      <c r="AZ99" s="256">
        <v>41053.563049449025</v>
      </c>
    </row>
    <row r="100" spans="1:52" ht="12" customHeight="1" x14ac:dyDescent="0.25">
      <c r="A100" s="257" t="s">
        <v>2644</v>
      </c>
      <c r="B100" s="258">
        <v>29896.217219825125</v>
      </c>
      <c r="C100" s="258">
        <v>29049.975509999975</v>
      </c>
      <c r="D100" s="258">
        <v>28066.291303999988</v>
      </c>
      <c r="E100" s="258">
        <v>30017.544519999989</v>
      </c>
      <c r="F100" s="258">
        <v>29125.647043999972</v>
      </c>
      <c r="G100" s="258">
        <v>28143.927041560011</v>
      </c>
      <c r="H100" s="258">
        <v>28857.247035000008</v>
      </c>
      <c r="I100" s="258">
        <v>27971.388627999979</v>
      </c>
      <c r="J100" s="258">
        <v>26011.439038999986</v>
      </c>
      <c r="K100" s="258">
        <v>18669.725392000015</v>
      </c>
      <c r="L100" s="258">
        <v>23248.873661104888</v>
      </c>
      <c r="M100" s="258">
        <v>23457.349920634919</v>
      </c>
      <c r="N100" s="258">
        <v>22846.699989627821</v>
      </c>
      <c r="O100" s="258">
        <v>23080.09074459779</v>
      </c>
      <c r="P100" s="258">
        <v>23356.428814192543</v>
      </c>
      <c r="Q100" s="258">
        <v>23815.245228801221</v>
      </c>
      <c r="R100" s="258">
        <v>23121.06907765946</v>
      </c>
      <c r="S100" s="258">
        <v>23443.24185714488</v>
      </c>
      <c r="T100" s="258">
        <v>22136.747249299951</v>
      </c>
      <c r="U100" s="258">
        <v>21851.14218193556</v>
      </c>
      <c r="V100" s="258">
        <v>21469.542841597999</v>
      </c>
      <c r="W100" s="258">
        <v>21404.114482135436</v>
      </c>
      <c r="X100" s="258">
        <v>21245.206283876221</v>
      </c>
      <c r="Y100" s="258">
        <v>20692.103616760985</v>
      </c>
      <c r="Z100" s="258">
        <v>20582.565810146076</v>
      </c>
      <c r="AA100" s="258">
        <v>20579.561766539198</v>
      </c>
      <c r="AB100" s="258">
        <v>20670.587825265648</v>
      </c>
      <c r="AC100" s="258">
        <v>20789.523367398382</v>
      </c>
      <c r="AD100" s="258">
        <v>20886.845749217737</v>
      </c>
      <c r="AE100" s="258">
        <v>20882.488652167493</v>
      </c>
      <c r="AF100" s="258">
        <v>20729.403130176506</v>
      </c>
      <c r="AG100" s="258">
        <v>20681.123252759939</v>
      </c>
      <c r="AH100" s="258">
        <v>20537.851276447669</v>
      </c>
      <c r="AI100" s="258">
        <v>20229.775022029404</v>
      </c>
      <c r="AJ100" s="258">
        <v>19908.055229498488</v>
      </c>
      <c r="AK100" s="258">
        <v>19629.518313768309</v>
      </c>
      <c r="AL100" s="258">
        <v>19486.118642006957</v>
      </c>
      <c r="AM100" s="258">
        <v>19314.515643067094</v>
      </c>
      <c r="AN100" s="258">
        <v>18986.171651346573</v>
      </c>
      <c r="AO100" s="258">
        <v>18743.359460873213</v>
      </c>
      <c r="AP100" s="258">
        <v>18501.8608948416</v>
      </c>
      <c r="AQ100" s="258">
        <v>18324.375195383393</v>
      </c>
      <c r="AR100" s="258">
        <v>18119.946088837147</v>
      </c>
      <c r="AS100" s="258">
        <v>17848.600827689967</v>
      </c>
      <c r="AT100" s="258">
        <v>17455.124074899832</v>
      </c>
      <c r="AU100" s="258">
        <v>17155.37736507451</v>
      </c>
      <c r="AV100" s="258">
        <v>16824.732970231755</v>
      </c>
      <c r="AW100" s="258">
        <v>16232.510304353622</v>
      </c>
      <c r="AX100" s="258">
        <v>15776.952873039405</v>
      </c>
      <c r="AY100" s="258">
        <v>14808.49594565316</v>
      </c>
      <c r="AZ100" s="258">
        <v>14074.109258051178</v>
      </c>
    </row>
    <row r="101" spans="1:52" ht="12" customHeight="1" x14ac:dyDescent="0.25">
      <c r="A101" s="261" t="s">
        <v>2839</v>
      </c>
      <c r="B101" s="262">
        <v>8210.4117662637364</v>
      </c>
      <c r="C101" s="262">
        <v>8495.326739999975</v>
      </c>
      <c r="D101" s="262">
        <v>8020.8610039999876</v>
      </c>
      <c r="E101" s="262">
        <v>9164.5754499999948</v>
      </c>
      <c r="F101" s="262">
        <v>9839.1805139999778</v>
      </c>
      <c r="G101" s="262">
        <v>10268.452457553531</v>
      </c>
      <c r="H101" s="262">
        <v>10362.704195000011</v>
      </c>
      <c r="I101" s="262">
        <v>9927.1063279999817</v>
      </c>
      <c r="J101" s="262">
        <v>9196.5991689999937</v>
      </c>
      <c r="K101" s="262">
        <v>6053.5011220000142</v>
      </c>
      <c r="L101" s="262">
        <v>9133.3611987361837</v>
      </c>
      <c r="M101" s="262">
        <v>9649.996612191826</v>
      </c>
      <c r="N101" s="262">
        <v>10181.282094522216</v>
      </c>
      <c r="O101" s="262">
        <v>10805.994389118332</v>
      </c>
      <c r="P101" s="262">
        <v>11490.467122183334</v>
      </c>
      <c r="Q101" s="262">
        <v>12437.893774950096</v>
      </c>
      <c r="R101" s="262">
        <v>12096.216470746805</v>
      </c>
      <c r="S101" s="262">
        <v>12236.187700817394</v>
      </c>
      <c r="T101" s="262">
        <v>11609.137283858456</v>
      </c>
      <c r="U101" s="262">
        <v>11470.571959548664</v>
      </c>
      <c r="V101" s="262">
        <v>11284.815033877025</v>
      </c>
      <c r="W101" s="262">
        <v>11256.086464798131</v>
      </c>
      <c r="X101" s="262">
        <v>11192.949391620341</v>
      </c>
      <c r="Y101" s="262">
        <v>10778.154195368119</v>
      </c>
      <c r="Z101" s="262">
        <v>10720.128118078806</v>
      </c>
      <c r="AA101" s="262">
        <v>10718.968734866297</v>
      </c>
      <c r="AB101" s="262">
        <v>10766.791468022662</v>
      </c>
      <c r="AC101" s="262">
        <v>10838.594888242495</v>
      </c>
      <c r="AD101" s="262">
        <v>10891.034106769612</v>
      </c>
      <c r="AE101" s="262">
        <v>10896.682788724298</v>
      </c>
      <c r="AF101" s="262">
        <v>10821.00737209742</v>
      </c>
      <c r="AG101" s="262">
        <v>10806.664968356205</v>
      </c>
      <c r="AH101" s="262">
        <v>10755.466549741926</v>
      </c>
      <c r="AI101" s="262">
        <v>10610.675310902549</v>
      </c>
      <c r="AJ101" s="262">
        <v>10461.868284490116</v>
      </c>
      <c r="AK101" s="262">
        <v>10334.251495036759</v>
      </c>
      <c r="AL101" s="262">
        <v>10264.474464347246</v>
      </c>
      <c r="AM101" s="262">
        <v>10203.008403524285</v>
      </c>
      <c r="AN101" s="262">
        <v>10035.311565179603</v>
      </c>
      <c r="AO101" s="262">
        <v>9937.1944530201908</v>
      </c>
      <c r="AP101" s="262">
        <v>9844.1010604795065</v>
      </c>
      <c r="AQ101" s="262">
        <v>9779.4018282117795</v>
      </c>
      <c r="AR101" s="262">
        <v>9712.7214206412955</v>
      </c>
      <c r="AS101" s="262">
        <v>9615.5763781654296</v>
      </c>
      <c r="AT101" s="262">
        <v>9473.5976973366178</v>
      </c>
      <c r="AU101" s="262">
        <v>9350.109265073128</v>
      </c>
      <c r="AV101" s="262">
        <v>9246.4548150214705</v>
      </c>
      <c r="AW101" s="262">
        <v>9096.7459541771022</v>
      </c>
      <c r="AX101" s="262">
        <v>8917.7398673420703</v>
      </c>
      <c r="AY101" s="262">
        <v>8521.9764616388293</v>
      </c>
      <c r="AZ101" s="262">
        <v>8331.2872459043283</v>
      </c>
    </row>
    <row r="102" spans="1:52" ht="12" customHeight="1" x14ac:dyDescent="0.25">
      <c r="A102" s="261" t="s">
        <v>2665</v>
      </c>
      <c r="B102" s="262">
        <v>21685.805453561388</v>
      </c>
      <c r="C102" s="262">
        <v>20554.64877</v>
      </c>
      <c r="D102" s="262">
        <v>20045.4303</v>
      </c>
      <c r="E102" s="262">
        <v>20852.969069999996</v>
      </c>
      <c r="F102" s="262">
        <v>19286.466529999994</v>
      </c>
      <c r="G102" s="262">
        <v>17875.474584006482</v>
      </c>
      <c r="H102" s="262">
        <v>18494.542839999995</v>
      </c>
      <c r="I102" s="262">
        <v>18044.282299999999</v>
      </c>
      <c r="J102" s="262">
        <v>16814.839869999993</v>
      </c>
      <c r="K102" s="262">
        <v>12616.224269999999</v>
      </c>
      <c r="L102" s="262">
        <v>14115.512462368706</v>
      </c>
      <c r="M102" s="262">
        <v>13807.353308443093</v>
      </c>
      <c r="N102" s="262">
        <v>12665.417895105606</v>
      </c>
      <c r="O102" s="262">
        <v>12274.096355479458</v>
      </c>
      <c r="P102" s="262">
        <v>11865.961692009207</v>
      </c>
      <c r="Q102" s="262">
        <v>11377.351453851126</v>
      </c>
      <c r="R102" s="262">
        <v>11024.852606912655</v>
      </c>
      <c r="S102" s="262">
        <v>11207.054156327484</v>
      </c>
      <c r="T102" s="262">
        <v>10527.609965441497</v>
      </c>
      <c r="U102" s="262">
        <v>10380.570222386896</v>
      </c>
      <c r="V102" s="262">
        <v>10184.727807720974</v>
      </c>
      <c r="W102" s="262">
        <v>10148.028017337305</v>
      </c>
      <c r="X102" s="262">
        <v>10052.256892255878</v>
      </c>
      <c r="Y102" s="262">
        <v>9913.9494213928665</v>
      </c>
      <c r="Z102" s="262">
        <v>9862.4376920672694</v>
      </c>
      <c r="AA102" s="262">
        <v>9860.5930316728991</v>
      </c>
      <c r="AB102" s="262">
        <v>9903.7963572429853</v>
      </c>
      <c r="AC102" s="262">
        <v>9950.9284791558894</v>
      </c>
      <c r="AD102" s="262">
        <v>9995.811642448125</v>
      </c>
      <c r="AE102" s="262">
        <v>9985.8058634431964</v>
      </c>
      <c r="AF102" s="262">
        <v>9908.3957580790848</v>
      </c>
      <c r="AG102" s="262">
        <v>9874.4582844037341</v>
      </c>
      <c r="AH102" s="262">
        <v>9782.3847267057408</v>
      </c>
      <c r="AI102" s="262">
        <v>9619.0997111268571</v>
      </c>
      <c r="AJ102" s="262">
        <v>9446.1869450083705</v>
      </c>
      <c r="AK102" s="262">
        <v>9295.2668187315503</v>
      </c>
      <c r="AL102" s="262">
        <v>9221.6441776597094</v>
      </c>
      <c r="AM102" s="262">
        <v>9111.5072395428087</v>
      </c>
      <c r="AN102" s="262">
        <v>8950.8600861669711</v>
      </c>
      <c r="AO102" s="262">
        <v>8806.165007853022</v>
      </c>
      <c r="AP102" s="262">
        <v>8657.7598343620921</v>
      </c>
      <c r="AQ102" s="262">
        <v>8544.9733671716149</v>
      </c>
      <c r="AR102" s="262">
        <v>8407.2246681958532</v>
      </c>
      <c r="AS102" s="262">
        <v>8233.0244495245388</v>
      </c>
      <c r="AT102" s="262">
        <v>7981.5263775632129</v>
      </c>
      <c r="AU102" s="262">
        <v>7805.2681000013818</v>
      </c>
      <c r="AV102" s="262">
        <v>7578.2781552102851</v>
      </c>
      <c r="AW102" s="262">
        <v>7135.7643501765197</v>
      </c>
      <c r="AX102" s="262">
        <v>6859.2130056973356</v>
      </c>
      <c r="AY102" s="262">
        <v>6286.5194840143304</v>
      </c>
      <c r="AZ102" s="262">
        <v>5742.8220121468494</v>
      </c>
    </row>
    <row r="103" spans="1:52" ht="12" customHeight="1" x14ac:dyDescent="0.25">
      <c r="A103" s="259" t="s">
        <v>2645</v>
      </c>
      <c r="B103" s="260">
        <v>3644.3406940742675</v>
      </c>
      <c r="C103" s="260">
        <v>3560.832192500015</v>
      </c>
      <c r="D103" s="260">
        <v>3064.0870050000021</v>
      </c>
      <c r="E103" s="260">
        <v>3178.775969999997</v>
      </c>
      <c r="F103" s="260">
        <v>3285.156249999995</v>
      </c>
      <c r="G103" s="260">
        <v>3017.5249749065647</v>
      </c>
      <c r="H103" s="260">
        <v>2877.9148799999984</v>
      </c>
      <c r="I103" s="260">
        <v>2618.6969799999911</v>
      </c>
      <c r="J103" s="260">
        <v>2433.3564475000039</v>
      </c>
      <c r="K103" s="260">
        <v>1542.712205</v>
      </c>
      <c r="L103" s="260">
        <v>1800.8436792242001</v>
      </c>
      <c r="M103" s="260">
        <v>1579.6849267809393</v>
      </c>
      <c r="N103" s="260">
        <v>1310.4585674015802</v>
      </c>
      <c r="O103" s="260">
        <v>1198.9536549244074</v>
      </c>
      <c r="P103" s="260">
        <v>1065.6259130504916</v>
      </c>
      <c r="Q103" s="260">
        <v>867.59850704377891</v>
      </c>
      <c r="R103" s="260">
        <v>899.42767631048048</v>
      </c>
      <c r="S103" s="260">
        <v>920.54161128981082</v>
      </c>
      <c r="T103" s="260">
        <v>884.36759511876392</v>
      </c>
      <c r="U103" s="260">
        <v>874.56247983989886</v>
      </c>
      <c r="V103" s="260">
        <v>852.32357662405184</v>
      </c>
      <c r="W103" s="260">
        <v>848.85123119675006</v>
      </c>
      <c r="X103" s="260">
        <v>842.47758351853815</v>
      </c>
      <c r="Y103" s="260">
        <v>762.94993321663981</v>
      </c>
      <c r="Z103" s="260">
        <v>748.63284551449124</v>
      </c>
      <c r="AA103" s="260">
        <v>739.97593896521573</v>
      </c>
      <c r="AB103" s="260">
        <v>728.64562356123156</v>
      </c>
      <c r="AC103" s="260">
        <v>725.88899805143717</v>
      </c>
      <c r="AD103" s="260">
        <v>718.70484650749199</v>
      </c>
      <c r="AE103" s="260">
        <v>717.28393185387222</v>
      </c>
      <c r="AF103" s="260">
        <v>706.49506482200593</v>
      </c>
      <c r="AG103" s="260">
        <v>703.7896665155688</v>
      </c>
      <c r="AH103" s="260">
        <v>701.56743040560048</v>
      </c>
      <c r="AI103" s="260">
        <v>694.50492802810356</v>
      </c>
      <c r="AJ103" s="260">
        <v>688.28527946192139</v>
      </c>
      <c r="AK103" s="260">
        <v>681.16378934439342</v>
      </c>
      <c r="AL103" s="260">
        <v>676.12630072867125</v>
      </c>
      <c r="AM103" s="260">
        <v>670.92476283510803</v>
      </c>
      <c r="AN103" s="260">
        <v>653.09826146838452</v>
      </c>
      <c r="AO103" s="260">
        <v>646.73829803210697</v>
      </c>
      <c r="AP103" s="260">
        <v>637.5073768946379</v>
      </c>
      <c r="AQ103" s="260">
        <v>634.13059768771666</v>
      </c>
      <c r="AR103" s="260">
        <v>628.5546408222865</v>
      </c>
      <c r="AS103" s="260">
        <v>622.1187948911886</v>
      </c>
      <c r="AT103" s="260">
        <v>615.36778481427143</v>
      </c>
      <c r="AU103" s="260">
        <v>609.04481448894239</v>
      </c>
      <c r="AV103" s="260">
        <v>605.27764869437033</v>
      </c>
      <c r="AW103" s="260">
        <v>595.84698451442353</v>
      </c>
      <c r="AX103" s="260">
        <v>586.76125998220857</v>
      </c>
      <c r="AY103" s="260">
        <v>567.12141268206506</v>
      </c>
      <c r="AZ103" s="260">
        <v>555.55646639208669</v>
      </c>
    </row>
    <row r="104" spans="1:52" ht="12" customHeight="1" x14ac:dyDescent="0.25">
      <c r="A104" s="261" t="s">
        <v>2646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X104" s="262">
        <v>0</v>
      </c>
      <c r="Y104" s="262">
        <v>0</v>
      </c>
      <c r="Z104" s="262">
        <v>0</v>
      </c>
      <c r="AA104" s="262">
        <v>0</v>
      </c>
      <c r="AB104" s="262">
        <v>0</v>
      </c>
      <c r="AC104" s="262">
        <v>0</v>
      </c>
      <c r="AD104" s="262">
        <v>0</v>
      </c>
      <c r="AE104" s="262">
        <v>0</v>
      </c>
      <c r="AF104" s="262">
        <v>0</v>
      </c>
      <c r="AG104" s="262">
        <v>0</v>
      </c>
      <c r="AH104" s="262">
        <v>0</v>
      </c>
      <c r="AI104" s="262">
        <v>0</v>
      </c>
      <c r="AJ104" s="262">
        <v>0</v>
      </c>
      <c r="AK104" s="262">
        <v>0</v>
      </c>
      <c r="AL104" s="262">
        <v>0</v>
      </c>
      <c r="AM104" s="262">
        <v>0</v>
      </c>
      <c r="AN104" s="262">
        <v>0</v>
      </c>
      <c r="AO104" s="262">
        <v>0</v>
      </c>
      <c r="AP104" s="262">
        <v>0</v>
      </c>
      <c r="AQ104" s="262">
        <v>0</v>
      </c>
      <c r="AR104" s="262">
        <v>0</v>
      </c>
      <c r="AS104" s="262">
        <v>0</v>
      </c>
      <c r="AT104" s="262">
        <v>0</v>
      </c>
      <c r="AU104" s="262">
        <v>0</v>
      </c>
      <c r="AV104" s="262">
        <v>0</v>
      </c>
      <c r="AW104" s="262">
        <v>0</v>
      </c>
      <c r="AX104" s="262">
        <v>0</v>
      </c>
      <c r="AY104" s="262">
        <v>0</v>
      </c>
      <c r="AZ104" s="262">
        <v>0</v>
      </c>
    </row>
    <row r="105" spans="1:52" ht="12" customHeight="1" x14ac:dyDescent="0.25">
      <c r="A105" s="261" t="s">
        <v>2647</v>
      </c>
      <c r="B105" s="262">
        <v>391.59077412292794</v>
      </c>
      <c r="C105" s="262">
        <v>473.9026600000015</v>
      </c>
      <c r="D105" s="262">
        <v>468.27583999999894</v>
      </c>
      <c r="E105" s="262">
        <v>422.3077699999991</v>
      </c>
      <c r="F105" s="262">
        <v>427.82456999999914</v>
      </c>
      <c r="G105" s="262">
        <v>412.75797659388326</v>
      </c>
      <c r="H105" s="262">
        <v>413.99762999999973</v>
      </c>
      <c r="I105" s="262">
        <v>402.65164999999973</v>
      </c>
      <c r="J105" s="262">
        <v>434.30519999999837</v>
      </c>
      <c r="K105" s="262">
        <v>334.34321000000034</v>
      </c>
      <c r="L105" s="262">
        <v>393.8025721050746</v>
      </c>
      <c r="M105" s="262">
        <v>382.80565757764191</v>
      </c>
      <c r="N105" s="262">
        <v>377.35603687830002</v>
      </c>
      <c r="O105" s="262">
        <v>302.85335265506751</v>
      </c>
      <c r="P105" s="262">
        <v>294.00826895509653</v>
      </c>
      <c r="Q105" s="262">
        <v>298.36335117878969</v>
      </c>
      <c r="R105" s="262">
        <v>314.08564110692743</v>
      </c>
      <c r="S105" s="262">
        <v>322.29235563114435</v>
      </c>
      <c r="T105" s="262">
        <v>306.28489084269904</v>
      </c>
      <c r="U105" s="262">
        <v>304.31410875754057</v>
      </c>
      <c r="V105" s="262">
        <v>295.40131654996696</v>
      </c>
      <c r="W105" s="262">
        <v>293.41234548288867</v>
      </c>
      <c r="X105" s="262">
        <v>290.52403145546123</v>
      </c>
      <c r="Y105" s="262">
        <v>266.64153016598601</v>
      </c>
      <c r="Z105" s="262">
        <v>260.63264367371301</v>
      </c>
      <c r="AA105" s="262">
        <v>254.89193341904945</v>
      </c>
      <c r="AB105" s="262">
        <v>250.70047753297976</v>
      </c>
      <c r="AC105" s="262">
        <v>250.84637384358646</v>
      </c>
      <c r="AD105" s="262">
        <v>251.58087128802782</v>
      </c>
      <c r="AE105" s="262">
        <v>253.47228007287711</v>
      </c>
      <c r="AF105" s="262">
        <v>252.18211899938927</v>
      </c>
      <c r="AG105" s="262">
        <v>252.3719433603201</v>
      </c>
      <c r="AH105" s="262">
        <v>252.2537368577195</v>
      </c>
      <c r="AI105" s="262">
        <v>250.56975704471117</v>
      </c>
      <c r="AJ105" s="262">
        <v>249.33736010622289</v>
      </c>
      <c r="AK105" s="262">
        <v>247.46070066594297</v>
      </c>
      <c r="AL105" s="262">
        <v>247.75269301935259</v>
      </c>
      <c r="AM105" s="262">
        <v>246.6934777374241</v>
      </c>
      <c r="AN105" s="262">
        <v>244.00690537107573</v>
      </c>
      <c r="AO105" s="262">
        <v>243.59736232930658</v>
      </c>
      <c r="AP105" s="262">
        <v>241.34162533841669</v>
      </c>
      <c r="AQ105" s="262">
        <v>241.34841800931434</v>
      </c>
      <c r="AR105" s="262">
        <v>240.6578597673946</v>
      </c>
      <c r="AS105" s="262">
        <v>239.58321239445425</v>
      </c>
      <c r="AT105" s="262">
        <v>239.05863162827271</v>
      </c>
      <c r="AU105" s="262">
        <v>238.71183342337835</v>
      </c>
      <c r="AV105" s="262">
        <v>239.25227782415368</v>
      </c>
      <c r="AW105" s="262">
        <v>235.27357320059352</v>
      </c>
      <c r="AX105" s="262">
        <v>231.44406876021588</v>
      </c>
      <c r="AY105" s="262">
        <v>225.12718215169863</v>
      </c>
      <c r="AZ105" s="262">
        <v>222.89152375339006</v>
      </c>
    </row>
    <row r="106" spans="1:52" ht="12" customHeight="1" x14ac:dyDescent="0.25">
      <c r="A106" s="261" t="s">
        <v>2648</v>
      </c>
      <c r="B106" s="262">
        <v>449.46562449308652</v>
      </c>
      <c r="C106" s="262">
        <v>452.02694000001355</v>
      </c>
      <c r="D106" s="262">
        <v>257.96264000000303</v>
      </c>
      <c r="E106" s="262">
        <v>227.03172249999739</v>
      </c>
      <c r="F106" s="262">
        <v>203.93990499999708</v>
      </c>
      <c r="G106" s="262">
        <v>206.44982651606355</v>
      </c>
      <c r="H106" s="262">
        <v>167.51839499999915</v>
      </c>
      <c r="I106" s="262">
        <v>158.94384749999131</v>
      </c>
      <c r="J106" s="262">
        <v>150.97008500000564</v>
      </c>
      <c r="K106" s="262">
        <v>124.70450499999987</v>
      </c>
      <c r="L106" s="262">
        <v>162.21973910091688</v>
      </c>
      <c r="M106" s="262">
        <v>135.09324379711614</v>
      </c>
      <c r="N106" s="262">
        <v>118.27251979630454</v>
      </c>
      <c r="O106" s="262">
        <v>111.92046686940191</v>
      </c>
      <c r="P106" s="262">
        <v>106.42362735204831</v>
      </c>
      <c r="Q106" s="262">
        <v>174.48785544100755</v>
      </c>
      <c r="R106" s="262">
        <v>175.05933862897388</v>
      </c>
      <c r="S106" s="262">
        <v>180.55647103122129</v>
      </c>
      <c r="T106" s="262">
        <v>171.893911836325</v>
      </c>
      <c r="U106" s="262">
        <v>168.93608196766027</v>
      </c>
      <c r="V106" s="262">
        <v>165.53096297777856</v>
      </c>
      <c r="W106" s="262">
        <v>164.4687240960653</v>
      </c>
      <c r="X106" s="262">
        <v>161.9621362326273</v>
      </c>
      <c r="Y106" s="262">
        <v>143.69652802957742</v>
      </c>
      <c r="Z106" s="262">
        <v>138.39435791171968</v>
      </c>
      <c r="AA106" s="262">
        <v>137.14946418321367</v>
      </c>
      <c r="AB106" s="262">
        <v>134.45270055250776</v>
      </c>
      <c r="AC106" s="262">
        <v>133.62725722885995</v>
      </c>
      <c r="AD106" s="262">
        <v>132.64304410809001</v>
      </c>
      <c r="AE106" s="262">
        <v>131.61059932189852</v>
      </c>
      <c r="AF106" s="262">
        <v>128.27008381452765</v>
      </c>
      <c r="AG106" s="262">
        <v>127.70127714904899</v>
      </c>
      <c r="AH106" s="262">
        <v>126.87620883699906</v>
      </c>
      <c r="AI106" s="262">
        <v>125.27529654115357</v>
      </c>
      <c r="AJ106" s="262">
        <v>123.50048531154523</v>
      </c>
      <c r="AK106" s="262">
        <v>121.79809556888019</v>
      </c>
      <c r="AL106" s="262">
        <v>120.08875664065707</v>
      </c>
      <c r="AM106" s="262">
        <v>118.10853164021628</v>
      </c>
      <c r="AN106" s="262">
        <v>111.91323955646132</v>
      </c>
      <c r="AO106" s="262">
        <v>110.00141526739047</v>
      </c>
      <c r="AP106" s="262">
        <v>106.71375455179718</v>
      </c>
      <c r="AQ106" s="262">
        <v>105.23422259397604</v>
      </c>
      <c r="AR106" s="262">
        <v>102.65697292992756</v>
      </c>
      <c r="AS106" s="262">
        <v>100.38142255789383</v>
      </c>
      <c r="AT106" s="262">
        <v>97.803389675164581</v>
      </c>
      <c r="AU106" s="262">
        <v>95.543441161371831</v>
      </c>
      <c r="AV106" s="262">
        <v>93.913696190934047</v>
      </c>
      <c r="AW106" s="262">
        <v>91.46983521325852</v>
      </c>
      <c r="AX106" s="262">
        <v>89.153253016332144</v>
      </c>
      <c r="AY106" s="262">
        <v>83.737530358461981</v>
      </c>
      <c r="AZ106" s="262">
        <v>80.870037156587742</v>
      </c>
    </row>
    <row r="107" spans="1:52" ht="12" customHeight="1" x14ac:dyDescent="0.25">
      <c r="A107" s="261" t="s">
        <v>2649</v>
      </c>
      <c r="B107" s="262">
        <v>2327.8872331299117</v>
      </c>
      <c r="C107" s="262">
        <v>2358.7010324999997</v>
      </c>
      <c r="D107" s="262">
        <v>2084.2403450000002</v>
      </c>
      <c r="E107" s="262">
        <v>2256.1633175000002</v>
      </c>
      <c r="F107" s="262">
        <v>2379.7919849999989</v>
      </c>
      <c r="G107" s="262">
        <v>2127.2659872127438</v>
      </c>
      <c r="H107" s="262">
        <v>2025.2964175000002</v>
      </c>
      <c r="I107" s="262">
        <v>1835.1238874999999</v>
      </c>
      <c r="J107" s="262">
        <v>1644.9185425000003</v>
      </c>
      <c r="K107" s="262">
        <v>890.41354999999919</v>
      </c>
      <c r="L107" s="262">
        <v>945.95899582264451</v>
      </c>
      <c r="M107" s="262">
        <v>892.33443719419972</v>
      </c>
      <c r="N107" s="262">
        <v>663.06786920692252</v>
      </c>
      <c r="O107" s="262">
        <v>630.60298209309383</v>
      </c>
      <c r="P107" s="262">
        <v>630.84641125111409</v>
      </c>
      <c r="Q107" s="262">
        <v>376.40611644617087</v>
      </c>
      <c r="R107" s="262">
        <v>391.34244676251802</v>
      </c>
      <c r="S107" s="262">
        <v>396.99244919204614</v>
      </c>
      <c r="T107" s="262">
        <v>387.30990359593329</v>
      </c>
      <c r="U107" s="262">
        <v>383.56249775304417</v>
      </c>
      <c r="V107" s="262">
        <v>375.68237507739497</v>
      </c>
      <c r="W107" s="262">
        <v>375.47677566241356</v>
      </c>
      <c r="X107" s="262">
        <v>375.5383111873337</v>
      </c>
      <c r="Y107" s="262">
        <v>344.64127630330495</v>
      </c>
      <c r="Z107" s="262">
        <v>342.53306735371746</v>
      </c>
      <c r="AA107" s="262">
        <v>342.00799440761779</v>
      </c>
      <c r="AB107" s="262">
        <v>337.6764752624465</v>
      </c>
      <c r="AC107" s="262">
        <v>336.05483035561133</v>
      </c>
      <c r="AD107" s="262">
        <v>329.50665562882182</v>
      </c>
      <c r="AE107" s="262">
        <v>327.37027338271594</v>
      </c>
      <c r="AF107" s="262">
        <v>321.38478774491551</v>
      </c>
      <c r="AG107" s="262">
        <v>319.13662875822507</v>
      </c>
      <c r="AH107" s="262">
        <v>317.95679428340225</v>
      </c>
      <c r="AI107" s="262">
        <v>314.2751877238934</v>
      </c>
      <c r="AJ107" s="262">
        <v>311.17837942826981</v>
      </c>
      <c r="AK107" s="262">
        <v>307.75185192368701</v>
      </c>
      <c r="AL107" s="262">
        <v>304.24466011755391</v>
      </c>
      <c r="AM107" s="262">
        <v>302.6280134197271</v>
      </c>
      <c r="AN107" s="262">
        <v>295.28910386374935</v>
      </c>
      <c r="AO107" s="262">
        <v>291.35942451036004</v>
      </c>
      <c r="AP107" s="262">
        <v>288.02444378041832</v>
      </c>
      <c r="AQ107" s="262">
        <v>286.44335136925145</v>
      </c>
      <c r="AR107" s="262">
        <v>284.37194047290637</v>
      </c>
      <c r="AS107" s="262">
        <v>281.52914473405843</v>
      </c>
      <c r="AT107" s="262">
        <v>277.96829757706519</v>
      </c>
      <c r="AU107" s="262">
        <v>274.32081453924997</v>
      </c>
      <c r="AV107" s="262">
        <v>271.69439232159425</v>
      </c>
      <c r="AW107" s="262">
        <v>268.72403474715503</v>
      </c>
      <c r="AX107" s="262">
        <v>265.85170025992937</v>
      </c>
      <c r="AY107" s="262">
        <v>257.99785140146281</v>
      </c>
      <c r="AZ107" s="262">
        <v>251.60433178152113</v>
      </c>
    </row>
    <row r="108" spans="1:52" ht="12" customHeight="1" x14ac:dyDescent="0.25">
      <c r="A108" s="261" t="s">
        <v>2650</v>
      </c>
      <c r="B108" s="262">
        <v>475.39706232834118</v>
      </c>
      <c r="C108" s="262">
        <v>276.20156000000026</v>
      </c>
      <c r="D108" s="262">
        <v>253.60818000000029</v>
      </c>
      <c r="E108" s="262">
        <v>273.27315999999996</v>
      </c>
      <c r="F108" s="262">
        <v>273.59978999999976</v>
      </c>
      <c r="G108" s="262">
        <v>271.05118458387398</v>
      </c>
      <c r="H108" s="262">
        <v>271.10243749999938</v>
      </c>
      <c r="I108" s="262">
        <v>221.97759500000001</v>
      </c>
      <c r="J108" s="262">
        <v>203.16261999999983</v>
      </c>
      <c r="K108" s="262">
        <v>193.2509400000005</v>
      </c>
      <c r="L108" s="262">
        <v>298.86237219556409</v>
      </c>
      <c r="M108" s="262">
        <v>169.4515882119818</v>
      </c>
      <c r="N108" s="262">
        <v>151.76214152005306</v>
      </c>
      <c r="O108" s="262">
        <v>153.57685330684424</v>
      </c>
      <c r="P108" s="262">
        <v>34.347605492232859</v>
      </c>
      <c r="Q108" s="262">
        <v>18.341183977810768</v>
      </c>
      <c r="R108" s="262">
        <v>18.940249812061108</v>
      </c>
      <c r="S108" s="262">
        <v>20.700335435398948</v>
      </c>
      <c r="T108" s="262">
        <v>18.878888843806568</v>
      </c>
      <c r="U108" s="262">
        <v>17.749791361653859</v>
      </c>
      <c r="V108" s="262">
        <v>15.708922018911423</v>
      </c>
      <c r="W108" s="262">
        <v>15.493385955382399</v>
      </c>
      <c r="X108" s="262">
        <v>14.453104643115935</v>
      </c>
      <c r="Y108" s="262">
        <v>7.9705987177714395</v>
      </c>
      <c r="Z108" s="262">
        <v>7.0727765753411518</v>
      </c>
      <c r="AA108" s="262">
        <v>5.9265469553348389</v>
      </c>
      <c r="AB108" s="262">
        <v>5.8159702132975379</v>
      </c>
      <c r="AC108" s="262">
        <v>5.3605366233794545</v>
      </c>
      <c r="AD108" s="262">
        <v>4.9742754825523798</v>
      </c>
      <c r="AE108" s="262">
        <v>4.8307790763805869</v>
      </c>
      <c r="AF108" s="262">
        <v>4.6580742631735292</v>
      </c>
      <c r="AG108" s="262">
        <v>4.5798172479747397</v>
      </c>
      <c r="AH108" s="262">
        <v>4.4806904274796153</v>
      </c>
      <c r="AI108" s="262">
        <v>4.3846867183455585</v>
      </c>
      <c r="AJ108" s="262">
        <v>4.2690546158834994</v>
      </c>
      <c r="AK108" s="262">
        <v>4.1531411858833769</v>
      </c>
      <c r="AL108" s="262">
        <v>4.0401909511077516</v>
      </c>
      <c r="AM108" s="262">
        <v>3.4947400377406024</v>
      </c>
      <c r="AN108" s="262">
        <v>1.8890126770980882</v>
      </c>
      <c r="AO108" s="262">
        <v>1.7800959250498187</v>
      </c>
      <c r="AP108" s="262">
        <v>1.4275532240057469</v>
      </c>
      <c r="AQ108" s="262">
        <v>1.1046057151748441</v>
      </c>
      <c r="AR108" s="262">
        <v>0.86786765205793515</v>
      </c>
      <c r="AS108" s="262">
        <v>0.62501520478210115</v>
      </c>
      <c r="AT108" s="262">
        <v>0.53746593376888896</v>
      </c>
      <c r="AU108" s="262">
        <v>0.46872536494221256</v>
      </c>
      <c r="AV108" s="262">
        <v>0.41728235768838051</v>
      </c>
      <c r="AW108" s="262">
        <v>0.37954135341645279</v>
      </c>
      <c r="AX108" s="262">
        <v>0.31223794573128116</v>
      </c>
      <c r="AY108" s="262">
        <v>0.25884877044156485</v>
      </c>
      <c r="AZ108" s="262">
        <v>0.19057370058783102</v>
      </c>
    </row>
    <row r="109" spans="1:52" ht="12" customHeight="1" x14ac:dyDescent="0.25">
      <c r="A109" s="259" t="s">
        <v>2651</v>
      </c>
      <c r="B109" s="260">
        <v>21843.603256078852</v>
      </c>
      <c r="C109" s="260">
        <v>20068.021577499996</v>
      </c>
      <c r="D109" s="260">
        <v>19617.824277500004</v>
      </c>
      <c r="E109" s="260">
        <v>20257.193962500001</v>
      </c>
      <c r="F109" s="260">
        <v>20902.255700000009</v>
      </c>
      <c r="G109" s="260">
        <v>19537.361307993175</v>
      </c>
      <c r="H109" s="260">
        <v>19689.391639999987</v>
      </c>
      <c r="I109" s="260">
        <v>19275.218669999987</v>
      </c>
      <c r="J109" s="260">
        <v>18369.130554999996</v>
      </c>
      <c r="K109" s="260">
        <v>13033.515185</v>
      </c>
      <c r="L109" s="260">
        <v>15850.368022727032</v>
      </c>
      <c r="M109" s="260">
        <v>15781.256080873518</v>
      </c>
      <c r="N109" s="260">
        <v>15639.408831648692</v>
      </c>
      <c r="O109" s="260">
        <v>15410.026646240214</v>
      </c>
      <c r="P109" s="260">
        <v>15118.958024982749</v>
      </c>
      <c r="Q109" s="260">
        <v>15463.322459289157</v>
      </c>
      <c r="R109" s="260">
        <v>15148.28938771478</v>
      </c>
      <c r="S109" s="260">
        <v>15469.048344164199</v>
      </c>
      <c r="T109" s="260">
        <v>14683.422572357313</v>
      </c>
      <c r="U109" s="260">
        <v>14476.740712052262</v>
      </c>
      <c r="V109" s="260">
        <v>14207.582050641633</v>
      </c>
      <c r="W109" s="260">
        <v>14164.387584145259</v>
      </c>
      <c r="X109" s="260">
        <v>14044.611551750189</v>
      </c>
      <c r="Y109" s="260">
        <v>13791.43027140587</v>
      </c>
      <c r="Z109" s="260">
        <v>13687.782090798893</v>
      </c>
      <c r="AA109" s="260">
        <v>13665.269977554941</v>
      </c>
      <c r="AB109" s="260">
        <v>13716.935315776627</v>
      </c>
      <c r="AC109" s="260">
        <v>13755.864492116618</v>
      </c>
      <c r="AD109" s="260">
        <v>13803.014893360323</v>
      </c>
      <c r="AE109" s="260">
        <v>13798.810235920992</v>
      </c>
      <c r="AF109" s="260">
        <v>13706.651782588029</v>
      </c>
      <c r="AG109" s="260">
        <v>13659.293649252802</v>
      </c>
      <c r="AH109" s="260">
        <v>13570.283963367103</v>
      </c>
      <c r="AI109" s="260">
        <v>13396.547713061937</v>
      </c>
      <c r="AJ109" s="260">
        <v>13222.337299277819</v>
      </c>
      <c r="AK109" s="260">
        <v>13070.692942273545</v>
      </c>
      <c r="AL109" s="260">
        <v>12998.550111092107</v>
      </c>
      <c r="AM109" s="260">
        <v>12943.111466374154</v>
      </c>
      <c r="AN109" s="260">
        <v>12811.724441596831</v>
      </c>
      <c r="AO109" s="260">
        <v>12726.623375099098</v>
      </c>
      <c r="AP109" s="260">
        <v>12637.681262482398</v>
      </c>
      <c r="AQ109" s="260">
        <v>12623.529906371066</v>
      </c>
      <c r="AR109" s="260">
        <v>12595.966868802916</v>
      </c>
      <c r="AS109" s="260">
        <v>12554.936538959671</v>
      </c>
      <c r="AT109" s="260">
        <v>12525.156329662394</v>
      </c>
      <c r="AU109" s="260">
        <v>12511.541302731443</v>
      </c>
      <c r="AV109" s="260">
        <v>12560.740340769584</v>
      </c>
      <c r="AW109" s="260">
        <v>12526.151403340296</v>
      </c>
      <c r="AX109" s="260">
        <v>12492.60403205016</v>
      </c>
      <c r="AY109" s="260">
        <v>12519.212487768267</v>
      </c>
      <c r="AZ109" s="260">
        <v>12502.075007241132</v>
      </c>
    </row>
    <row r="110" spans="1:52" ht="12" customHeight="1" x14ac:dyDescent="0.25">
      <c r="A110" s="261" t="s">
        <v>2652</v>
      </c>
      <c r="B110" s="262">
        <v>11508.050194804226</v>
      </c>
      <c r="C110" s="262">
        <v>10525.8534275</v>
      </c>
      <c r="D110" s="262">
        <v>10329.291247500007</v>
      </c>
      <c r="E110" s="262">
        <v>10927.016992500003</v>
      </c>
      <c r="F110" s="262">
        <v>11395.174780000008</v>
      </c>
      <c r="G110" s="262">
        <v>10506.340278731486</v>
      </c>
      <c r="H110" s="262">
        <v>10465.483809999991</v>
      </c>
      <c r="I110" s="262">
        <v>10394.346819999988</v>
      </c>
      <c r="J110" s="262">
        <v>10033.075054999999</v>
      </c>
      <c r="K110" s="262">
        <v>7019.8410750000012</v>
      </c>
      <c r="L110" s="262">
        <v>8402.3044156623946</v>
      </c>
      <c r="M110" s="262">
        <v>8351.9900431968053</v>
      </c>
      <c r="N110" s="262">
        <v>8107.2616497443778</v>
      </c>
      <c r="O110" s="262">
        <v>8088.1238116746053</v>
      </c>
      <c r="P110" s="262">
        <v>7850.8067691331444</v>
      </c>
      <c r="Q110" s="262">
        <v>8128.0580364968946</v>
      </c>
      <c r="R110" s="262">
        <v>7985.5090537770793</v>
      </c>
      <c r="S110" s="262">
        <v>8247.2909453229768</v>
      </c>
      <c r="T110" s="262">
        <v>7963.9408018955282</v>
      </c>
      <c r="U110" s="262">
        <v>7854.8581136175326</v>
      </c>
      <c r="V110" s="262">
        <v>7711.0011445704367</v>
      </c>
      <c r="W110" s="262">
        <v>7694.6365691295869</v>
      </c>
      <c r="X110" s="262">
        <v>7673.2237737460719</v>
      </c>
      <c r="Y110" s="262">
        <v>7520.8069932259896</v>
      </c>
      <c r="Z110" s="262">
        <v>7462.9683973646415</v>
      </c>
      <c r="AA110" s="262">
        <v>7458.8983077678431</v>
      </c>
      <c r="AB110" s="262">
        <v>7507.0814998668247</v>
      </c>
      <c r="AC110" s="262">
        <v>7542.9913638089965</v>
      </c>
      <c r="AD110" s="262">
        <v>7588.9886904839177</v>
      </c>
      <c r="AE110" s="262">
        <v>7624.60929788669</v>
      </c>
      <c r="AF110" s="262">
        <v>7607.4321715902079</v>
      </c>
      <c r="AG110" s="262">
        <v>7607.5797221339471</v>
      </c>
      <c r="AH110" s="262">
        <v>7622.1071741743608</v>
      </c>
      <c r="AI110" s="262">
        <v>7573.5297127230924</v>
      </c>
      <c r="AJ110" s="262">
        <v>7534.7616752677513</v>
      </c>
      <c r="AK110" s="262">
        <v>7497.1121877084233</v>
      </c>
      <c r="AL110" s="262">
        <v>7498.6249690730547</v>
      </c>
      <c r="AM110" s="262">
        <v>7537.6693346854054</v>
      </c>
      <c r="AN110" s="262">
        <v>7517.1463101423515</v>
      </c>
      <c r="AO110" s="262">
        <v>7532.1703245979124</v>
      </c>
      <c r="AP110" s="262">
        <v>7541.4658423036808</v>
      </c>
      <c r="AQ110" s="262">
        <v>7613.515078157634</v>
      </c>
      <c r="AR110" s="262">
        <v>7676.6554884135221</v>
      </c>
      <c r="AS110" s="262">
        <v>7737.6727289016435</v>
      </c>
      <c r="AT110" s="262">
        <v>7826.356902629379</v>
      </c>
      <c r="AU110" s="262">
        <v>7920.8508827183878</v>
      </c>
      <c r="AV110" s="262">
        <v>8078.4665127947919</v>
      </c>
      <c r="AW110" s="262">
        <v>8193.0581784743972</v>
      </c>
      <c r="AX110" s="262">
        <v>8333.0546023478055</v>
      </c>
      <c r="AY110" s="262">
        <v>8671.2027153995041</v>
      </c>
      <c r="AZ110" s="262">
        <v>8788.9399422495553</v>
      </c>
    </row>
    <row r="111" spans="1:52" ht="12" customHeight="1" x14ac:dyDescent="0.25">
      <c r="A111" s="261" t="s">
        <v>2653</v>
      </c>
      <c r="B111" s="262">
        <v>10335.553061274626</v>
      </c>
      <c r="C111" s="262">
        <v>9542.1681499999977</v>
      </c>
      <c r="D111" s="262">
        <v>9288.5330299999987</v>
      </c>
      <c r="E111" s="262">
        <v>9330.1769700000004</v>
      </c>
      <c r="F111" s="262">
        <v>9507.0809199999985</v>
      </c>
      <c r="G111" s="262">
        <v>9031.0210292616885</v>
      </c>
      <c r="H111" s="262">
        <v>9223.9078299999983</v>
      </c>
      <c r="I111" s="262">
        <v>8880.8718499999977</v>
      </c>
      <c r="J111" s="262">
        <v>8336.0554999999986</v>
      </c>
      <c r="K111" s="262">
        <v>6013.6741099999999</v>
      </c>
      <c r="L111" s="262">
        <v>7448.0636070646378</v>
      </c>
      <c r="M111" s="262">
        <v>7429.2660376767135</v>
      </c>
      <c r="N111" s="262">
        <v>7532.1471819043145</v>
      </c>
      <c r="O111" s="262">
        <v>7321.9028345656088</v>
      </c>
      <c r="P111" s="262">
        <v>7268.1512558496033</v>
      </c>
      <c r="Q111" s="262">
        <v>7335.2644227922628</v>
      </c>
      <c r="R111" s="262">
        <v>7162.7803339377006</v>
      </c>
      <c r="S111" s="262">
        <v>7221.7573988412232</v>
      </c>
      <c r="T111" s="262">
        <v>6719.4817704617844</v>
      </c>
      <c r="U111" s="262">
        <v>6621.8825984347304</v>
      </c>
      <c r="V111" s="262">
        <v>6496.5809060711963</v>
      </c>
      <c r="W111" s="262">
        <v>6469.7510150156722</v>
      </c>
      <c r="X111" s="262">
        <v>6371.3877780041166</v>
      </c>
      <c r="Y111" s="262">
        <v>6270.6232781798808</v>
      </c>
      <c r="Z111" s="262">
        <v>6224.8136934342519</v>
      </c>
      <c r="AA111" s="262">
        <v>6206.3716697870968</v>
      </c>
      <c r="AB111" s="262">
        <v>6209.8538159098016</v>
      </c>
      <c r="AC111" s="262">
        <v>6212.8731283076213</v>
      </c>
      <c r="AD111" s="262">
        <v>6214.0262028764046</v>
      </c>
      <c r="AE111" s="262">
        <v>6174.2009380343015</v>
      </c>
      <c r="AF111" s="262">
        <v>6099.2196109978222</v>
      </c>
      <c r="AG111" s="262">
        <v>6051.7139271188553</v>
      </c>
      <c r="AH111" s="262">
        <v>5948.1767891927411</v>
      </c>
      <c r="AI111" s="262">
        <v>5823.0180003388441</v>
      </c>
      <c r="AJ111" s="262">
        <v>5687.5756240100673</v>
      </c>
      <c r="AK111" s="262">
        <v>5573.5807545651223</v>
      </c>
      <c r="AL111" s="262">
        <v>5499.9251420190521</v>
      </c>
      <c r="AM111" s="262">
        <v>5405.4421316887492</v>
      </c>
      <c r="AN111" s="262">
        <v>5294.5781314544793</v>
      </c>
      <c r="AO111" s="262">
        <v>5194.4530505011844</v>
      </c>
      <c r="AP111" s="262">
        <v>5096.2154201787162</v>
      </c>
      <c r="AQ111" s="262">
        <v>5010.0148282134314</v>
      </c>
      <c r="AR111" s="262">
        <v>4919.3113803893948</v>
      </c>
      <c r="AS111" s="262">
        <v>4817.263810058027</v>
      </c>
      <c r="AT111" s="262">
        <v>4698.7994270330146</v>
      </c>
      <c r="AU111" s="262">
        <v>4590.6904200130557</v>
      </c>
      <c r="AV111" s="262">
        <v>4482.2738279747919</v>
      </c>
      <c r="AW111" s="262">
        <v>4333.0932248659001</v>
      </c>
      <c r="AX111" s="262">
        <v>4159.5494297023542</v>
      </c>
      <c r="AY111" s="262">
        <v>3848.0097723687627</v>
      </c>
      <c r="AZ111" s="262">
        <v>3713.1350649915762</v>
      </c>
    </row>
    <row r="112" spans="1:52" ht="12" customHeight="1" x14ac:dyDescent="0.25">
      <c r="A112" s="259" t="s">
        <v>2654</v>
      </c>
      <c r="B112" s="260">
        <v>6.7473917602716442</v>
      </c>
      <c r="C112" s="260">
        <v>13.80182250000002</v>
      </c>
      <c r="D112" s="260">
        <v>7.0497125000006795</v>
      </c>
      <c r="E112" s="260">
        <v>8.8278349999999737</v>
      </c>
      <c r="F112" s="260">
        <v>23.711412500000097</v>
      </c>
      <c r="G112" s="260">
        <v>26.15970117801945</v>
      </c>
      <c r="H112" s="260">
        <v>70.088587500000145</v>
      </c>
      <c r="I112" s="260">
        <v>66.250942499999042</v>
      </c>
      <c r="J112" s="260">
        <v>135.11919750000013</v>
      </c>
      <c r="K112" s="260">
        <v>86.884314999999972</v>
      </c>
      <c r="L112" s="260">
        <v>113.47122505705516</v>
      </c>
      <c r="M112" s="260">
        <v>114.17934139479792</v>
      </c>
      <c r="N112" s="260">
        <v>97.754056898102377</v>
      </c>
      <c r="O112" s="260">
        <v>87.309432028423103</v>
      </c>
      <c r="P112" s="260">
        <v>85.794042688842438</v>
      </c>
      <c r="Q112" s="260">
        <v>68.5848342653846</v>
      </c>
      <c r="R112" s="260">
        <v>66.619140535956745</v>
      </c>
      <c r="S112" s="260">
        <v>70.244627734877341</v>
      </c>
      <c r="T112" s="260">
        <v>61.055134050592486</v>
      </c>
      <c r="U112" s="260">
        <v>60.906932697815911</v>
      </c>
      <c r="V112" s="260">
        <v>60.068793230910089</v>
      </c>
      <c r="W112" s="260">
        <v>60.554778105594899</v>
      </c>
      <c r="X112" s="260">
        <v>62.833481846951166</v>
      </c>
      <c r="Y112" s="260">
        <v>74.713220100869421</v>
      </c>
      <c r="Z112" s="260">
        <v>78.305132400608443</v>
      </c>
      <c r="AA112" s="260">
        <v>79.551141991119621</v>
      </c>
      <c r="AB112" s="260">
        <v>81.859738287253649</v>
      </c>
      <c r="AC112" s="260">
        <v>83.979656915248086</v>
      </c>
      <c r="AD112" s="260">
        <v>87.954378009271906</v>
      </c>
      <c r="AE112" s="260">
        <v>90.713650962523346</v>
      </c>
      <c r="AF112" s="260">
        <v>93.252416486124417</v>
      </c>
      <c r="AG112" s="260">
        <v>93.651652546919422</v>
      </c>
      <c r="AH112" s="260">
        <v>100.53863820153481</v>
      </c>
      <c r="AI112" s="260">
        <v>107.66668601097457</v>
      </c>
      <c r="AJ112" s="260">
        <v>121.62001808592883</v>
      </c>
      <c r="AK112" s="260">
        <v>136.4481000736709</v>
      </c>
      <c r="AL112" s="260">
        <v>142.1880005112171</v>
      </c>
      <c r="AM112" s="260">
        <v>171.65695585980345</v>
      </c>
      <c r="AN112" s="260">
        <v>207.13569544395199</v>
      </c>
      <c r="AO112" s="260">
        <v>246.81753923561837</v>
      </c>
      <c r="AP112" s="260">
        <v>297.71837508084161</v>
      </c>
      <c r="AQ112" s="260">
        <v>333.96575833126764</v>
      </c>
      <c r="AR112" s="260">
        <v>396.28093219209842</v>
      </c>
      <c r="AS112" s="260">
        <v>469.15749932077244</v>
      </c>
      <c r="AT112" s="260">
        <v>591.71486670787942</v>
      </c>
      <c r="AU112" s="260">
        <v>655.95149303409607</v>
      </c>
      <c r="AV112" s="260">
        <v>778.35501876518424</v>
      </c>
      <c r="AW112" s="260">
        <v>1043.8020550672813</v>
      </c>
      <c r="AX112" s="260">
        <v>1116.9854762527589</v>
      </c>
      <c r="AY112" s="260">
        <v>1410.1025580951314</v>
      </c>
      <c r="AZ112" s="260">
        <v>1679.250065456866</v>
      </c>
    </row>
    <row r="113" spans="1:52" ht="12" customHeight="1" x14ac:dyDescent="0.25">
      <c r="A113" s="261" t="s">
        <v>2655</v>
      </c>
      <c r="B113" s="262">
        <v>6.7473917602716442</v>
      </c>
      <c r="C113" s="262">
        <v>13.80182250000002</v>
      </c>
      <c r="D113" s="262">
        <v>7.0497125000006795</v>
      </c>
      <c r="E113" s="262">
        <v>8.8278349999999737</v>
      </c>
      <c r="F113" s="262">
        <v>23.711412500000097</v>
      </c>
      <c r="G113" s="262">
        <v>26.15970117801945</v>
      </c>
      <c r="H113" s="262">
        <v>70.088587500000145</v>
      </c>
      <c r="I113" s="262">
        <v>66.250942499999042</v>
      </c>
      <c r="J113" s="262">
        <v>135.11919750000013</v>
      </c>
      <c r="K113" s="262">
        <v>86.884314999999972</v>
      </c>
      <c r="L113" s="262">
        <v>113.47122505705516</v>
      </c>
      <c r="M113" s="262">
        <v>114.17934139479792</v>
      </c>
      <c r="N113" s="262">
        <v>97.754056898102377</v>
      </c>
      <c r="O113" s="262">
        <v>87.309432028423103</v>
      </c>
      <c r="P113" s="262">
        <v>85.794042688842438</v>
      </c>
      <c r="Q113" s="262">
        <v>68.5848342653846</v>
      </c>
      <c r="R113" s="262">
        <v>66.619140535956745</v>
      </c>
      <c r="S113" s="262">
        <v>70.106410840758684</v>
      </c>
      <c r="T113" s="262">
        <v>60.712173984253234</v>
      </c>
      <c r="U113" s="262">
        <v>60.236133882323379</v>
      </c>
      <c r="V113" s="262">
        <v>59.314720852671805</v>
      </c>
      <c r="W113" s="262">
        <v>59.702498391585245</v>
      </c>
      <c r="X113" s="262">
        <v>61.854864601006632</v>
      </c>
      <c r="Y113" s="262">
        <v>73.573661292834913</v>
      </c>
      <c r="Z113" s="262">
        <v>73.65912334283999</v>
      </c>
      <c r="AA113" s="262">
        <v>74.658001875092751</v>
      </c>
      <c r="AB113" s="262">
        <v>76.732411804485153</v>
      </c>
      <c r="AC113" s="262">
        <v>78.207164590886876</v>
      </c>
      <c r="AD113" s="262">
        <v>82.153532632055715</v>
      </c>
      <c r="AE113" s="262">
        <v>84.681517742910017</v>
      </c>
      <c r="AF113" s="262">
        <v>87.095962404052798</v>
      </c>
      <c r="AG113" s="262">
        <v>87.452493751115142</v>
      </c>
      <c r="AH113" s="262">
        <v>94.292070409962605</v>
      </c>
      <c r="AI113" s="262">
        <v>101.43197807320269</v>
      </c>
      <c r="AJ113" s="262">
        <v>115.38881789238181</v>
      </c>
      <c r="AK113" s="262">
        <v>130.23264453418338</v>
      </c>
      <c r="AL113" s="262">
        <v>135.92594603189374</v>
      </c>
      <c r="AM113" s="262">
        <v>165.4023702654095</v>
      </c>
      <c r="AN113" s="262">
        <v>200.92287564814282</v>
      </c>
      <c r="AO113" s="262">
        <v>240.66407209597179</v>
      </c>
      <c r="AP113" s="262">
        <v>291.35497369328641</v>
      </c>
      <c r="AQ113" s="262">
        <v>327.64568631305957</v>
      </c>
      <c r="AR113" s="262">
        <v>389.99767604654778</v>
      </c>
      <c r="AS113" s="262">
        <v>462.93704195522241</v>
      </c>
      <c r="AT113" s="262">
        <v>585.51263660046402</v>
      </c>
      <c r="AU113" s="262">
        <v>649.76993378750217</v>
      </c>
      <c r="AV113" s="262">
        <v>772.16916654906322</v>
      </c>
      <c r="AW113" s="262">
        <v>1037.616506790602</v>
      </c>
      <c r="AX113" s="262">
        <v>1110.8184796637504</v>
      </c>
      <c r="AY113" s="262">
        <v>1403.9260817577965</v>
      </c>
      <c r="AZ113" s="262">
        <v>1672.8910340795439</v>
      </c>
    </row>
    <row r="114" spans="1:52" ht="12" customHeight="1" x14ac:dyDescent="0.25">
      <c r="A114" s="261" t="s">
        <v>2656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0</v>
      </c>
      <c r="R114" s="262">
        <v>0</v>
      </c>
      <c r="S114" s="262">
        <v>0.13821689411866267</v>
      </c>
      <c r="T114" s="262">
        <v>0.34296006633924925</v>
      </c>
      <c r="U114" s="262">
        <v>0.67079881549253484</v>
      </c>
      <c r="V114" s="262">
        <v>0.7540723782382831</v>
      </c>
      <c r="W114" s="262">
        <v>0.85227971400965341</v>
      </c>
      <c r="X114" s="262">
        <v>0.97861724594453681</v>
      </c>
      <c r="Y114" s="262">
        <v>1.139558808034508</v>
      </c>
      <c r="Z114" s="262">
        <v>4.646009057768457</v>
      </c>
      <c r="AA114" s="262">
        <v>4.8931401160268697</v>
      </c>
      <c r="AB114" s="262">
        <v>5.1273264827684972</v>
      </c>
      <c r="AC114" s="262">
        <v>5.7724923243612167</v>
      </c>
      <c r="AD114" s="262">
        <v>5.8008453772161941</v>
      </c>
      <c r="AE114" s="262">
        <v>6.0321332196133319</v>
      </c>
      <c r="AF114" s="262">
        <v>6.1564540820716172</v>
      </c>
      <c r="AG114" s="262">
        <v>6.1991587958042782</v>
      </c>
      <c r="AH114" s="262">
        <v>6.2465677915721995</v>
      </c>
      <c r="AI114" s="262">
        <v>6.2347079377718932</v>
      </c>
      <c r="AJ114" s="262">
        <v>6.2312001935470311</v>
      </c>
      <c r="AK114" s="262">
        <v>6.2154555394875182</v>
      </c>
      <c r="AL114" s="262">
        <v>6.2620544793233481</v>
      </c>
      <c r="AM114" s="262">
        <v>6.2545855943939461</v>
      </c>
      <c r="AN114" s="262">
        <v>6.21281979580918</v>
      </c>
      <c r="AO114" s="262">
        <v>6.153467139646569</v>
      </c>
      <c r="AP114" s="262">
        <v>6.3634013875551814</v>
      </c>
      <c r="AQ114" s="262">
        <v>6.3200720182080561</v>
      </c>
      <c r="AR114" s="262">
        <v>6.2832561455506557</v>
      </c>
      <c r="AS114" s="262">
        <v>6.220457365550029</v>
      </c>
      <c r="AT114" s="262">
        <v>6.2022301074154571</v>
      </c>
      <c r="AU114" s="262">
        <v>6.1815592465938822</v>
      </c>
      <c r="AV114" s="262">
        <v>6.1858522161209732</v>
      </c>
      <c r="AW114" s="262">
        <v>6.1855482766792473</v>
      </c>
      <c r="AX114" s="262">
        <v>6.1669965890085532</v>
      </c>
      <c r="AY114" s="262">
        <v>6.1764763373349503</v>
      </c>
      <c r="AZ114" s="262">
        <v>6.3590313773220091</v>
      </c>
    </row>
    <row r="115" spans="1:52" ht="12" customHeight="1" x14ac:dyDescent="0.25">
      <c r="A115" s="324" t="s">
        <v>2657</v>
      </c>
      <c r="B115" s="325">
        <v>340.03817125022584</v>
      </c>
      <c r="C115" s="325">
        <v>357.16010999999992</v>
      </c>
      <c r="D115" s="325">
        <v>342.11124500000028</v>
      </c>
      <c r="E115" s="325">
        <v>363.51881499999939</v>
      </c>
      <c r="F115" s="325">
        <v>248.42099250000152</v>
      </c>
      <c r="G115" s="325">
        <v>227.94951181770872</v>
      </c>
      <c r="H115" s="325">
        <v>193.88993249999947</v>
      </c>
      <c r="I115" s="325">
        <v>178.42073250000027</v>
      </c>
      <c r="J115" s="325">
        <v>166.55787000000075</v>
      </c>
      <c r="K115" s="325">
        <v>450.33580750000027</v>
      </c>
      <c r="L115" s="325">
        <v>293.64414992905228</v>
      </c>
      <c r="M115" s="325">
        <v>339.77847232441803</v>
      </c>
      <c r="N115" s="325">
        <v>450.57771336786385</v>
      </c>
      <c r="O115" s="325">
        <v>365.17017987455228</v>
      </c>
      <c r="P115" s="325">
        <v>383.3317836799136</v>
      </c>
      <c r="Q115" s="325">
        <v>513.42462972724638</v>
      </c>
      <c r="R115" s="325">
        <v>525.27348181114735</v>
      </c>
      <c r="S115" s="325">
        <v>537.11215258767652</v>
      </c>
      <c r="T115" s="325">
        <v>547.17257520235648</v>
      </c>
      <c r="U115" s="325">
        <v>546.75371835390172</v>
      </c>
      <c r="V115" s="325">
        <v>540.0957626334183</v>
      </c>
      <c r="W115" s="325">
        <v>541.268178678975</v>
      </c>
      <c r="X115" s="325">
        <v>553.36781605077897</v>
      </c>
      <c r="Y115" s="325">
        <v>661.59016918569966</v>
      </c>
      <c r="Z115" s="325">
        <v>666.53800866266113</v>
      </c>
      <c r="AA115" s="325">
        <v>675.22228680180126</v>
      </c>
      <c r="AB115" s="325">
        <v>679.99565507982493</v>
      </c>
      <c r="AC115" s="325">
        <v>686.20282093113087</v>
      </c>
      <c r="AD115" s="325">
        <v>690.77860584433643</v>
      </c>
      <c r="AE115" s="325">
        <v>693.98898785992674</v>
      </c>
      <c r="AF115" s="325">
        <v>696.65990290865784</v>
      </c>
      <c r="AG115" s="325">
        <v>694.87068350039431</v>
      </c>
      <c r="AH115" s="325">
        <v>698.93499024943264</v>
      </c>
      <c r="AI115" s="325">
        <v>696.89998767859493</v>
      </c>
      <c r="AJ115" s="325">
        <v>697.52999009237021</v>
      </c>
      <c r="AK115" s="325">
        <v>700.73703244002729</v>
      </c>
      <c r="AL115" s="325">
        <v>715.37843648547391</v>
      </c>
      <c r="AM115" s="325">
        <v>726.14344356080721</v>
      </c>
      <c r="AN115" s="325">
        <v>755.44293020188081</v>
      </c>
      <c r="AO115" s="325">
        <v>771.10710262951739</v>
      </c>
      <c r="AP115" s="325">
        <v>792.50352282698384</v>
      </c>
      <c r="AQ115" s="325">
        <v>805.73143741190336</v>
      </c>
      <c r="AR115" s="325">
        <v>831.65363620402832</v>
      </c>
      <c r="AS115" s="325">
        <v>853.34596535837079</v>
      </c>
      <c r="AT115" s="325">
        <v>875.06913331095302</v>
      </c>
      <c r="AU115" s="325">
        <v>894.84095256457795</v>
      </c>
      <c r="AV115" s="325">
        <v>916.54190668300669</v>
      </c>
      <c r="AW115" s="325">
        <v>940.57889164905237</v>
      </c>
      <c r="AX115" s="325">
        <v>957.00371044239387</v>
      </c>
      <c r="AY115" s="325">
        <v>1001.9336960254835</v>
      </c>
      <c r="AZ115" s="325">
        <v>1038.4995747361188</v>
      </c>
    </row>
    <row r="116" spans="1:52" ht="12" customHeight="1" x14ac:dyDescent="0.25">
      <c r="A116" s="326" t="s">
        <v>2658</v>
      </c>
      <c r="B116" s="262">
        <v>10969.624601764463</v>
      </c>
      <c r="C116" s="262">
        <v>11056.081294999991</v>
      </c>
      <c r="D116" s="262">
        <v>10893.702892499998</v>
      </c>
      <c r="E116" s="262">
        <v>11218.1879875</v>
      </c>
      <c r="F116" s="262">
        <v>11712.725577500005</v>
      </c>
      <c r="G116" s="262">
        <v>11533.874722503262</v>
      </c>
      <c r="H116" s="262">
        <v>11922.618697499989</v>
      </c>
      <c r="I116" s="262">
        <v>11765.931797499985</v>
      </c>
      <c r="J116" s="262">
        <v>11307.332782499991</v>
      </c>
      <c r="K116" s="262">
        <v>8585.4247349999969</v>
      </c>
      <c r="L116" s="262">
        <v>9980.8748002803004</v>
      </c>
      <c r="M116" s="262">
        <v>10272.965091740771</v>
      </c>
      <c r="N116" s="262">
        <v>9929.4898420269255</v>
      </c>
      <c r="O116" s="262">
        <v>9666.5792556667111</v>
      </c>
      <c r="P116" s="262">
        <v>9521.1958921056612</v>
      </c>
      <c r="Q116" s="262">
        <v>9446.2711515183564</v>
      </c>
      <c r="R116" s="262">
        <v>9274.787967073129</v>
      </c>
      <c r="S116" s="262">
        <v>9601.226944146727</v>
      </c>
      <c r="T116" s="262">
        <v>9454.077852394108</v>
      </c>
      <c r="U116" s="262">
        <v>9471.912088895142</v>
      </c>
      <c r="V116" s="262">
        <v>9401.1839528909204</v>
      </c>
      <c r="W116" s="262">
        <v>9374.1019800320373</v>
      </c>
      <c r="X116" s="262">
        <v>9401.9906279867155</v>
      </c>
      <c r="Y116" s="262">
        <v>9366.8017345487988</v>
      </c>
      <c r="Z116" s="262">
        <v>9282.1611121383612</v>
      </c>
      <c r="AA116" s="262">
        <v>9266.6354591952459</v>
      </c>
      <c r="AB116" s="262">
        <v>9290.3610472639994</v>
      </c>
      <c r="AC116" s="262">
        <v>9313.6351630493027</v>
      </c>
      <c r="AD116" s="262">
        <v>9337.1113623138735</v>
      </c>
      <c r="AE116" s="262">
        <v>9361.4860898660718</v>
      </c>
      <c r="AF116" s="262">
        <v>9355.4200746898914</v>
      </c>
      <c r="AG116" s="262">
        <v>9348.9904126019355</v>
      </c>
      <c r="AH116" s="262">
        <v>9381.6233175346479</v>
      </c>
      <c r="AI116" s="262">
        <v>9363.1683660896051</v>
      </c>
      <c r="AJ116" s="262">
        <v>9348.7667216453829</v>
      </c>
      <c r="AK116" s="262">
        <v>9330.6700371701336</v>
      </c>
      <c r="AL116" s="262">
        <v>9335.5984648982267</v>
      </c>
      <c r="AM116" s="262">
        <v>9385.8522737831991</v>
      </c>
      <c r="AN116" s="262">
        <v>9411.5177112444035</v>
      </c>
      <c r="AO116" s="262">
        <v>9447.4018978870099</v>
      </c>
      <c r="AP116" s="262">
        <v>9521.0310733431725</v>
      </c>
      <c r="AQ116" s="262">
        <v>9594.8292907762661</v>
      </c>
      <c r="AR116" s="262">
        <v>9700.742342023399</v>
      </c>
      <c r="AS116" s="262">
        <v>9800.2513421454805</v>
      </c>
      <c r="AT116" s="262">
        <v>9921.8563848678696</v>
      </c>
      <c r="AU116" s="262">
        <v>10036.1396839426</v>
      </c>
      <c r="AV116" s="262">
        <v>10215.913102022823</v>
      </c>
      <c r="AW116" s="262">
        <v>10399.942540071912</v>
      </c>
      <c r="AX116" s="262">
        <v>10560.168250009952</v>
      </c>
      <c r="AY116" s="262">
        <v>10962.816523676653</v>
      </c>
      <c r="AZ116" s="262">
        <v>11204.072677571647</v>
      </c>
    </row>
    <row r="117" spans="1:52" ht="12" customHeight="1" x14ac:dyDescent="0.25">
      <c r="A117" s="263" t="s">
        <v>2083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X117" s="264">
        <v>0</v>
      </c>
      <c r="Y117" s="264">
        <v>1.0222061842113417E-5</v>
      </c>
      <c r="Z117" s="264">
        <v>3.6516288488710087E-5</v>
      </c>
      <c r="AA117" s="264">
        <v>9.002952119042021E-5</v>
      </c>
      <c r="AB117" s="264">
        <v>1.8557205227029443E-4</v>
      </c>
      <c r="AC117" s="264">
        <v>3.5132693578882989E-4</v>
      </c>
      <c r="AD117" s="264">
        <v>6.3990358014255275E-4</v>
      </c>
      <c r="AE117" s="264">
        <v>1.2306071063722039E-3</v>
      </c>
      <c r="AF117" s="264">
        <v>2.1675514554086975E-3</v>
      </c>
      <c r="AG117" s="264">
        <v>6.6047682649723908E-3</v>
      </c>
      <c r="AH117" s="264">
        <v>2.0403606626617506E-2</v>
      </c>
      <c r="AI117" s="264">
        <v>3.7343398081528187E-2</v>
      </c>
      <c r="AJ117" s="264">
        <v>7.9125859993427569E-2</v>
      </c>
      <c r="AK117" s="264">
        <v>0.15254530895082227</v>
      </c>
      <c r="AL117" s="264">
        <v>0.29011779621750367</v>
      </c>
      <c r="AM117" s="264">
        <v>0.65583121315079385</v>
      </c>
      <c r="AN117" s="264">
        <v>1.1748447122562515</v>
      </c>
      <c r="AO117" s="264">
        <v>2.046962759790742</v>
      </c>
      <c r="AP117" s="264">
        <v>3.6359161457871374</v>
      </c>
      <c r="AQ117" s="264">
        <v>5.9343424474491853</v>
      </c>
      <c r="AR117" s="264">
        <v>9.7286711325359416</v>
      </c>
      <c r="AS117" s="264">
        <v>14.678146467474535</v>
      </c>
      <c r="AT117" s="264">
        <v>22.375780910082835</v>
      </c>
      <c r="AU117" s="264">
        <v>31.423400022600152</v>
      </c>
      <c r="AV117" s="264">
        <v>45.351575406682819</v>
      </c>
      <c r="AW117" s="264">
        <v>67.023879722193314</v>
      </c>
      <c r="AX117" s="264">
        <v>91.007914487263719</v>
      </c>
      <c r="AY117" s="264">
        <v>165.97171474849594</v>
      </c>
      <c r="AZ117" s="264">
        <v>205.43324174072922</v>
      </c>
    </row>
    <row r="118" spans="1:52" ht="12" customHeight="1" x14ac:dyDescent="0.25">
      <c r="A118" s="255" t="s">
        <v>2659</v>
      </c>
      <c r="B118" s="256">
        <v>66700.5713347532</v>
      </c>
      <c r="C118" s="256">
        <v>64105.872507499975</v>
      </c>
      <c r="D118" s="256">
        <v>61991.06643649999</v>
      </c>
      <c r="E118" s="256">
        <v>65044.049089999993</v>
      </c>
      <c r="F118" s="256">
        <v>65297.916976499968</v>
      </c>
      <c r="G118" s="256">
        <v>62486.797259958737</v>
      </c>
      <c r="H118" s="256">
        <v>63611.150772499976</v>
      </c>
      <c r="I118" s="256">
        <v>61875.907750499944</v>
      </c>
      <c r="J118" s="256">
        <v>58422.93589149999</v>
      </c>
      <c r="K118" s="256">
        <v>42368.597639500018</v>
      </c>
      <c r="L118" s="256">
        <v>51288.075538322533</v>
      </c>
      <c r="M118" s="256">
        <v>51545.21383374936</v>
      </c>
      <c r="N118" s="256">
        <v>50274.389000970987</v>
      </c>
      <c r="O118" s="256">
        <v>49808.129913332101</v>
      </c>
      <c r="P118" s="256">
        <v>49531.334470700203</v>
      </c>
      <c r="Q118" s="256">
        <v>50174.446810645139</v>
      </c>
      <c r="R118" s="256">
        <v>49035.466731104949</v>
      </c>
      <c r="S118" s="256">
        <v>50041.415537068169</v>
      </c>
      <c r="T118" s="256">
        <v>47766.842978423098</v>
      </c>
      <c r="U118" s="256">
        <v>47282.018113774575</v>
      </c>
      <c r="V118" s="256">
        <v>46530.796977618935</v>
      </c>
      <c r="W118" s="256">
        <v>46393.278234294041</v>
      </c>
      <c r="X118" s="256">
        <v>46150.487345029389</v>
      </c>
      <c r="Y118" s="256">
        <v>45349.58895544093</v>
      </c>
      <c r="Z118" s="256">
        <v>45045.985036177379</v>
      </c>
      <c r="AA118" s="256">
        <v>45006.216661077036</v>
      </c>
      <c r="AB118" s="256">
        <v>45168.385390806638</v>
      </c>
      <c r="AC118" s="256">
        <v>45355.094849789071</v>
      </c>
      <c r="AD118" s="256">
        <v>45524.410475156619</v>
      </c>
      <c r="AE118" s="256">
        <v>45544.772779237988</v>
      </c>
      <c r="AF118" s="256">
        <v>45287.884539222679</v>
      </c>
      <c r="AG118" s="256">
        <v>45181.725921945828</v>
      </c>
      <c r="AH118" s="256">
        <v>44990.820019812614</v>
      </c>
      <c r="AI118" s="256">
        <v>44488.600046296713</v>
      </c>
      <c r="AJ118" s="256">
        <v>43986.673663921902</v>
      </c>
      <c r="AK118" s="256">
        <v>43549.382760379027</v>
      </c>
      <c r="AL118" s="256">
        <v>43354.250073518866</v>
      </c>
      <c r="AM118" s="256">
        <v>43212.860376693308</v>
      </c>
      <c r="AN118" s="256">
        <v>42826.265536014282</v>
      </c>
      <c r="AO118" s="256">
        <v>42584.094636516347</v>
      </c>
      <c r="AP118" s="256">
        <v>42391.938421615429</v>
      </c>
      <c r="AQ118" s="256">
        <v>42322.496528409058</v>
      </c>
      <c r="AR118" s="256">
        <v>42282.873180014416</v>
      </c>
      <c r="AS118" s="256">
        <v>42163.089114832932</v>
      </c>
      <c r="AT118" s="256">
        <v>42006.664355173278</v>
      </c>
      <c r="AU118" s="256">
        <v>41894.319011858766</v>
      </c>
      <c r="AV118" s="256">
        <v>41946.912562573409</v>
      </c>
      <c r="AW118" s="256">
        <v>41805.856058718782</v>
      </c>
      <c r="AX118" s="256">
        <v>41581.483516264139</v>
      </c>
      <c r="AY118" s="256">
        <v>41435.654338649263</v>
      </c>
      <c r="AZ118" s="256">
        <v>41258.996291189753</v>
      </c>
    </row>
    <row r="119" spans="1:52" ht="12" customHeight="1" x14ac:dyDescent="0.25">
      <c r="A119" s="265" t="s">
        <v>2836</v>
      </c>
      <c r="B119" s="240">
        <v>57612.604916677352</v>
      </c>
      <c r="C119" s="240">
        <v>54757.04104586193</v>
      </c>
      <c r="D119" s="240">
        <v>53042.626102222886</v>
      </c>
      <c r="E119" s="240">
        <v>55654.539005476436</v>
      </c>
      <c r="F119" s="240">
        <v>55557.412253087219</v>
      </c>
      <c r="G119" s="240">
        <v>53192.226342825459</v>
      </c>
      <c r="H119" s="240">
        <v>53656.441849566021</v>
      </c>
      <c r="I119" s="240">
        <v>52117.04778791358</v>
      </c>
      <c r="J119" s="240">
        <v>48864.591555889609</v>
      </c>
      <c r="K119" s="240">
        <v>34976.158128872645</v>
      </c>
      <c r="L119" s="240">
        <v>42962.196624474724</v>
      </c>
      <c r="M119" s="240">
        <v>42962.150548609548</v>
      </c>
      <c r="N119" s="240">
        <v>42116.11858918301</v>
      </c>
      <c r="O119" s="240">
        <v>42114.914246278138</v>
      </c>
      <c r="P119" s="240">
        <v>42088.684457981079</v>
      </c>
      <c r="Q119" s="240">
        <v>42473.078967126072</v>
      </c>
      <c r="R119" s="240">
        <v>41491.623541856083</v>
      </c>
      <c r="S119" s="240">
        <v>42171.058237622929</v>
      </c>
      <c r="T119" s="240">
        <v>40039.277942174056</v>
      </c>
      <c r="U119" s="240">
        <v>39562.383661100677</v>
      </c>
      <c r="V119" s="240">
        <v>38871.422523513022</v>
      </c>
      <c r="W119" s="240">
        <v>38747.569071467442</v>
      </c>
      <c r="X119" s="240">
        <v>38526.97231714111</v>
      </c>
      <c r="Y119" s="240">
        <v>37752.59014200019</v>
      </c>
      <c r="Z119" s="240">
        <v>37515.051017262202</v>
      </c>
      <c r="AA119" s="240">
        <v>37490.519336029676</v>
      </c>
      <c r="AB119" s="240">
        <v>37646.581361582947</v>
      </c>
      <c r="AC119" s="240">
        <v>37820.276917329262</v>
      </c>
      <c r="AD119" s="240">
        <v>37995.655745818061</v>
      </c>
      <c r="AE119" s="240">
        <v>38013.044427209352</v>
      </c>
      <c r="AF119" s="240">
        <v>37753.225271098243</v>
      </c>
      <c r="AG119" s="240">
        <v>37649.617568540096</v>
      </c>
      <c r="AH119" s="240">
        <v>37451.526542854852</v>
      </c>
      <c r="AI119" s="240">
        <v>36936.011533539669</v>
      </c>
      <c r="AJ119" s="240">
        <v>36448.560068115257</v>
      </c>
      <c r="AK119" s="240">
        <v>36017.809458241747</v>
      </c>
      <c r="AL119" s="240">
        <v>35808.428891476913</v>
      </c>
      <c r="AM119" s="240">
        <v>35666.795318957062</v>
      </c>
      <c r="AN119" s="240">
        <v>35275.731261958223</v>
      </c>
      <c r="AO119" s="240">
        <v>35030.514160451159</v>
      </c>
      <c r="AP119" s="240">
        <v>34860.39375743625</v>
      </c>
      <c r="AQ119" s="240">
        <v>34763.849996569319</v>
      </c>
      <c r="AR119" s="240">
        <v>34736.588505322521</v>
      </c>
      <c r="AS119" s="240">
        <v>34619.757424536678</v>
      </c>
      <c r="AT119" s="240">
        <v>34448.46088332792</v>
      </c>
      <c r="AU119" s="240">
        <v>34302.697197701928</v>
      </c>
      <c r="AV119" s="240">
        <v>34310.813353184516</v>
      </c>
      <c r="AW119" s="240">
        <v>34153.391152177821</v>
      </c>
      <c r="AX119" s="240">
        <v>33899.975328927256</v>
      </c>
      <c r="AY119" s="240">
        <v>33724.952335933835</v>
      </c>
      <c r="AZ119" s="240">
        <v>33512.599480084413</v>
      </c>
    </row>
    <row r="120" spans="1:52" ht="12" customHeight="1" x14ac:dyDescent="0.25">
      <c r="A120" s="266" t="s">
        <v>2837</v>
      </c>
      <c r="B120" s="243">
        <v>9087.9664180758446</v>
      </c>
      <c r="C120" s="243">
        <v>9348.831461638043</v>
      </c>
      <c r="D120" s="243">
        <v>8948.4403342771038</v>
      </c>
      <c r="E120" s="243">
        <v>9389.5100845235593</v>
      </c>
      <c r="F120" s="243">
        <v>9740.5047234127487</v>
      </c>
      <c r="G120" s="243">
        <v>9294.5709171332819</v>
      </c>
      <c r="H120" s="243">
        <v>9954.7089229339563</v>
      </c>
      <c r="I120" s="243">
        <v>9758.8599625863681</v>
      </c>
      <c r="J120" s="243">
        <v>9558.3443356103799</v>
      </c>
      <c r="K120" s="243">
        <v>7392.4395106273705</v>
      </c>
      <c r="L120" s="243">
        <v>8325.878913847806</v>
      </c>
      <c r="M120" s="243">
        <v>8583.0632851398132</v>
      </c>
      <c r="N120" s="243">
        <v>8158.2704117879757</v>
      </c>
      <c r="O120" s="243">
        <v>7693.2156670539607</v>
      </c>
      <c r="P120" s="243">
        <v>7442.6500127191221</v>
      </c>
      <c r="Q120" s="243">
        <v>7701.3678435190704</v>
      </c>
      <c r="R120" s="243">
        <v>7543.8431892488688</v>
      </c>
      <c r="S120" s="243">
        <v>7870.3572994452397</v>
      </c>
      <c r="T120" s="243">
        <v>7727.5650362490414</v>
      </c>
      <c r="U120" s="243">
        <v>7719.6344526738967</v>
      </c>
      <c r="V120" s="243">
        <v>7659.3744541059159</v>
      </c>
      <c r="W120" s="243">
        <v>7645.7091628265971</v>
      </c>
      <c r="X120" s="243">
        <v>7623.5150278882766</v>
      </c>
      <c r="Y120" s="243">
        <v>7596.9988134407395</v>
      </c>
      <c r="Z120" s="243">
        <v>7530.9340189151753</v>
      </c>
      <c r="AA120" s="243">
        <v>7515.6973250473611</v>
      </c>
      <c r="AB120" s="243">
        <v>7521.8040292236874</v>
      </c>
      <c r="AC120" s="243">
        <v>7534.8179324598068</v>
      </c>
      <c r="AD120" s="243">
        <v>7528.7547293385569</v>
      </c>
      <c r="AE120" s="243">
        <v>7531.7283520286346</v>
      </c>
      <c r="AF120" s="243">
        <v>7534.6592681244338</v>
      </c>
      <c r="AG120" s="243">
        <v>7532.1083534057316</v>
      </c>
      <c r="AH120" s="243">
        <v>7539.2934769577641</v>
      </c>
      <c r="AI120" s="243">
        <v>7552.5885127570409</v>
      </c>
      <c r="AJ120" s="243">
        <v>7538.1135958066479</v>
      </c>
      <c r="AK120" s="243">
        <v>7531.5733021372762</v>
      </c>
      <c r="AL120" s="243">
        <v>7545.8211820419519</v>
      </c>
      <c r="AM120" s="243">
        <v>7546.0650577362485</v>
      </c>
      <c r="AN120" s="243">
        <v>7550.5342740560573</v>
      </c>
      <c r="AO120" s="243">
        <v>7553.5804760651863</v>
      </c>
      <c r="AP120" s="243">
        <v>7531.5446641791777</v>
      </c>
      <c r="AQ120" s="243">
        <v>7558.6465318397404</v>
      </c>
      <c r="AR120" s="243">
        <v>7546.2846746918949</v>
      </c>
      <c r="AS120" s="243">
        <v>7543.3316902962515</v>
      </c>
      <c r="AT120" s="243">
        <v>7558.2034718453551</v>
      </c>
      <c r="AU120" s="243">
        <v>7591.6218141568424</v>
      </c>
      <c r="AV120" s="243">
        <v>7636.0992093888917</v>
      </c>
      <c r="AW120" s="243">
        <v>7652.4649065409649</v>
      </c>
      <c r="AX120" s="243">
        <v>7681.5081873368863</v>
      </c>
      <c r="AY120" s="243">
        <v>7710.7020027154294</v>
      </c>
      <c r="AZ120" s="243">
        <v>7746.3968111053418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40625" defaultRowHeight="11.25" x14ac:dyDescent="0.2"/>
  <cols>
    <col min="1" max="1" width="35.7109375" style="297" customWidth="1"/>
    <col min="2" max="2" width="7.7109375" style="297" customWidth="1"/>
    <col min="3" max="53" width="11.7109375" style="297" customWidth="1"/>
    <col min="54" max="16384" width="9.140625" style="297"/>
  </cols>
  <sheetData>
    <row r="1" spans="1:53" x14ac:dyDescent="0.2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">
      <c r="A2" s="274" t="s">
        <v>2668</v>
      </c>
      <c r="B2" s="275" t="s">
        <v>2669</v>
      </c>
      <c r="C2" s="276">
        <v>46157.938999423895</v>
      </c>
      <c r="D2" s="276">
        <v>44033.708439999988</v>
      </c>
      <c r="E2" s="276">
        <v>42505.282409999949</v>
      </c>
      <c r="F2" s="276">
        <v>43772.143020000003</v>
      </c>
      <c r="G2" s="276">
        <v>44181.954790000025</v>
      </c>
      <c r="H2" s="276">
        <v>41999.641273007313</v>
      </c>
      <c r="I2" s="276">
        <v>44874.625870000047</v>
      </c>
      <c r="J2" s="276">
        <v>44999.108689999972</v>
      </c>
      <c r="K2" s="276">
        <v>43064.647830000002</v>
      </c>
      <c r="L2" s="276">
        <v>31259.363239999973</v>
      </c>
      <c r="M2" s="276">
        <v>38349.463645898009</v>
      </c>
      <c r="N2" s="276">
        <v>38000.977562974236</v>
      </c>
      <c r="O2" s="276">
        <v>36644.240365184982</v>
      </c>
      <c r="P2" s="276">
        <v>35452.424240900946</v>
      </c>
      <c r="Q2" s="276">
        <v>35192.431941365132</v>
      </c>
      <c r="R2" s="276">
        <v>35062.506107175708</v>
      </c>
      <c r="S2" s="276">
        <v>33033.63913315261</v>
      </c>
      <c r="T2" s="276">
        <v>33860.754435631679</v>
      </c>
      <c r="U2" s="276">
        <v>31737.364790504649</v>
      </c>
      <c r="V2" s="276">
        <v>31077.781420489275</v>
      </c>
      <c r="W2" s="276">
        <v>30334.766226222564</v>
      </c>
      <c r="X2" s="276">
        <v>29976.374681280417</v>
      </c>
      <c r="Y2" s="276">
        <v>29423.659642251489</v>
      </c>
      <c r="Z2" s="276">
        <v>28788.433125934942</v>
      </c>
      <c r="AA2" s="276">
        <v>28366.003670319915</v>
      </c>
      <c r="AB2" s="276">
        <v>28129.257550886643</v>
      </c>
      <c r="AC2" s="276">
        <v>28024.419993483843</v>
      </c>
      <c r="AD2" s="276">
        <v>27947.141722790024</v>
      </c>
      <c r="AE2" s="276">
        <v>27874.065057211832</v>
      </c>
      <c r="AF2" s="276">
        <v>27662.749773402844</v>
      </c>
      <c r="AG2" s="276">
        <v>27295.463144400997</v>
      </c>
      <c r="AH2" s="276">
        <v>27086.829004054754</v>
      </c>
      <c r="AI2" s="276">
        <v>26690.575028704141</v>
      </c>
      <c r="AJ2" s="276">
        <v>26164.888043135288</v>
      </c>
      <c r="AK2" s="276">
        <v>25606.078826651654</v>
      </c>
      <c r="AL2" s="276">
        <v>25131.764294609075</v>
      </c>
      <c r="AM2" s="276">
        <v>24880.227843938475</v>
      </c>
      <c r="AN2" s="276">
        <v>24541.291583524864</v>
      </c>
      <c r="AO2" s="276">
        <v>24089.819800216013</v>
      </c>
      <c r="AP2" s="276">
        <v>23673.093465645987</v>
      </c>
      <c r="AQ2" s="276">
        <v>23212.664622108117</v>
      </c>
      <c r="AR2" s="276">
        <v>22892.816725376102</v>
      </c>
      <c r="AS2" s="276">
        <v>22497.041479080875</v>
      </c>
      <c r="AT2" s="276">
        <v>22003.961301033687</v>
      </c>
      <c r="AU2" s="276">
        <v>21284.577118172412</v>
      </c>
      <c r="AV2" s="276">
        <v>20828.360514458051</v>
      </c>
      <c r="AW2" s="276">
        <v>20251.951424796538</v>
      </c>
      <c r="AX2" s="276">
        <v>19121.542048150597</v>
      </c>
      <c r="AY2" s="276">
        <v>18427.271931073228</v>
      </c>
      <c r="AZ2" s="276">
        <v>16857.569560647105</v>
      </c>
      <c r="BA2" s="276">
        <v>15516.442409730031</v>
      </c>
    </row>
    <row r="3" spans="1:53" x14ac:dyDescent="0.2">
      <c r="A3" s="277" t="s">
        <v>2670</v>
      </c>
      <c r="B3" s="278" t="s">
        <v>2671</v>
      </c>
      <c r="C3" s="279">
        <v>45573.435454365877</v>
      </c>
      <c r="D3" s="279">
        <v>43425.195619999969</v>
      </c>
      <c r="E3" s="279">
        <v>41929.733079999954</v>
      </c>
      <c r="F3" s="279">
        <v>43239.8416</v>
      </c>
      <c r="G3" s="279">
        <v>43704.924850000025</v>
      </c>
      <c r="H3" s="279">
        <v>41510.378584302875</v>
      </c>
      <c r="I3" s="279">
        <v>44210.701280000052</v>
      </c>
      <c r="J3" s="279">
        <v>44378.35636999998</v>
      </c>
      <c r="K3" s="279">
        <v>42343.963779999991</v>
      </c>
      <c r="L3" s="279">
        <v>30642.476769999972</v>
      </c>
      <c r="M3" s="279">
        <v>37487.039362203461</v>
      </c>
      <c r="N3" s="279">
        <v>37094.461860769661</v>
      </c>
      <c r="O3" s="279">
        <v>35877.186886833209</v>
      </c>
      <c r="P3" s="279">
        <v>34696.238106657162</v>
      </c>
      <c r="Q3" s="279">
        <v>34568.23281425397</v>
      </c>
      <c r="R3" s="279">
        <v>34614.622593331726</v>
      </c>
      <c r="S3" s="279">
        <v>32641.930140469303</v>
      </c>
      <c r="T3" s="279">
        <v>33468.018615671906</v>
      </c>
      <c r="U3" s="279">
        <v>31371.005058867504</v>
      </c>
      <c r="V3" s="279">
        <v>30715.01766791859</v>
      </c>
      <c r="W3" s="279">
        <v>29976.26874578615</v>
      </c>
      <c r="X3" s="279">
        <v>29618.884043851194</v>
      </c>
      <c r="Y3" s="279">
        <v>29070.602859115334</v>
      </c>
      <c r="Z3" s="279">
        <v>28441.066064147348</v>
      </c>
      <c r="AA3" s="279">
        <v>28021.377014850936</v>
      </c>
      <c r="AB3" s="279">
        <v>27785.800864744855</v>
      </c>
      <c r="AC3" s="279">
        <v>27680.570543469843</v>
      </c>
      <c r="AD3" s="279">
        <v>27602.903400676336</v>
      </c>
      <c r="AE3" s="279">
        <v>27529.246279643685</v>
      </c>
      <c r="AF3" s="279">
        <v>27319.368767276141</v>
      </c>
      <c r="AG3" s="279">
        <v>26955.454247465492</v>
      </c>
      <c r="AH3" s="279">
        <v>26748.552883178676</v>
      </c>
      <c r="AI3" s="279">
        <v>26356.859348665712</v>
      </c>
      <c r="AJ3" s="279">
        <v>25837.21492681545</v>
      </c>
      <c r="AK3" s="279">
        <v>25285.050706546896</v>
      </c>
      <c r="AL3" s="279">
        <v>24816.075112638122</v>
      </c>
      <c r="AM3" s="279">
        <v>24567.148788319297</v>
      </c>
      <c r="AN3" s="279">
        <v>24231.823064284454</v>
      </c>
      <c r="AO3" s="279">
        <v>23785.494936767634</v>
      </c>
      <c r="AP3" s="279">
        <v>23373.356800288879</v>
      </c>
      <c r="AQ3" s="279">
        <v>22917.512735533564</v>
      </c>
      <c r="AR3" s="279">
        <v>22601.084747236513</v>
      </c>
      <c r="AS3" s="279">
        <v>22209.572955883763</v>
      </c>
      <c r="AT3" s="279">
        <v>21721.86744788981</v>
      </c>
      <c r="AU3" s="279">
        <v>21010.672511874538</v>
      </c>
      <c r="AV3" s="279">
        <v>20560.000844360693</v>
      </c>
      <c r="AW3" s="279">
        <v>19990.892405511891</v>
      </c>
      <c r="AX3" s="279">
        <v>18871.842722814814</v>
      </c>
      <c r="AY3" s="279">
        <v>18181.865856154305</v>
      </c>
      <c r="AZ3" s="279">
        <v>16643.100334662289</v>
      </c>
      <c r="BA3" s="279">
        <v>15314.646170566451</v>
      </c>
    </row>
    <row r="4" spans="1:53" x14ac:dyDescent="0.2">
      <c r="A4" s="280" t="s">
        <v>2672</v>
      </c>
      <c r="B4" s="281" t="s">
        <v>2673</v>
      </c>
      <c r="C4" s="282">
        <v>45546.564805921269</v>
      </c>
      <c r="D4" s="282">
        <v>43396.194799999976</v>
      </c>
      <c r="E4" s="282">
        <v>41896.934329999953</v>
      </c>
      <c r="F4" s="282">
        <v>43083.14155</v>
      </c>
      <c r="G4" s="282">
        <v>43531.525830000021</v>
      </c>
      <c r="H4" s="282">
        <v>41341.013311311195</v>
      </c>
      <c r="I4" s="282">
        <v>44022.802530000052</v>
      </c>
      <c r="J4" s="282">
        <v>44193.055139999975</v>
      </c>
      <c r="K4" s="282">
        <v>42163.562949999992</v>
      </c>
      <c r="L4" s="282">
        <v>30498.876379999972</v>
      </c>
      <c r="M4" s="282">
        <v>37329.114382520667</v>
      </c>
      <c r="N4" s="282">
        <v>36939.164176411759</v>
      </c>
      <c r="O4" s="282">
        <v>35725.495762494313</v>
      </c>
      <c r="P4" s="282">
        <v>34552.476295755761</v>
      </c>
      <c r="Q4" s="282">
        <v>34405.196690576166</v>
      </c>
      <c r="R4" s="282">
        <v>34472.079275645003</v>
      </c>
      <c r="S4" s="282">
        <v>32525.366125020089</v>
      </c>
      <c r="T4" s="282">
        <v>33351.173615646047</v>
      </c>
      <c r="U4" s="282">
        <v>31261.994090462093</v>
      </c>
      <c r="V4" s="282">
        <v>30607.061371689761</v>
      </c>
      <c r="W4" s="282">
        <v>29869.56700656658</v>
      </c>
      <c r="X4" s="282">
        <v>29512.467354057884</v>
      </c>
      <c r="Y4" s="282">
        <v>28965.493083085006</v>
      </c>
      <c r="Z4" s="282">
        <v>28337.639397564242</v>
      </c>
      <c r="AA4" s="282">
        <v>27918.75485578597</v>
      </c>
      <c r="AB4" s="282">
        <v>27683.517263700604</v>
      </c>
      <c r="AC4" s="282">
        <v>27578.160881510248</v>
      </c>
      <c r="AD4" s="282">
        <v>27500.369598406243</v>
      </c>
      <c r="AE4" s="282">
        <v>27426.531098418913</v>
      </c>
      <c r="AF4" s="282">
        <v>27217.073976216616</v>
      </c>
      <c r="AG4" s="282">
        <v>26854.156738135469</v>
      </c>
      <c r="AH4" s="282">
        <v>26647.766335654502</v>
      </c>
      <c r="AI4" s="282">
        <v>26257.426481824175</v>
      </c>
      <c r="AJ4" s="282">
        <v>25739.578553998694</v>
      </c>
      <c r="AK4" s="282">
        <v>25189.389768707475</v>
      </c>
      <c r="AL4" s="282">
        <v>24722.001151196579</v>
      </c>
      <c r="AM4" s="282">
        <v>24473.848522453438</v>
      </c>
      <c r="AN4" s="282">
        <v>24139.594994100622</v>
      </c>
      <c r="AO4" s="282">
        <v>23694.796295460692</v>
      </c>
      <c r="AP4" s="282">
        <v>23284.022085538363</v>
      </c>
      <c r="AQ4" s="282">
        <v>22829.541295116029</v>
      </c>
      <c r="AR4" s="282">
        <v>22514.1293619436</v>
      </c>
      <c r="AS4" s="282">
        <v>22123.885438135534</v>
      </c>
      <c r="AT4" s="282">
        <v>21637.779287794536</v>
      </c>
      <c r="AU4" s="282">
        <v>20929.022987579978</v>
      </c>
      <c r="AV4" s="282">
        <v>20480.001724751692</v>
      </c>
      <c r="AW4" s="282">
        <v>19913.067499987545</v>
      </c>
      <c r="AX4" s="282">
        <v>18797.40468870107</v>
      </c>
      <c r="AY4" s="282">
        <v>18108.706553449825</v>
      </c>
      <c r="AZ4" s="282">
        <v>16579.17291445794</v>
      </c>
      <c r="BA4" s="282">
        <v>15254.484152713227</v>
      </c>
    </row>
    <row r="5" spans="1:53" x14ac:dyDescent="0.2">
      <c r="A5" s="283" t="s">
        <v>2674</v>
      </c>
      <c r="B5" s="284" t="s">
        <v>2675</v>
      </c>
      <c r="C5" s="285">
        <v>45395.426091362096</v>
      </c>
      <c r="D5" s="285">
        <v>43290.597319999972</v>
      </c>
      <c r="E5" s="285">
        <v>41811.935329999957</v>
      </c>
      <c r="F5" s="285">
        <v>42982.443579999999</v>
      </c>
      <c r="G5" s="285">
        <v>43416.52512000002</v>
      </c>
      <c r="H5" s="285">
        <v>41218.485978298879</v>
      </c>
      <c r="I5" s="285">
        <v>43877.201740000055</v>
      </c>
      <c r="J5" s="285">
        <v>44045.354839999985</v>
      </c>
      <c r="K5" s="285">
        <v>42009.056150000004</v>
      </c>
      <c r="L5" s="285">
        <v>30413.174859999977</v>
      </c>
      <c r="M5" s="285">
        <v>37203.886212081605</v>
      </c>
      <c r="N5" s="285">
        <v>36789.40752464562</v>
      </c>
      <c r="O5" s="285">
        <v>35598.883381041465</v>
      </c>
      <c r="P5" s="285">
        <v>34444.252040579318</v>
      </c>
      <c r="Q5" s="285">
        <v>34295.591174289984</v>
      </c>
      <c r="R5" s="285">
        <v>34351.58213853756</v>
      </c>
      <c r="S5" s="285">
        <v>32412.72290723621</v>
      </c>
      <c r="T5" s="285">
        <v>33240.622749301161</v>
      </c>
      <c r="U5" s="285">
        <v>31156.547467178712</v>
      </c>
      <c r="V5" s="285">
        <v>30504.779618383891</v>
      </c>
      <c r="W5" s="285">
        <v>29771.383377042293</v>
      </c>
      <c r="X5" s="285">
        <v>29416.668794853795</v>
      </c>
      <c r="Y5" s="285">
        <v>28872.951005856212</v>
      </c>
      <c r="Z5" s="285">
        <v>28248.426666832725</v>
      </c>
      <c r="AA5" s="285">
        <v>27832.476216995063</v>
      </c>
      <c r="AB5" s="285">
        <v>27599.042929391107</v>
      </c>
      <c r="AC5" s="285">
        <v>27495.257785069953</v>
      </c>
      <c r="AD5" s="285">
        <v>27418.644999585274</v>
      </c>
      <c r="AE5" s="285">
        <v>27346.058098165184</v>
      </c>
      <c r="AF5" s="285">
        <v>27138.209725555676</v>
      </c>
      <c r="AG5" s="285">
        <v>26777.25946019476</v>
      </c>
      <c r="AH5" s="285">
        <v>26572.158590077383</v>
      </c>
      <c r="AI5" s="285">
        <v>26183.739217855931</v>
      </c>
      <c r="AJ5" s="285">
        <v>25668.082864419328</v>
      </c>
      <c r="AK5" s="285">
        <v>25120.185072378437</v>
      </c>
      <c r="AL5" s="285">
        <v>24654.808339715717</v>
      </c>
      <c r="AM5" s="285">
        <v>24408.056111540947</v>
      </c>
      <c r="AN5" s="285">
        <v>24075.343474358811</v>
      </c>
      <c r="AO5" s="285">
        <v>23632.273263646104</v>
      </c>
      <c r="AP5" s="285">
        <v>23223.151032199978</v>
      </c>
      <c r="AQ5" s="285">
        <v>22770.592525756379</v>
      </c>
      <c r="AR5" s="285">
        <v>22456.584148023518</v>
      </c>
      <c r="AS5" s="285">
        <v>22068.163567334901</v>
      </c>
      <c r="AT5" s="285">
        <v>21584.335864293924</v>
      </c>
      <c r="AU5" s="285">
        <v>20878.964500996226</v>
      </c>
      <c r="AV5" s="285">
        <v>20431.483465509271</v>
      </c>
      <c r="AW5" s="285">
        <v>19866.23732080264</v>
      </c>
      <c r="AX5" s="285">
        <v>18754.529830001706</v>
      </c>
      <c r="AY5" s="285">
        <v>18068.92967319192</v>
      </c>
      <c r="AZ5" s="285">
        <v>16543.660452561555</v>
      </c>
      <c r="BA5" s="285">
        <v>15222.391511516897</v>
      </c>
    </row>
    <row r="6" spans="1:53" x14ac:dyDescent="0.2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">
      <c r="A7" s="286" t="s">
        <v>2678</v>
      </c>
      <c r="B7" s="287" t="s">
        <v>2679</v>
      </c>
      <c r="C7" s="288">
        <v>45395.426091362096</v>
      </c>
      <c r="D7" s="288">
        <v>43290.597319999972</v>
      </c>
      <c r="E7" s="288">
        <v>41811.935329999957</v>
      </c>
      <c r="F7" s="288">
        <v>42982.443579999999</v>
      </c>
      <c r="G7" s="288">
        <v>43416.52512000002</v>
      </c>
      <c r="H7" s="288">
        <v>41218.485978298879</v>
      </c>
      <c r="I7" s="288">
        <v>43877.201740000055</v>
      </c>
      <c r="J7" s="288">
        <v>44045.354839999985</v>
      </c>
      <c r="K7" s="288">
        <v>42009.056150000004</v>
      </c>
      <c r="L7" s="288">
        <v>30413.174859999977</v>
      </c>
      <c r="M7" s="288">
        <v>37203.886212081605</v>
      </c>
      <c r="N7" s="288">
        <v>36789.40752464562</v>
      </c>
      <c r="O7" s="288">
        <v>35598.883381041465</v>
      </c>
      <c r="P7" s="288">
        <v>34444.252040579318</v>
      </c>
      <c r="Q7" s="288">
        <v>34295.591174289984</v>
      </c>
      <c r="R7" s="288">
        <v>34351.58213853756</v>
      </c>
      <c r="S7" s="288">
        <v>32412.72290723621</v>
      </c>
      <c r="T7" s="288">
        <v>33240.622749301161</v>
      </c>
      <c r="U7" s="288">
        <v>31156.547467178712</v>
      </c>
      <c r="V7" s="288">
        <v>30504.779618383891</v>
      </c>
      <c r="W7" s="288">
        <v>29771.383377042293</v>
      </c>
      <c r="X7" s="288">
        <v>29416.668794853795</v>
      </c>
      <c r="Y7" s="288">
        <v>28872.951005856212</v>
      </c>
      <c r="Z7" s="288">
        <v>28248.426666832725</v>
      </c>
      <c r="AA7" s="288">
        <v>27832.476216995063</v>
      </c>
      <c r="AB7" s="288">
        <v>27599.042929391107</v>
      </c>
      <c r="AC7" s="288">
        <v>27495.257785069953</v>
      </c>
      <c r="AD7" s="288">
        <v>27418.644999585274</v>
      </c>
      <c r="AE7" s="288">
        <v>27346.058098165184</v>
      </c>
      <c r="AF7" s="288">
        <v>27138.209725555676</v>
      </c>
      <c r="AG7" s="288">
        <v>26777.25946019476</v>
      </c>
      <c r="AH7" s="288">
        <v>26572.158590077383</v>
      </c>
      <c r="AI7" s="288">
        <v>26183.739217855931</v>
      </c>
      <c r="AJ7" s="288">
        <v>25668.082864419328</v>
      </c>
      <c r="AK7" s="288">
        <v>25120.185072378437</v>
      </c>
      <c r="AL7" s="288">
        <v>24654.808339715717</v>
      </c>
      <c r="AM7" s="288">
        <v>24408.056111540947</v>
      </c>
      <c r="AN7" s="288">
        <v>24075.343474358811</v>
      </c>
      <c r="AO7" s="288">
        <v>23632.273263646104</v>
      </c>
      <c r="AP7" s="288">
        <v>23223.151032199978</v>
      </c>
      <c r="AQ7" s="288">
        <v>22770.592525756379</v>
      </c>
      <c r="AR7" s="288">
        <v>22456.584148023518</v>
      </c>
      <c r="AS7" s="288">
        <v>22068.163567334901</v>
      </c>
      <c r="AT7" s="288">
        <v>21584.335864293924</v>
      </c>
      <c r="AU7" s="288">
        <v>20878.964500996226</v>
      </c>
      <c r="AV7" s="288">
        <v>20431.483465509271</v>
      </c>
      <c r="AW7" s="288">
        <v>19866.23732080264</v>
      </c>
      <c r="AX7" s="288">
        <v>18754.529830001706</v>
      </c>
      <c r="AY7" s="288">
        <v>18068.92967319192</v>
      </c>
      <c r="AZ7" s="288">
        <v>16543.660452561555</v>
      </c>
      <c r="BA7" s="288">
        <v>15222.391511516897</v>
      </c>
    </row>
    <row r="8" spans="1:53" x14ac:dyDescent="0.2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">
      <c r="A11" s="283" t="s">
        <v>2665</v>
      </c>
      <c r="B11" s="284" t="s">
        <v>2686</v>
      </c>
      <c r="C11" s="285">
        <v>151.13871455917734</v>
      </c>
      <c r="D11" s="285">
        <v>105.59748000000025</v>
      </c>
      <c r="E11" s="285">
        <v>84.999000000000038</v>
      </c>
      <c r="F11" s="285">
        <v>100.69797000000003</v>
      </c>
      <c r="G11" s="285">
        <v>115.00071</v>
      </c>
      <c r="H11" s="285">
        <v>122.52733301231814</v>
      </c>
      <c r="I11" s="285">
        <v>145.60079000000002</v>
      </c>
      <c r="J11" s="285">
        <v>147.70030000000003</v>
      </c>
      <c r="K11" s="285">
        <v>154.50679999999997</v>
      </c>
      <c r="L11" s="285">
        <v>85.701520000000002</v>
      </c>
      <c r="M11" s="285">
        <v>125.22817043905737</v>
      </c>
      <c r="N11" s="285">
        <v>149.75665176613171</v>
      </c>
      <c r="O11" s="285">
        <v>126.61238145284227</v>
      </c>
      <c r="P11" s="285">
        <v>108.22425517643335</v>
      </c>
      <c r="Q11" s="285">
        <v>109.6055162861846</v>
      </c>
      <c r="R11" s="285">
        <v>120.49713710744074</v>
      </c>
      <c r="S11" s="285">
        <v>112.64321778387071</v>
      </c>
      <c r="T11" s="285">
        <v>110.55086634489346</v>
      </c>
      <c r="U11" s="285">
        <v>105.44662328337105</v>
      </c>
      <c r="V11" s="285">
        <v>102.28175330587311</v>
      </c>
      <c r="W11" s="285">
        <v>98.183629524283262</v>
      </c>
      <c r="X11" s="285">
        <v>95.798559204084739</v>
      </c>
      <c r="Y11" s="285">
        <v>92.54207722879724</v>
      </c>
      <c r="Z11" s="285">
        <v>89.212730731520139</v>
      </c>
      <c r="AA11" s="285">
        <v>86.278638790910719</v>
      </c>
      <c r="AB11" s="285">
        <v>84.474334309488867</v>
      </c>
      <c r="AC11" s="285">
        <v>82.90309644029486</v>
      </c>
      <c r="AD11" s="285">
        <v>81.724598820973995</v>
      </c>
      <c r="AE11" s="285">
        <v>80.473000253719292</v>
      </c>
      <c r="AF11" s="285">
        <v>78.864250660943668</v>
      </c>
      <c r="AG11" s="285">
        <v>76.897277940709955</v>
      </c>
      <c r="AH11" s="285">
        <v>75.607745577117271</v>
      </c>
      <c r="AI11" s="285">
        <v>73.687263968241439</v>
      </c>
      <c r="AJ11" s="285">
        <v>71.495689579366072</v>
      </c>
      <c r="AK11" s="285">
        <v>69.204696329037859</v>
      </c>
      <c r="AL11" s="285">
        <v>67.192811480863156</v>
      </c>
      <c r="AM11" s="285">
        <v>65.7924109124898</v>
      </c>
      <c r="AN11" s="285">
        <v>64.251519741806277</v>
      </c>
      <c r="AO11" s="285">
        <v>62.523031814584762</v>
      </c>
      <c r="AP11" s="285">
        <v>60.871053338390453</v>
      </c>
      <c r="AQ11" s="285">
        <v>58.948769359649781</v>
      </c>
      <c r="AR11" s="285">
        <v>57.54521392008256</v>
      </c>
      <c r="AS11" s="285">
        <v>55.721870800635585</v>
      </c>
      <c r="AT11" s="285">
        <v>53.443423500612241</v>
      </c>
      <c r="AU11" s="285">
        <v>50.058486583751112</v>
      </c>
      <c r="AV11" s="285">
        <v>48.518259242417869</v>
      </c>
      <c r="AW11" s="285">
        <v>46.83017918490647</v>
      </c>
      <c r="AX11" s="285">
        <v>42.874858699363557</v>
      </c>
      <c r="AY11" s="285">
        <v>39.776880257904494</v>
      </c>
      <c r="AZ11" s="285">
        <v>35.512461896386448</v>
      </c>
      <c r="BA11" s="285">
        <v>32.092641196327577</v>
      </c>
    </row>
    <row r="12" spans="1:53" x14ac:dyDescent="0.2">
      <c r="A12" s="286" t="s">
        <v>2687</v>
      </c>
      <c r="B12" s="287" t="s">
        <v>2688</v>
      </c>
      <c r="C12" s="288">
        <v>151.13871455917734</v>
      </c>
      <c r="D12" s="288">
        <v>105.59748000000025</v>
      </c>
      <c r="E12" s="288">
        <v>84.999000000000038</v>
      </c>
      <c r="F12" s="288">
        <v>100.69797000000003</v>
      </c>
      <c r="G12" s="288">
        <v>115.00071</v>
      </c>
      <c r="H12" s="288">
        <v>122.52733301231814</v>
      </c>
      <c r="I12" s="288">
        <v>145.60079000000002</v>
      </c>
      <c r="J12" s="288">
        <v>147.70030000000003</v>
      </c>
      <c r="K12" s="288">
        <v>154.50679999999997</v>
      </c>
      <c r="L12" s="288">
        <v>85.701520000000002</v>
      </c>
      <c r="M12" s="288">
        <v>125.22817043905737</v>
      </c>
      <c r="N12" s="288">
        <v>149.75665176613171</v>
      </c>
      <c r="O12" s="288">
        <v>126.61238145284227</v>
      </c>
      <c r="P12" s="288">
        <v>108.22425517643335</v>
      </c>
      <c r="Q12" s="288">
        <v>109.6055162861846</v>
      </c>
      <c r="R12" s="288">
        <v>120.49713710744074</v>
      </c>
      <c r="S12" s="288">
        <v>112.64321778387071</v>
      </c>
      <c r="T12" s="288">
        <v>110.55086634489346</v>
      </c>
      <c r="U12" s="288">
        <v>105.44662328337105</v>
      </c>
      <c r="V12" s="288">
        <v>102.28175330587311</v>
      </c>
      <c r="W12" s="288">
        <v>98.183629524283262</v>
      </c>
      <c r="X12" s="288">
        <v>95.798559204084739</v>
      </c>
      <c r="Y12" s="288">
        <v>92.54207722879724</v>
      </c>
      <c r="Z12" s="288">
        <v>89.212730731520139</v>
      </c>
      <c r="AA12" s="288">
        <v>86.278638790910719</v>
      </c>
      <c r="AB12" s="288">
        <v>84.474334309488867</v>
      </c>
      <c r="AC12" s="288">
        <v>82.90309644029486</v>
      </c>
      <c r="AD12" s="288">
        <v>81.724598820973995</v>
      </c>
      <c r="AE12" s="288">
        <v>80.473000253719292</v>
      </c>
      <c r="AF12" s="288">
        <v>78.864250660943668</v>
      </c>
      <c r="AG12" s="288">
        <v>76.897277940709955</v>
      </c>
      <c r="AH12" s="288">
        <v>75.607745577117271</v>
      </c>
      <c r="AI12" s="288">
        <v>73.687263968241439</v>
      </c>
      <c r="AJ12" s="288">
        <v>71.495689579366072</v>
      </c>
      <c r="AK12" s="288">
        <v>69.204696329037859</v>
      </c>
      <c r="AL12" s="288">
        <v>67.192811480863156</v>
      </c>
      <c r="AM12" s="288">
        <v>65.7924109124898</v>
      </c>
      <c r="AN12" s="288">
        <v>64.251519741806277</v>
      </c>
      <c r="AO12" s="288">
        <v>62.523031814584762</v>
      </c>
      <c r="AP12" s="288">
        <v>60.871053338390453</v>
      </c>
      <c r="AQ12" s="288">
        <v>58.948769359649781</v>
      </c>
      <c r="AR12" s="288">
        <v>57.54521392008256</v>
      </c>
      <c r="AS12" s="288">
        <v>55.721870800635585</v>
      </c>
      <c r="AT12" s="288">
        <v>53.443423500612241</v>
      </c>
      <c r="AU12" s="288">
        <v>50.058486583751112</v>
      </c>
      <c r="AV12" s="288">
        <v>48.518259242417869</v>
      </c>
      <c r="AW12" s="288">
        <v>46.83017918490647</v>
      </c>
      <c r="AX12" s="288">
        <v>42.874858699363557</v>
      </c>
      <c r="AY12" s="288">
        <v>39.776880257904494</v>
      </c>
      <c r="AZ12" s="288">
        <v>35.512461896386448</v>
      </c>
      <c r="BA12" s="288">
        <v>32.092641196327577</v>
      </c>
    </row>
    <row r="13" spans="1:53" x14ac:dyDescent="0.2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2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125.20004999999999</v>
      </c>
      <c r="G15" s="282">
        <v>135.49996999999999</v>
      </c>
      <c r="H15" s="282">
        <v>129.04836058964062</v>
      </c>
      <c r="I15" s="282">
        <v>144.9</v>
      </c>
      <c r="J15" s="282">
        <v>139.29995</v>
      </c>
      <c r="K15" s="282">
        <v>140.59970999999996</v>
      </c>
      <c r="L15" s="282">
        <v>124.39973000000002</v>
      </c>
      <c r="M15" s="282">
        <v>136.3810985046243</v>
      </c>
      <c r="N15" s="282">
        <v>134.90016374067147</v>
      </c>
      <c r="O15" s="282">
        <v>130.76823150061199</v>
      </c>
      <c r="P15" s="282">
        <v>122.2177925079655</v>
      </c>
      <c r="Q15" s="282">
        <v>135.97488358990458</v>
      </c>
      <c r="R15" s="282">
        <v>133.27602653410111</v>
      </c>
      <c r="S15" s="282">
        <v>116.5640154492169</v>
      </c>
      <c r="T15" s="282">
        <v>116.84500002585969</v>
      </c>
      <c r="U15" s="282">
        <v>109.01096840542264</v>
      </c>
      <c r="V15" s="282">
        <v>107.95629622882574</v>
      </c>
      <c r="W15" s="282">
        <v>106.70173921956905</v>
      </c>
      <c r="X15" s="282">
        <v>106.41668979330942</v>
      </c>
      <c r="Y15" s="282">
        <v>105.10977603032357</v>
      </c>
      <c r="Z15" s="282">
        <v>103.42666658310556</v>
      </c>
      <c r="AA15" s="282">
        <v>102.62215906496517</v>
      </c>
      <c r="AB15" s="282">
        <v>102.28360104425792</v>
      </c>
      <c r="AC15" s="282">
        <v>102.40966195960608</v>
      </c>
      <c r="AD15" s="282">
        <v>102.53380227008815</v>
      </c>
      <c r="AE15" s="282">
        <v>102.7151812247801</v>
      </c>
      <c r="AF15" s="282">
        <v>102.29479105952095</v>
      </c>
      <c r="AG15" s="282">
        <v>101.29750933002657</v>
      </c>
      <c r="AH15" s="282">
        <v>100.78654752417481</v>
      </c>
      <c r="AI15" s="282">
        <v>99.432866841533965</v>
      </c>
      <c r="AJ15" s="282">
        <v>97.636372816757557</v>
      </c>
      <c r="AK15" s="282">
        <v>95.660937839420029</v>
      </c>
      <c r="AL15" s="282">
        <v>94.073961441544114</v>
      </c>
      <c r="AM15" s="282">
        <v>93.300265865858563</v>
      </c>
      <c r="AN15" s="282">
        <v>92.228070183834248</v>
      </c>
      <c r="AO15" s="282">
        <v>90.698641306938626</v>
      </c>
      <c r="AP15" s="282">
        <v>89.334714750512063</v>
      </c>
      <c r="AQ15" s="282">
        <v>87.971440417538318</v>
      </c>
      <c r="AR15" s="282">
        <v>86.95538529290998</v>
      </c>
      <c r="AS15" s="282">
        <v>85.687517748226782</v>
      </c>
      <c r="AT15" s="282">
        <v>84.088160095277047</v>
      </c>
      <c r="AU15" s="282">
        <v>81.649524294562639</v>
      </c>
      <c r="AV15" s="282">
        <v>79.999119608999237</v>
      </c>
      <c r="AW15" s="282">
        <v>77.824905524349148</v>
      </c>
      <c r="AX15" s="282">
        <v>74.438034113744806</v>
      </c>
      <c r="AY15" s="282">
        <v>73.159302704478677</v>
      </c>
      <c r="AZ15" s="282">
        <v>63.927420204352472</v>
      </c>
      <c r="BA15" s="282">
        <v>60.162017853225592</v>
      </c>
    </row>
    <row r="16" spans="1:53" x14ac:dyDescent="0.2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125.20004999999999</v>
      </c>
      <c r="G16" s="285">
        <v>135.49996999999999</v>
      </c>
      <c r="H16" s="285">
        <v>129.04836058964062</v>
      </c>
      <c r="I16" s="285">
        <v>144.9</v>
      </c>
      <c r="J16" s="285">
        <v>139.29995</v>
      </c>
      <c r="K16" s="285">
        <v>140.59970999999996</v>
      </c>
      <c r="L16" s="285">
        <v>124.39973000000002</v>
      </c>
      <c r="M16" s="285">
        <v>136.3810985046243</v>
      </c>
      <c r="N16" s="285">
        <v>134.90016374067147</v>
      </c>
      <c r="O16" s="285">
        <v>130.76823150061199</v>
      </c>
      <c r="P16" s="285">
        <v>122.2177925079655</v>
      </c>
      <c r="Q16" s="285">
        <v>135.97488358990458</v>
      </c>
      <c r="R16" s="285">
        <v>133.27602653410111</v>
      </c>
      <c r="S16" s="285">
        <v>116.5640154492169</v>
      </c>
      <c r="T16" s="285">
        <v>116.84500002585969</v>
      </c>
      <c r="U16" s="285">
        <v>109.01096840542264</v>
      </c>
      <c r="V16" s="285">
        <v>107.95629622882574</v>
      </c>
      <c r="W16" s="285">
        <v>106.70173921956905</v>
      </c>
      <c r="X16" s="285">
        <v>106.41668979330942</v>
      </c>
      <c r="Y16" s="285">
        <v>105.10977603032357</v>
      </c>
      <c r="Z16" s="285">
        <v>103.42666658310556</v>
      </c>
      <c r="AA16" s="285">
        <v>102.62215906496517</v>
      </c>
      <c r="AB16" s="285">
        <v>102.28360104425792</v>
      </c>
      <c r="AC16" s="285">
        <v>102.40966195960608</v>
      </c>
      <c r="AD16" s="285">
        <v>102.53380227008815</v>
      </c>
      <c r="AE16" s="285">
        <v>102.7151812247801</v>
      </c>
      <c r="AF16" s="285">
        <v>102.29479105952095</v>
      </c>
      <c r="AG16" s="285">
        <v>101.29750933002657</v>
      </c>
      <c r="AH16" s="285">
        <v>100.78654752417481</v>
      </c>
      <c r="AI16" s="285">
        <v>99.432866841533965</v>
      </c>
      <c r="AJ16" s="285">
        <v>97.636372816757557</v>
      </c>
      <c r="AK16" s="285">
        <v>95.660937839420029</v>
      </c>
      <c r="AL16" s="285">
        <v>94.073961441544114</v>
      </c>
      <c r="AM16" s="285">
        <v>93.300265865858563</v>
      </c>
      <c r="AN16" s="285">
        <v>92.228070183834248</v>
      </c>
      <c r="AO16" s="285">
        <v>90.698641306938626</v>
      </c>
      <c r="AP16" s="285">
        <v>89.334714750512063</v>
      </c>
      <c r="AQ16" s="285">
        <v>87.971440417538318</v>
      </c>
      <c r="AR16" s="285">
        <v>86.95538529290998</v>
      </c>
      <c r="AS16" s="285">
        <v>85.687517748226782</v>
      </c>
      <c r="AT16" s="285">
        <v>84.088160095277047</v>
      </c>
      <c r="AU16" s="285">
        <v>81.649524294562639</v>
      </c>
      <c r="AV16" s="285">
        <v>79.999119608999237</v>
      </c>
      <c r="AW16" s="285">
        <v>77.824905524349148</v>
      </c>
      <c r="AX16" s="285">
        <v>74.438034113744806</v>
      </c>
      <c r="AY16" s="285">
        <v>73.159302704478677</v>
      </c>
      <c r="AZ16" s="285">
        <v>63.927420204352472</v>
      </c>
      <c r="BA16" s="285">
        <v>60.162017853225592</v>
      </c>
    </row>
    <row r="17" spans="1:53" x14ac:dyDescent="0.2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">
      <c r="A20" s="280" t="s">
        <v>2703</v>
      </c>
      <c r="B20" s="281" t="s">
        <v>2704</v>
      </c>
      <c r="C20" s="282">
        <v>26.870648444612204</v>
      </c>
      <c r="D20" s="282">
        <v>29.000819999999997</v>
      </c>
      <c r="E20" s="282">
        <v>32.798749999999998</v>
      </c>
      <c r="F20" s="282">
        <v>31.500000000000004</v>
      </c>
      <c r="G20" s="282">
        <v>37.899049999999995</v>
      </c>
      <c r="H20" s="282">
        <v>40.316912402028549</v>
      </c>
      <c r="I20" s="282">
        <v>42.998750000000008</v>
      </c>
      <c r="J20" s="282">
        <v>46.001280000000001</v>
      </c>
      <c r="K20" s="282">
        <v>39.801119999999997</v>
      </c>
      <c r="L20" s="282">
        <v>19.200659999999999</v>
      </c>
      <c r="M20" s="282">
        <v>21.543881178175688</v>
      </c>
      <c r="N20" s="282">
        <v>20.3975206172376</v>
      </c>
      <c r="O20" s="282">
        <v>20.922892838281079</v>
      </c>
      <c r="P20" s="282">
        <v>21.544018393441842</v>
      </c>
      <c r="Q20" s="282">
        <v>27.061240087895296</v>
      </c>
      <c r="R20" s="282">
        <v>9.2672911526250115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">
      <c r="A21" s="277" t="s">
        <v>2705</v>
      </c>
      <c r="B21" s="278" t="s">
        <v>2706</v>
      </c>
      <c r="C21" s="279">
        <v>534.25036097472946</v>
      </c>
      <c r="D21" s="279">
        <v>558.01219999999989</v>
      </c>
      <c r="E21" s="279">
        <v>525.8492500000001</v>
      </c>
      <c r="F21" s="279">
        <v>532.00142000000005</v>
      </c>
      <c r="G21" s="279">
        <v>476.1299600000001</v>
      </c>
      <c r="H21" s="279">
        <v>488.02073387117059</v>
      </c>
      <c r="I21" s="279">
        <v>662.82459999999992</v>
      </c>
      <c r="J21" s="279">
        <v>619.65232000000015</v>
      </c>
      <c r="K21" s="279">
        <v>720.68404999999984</v>
      </c>
      <c r="L21" s="279">
        <v>616.88646999999992</v>
      </c>
      <c r="M21" s="279">
        <v>862.42428369454751</v>
      </c>
      <c r="N21" s="279">
        <v>906.51570220456608</v>
      </c>
      <c r="O21" s="279">
        <v>767.05347835178452</v>
      </c>
      <c r="P21" s="279">
        <v>756.18613424378134</v>
      </c>
      <c r="Q21" s="279">
        <v>624.1991271111583</v>
      </c>
      <c r="R21" s="279">
        <v>447.88351384398385</v>
      </c>
      <c r="S21" s="279">
        <v>391.70899268330351</v>
      </c>
      <c r="T21" s="279">
        <v>392.73581995975684</v>
      </c>
      <c r="U21" s="279">
        <v>366.35973163714431</v>
      </c>
      <c r="V21" s="279">
        <v>362.76375257068855</v>
      </c>
      <c r="W21" s="279">
        <v>358.49748043641745</v>
      </c>
      <c r="X21" s="279">
        <v>357.49063742922289</v>
      </c>
      <c r="Y21" s="279">
        <v>353.05678313616039</v>
      </c>
      <c r="Z21" s="279">
        <v>347.36706178759403</v>
      </c>
      <c r="AA21" s="279">
        <v>344.62665546899143</v>
      </c>
      <c r="AB21" s="279">
        <v>343.45668614178504</v>
      </c>
      <c r="AC21" s="279">
        <v>343.84945001399706</v>
      </c>
      <c r="AD21" s="279">
        <v>344.23832211368784</v>
      </c>
      <c r="AE21" s="279">
        <v>344.81877756813981</v>
      </c>
      <c r="AF21" s="279">
        <v>343.38100612670235</v>
      </c>
      <c r="AG21" s="279">
        <v>340.00889693549863</v>
      </c>
      <c r="AH21" s="279">
        <v>338.27612087608088</v>
      </c>
      <c r="AI21" s="279">
        <v>333.71568003843061</v>
      </c>
      <c r="AJ21" s="279">
        <v>327.67311631984251</v>
      </c>
      <c r="AK21" s="279">
        <v>321.02812010476163</v>
      </c>
      <c r="AL21" s="279">
        <v>315.68918197094871</v>
      </c>
      <c r="AM21" s="279">
        <v>313.07905561917568</v>
      </c>
      <c r="AN21" s="279">
        <v>309.46851924041545</v>
      </c>
      <c r="AO21" s="279">
        <v>304.32486344838355</v>
      </c>
      <c r="AP21" s="279">
        <v>299.73666535710777</v>
      </c>
      <c r="AQ21" s="279">
        <v>295.15188657454837</v>
      </c>
      <c r="AR21" s="279">
        <v>291.73197813958814</v>
      </c>
      <c r="AS21" s="279">
        <v>287.4685231971157</v>
      </c>
      <c r="AT21" s="279">
        <v>282.09385314387822</v>
      </c>
      <c r="AU21" s="279">
        <v>273.90460629786838</v>
      </c>
      <c r="AV21" s="279">
        <v>268.3596700973543</v>
      </c>
      <c r="AW21" s="279">
        <v>261.05901928464777</v>
      </c>
      <c r="AX21" s="279">
        <v>249.69932533577958</v>
      </c>
      <c r="AY21" s="279">
        <v>245.40607491892473</v>
      </c>
      <c r="AZ21" s="279">
        <v>214.46922598481189</v>
      </c>
      <c r="BA21" s="279">
        <v>201.79623916357656</v>
      </c>
    </row>
    <row r="22" spans="1:53" x14ac:dyDescent="0.2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2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2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2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2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2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2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2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2">
      <c r="A30" s="280" t="s">
        <v>2723</v>
      </c>
      <c r="B30" s="281" t="s">
        <v>2724</v>
      </c>
      <c r="C30" s="282">
        <v>534.25036097472946</v>
      </c>
      <c r="D30" s="282">
        <v>558.01219999999989</v>
      </c>
      <c r="E30" s="282">
        <v>525.8492500000001</v>
      </c>
      <c r="F30" s="282">
        <v>532.00142000000005</v>
      </c>
      <c r="G30" s="282">
        <v>476.1299600000001</v>
      </c>
      <c r="H30" s="282">
        <v>488.02073387117059</v>
      </c>
      <c r="I30" s="282">
        <v>662.82459999999992</v>
      </c>
      <c r="J30" s="282">
        <v>619.65232000000015</v>
      </c>
      <c r="K30" s="282">
        <v>720.68404999999984</v>
      </c>
      <c r="L30" s="282">
        <v>616.88646999999992</v>
      </c>
      <c r="M30" s="282">
        <v>862.42428369454751</v>
      </c>
      <c r="N30" s="282">
        <v>906.51570220456608</v>
      </c>
      <c r="O30" s="282">
        <v>767.05347835178452</v>
      </c>
      <c r="P30" s="282">
        <v>756.18613424378134</v>
      </c>
      <c r="Q30" s="282">
        <v>624.1991271111583</v>
      </c>
      <c r="R30" s="282">
        <v>447.88351384398385</v>
      </c>
      <c r="S30" s="282">
        <v>391.70899268330351</v>
      </c>
      <c r="T30" s="282">
        <v>392.73581995975684</v>
      </c>
      <c r="U30" s="282">
        <v>366.35973163714431</v>
      </c>
      <c r="V30" s="282">
        <v>362.76375257068855</v>
      </c>
      <c r="W30" s="282">
        <v>358.49748043641745</v>
      </c>
      <c r="X30" s="282">
        <v>357.49063742922289</v>
      </c>
      <c r="Y30" s="282">
        <v>353.05678313616039</v>
      </c>
      <c r="Z30" s="282">
        <v>347.36706178759403</v>
      </c>
      <c r="AA30" s="282">
        <v>344.62665546899143</v>
      </c>
      <c r="AB30" s="282">
        <v>343.45668614178504</v>
      </c>
      <c r="AC30" s="282">
        <v>343.84945001399706</v>
      </c>
      <c r="AD30" s="282">
        <v>344.23832211368784</v>
      </c>
      <c r="AE30" s="282">
        <v>344.81877756813981</v>
      </c>
      <c r="AF30" s="282">
        <v>343.38100612670235</v>
      </c>
      <c r="AG30" s="282">
        <v>340.00889693549863</v>
      </c>
      <c r="AH30" s="282">
        <v>338.27612087608088</v>
      </c>
      <c r="AI30" s="282">
        <v>333.71568003843061</v>
      </c>
      <c r="AJ30" s="282">
        <v>327.67311631984251</v>
      </c>
      <c r="AK30" s="282">
        <v>321.02812010476163</v>
      </c>
      <c r="AL30" s="282">
        <v>315.68918197094871</v>
      </c>
      <c r="AM30" s="282">
        <v>313.07905561917568</v>
      </c>
      <c r="AN30" s="282">
        <v>309.46851924041545</v>
      </c>
      <c r="AO30" s="282">
        <v>304.32486344838355</v>
      </c>
      <c r="AP30" s="282">
        <v>299.73666535710777</v>
      </c>
      <c r="AQ30" s="282">
        <v>295.15188657454837</v>
      </c>
      <c r="AR30" s="282">
        <v>291.73197813958814</v>
      </c>
      <c r="AS30" s="282">
        <v>287.4685231971157</v>
      </c>
      <c r="AT30" s="282">
        <v>282.09385314387822</v>
      </c>
      <c r="AU30" s="282">
        <v>273.90460629786838</v>
      </c>
      <c r="AV30" s="282">
        <v>268.3596700973543</v>
      </c>
      <c r="AW30" s="282">
        <v>261.05901928464777</v>
      </c>
      <c r="AX30" s="282">
        <v>249.69932533577958</v>
      </c>
      <c r="AY30" s="282">
        <v>245.40607491892473</v>
      </c>
      <c r="AZ30" s="282">
        <v>214.46922598481189</v>
      </c>
      <c r="BA30" s="282">
        <v>201.79623916357656</v>
      </c>
    </row>
    <row r="31" spans="1:53" x14ac:dyDescent="0.2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2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">
      <c r="A45" s="283" t="s">
        <v>2751</v>
      </c>
      <c r="B45" s="284" t="s">
        <v>2752</v>
      </c>
      <c r="C45" s="285">
        <v>534.25036097472946</v>
      </c>
      <c r="D45" s="285">
        <v>558.01219999999989</v>
      </c>
      <c r="E45" s="285">
        <v>525.84924999999998</v>
      </c>
      <c r="F45" s="285">
        <v>532.00141999999994</v>
      </c>
      <c r="G45" s="285">
        <v>476.1299600000001</v>
      </c>
      <c r="H45" s="285">
        <v>488.02073387117059</v>
      </c>
      <c r="I45" s="285">
        <v>662.82459999999992</v>
      </c>
      <c r="J45" s="285">
        <v>619.65232000000015</v>
      </c>
      <c r="K45" s="285">
        <v>720.68404999999984</v>
      </c>
      <c r="L45" s="285">
        <v>616.88646999999992</v>
      </c>
      <c r="M45" s="285">
        <v>862.42428369454751</v>
      </c>
      <c r="N45" s="285">
        <v>906.51570220456608</v>
      </c>
      <c r="O45" s="285">
        <v>767.05347835178452</v>
      </c>
      <c r="P45" s="285">
        <v>756.18613424378134</v>
      </c>
      <c r="Q45" s="285">
        <v>624.1991271111583</v>
      </c>
      <c r="R45" s="285">
        <v>447.88351384398385</v>
      </c>
      <c r="S45" s="285">
        <v>391.70899268330351</v>
      </c>
      <c r="T45" s="285">
        <v>392.73581995975684</v>
      </c>
      <c r="U45" s="285">
        <v>366.35973163714431</v>
      </c>
      <c r="V45" s="285">
        <v>362.76375257068855</v>
      </c>
      <c r="W45" s="285">
        <v>358.49748043641745</v>
      </c>
      <c r="X45" s="285">
        <v>357.49063742922289</v>
      </c>
      <c r="Y45" s="285">
        <v>353.05678313616039</v>
      </c>
      <c r="Z45" s="285">
        <v>347.36706178759403</v>
      </c>
      <c r="AA45" s="285">
        <v>344.62665546899143</v>
      </c>
      <c r="AB45" s="285">
        <v>343.45668614178504</v>
      </c>
      <c r="AC45" s="285">
        <v>343.84945001399706</v>
      </c>
      <c r="AD45" s="285">
        <v>344.23832211368784</v>
      </c>
      <c r="AE45" s="285">
        <v>344.81877756813981</v>
      </c>
      <c r="AF45" s="285">
        <v>343.38100612670235</v>
      </c>
      <c r="AG45" s="285">
        <v>340.00889693549863</v>
      </c>
      <c r="AH45" s="285">
        <v>338.27612087608088</v>
      </c>
      <c r="AI45" s="285">
        <v>333.71568003843061</v>
      </c>
      <c r="AJ45" s="285">
        <v>327.67311631984251</v>
      </c>
      <c r="AK45" s="285">
        <v>321.02812010476163</v>
      </c>
      <c r="AL45" s="285">
        <v>315.68918197094871</v>
      </c>
      <c r="AM45" s="285">
        <v>313.07905561917568</v>
      </c>
      <c r="AN45" s="285">
        <v>309.46851924041545</v>
      </c>
      <c r="AO45" s="285">
        <v>304.32486344838355</v>
      </c>
      <c r="AP45" s="285">
        <v>299.73666535710777</v>
      </c>
      <c r="AQ45" s="285">
        <v>295.15188657454837</v>
      </c>
      <c r="AR45" s="285">
        <v>291.73197813958814</v>
      </c>
      <c r="AS45" s="285">
        <v>287.4685231971157</v>
      </c>
      <c r="AT45" s="285">
        <v>282.09385314387822</v>
      </c>
      <c r="AU45" s="285">
        <v>273.90460629786838</v>
      </c>
      <c r="AV45" s="285">
        <v>268.3596700973543</v>
      </c>
      <c r="AW45" s="285">
        <v>261.05901928464777</v>
      </c>
      <c r="AX45" s="285">
        <v>249.69932533577958</v>
      </c>
      <c r="AY45" s="285">
        <v>245.40607491892473</v>
      </c>
      <c r="AZ45" s="285">
        <v>214.46922598481189</v>
      </c>
      <c r="BA45" s="285">
        <v>201.79623916357656</v>
      </c>
    </row>
    <row r="46" spans="1:53" x14ac:dyDescent="0.2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0.9553835865099809</v>
      </c>
      <c r="I47" s="288">
        <v>1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">
      <c r="A49" s="286" t="s">
        <v>1112</v>
      </c>
      <c r="B49" s="287" t="s">
        <v>2758</v>
      </c>
      <c r="C49" s="288">
        <v>534.25036097472946</v>
      </c>
      <c r="D49" s="288">
        <v>558.01219999999989</v>
      </c>
      <c r="E49" s="288">
        <v>525.84924999999998</v>
      </c>
      <c r="F49" s="288">
        <v>532.00141999999994</v>
      </c>
      <c r="G49" s="288">
        <v>476.1299600000001</v>
      </c>
      <c r="H49" s="288">
        <v>487.06535028466061</v>
      </c>
      <c r="I49" s="288">
        <v>661.82459999999992</v>
      </c>
      <c r="J49" s="288">
        <v>619.65232000000015</v>
      </c>
      <c r="K49" s="288">
        <v>720.68404999999984</v>
      </c>
      <c r="L49" s="288">
        <v>616.88646999999992</v>
      </c>
      <c r="M49" s="288">
        <v>862.42428369454751</v>
      </c>
      <c r="N49" s="288">
        <v>906.51570220456608</v>
      </c>
      <c r="O49" s="288">
        <v>767.05347835178452</v>
      </c>
      <c r="P49" s="288">
        <v>756.18613424378134</v>
      </c>
      <c r="Q49" s="288">
        <v>624.1991271111583</v>
      </c>
      <c r="R49" s="288">
        <v>447.88351384398385</v>
      </c>
      <c r="S49" s="288">
        <v>391.70899268330351</v>
      </c>
      <c r="T49" s="288">
        <v>392.73581995975684</v>
      </c>
      <c r="U49" s="288">
        <v>366.35973163714431</v>
      </c>
      <c r="V49" s="288">
        <v>362.76375257068855</v>
      </c>
      <c r="W49" s="288">
        <v>358.49748043641745</v>
      </c>
      <c r="X49" s="288">
        <v>357.49063742922289</v>
      </c>
      <c r="Y49" s="288">
        <v>353.05678313616039</v>
      </c>
      <c r="Z49" s="288">
        <v>347.36706178759403</v>
      </c>
      <c r="AA49" s="288">
        <v>344.62665546899143</v>
      </c>
      <c r="AB49" s="288">
        <v>343.45668614178504</v>
      </c>
      <c r="AC49" s="288">
        <v>343.84945001399706</v>
      </c>
      <c r="AD49" s="288">
        <v>344.23832211368784</v>
      </c>
      <c r="AE49" s="288">
        <v>344.81877756813981</v>
      </c>
      <c r="AF49" s="288">
        <v>343.38100612670235</v>
      </c>
      <c r="AG49" s="288">
        <v>340.00889693549863</v>
      </c>
      <c r="AH49" s="288">
        <v>338.27612087608088</v>
      </c>
      <c r="AI49" s="288">
        <v>333.71568003843061</v>
      </c>
      <c r="AJ49" s="288">
        <v>327.67311631984251</v>
      </c>
      <c r="AK49" s="288">
        <v>321.02812010476163</v>
      </c>
      <c r="AL49" s="288">
        <v>315.68918197094871</v>
      </c>
      <c r="AM49" s="288">
        <v>313.07905561917568</v>
      </c>
      <c r="AN49" s="288">
        <v>309.46851924041545</v>
      </c>
      <c r="AO49" s="288">
        <v>304.32486344838355</v>
      </c>
      <c r="AP49" s="288">
        <v>299.73666535710777</v>
      </c>
      <c r="AQ49" s="288">
        <v>295.15188657454837</v>
      </c>
      <c r="AR49" s="288">
        <v>291.73197813958814</v>
      </c>
      <c r="AS49" s="288">
        <v>287.4685231971157</v>
      </c>
      <c r="AT49" s="288">
        <v>282.09385314387822</v>
      </c>
      <c r="AU49" s="288">
        <v>273.90460629786838</v>
      </c>
      <c r="AV49" s="288">
        <v>268.3596700973543</v>
      </c>
      <c r="AW49" s="288">
        <v>261.05901928464777</v>
      </c>
      <c r="AX49" s="288">
        <v>249.69932533577958</v>
      </c>
      <c r="AY49" s="288">
        <v>245.40607491892473</v>
      </c>
      <c r="AZ49" s="288">
        <v>214.46922598481189</v>
      </c>
      <c r="BA49" s="288">
        <v>201.79623916357656</v>
      </c>
    </row>
    <row r="50" spans="1:53" x14ac:dyDescent="0.2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">
      <c r="A52" s="277" t="s">
        <v>2763</v>
      </c>
      <c r="B52" s="278" t="s">
        <v>2764</v>
      </c>
      <c r="C52" s="279">
        <v>50.253184083279912</v>
      </c>
      <c r="D52" s="279">
        <v>50.500620000000012</v>
      </c>
      <c r="E52" s="279">
        <v>49.700080000000007</v>
      </c>
      <c r="F52" s="279">
        <v>0.29999999999999982</v>
      </c>
      <c r="G52" s="279">
        <v>0.89997999999999978</v>
      </c>
      <c r="H52" s="279">
        <v>1.2419548332866661</v>
      </c>
      <c r="I52" s="279">
        <v>1.09999</v>
      </c>
      <c r="J52" s="279">
        <v>1.1000000000000005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2">
      <c r="A53" s="280" t="s">
        <v>2082</v>
      </c>
      <c r="B53" s="281" t="s">
        <v>2765</v>
      </c>
      <c r="C53" s="282">
        <v>50.253184083279912</v>
      </c>
      <c r="D53" s="282">
        <v>50.500620000000012</v>
      </c>
      <c r="E53" s="282">
        <v>49.700080000000007</v>
      </c>
      <c r="F53" s="282">
        <v>0.29999999999999982</v>
      </c>
      <c r="G53" s="282">
        <v>0.89997999999999978</v>
      </c>
      <c r="H53" s="282">
        <v>1.2419548332866661</v>
      </c>
      <c r="I53" s="282">
        <v>1.09999</v>
      </c>
      <c r="J53" s="282">
        <v>1.1000000000000005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2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2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2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2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2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2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2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2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2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  <row r="89" spans="1:53" x14ac:dyDescent="0.2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">
      <c r="A90" s="274" t="s">
        <v>2668</v>
      </c>
      <c r="B90" s="275" t="s">
        <v>2669</v>
      </c>
      <c r="C90" s="276">
        <v>5861.4941449698954</v>
      </c>
      <c r="D90" s="327">
        <v>5104.4136999999982</v>
      </c>
      <c r="E90" s="327">
        <v>4138.3997199999994</v>
      </c>
      <c r="F90" s="327">
        <v>4083.9973800000039</v>
      </c>
      <c r="G90" s="327">
        <v>3939.9024499999869</v>
      </c>
      <c r="H90" s="327">
        <v>4110.8012340292189</v>
      </c>
      <c r="I90" s="327">
        <v>4348.8972299999923</v>
      </c>
      <c r="J90" s="327">
        <v>4421.3971600000077</v>
      </c>
      <c r="K90" s="327">
        <v>4355.2943600000071</v>
      </c>
      <c r="L90" s="327">
        <v>3681.9102099999973</v>
      </c>
      <c r="M90" s="327">
        <v>3954.8342338344578</v>
      </c>
      <c r="N90" s="327">
        <v>3835.3157532812279</v>
      </c>
      <c r="O90" s="327">
        <v>3590.1636968548528</v>
      </c>
      <c r="P90" s="327">
        <v>3824.0422333962456</v>
      </c>
      <c r="Q90" s="327">
        <v>3605.5705999617635</v>
      </c>
      <c r="R90" s="327">
        <v>2704.2129074515342</v>
      </c>
      <c r="S90" s="327">
        <v>1891.4868595135295</v>
      </c>
      <c r="T90" s="327">
        <v>1814.1152899139131</v>
      </c>
      <c r="U90" s="327">
        <v>1686.2417176320705</v>
      </c>
      <c r="V90" s="327">
        <v>1665.652164356334</v>
      </c>
      <c r="W90" s="327">
        <v>1651.4251450604172</v>
      </c>
      <c r="X90" s="327">
        <v>1653.4613968419337</v>
      </c>
      <c r="Y90" s="327">
        <v>1650.4450619846641</v>
      </c>
      <c r="Z90" s="327">
        <v>1636.2286138556358</v>
      </c>
      <c r="AA90" s="327">
        <v>1641.3705287982946</v>
      </c>
      <c r="AB90" s="327">
        <v>1658.7475667273395</v>
      </c>
      <c r="AC90" s="327">
        <v>1688.9635406904099</v>
      </c>
      <c r="AD90" s="327">
        <v>1722.4832974227284</v>
      </c>
      <c r="AE90" s="327">
        <v>1756.7282317679371</v>
      </c>
      <c r="AF90" s="327">
        <v>1781.7776665820381</v>
      </c>
      <c r="AG90" s="327">
        <v>1792.7493960476618</v>
      </c>
      <c r="AH90" s="327">
        <v>1810.3021692025168</v>
      </c>
      <c r="AI90" s="327">
        <v>1821.003018589354</v>
      </c>
      <c r="AJ90" s="327">
        <v>1803.2717983947175</v>
      </c>
      <c r="AK90" s="327">
        <v>1783.5243190235085</v>
      </c>
      <c r="AL90" s="327">
        <v>1762.1398063345591</v>
      </c>
      <c r="AM90" s="327">
        <v>1752.0943865773727</v>
      </c>
      <c r="AN90" s="327">
        <v>1738.198515018554</v>
      </c>
      <c r="AO90" s="327">
        <v>1712.5577661842456</v>
      </c>
      <c r="AP90" s="327">
        <v>1688.0037674694127</v>
      </c>
      <c r="AQ90" s="327">
        <v>1664.3749583835961</v>
      </c>
      <c r="AR90" s="327">
        <v>1645.8211896692337</v>
      </c>
      <c r="AS90" s="327">
        <v>1624.4038207508427</v>
      </c>
      <c r="AT90" s="327">
        <v>1595.3068953347668</v>
      </c>
      <c r="AU90" s="327">
        <v>1554.1742681608594</v>
      </c>
      <c r="AV90" s="327">
        <v>1523.8023154087966</v>
      </c>
      <c r="AW90" s="327">
        <v>1488.1698562551787</v>
      </c>
      <c r="AX90" s="327">
        <v>1462.9251808720926</v>
      </c>
      <c r="AY90" s="327">
        <v>1460.3367356366598</v>
      </c>
      <c r="AZ90" s="327">
        <v>1424.9507879622649</v>
      </c>
      <c r="BA90" s="328">
        <v>1385.628577663525</v>
      </c>
    </row>
    <row r="91" spans="1:53" x14ac:dyDescent="0.2">
      <c r="A91" s="277" t="s">
        <v>2670</v>
      </c>
      <c r="B91" s="278" t="s">
        <v>2671</v>
      </c>
      <c r="C91" s="279">
        <v>5827.291425274072</v>
      </c>
      <c r="D91" s="329">
        <v>5099.4135799999976</v>
      </c>
      <c r="E91" s="329">
        <v>4129.6999999999989</v>
      </c>
      <c r="F91" s="329">
        <v>4076.6974000000041</v>
      </c>
      <c r="G91" s="329">
        <v>3936.9024499999869</v>
      </c>
      <c r="H91" s="329">
        <v>4106.8602752330953</v>
      </c>
      <c r="I91" s="329">
        <v>4344.5972299999921</v>
      </c>
      <c r="J91" s="329">
        <v>4415.3971600000077</v>
      </c>
      <c r="K91" s="329">
        <v>4349.9943600000079</v>
      </c>
      <c r="L91" s="329">
        <v>3654.7102099999979</v>
      </c>
      <c r="M91" s="329">
        <v>3934.484570555087</v>
      </c>
      <c r="N91" s="329">
        <v>3830.6821438807747</v>
      </c>
      <c r="O91" s="329">
        <v>3585.8405870297211</v>
      </c>
      <c r="P91" s="329">
        <v>3819.3608483806306</v>
      </c>
      <c r="Q91" s="329">
        <v>3594.7270174244327</v>
      </c>
      <c r="R91" s="329">
        <v>2671.68243049585</v>
      </c>
      <c r="S91" s="329">
        <v>1868.7331149670722</v>
      </c>
      <c r="T91" s="329">
        <v>1792.2922908923179</v>
      </c>
      <c r="U91" s="329">
        <v>1665.9569807365431</v>
      </c>
      <c r="V91" s="329">
        <v>1645.6151106171578</v>
      </c>
      <c r="W91" s="329">
        <v>1631.5592360273695</v>
      </c>
      <c r="X91" s="329">
        <v>1633.5709926067987</v>
      </c>
      <c r="Y91" s="329">
        <v>1630.5909429145381</v>
      </c>
      <c r="Z91" s="329">
        <v>1616.5455123252079</v>
      </c>
      <c r="AA91" s="329">
        <v>1621.6255723210579</v>
      </c>
      <c r="AB91" s="329">
        <v>1638.7935722226787</v>
      </c>
      <c r="AC91" s="329">
        <v>1668.6460614756543</v>
      </c>
      <c r="AD91" s="329">
        <v>1701.7625904625036</v>
      </c>
      <c r="AE91" s="329">
        <v>1735.5955734985175</v>
      </c>
      <c r="AF91" s="329">
        <v>1760.343674767568</v>
      </c>
      <c r="AG91" s="329">
        <v>1771.1834192139786</v>
      </c>
      <c r="AH91" s="329">
        <v>1788.5250403249067</v>
      </c>
      <c r="AI91" s="329">
        <v>1799.097163259243</v>
      </c>
      <c r="AJ91" s="329">
        <v>1781.5792417469506</v>
      </c>
      <c r="AK91" s="329">
        <v>1762.069315758039</v>
      </c>
      <c r="AL91" s="329">
        <v>1740.9420492331471</v>
      </c>
      <c r="AM91" s="329">
        <v>1731.0174714019131</v>
      </c>
      <c r="AN91" s="329">
        <v>1717.2887609894217</v>
      </c>
      <c r="AO91" s="329">
        <v>1691.9564589444851</v>
      </c>
      <c r="AP91" s="329">
        <v>1667.6978338990709</v>
      </c>
      <c r="AQ91" s="329">
        <v>1644.3532688634687</v>
      </c>
      <c r="AR91" s="329">
        <v>1626.0226937238208</v>
      </c>
      <c r="AS91" s="329">
        <v>1604.862966215295</v>
      </c>
      <c r="AT91" s="329">
        <v>1576.1160638536617</v>
      </c>
      <c r="AU91" s="329">
        <v>1535.4782438662446</v>
      </c>
      <c r="AV91" s="329">
        <v>1505.4716521796429</v>
      </c>
      <c r="AW91" s="329">
        <v>1470.2678356407307</v>
      </c>
      <c r="AX91" s="329">
        <v>1445.3268424597898</v>
      </c>
      <c r="AY91" s="329">
        <v>1442.7695350677752</v>
      </c>
      <c r="AZ91" s="329">
        <v>1407.8092645847748</v>
      </c>
      <c r="BA91" s="330">
        <v>1368.9600829637864</v>
      </c>
    </row>
    <row r="92" spans="1:53" x14ac:dyDescent="0.2">
      <c r="A92" s="280" t="s">
        <v>2672</v>
      </c>
      <c r="B92" s="281" t="s">
        <v>2673</v>
      </c>
      <c r="C92" s="282">
        <v>5827.291425274072</v>
      </c>
      <c r="D92" s="331">
        <v>5099.4135799999976</v>
      </c>
      <c r="E92" s="331">
        <v>4129.6999999999989</v>
      </c>
      <c r="F92" s="331">
        <v>4076.6974000000041</v>
      </c>
      <c r="G92" s="331">
        <v>3936.9024499999869</v>
      </c>
      <c r="H92" s="331">
        <v>4106.8602752330953</v>
      </c>
      <c r="I92" s="331">
        <v>4344.5972299999921</v>
      </c>
      <c r="J92" s="331">
        <v>4415.3971600000077</v>
      </c>
      <c r="K92" s="331">
        <v>4349.9943600000079</v>
      </c>
      <c r="L92" s="331">
        <v>3654.7102099999979</v>
      </c>
      <c r="M92" s="331">
        <v>3934.484570555087</v>
      </c>
      <c r="N92" s="331">
        <v>3830.6821438807747</v>
      </c>
      <c r="O92" s="331">
        <v>3585.8405870297211</v>
      </c>
      <c r="P92" s="331">
        <v>3819.3608483806306</v>
      </c>
      <c r="Q92" s="331">
        <v>3594.7270174244327</v>
      </c>
      <c r="R92" s="331">
        <v>2671.68243049585</v>
      </c>
      <c r="S92" s="331">
        <v>1868.7331149670722</v>
      </c>
      <c r="T92" s="331">
        <v>1792.2922908923179</v>
      </c>
      <c r="U92" s="331">
        <v>1665.9569807365431</v>
      </c>
      <c r="V92" s="331">
        <v>1645.6151106171578</v>
      </c>
      <c r="W92" s="331">
        <v>1631.5592360273695</v>
      </c>
      <c r="X92" s="331">
        <v>1633.5709926067987</v>
      </c>
      <c r="Y92" s="331">
        <v>1630.5909429145381</v>
      </c>
      <c r="Z92" s="331">
        <v>1616.5455123252079</v>
      </c>
      <c r="AA92" s="331">
        <v>1621.6255723210579</v>
      </c>
      <c r="AB92" s="331">
        <v>1638.7935722226787</v>
      </c>
      <c r="AC92" s="331">
        <v>1668.6460614756543</v>
      </c>
      <c r="AD92" s="331">
        <v>1701.7625904625036</v>
      </c>
      <c r="AE92" s="331">
        <v>1735.5955734985175</v>
      </c>
      <c r="AF92" s="331">
        <v>1760.343674767568</v>
      </c>
      <c r="AG92" s="331">
        <v>1771.1834192139786</v>
      </c>
      <c r="AH92" s="331">
        <v>1788.5250403249067</v>
      </c>
      <c r="AI92" s="331">
        <v>1799.097163259243</v>
      </c>
      <c r="AJ92" s="331">
        <v>1781.5792417469506</v>
      </c>
      <c r="AK92" s="331">
        <v>1762.069315758039</v>
      </c>
      <c r="AL92" s="331">
        <v>1740.9420492331471</v>
      </c>
      <c r="AM92" s="331">
        <v>1731.0174714019131</v>
      </c>
      <c r="AN92" s="331">
        <v>1717.2887609894217</v>
      </c>
      <c r="AO92" s="331">
        <v>1691.9564589444851</v>
      </c>
      <c r="AP92" s="331">
        <v>1667.6978338990709</v>
      </c>
      <c r="AQ92" s="331">
        <v>1644.3532688634687</v>
      </c>
      <c r="AR92" s="331">
        <v>1626.0226937238208</v>
      </c>
      <c r="AS92" s="331">
        <v>1604.862966215295</v>
      </c>
      <c r="AT92" s="331">
        <v>1576.1160638536617</v>
      </c>
      <c r="AU92" s="331">
        <v>1535.4782438662446</v>
      </c>
      <c r="AV92" s="331">
        <v>1505.4716521796429</v>
      </c>
      <c r="AW92" s="331">
        <v>1470.2678356407307</v>
      </c>
      <c r="AX92" s="331">
        <v>1445.3268424597898</v>
      </c>
      <c r="AY92" s="331">
        <v>1442.7695350677752</v>
      </c>
      <c r="AZ92" s="331">
        <v>1407.8092645847748</v>
      </c>
      <c r="BA92" s="332">
        <v>1368.9600829637864</v>
      </c>
    </row>
    <row r="93" spans="1:53" x14ac:dyDescent="0.2">
      <c r="A93" s="283" t="s">
        <v>2674</v>
      </c>
      <c r="B93" s="284" t="s">
        <v>2675</v>
      </c>
      <c r="C93" s="285">
        <v>5817.7614725380181</v>
      </c>
      <c r="D93" s="333">
        <v>5093.3134399999981</v>
      </c>
      <c r="E93" s="333">
        <v>4129.6999999999989</v>
      </c>
      <c r="F93" s="333">
        <v>4076.6974000000041</v>
      </c>
      <c r="G93" s="333">
        <v>3936.9024499999869</v>
      </c>
      <c r="H93" s="333">
        <v>4106.8602752330953</v>
      </c>
      <c r="I93" s="333">
        <v>4344.5972299999921</v>
      </c>
      <c r="J93" s="333">
        <v>4415.3971600000077</v>
      </c>
      <c r="K93" s="333">
        <v>4349.9943600000079</v>
      </c>
      <c r="L93" s="333">
        <v>3654.7102099999979</v>
      </c>
      <c r="M93" s="333">
        <v>3934.484570555087</v>
      </c>
      <c r="N93" s="333">
        <v>3830.6821438807747</v>
      </c>
      <c r="O93" s="333">
        <v>3585.8405870297211</v>
      </c>
      <c r="P93" s="333">
        <v>3819.3608483806306</v>
      </c>
      <c r="Q93" s="333">
        <v>3594.7270174244327</v>
      </c>
      <c r="R93" s="333">
        <v>2671.68243049585</v>
      </c>
      <c r="S93" s="333">
        <v>1868.7331149670722</v>
      </c>
      <c r="T93" s="333">
        <v>1792.2922908923179</v>
      </c>
      <c r="U93" s="333">
        <v>1665.9569807365431</v>
      </c>
      <c r="V93" s="333">
        <v>1645.6151106171578</v>
      </c>
      <c r="W93" s="333">
        <v>1631.5592360273695</v>
      </c>
      <c r="X93" s="333">
        <v>1633.5709926067987</v>
      </c>
      <c r="Y93" s="333">
        <v>1630.5909429145381</v>
      </c>
      <c r="Z93" s="333">
        <v>1616.5455123252079</v>
      </c>
      <c r="AA93" s="333">
        <v>1621.6255723210579</v>
      </c>
      <c r="AB93" s="333">
        <v>1638.7935722226787</v>
      </c>
      <c r="AC93" s="333">
        <v>1668.6460614756543</v>
      </c>
      <c r="AD93" s="333">
        <v>1701.7625904625036</v>
      </c>
      <c r="AE93" s="333">
        <v>1735.5955734985175</v>
      </c>
      <c r="AF93" s="333">
        <v>1760.343674767568</v>
      </c>
      <c r="AG93" s="333">
        <v>1771.1834192139786</v>
      </c>
      <c r="AH93" s="333">
        <v>1788.5250403249067</v>
      </c>
      <c r="AI93" s="333">
        <v>1799.097163259243</v>
      </c>
      <c r="AJ93" s="333">
        <v>1781.5792417469506</v>
      </c>
      <c r="AK93" s="333">
        <v>1762.069315758039</v>
      </c>
      <c r="AL93" s="333">
        <v>1740.9420492331471</v>
      </c>
      <c r="AM93" s="333">
        <v>1731.0174714019131</v>
      </c>
      <c r="AN93" s="333">
        <v>1717.2887609894217</v>
      </c>
      <c r="AO93" s="333">
        <v>1691.9564589444851</v>
      </c>
      <c r="AP93" s="333">
        <v>1667.6978338990709</v>
      </c>
      <c r="AQ93" s="333">
        <v>1644.3532688634687</v>
      </c>
      <c r="AR93" s="333">
        <v>1626.0226937238208</v>
      </c>
      <c r="AS93" s="333">
        <v>1604.862966215295</v>
      </c>
      <c r="AT93" s="333">
        <v>1576.1160638536617</v>
      </c>
      <c r="AU93" s="333">
        <v>1535.4782438662446</v>
      </c>
      <c r="AV93" s="333">
        <v>1505.4716521796429</v>
      </c>
      <c r="AW93" s="333">
        <v>1470.2678356407307</v>
      </c>
      <c r="AX93" s="333">
        <v>1445.3268424597898</v>
      </c>
      <c r="AY93" s="333">
        <v>1442.7695350677752</v>
      </c>
      <c r="AZ93" s="333">
        <v>1407.8092645847748</v>
      </c>
      <c r="BA93" s="334">
        <v>1368.9600829637864</v>
      </c>
    </row>
    <row r="94" spans="1:53" x14ac:dyDescent="0.2">
      <c r="A94" s="286" t="s">
        <v>2676</v>
      </c>
      <c r="B94" s="287" t="s">
        <v>2677</v>
      </c>
      <c r="C94" s="288">
        <v>0</v>
      </c>
      <c r="D94" s="335">
        <v>0</v>
      </c>
      <c r="E94" s="335">
        <v>0</v>
      </c>
      <c r="F94" s="335">
        <v>0</v>
      </c>
      <c r="G94" s="335">
        <v>0</v>
      </c>
      <c r="H94" s="335">
        <v>0</v>
      </c>
      <c r="I94" s="335">
        <v>0</v>
      </c>
      <c r="J94" s="335">
        <v>0</v>
      </c>
      <c r="K94" s="335">
        <v>0</v>
      </c>
      <c r="L94" s="335">
        <v>0</v>
      </c>
      <c r="M94" s="335">
        <v>0</v>
      </c>
      <c r="N94" s="335">
        <v>0</v>
      </c>
      <c r="O94" s="335">
        <v>0</v>
      </c>
      <c r="P94" s="335">
        <v>0</v>
      </c>
      <c r="Q94" s="335">
        <v>0</v>
      </c>
      <c r="R94" s="335">
        <v>0</v>
      </c>
      <c r="S94" s="335">
        <v>0</v>
      </c>
      <c r="T94" s="335">
        <v>0</v>
      </c>
      <c r="U94" s="335">
        <v>0</v>
      </c>
      <c r="V94" s="335">
        <v>0</v>
      </c>
      <c r="W94" s="335">
        <v>0</v>
      </c>
      <c r="X94" s="335">
        <v>0</v>
      </c>
      <c r="Y94" s="335">
        <v>0</v>
      </c>
      <c r="Z94" s="335">
        <v>0</v>
      </c>
      <c r="AA94" s="335">
        <v>0</v>
      </c>
      <c r="AB94" s="335">
        <v>0</v>
      </c>
      <c r="AC94" s="335">
        <v>0</v>
      </c>
      <c r="AD94" s="335">
        <v>0</v>
      </c>
      <c r="AE94" s="335">
        <v>0</v>
      </c>
      <c r="AF94" s="335">
        <v>0</v>
      </c>
      <c r="AG94" s="335">
        <v>0</v>
      </c>
      <c r="AH94" s="335">
        <v>0</v>
      </c>
      <c r="AI94" s="335">
        <v>0</v>
      </c>
      <c r="AJ94" s="335">
        <v>0</v>
      </c>
      <c r="AK94" s="335">
        <v>0</v>
      </c>
      <c r="AL94" s="335">
        <v>0</v>
      </c>
      <c r="AM94" s="335">
        <v>0</v>
      </c>
      <c r="AN94" s="335">
        <v>0</v>
      </c>
      <c r="AO94" s="335">
        <v>0</v>
      </c>
      <c r="AP94" s="335">
        <v>0</v>
      </c>
      <c r="AQ94" s="335">
        <v>0</v>
      </c>
      <c r="AR94" s="335">
        <v>0</v>
      </c>
      <c r="AS94" s="335">
        <v>0</v>
      </c>
      <c r="AT94" s="335">
        <v>0</v>
      </c>
      <c r="AU94" s="335">
        <v>0</v>
      </c>
      <c r="AV94" s="335">
        <v>0</v>
      </c>
      <c r="AW94" s="335">
        <v>0</v>
      </c>
      <c r="AX94" s="335">
        <v>0</v>
      </c>
      <c r="AY94" s="335">
        <v>0</v>
      </c>
      <c r="AZ94" s="335">
        <v>0</v>
      </c>
      <c r="BA94" s="336">
        <v>0</v>
      </c>
    </row>
    <row r="95" spans="1:53" x14ac:dyDescent="0.2">
      <c r="A95" s="286" t="s">
        <v>2678</v>
      </c>
      <c r="B95" s="287" t="s">
        <v>2679</v>
      </c>
      <c r="C95" s="288">
        <v>5817.7614725380181</v>
      </c>
      <c r="D95" s="335">
        <v>5093.3134399999981</v>
      </c>
      <c r="E95" s="335">
        <v>4129.6999999999989</v>
      </c>
      <c r="F95" s="335">
        <v>4076.6974000000041</v>
      </c>
      <c r="G95" s="335">
        <v>3936.9024499999869</v>
      </c>
      <c r="H95" s="335">
        <v>4106.8602752330953</v>
      </c>
      <c r="I95" s="335">
        <v>4344.5972299999921</v>
      </c>
      <c r="J95" s="335">
        <v>4415.3971600000077</v>
      </c>
      <c r="K95" s="335">
        <v>4349.9943600000079</v>
      </c>
      <c r="L95" s="335">
        <v>3654.7102099999979</v>
      </c>
      <c r="M95" s="335">
        <v>3934.484570555087</v>
      </c>
      <c r="N95" s="335">
        <v>3830.6821438807747</v>
      </c>
      <c r="O95" s="335">
        <v>3585.8405870297211</v>
      </c>
      <c r="P95" s="335">
        <v>3819.3608483806306</v>
      </c>
      <c r="Q95" s="335">
        <v>3594.7270174244327</v>
      </c>
      <c r="R95" s="335">
        <v>2671.68243049585</v>
      </c>
      <c r="S95" s="335">
        <v>1868.7331149670722</v>
      </c>
      <c r="T95" s="335">
        <v>1792.2922908923179</v>
      </c>
      <c r="U95" s="335">
        <v>1665.9569807365431</v>
      </c>
      <c r="V95" s="335">
        <v>1645.6151106171578</v>
      </c>
      <c r="W95" s="335">
        <v>1631.5592360273695</v>
      </c>
      <c r="X95" s="335">
        <v>1633.5709926067987</v>
      </c>
      <c r="Y95" s="335">
        <v>1630.5909429145381</v>
      </c>
      <c r="Z95" s="335">
        <v>1616.5455123252079</v>
      </c>
      <c r="AA95" s="335">
        <v>1621.6255723210579</v>
      </c>
      <c r="AB95" s="335">
        <v>1638.7935722226787</v>
      </c>
      <c r="AC95" s="335">
        <v>1668.6460614756543</v>
      </c>
      <c r="AD95" s="335">
        <v>1701.7625904625036</v>
      </c>
      <c r="AE95" s="335">
        <v>1735.5955734985175</v>
      </c>
      <c r="AF95" s="335">
        <v>1760.343674767568</v>
      </c>
      <c r="AG95" s="335">
        <v>1771.1834192139786</v>
      </c>
      <c r="AH95" s="335">
        <v>1788.5250403249067</v>
      </c>
      <c r="AI95" s="335">
        <v>1799.097163259243</v>
      </c>
      <c r="AJ95" s="335">
        <v>1781.5792417469506</v>
      </c>
      <c r="AK95" s="335">
        <v>1762.069315758039</v>
      </c>
      <c r="AL95" s="335">
        <v>1740.9420492331471</v>
      </c>
      <c r="AM95" s="335">
        <v>1731.0174714019131</v>
      </c>
      <c r="AN95" s="335">
        <v>1717.2887609894217</v>
      </c>
      <c r="AO95" s="335">
        <v>1691.9564589444851</v>
      </c>
      <c r="AP95" s="335">
        <v>1667.6978338990709</v>
      </c>
      <c r="AQ95" s="335">
        <v>1644.3532688634687</v>
      </c>
      <c r="AR95" s="335">
        <v>1626.0226937238208</v>
      </c>
      <c r="AS95" s="335">
        <v>1604.862966215295</v>
      </c>
      <c r="AT95" s="335">
        <v>1576.1160638536617</v>
      </c>
      <c r="AU95" s="335">
        <v>1535.4782438662446</v>
      </c>
      <c r="AV95" s="335">
        <v>1505.4716521796429</v>
      </c>
      <c r="AW95" s="335">
        <v>1470.2678356407307</v>
      </c>
      <c r="AX95" s="335">
        <v>1445.3268424597898</v>
      </c>
      <c r="AY95" s="335">
        <v>1442.7695350677752</v>
      </c>
      <c r="AZ95" s="335">
        <v>1407.8092645847748</v>
      </c>
      <c r="BA95" s="336">
        <v>1368.9600829637864</v>
      </c>
    </row>
    <row r="96" spans="1:53" x14ac:dyDescent="0.2">
      <c r="A96" s="286" t="s">
        <v>2680</v>
      </c>
      <c r="B96" s="287" t="s">
        <v>2681</v>
      </c>
      <c r="C96" s="288">
        <v>0</v>
      </c>
      <c r="D96" s="335">
        <v>0</v>
      </c>
      <c r="E96" s="335">
        <v>0</v>
      </c>
      <c r="F96" s="335">
        <v>0</v>
      </c>
      <c r="G96" s="335">
        <v>0</v>
      </c>
      <c r="H96" s="335">
        <v>0</v>
      </c>
      <c r="I96" s="335">
        <v>0</v>
      </c>
      <c r="J96" s="335">
        <v>0</v>
      </c>
      <c r="K96" s="335">
        <v>0</v>
      </c>
      <c r="L96" s="335">
        <v>0</v>
      </c>
      <c r="M96" s="335">
        <v>0</v>
      </c>
      <c r="N96" s="335">
        <v>0</v>
      </c>
      <c r="O96" s="335">
        <v>0</v>
      </c>
      <c r="P96" s="335">
        <v>0</v>
      </c>
      <c r="Q96" s="335">
        <v>0</v>
      </c>
      <c r="R96" s="335">
        <v>0</v>
      </c>
      <c r="S96" s="335">
        <v>0</v>
      </c>
      <c r="T96" s="335">
        <v>0</v>
      </c>
      <c r="U96" s="335">
        <v>0</v>
      </c>
      <c r="V96" s="335">
        <v>0</v>
      </c>
      <c r="W96" s="335">
        <v>0</v>
      </c>
      <c r="X96" s="335">
        <v>0</v>
      </c>
      <c r="Y96" s="335">
        <v>0</v>
      </c>
      <c r="Z96" s="335">
        <v>0</v>
      </c>
      <c r="AA96" s="335">
        <v>0</v>
      </c>
      <c r="AB96" s="335">
        <v>0</v>
      </c>
      <c r="AC96" s="335">
        <v>0</v>
      </c>
      <c r="AD96" s="335">
        <v>0</v>
      </c>
      <c r="AE96" s="335">
        <v>0</v>
      </c>
      <c r="AF96" s="335">
        <v>0</v>
      </c>
      <c r="AG96" s="335">
        <v>0</v>
      </c>
      <c r="AH96" s="335">
        <v>0</v>
      </c>
      <c r="AI96" s="335">
        <v>0</v>
      </c>
      <c r="AJ96" s="335">
        <v>0</v>
      </c>
      <c r="AK96" s="335">
        <v>0</v>
      </c>
      <c r="AL96" s="335">
        <v>0</v>
      </c>
      <c r="AM96" s="335">
        <v>0</v>
      </c>
      <c r="AN96" s="335">
        <v>0</v>
      </c>
      <c r="AO96" s="335">
        <v>0</v>
      </c>
      <c r="AP96" s="335">
        <v>0</v>
      </c>
      <c r="AQ96" s="335">
        <v>0</v>
      </c>
      <c r="AR96" s="335">
        <v>0</v>
      </c>
      <c r="AS96" s="335">
        <v>0</v>
      </c>
      <c r="AT96" s="335">
        <v>0</v>
      </c>
      <c r="AU96" s="335">
        <v>0</v>
      </c>
      <c r="AV96" s="335">
        <v>0</v>
      </c>
      <c r="AW96" s="335">
        <v>0</v>
      </c>
      <c r="AX96" s="335">
        <v>0</v>
      </c>
      <c r="AY96" s="335">
        <v>0</v>
      </c>
      <c r="AZ96" s="335">
        <v>0</v>
      </c>
      <c r="BA96" s="336">
        <v>0</v>
      </c>
    </row>
    <row r="97" spans="1:53" x14ac:dyDescent="0.2">
      <c r="A97" s="286" t="s">
        <v>2682</v>
      </c>
      <c r="B97" s="287" t="s">
        <v>2683</v>
      </c>
      <c r="C97" s="288">
        <v>0</v>
      </c>
      <c r="D97" s="335">
        <v>0</v>
      </c>
      <c r="E97" s="335">
        <v>0</v>
      </c>
      <c r="F97" s="335">
        <v>0</v>
      </c>
      <c r="G97" s="335">
        <v>0</v>
      </c>
      <c r="H97" s="335">
        <v>0</v>
      </c>
      <c r="I97" s="335">
        <v>0</v>
      </c>
      <c r="J97" s="335">
        <v>0</v>
      </c>
      <c r="K97" s="335">
        <v>0</v>
      </c>
      <c r="L97" s="335">
        <v>0</v>
      </c>
      <c r="M97" s="335">
        <v>0</v>
      </c>
      <c r="N97" s="335">
        <v>0</v>
      </c>
      <c r="O97" s="335">
        <v>0</v>
      </c>
      <c r="P97" s="335">
        <v>0</v>
      </c>
      <c r="Q97" s="335">
        <v>0</v>
      </c>
      <c r="R97" s="335">
        <v>0</v>
      </c>
      <c r="S97" s="335">
        <v>0</v>
      </c>
      <c r="T97" s="335">
        <v>0</v>
      </c>
      <c r="U97" s="335">
        <v>0</v>
      </c>
      <c r="V97" s="335">
        <v>0</v>
      </c>
      <c r="W97" s="335">
        <v>0</v>
      </c>
      <c r="X97" s="335">
        <v>0</v>
      </c>
      <c r="Y97" s="335">
        <v>0</v>
      </c>
      <c r="Z97" s="335">
        <v>0</v>
      </c>
      <c r="AA97" s="335">
        <v>0</v>
      </c>
      <c r="AB97" s="335">
        <v>0</v>
      </c>
      <c r="AC97" s="335">
        <v>0</v>
      </c>
      <c r="AD97" s="335">
        <v>0</v>
      </c>
      <c r="AE97" s="335">
        <v>0</v>
      </c>
      <c r="AF97" s="335">
        <v>0</v>
      </c>
      <c r="AG97" s="335">
        <v>0</v>
      </c>
      <c r="AH97" s="335">
        <v>0</v>
      </c>
      <c r="AI97" s="335">
        <v>0</v>
      </c>
      <c r="AJ97" s="335">
        <v>0</v>
      </c>
      <c r="AK97" s="335">
        <v>0</v>
      </c>
      <c r="AL97" s="335">
        <v>0</v>
      </c>
      <c r="AM97" s="335">
        <v>0</v>
      </c>
      <c r="AN97" s="335">
        <v>0</v>
      </c>
      <c r="AO97" s="335">
        <v>0</v>
      </c>
      <c r="AP97" s="335">
        <v>0</v>
      </c>
      <c r="AQ97" s="335">
        <v>0</v>
      </c>
      <c r="AR97" s="335">
        <v>0</v>
      </c>
      <c r="AS97" s="335">
        <v>0</v>
      </c>
      <c r="AT97" s="335">
        <v>0</v>
      </c>
      <c r="AU97" s="335">
        <v>0</v>
      </c>
      <c r="AV97" s="335">
        <v>0</v>
      </c>
      <c r="AW97" s="335">
        <v>0</v>
      </c>
      <c r="AX97" s="335">
        <v>0</v>
      </c>
      <c r="AY97" s="335">
        <v>0</v>
      </c>
      <c r="AZ97" s="335">
        <v>0</v>
      </c>
      <c r="BA97" s="336">
        <v>0</v>
      </c>
    </row>
    <row r="98" spans="1:53" x14ac:dyDescent="0.2">
      <c r="A98" s="283" t="s">
        <v>2684</v>
      </c>
      <c r="B98" s="284" t="s">
        <v>2685</v>
      </c>
      <c r="C98" s="285">
        <v>0</v>
      </c>
      <c r="D98" s="333">
        <v>0</v>
      </c>
      <c r="E98" s="333">
        <v>0</v>
      </c>
      <c r="F98" s="333">
        <v>0</v>
      </c>
      <c r="G98" s="333">
        <v>0</v>
      </c>
      <c r="H98" s="333">
        <v>0</v>
      </c>
      <c r="I98" s="333">
        <v>0</v>
      </c>
      <c r="J98" s="333">
        <v>0</v>
      </c>
      <c r="K98" s="333">
        <v>0</v>
      </c>
      <c r="L98" s="333">
        <v>0</v>
      </c>
      <c r="M98" s="333">
        <v>0</v>
      </c>
      <c r="N98" s="333">
        <v>0</v>
      </c>
      <c r="O98" s="333">
        <v>0</v>
      </c>
      <c r="P98" s="333">
        <v>0</v>
      </c>
      <c r="Q98" s="333">
        <v>0</v>
      </c>
      <c r="R98" s="333">
        <v>0</v>
      </c>
      <c r="S98" s="333">
        <v>0</v>
      </c>
      <c r="T98" s="333">
        <v>0</v>
      </c>
      <c r="U98" s="333">
        <v>0</v>
      </c>
      <c r="V98" s="333">
        <v>0</v>
      </c>
      <c r="W98" s="333">
        <v>0</v>
      </c>
      <c r="X98" s="333">
        <v>0</v>
      </c>
      <c r="Y98" s="333">
        <v>0</v>
      </c>
      <c r="Z98" s="333">
        <v>0</v>
      </c>
      <c r="AA98" s="333">
        <v>0</v>
      </c>
      <c r="AB98" s="333">
        <v>0</v>
      </c>
      <c r="AC98" s="333">
        <v>0</v>
      </c>
      <c r="AD98" s="333">
        <v>0</v>
      </c>
      <c r="AE98" s="333">
        <v>0</v>
      </c>
      <c r="AF98" s="333">
        <v>0</v>
      </c>
      <c r="AG98" s="333">
        <v>0</v>
      </c>
      <c r="AH98" s="333">
        <v>0</v>
      </c>
      <c r="AI98" s="333">
        <v>0</v>
      </c>
      <c r="AJ98" s="333">
        <v>0</v>
      </c>
      <c r="AK98" s="333">
        <v>0</v>
      </c>
      <c r="AL98" s="333">
        <v>0</v>
      </c>
      <c r="AM98" s="333">
        <v>0</v>
      </c>
      <c r="AN98" s="333">
        <v>0</v>
      </c>
      <c r="AO98" s="333">
        <v>0</v>
      </c>
      <c r="AP98" s="333">
        <v>0</v>
      </c>
      <c r="AQ98" s="333">
        <v>0</v>
      </c>
      <c r="AR98" s="333">
        <v>0</v>
      </c>
      <c r="AS98" s="333">
        <v>0</v>
      </c>
      <c r="AT98" s="333">
        <v>0</v>
      </c>
      <c r="AU98" s="333">
        <v>0</v>
      </c>
      <c r="AV98" s="333">
        <v>0</v>
      </c>
      <c r="AW98" s="333">
        <v>0</v>
      </c>
      <c r="AX98" s="333">
        <v>0</v>
      </c>
      <c r="AY98" s="333">
        <v>0</v>
      </c>
      <c r="AZ98" s="333">
        <v>0</v>
      </c>
      <c r="BA98" s="334">
        <v>0</v>
      </c>
    </row>
    <row r="99" spans="1:53" x14ac:dyDescent="0.2">
      <c r="A99" s="283" t="s">
        <v>2665</v>
      </c>
      <c r="B99" s="284" t="s">
        <v>2686</v>
      </c>
      <c r="C99" s="285">
        <v>9.5299527360543834</v>
      </c>
      <c r="D99" s="333">
        <v>6.1001400000000094</v>
      </c>
      <c r="E99" s="333">
        <v>0</v>
      </c>
      <c r="F99" s="333">
        <v>0</v>
      </c>
      <c r="G99" s="333">
        <v>0</v>
      </c>
      <c r="H99" s="333">
        <v>0</v>
      </c>
      <c r="I99" s="333">
        <v>0</v>
      </c>
      <c r="J99" s="333">
        <v>0</v>
      </c>
      <c r="K99" s="333">
        <v>0</v>
      </c>
      <c r="L99" s="333">
        <v>0</v>
      </c>
      <c r="M99" s="333">
        <v>0</v>
      </c>
      <c r="N99" s="333">
        <v>0</v>
      </c>
      <c r="O99" s="333">
        <v>0</v>
      </c>
      <c r="P99" s="333">
        <v>0</v>
      </c>
      <c r="Q99" s="333">
        <v>0</v>
      </c>
      <c r="R99" s="333">
        <v>0</v>
      </c>
      <c r="S99" s="333">
        <v>0</v>
      </c>
      <c r="T99" s="333">
        <v>0</v>
      </c>
      <c r="U99" s="333">
        <v>0</v>
      </c>
      <c r="V99" s="333">
        <v>0</v>
      </c>
      <c r="W99" s="333">
        <v>0</v>
      </c>
      <c r="X99" s="333">
        <v>0</v>
      </c>
      <c r="Y99" s="333">
        <v>0</v>
      </c>
      <c r="Z99" s="333">
        <v>0</v>
      </c>
      <c r="AA99" s="333">
        <v>0</v>
      </c>
      <c r="AB99" s="333">
        <v>0</v>
      </c>
      <c r="AC99" s="333">
        <v>0</v>
      </c>
      <c r="AD99" s="333">
        <v>0</v>
      </c>
      <c r="AE99" s="333">
        <v>0</v>
      </c>
      <c r="AF99" s="333">
        <v>0</v>
      </c>
      <c r="AG99" s="333">
        <v>0</v>
      </c>
      <c r="AH99" s="333">
        <v>0</v>
      </c>
      <c r="AI99" s="333">
        <v>0</v>
      </c>
      <c r="AJ99" s="333">
        <v>0</v>
      </c>
      <c r="AK99" s="333">
        <v>0</v>
      </c>
      <c r="AL99" s="333">
        <v>0</v>
      </c>
      <c r="AM99" s="333">
        <v>0</v>
      </c>
      <c r="AN99" s="333">
        <v>0</v>
      </c>
      <c r="AO99" s="333">
        <v>0</v>
      </c>
      <c r="AP99" s="333">
        <v>0</v>
      </c>
      <c r="AQ99" s="333">
        <v>0</v>
      </c>
      <c r="AR99" s="333">
        <v>0</v>
      </c>
      <c r="AS99" s="333">
        <v>0</v>
      </c>
      <c r="AT99" s="333">
        <v>0</v>
      </c>
      <c r="AU99" s="333">
        <v>0</v>
      </c>
      <c r="AV99" s="333">
        <v>0</v>
      </c>
      <c r="AW99" s="333">
        <v>0</v>
      </c>
      <c r="AX99" s="333">
        <v>0</v>
      </c>
      <c r="AY99" s="333">
        <v>0</v>
      </c>
      <c r="AZ99" s="333">
        <v>0</v>
      </c>
      <c r="BA99" s="334">
        <v>0</v>
      </c>
    </row>
    <row r="100" spans="1:53" x14ac:dyDescent="0.2">
      <c r="A100" s="286" t="s">
        <v>2687</v>
      </c>
      <c r="B100" s="287" t="s">
        <v>2688</v>
      </c>
      <c r="C100" s="288">
        <v>9.5299527360543834</v>
      </c>
      <c r="D100" s="335">
        <v>6.1001400000000094</v>
      </c>
      <c r="E100" s="335">
        <v>0</v>
      </c>
      <c r="F100" s="335">
        <v>0</v>
      </c>
      <c r="G100" s="335">
        <v>0</v>
      </c>
      <c r="H100" s="335">
        <v>0</v>
      </c>
      <c r="I100" s="335">
        <v>0</v>
      </c>
      <c r="J100" s="335">
        <v>0</v>
      </c>
      <c r="K100" s="335">
        <v>0</v>
      </c>
      <c r="L100" s="335">
        <v>0</v>
      </c>
      <c r="M100" s="335">
        <v>0</v>
      </c>
      <c r="N100" s="335">
        <v>0</v>
      </c>
      <c r="O100" s="335">
        <v>0</v>
      </c>
      <c r="P100" s="335">
        <v>0</v>
      </c>
      <c r="Q100" s="335">
        <v>0</v>
      </c>
      <c r="R100" s="335">
        <v>0</v>
      </c>
      <c r="S100" s="335">
        <v>0</v>
      </c>
      <c r="T100" s="335">
        <v>0</v>
      </c>
      <c r="U100" s="335">
        <v>0</v>
      </c>
      <c r="V100" s="335">
        <v>0</v>
      </c>
      <c r="W100" s="335">
        <v>0</v>
      </c>
      <c r="X100" s="335">
        <v>0</v>
      </c>
      <c r="Y100" s="335">
        <v>0</v>
      </c>
      <c r="Z100" s="335">
        <v>0</v>
      </c>
      <c r="AA100" s="335">
        <v>0</v>
      </c>
      <c r="AB100" s="335">
        <v>0</v>
      </c>
      <c r="AC100" s="335">
        <v>0</v>
      </c>
      <c r="AD100" s="335">
        <v>0</v>
      </c>
      <c r="AE100" s="335">
        <v>0</v>
      </c>
      <c r="AF100" s="335">
        <v>0</v>
      </c>
      <c r="AG100" s="335">
        <v>0</v>
      </c>
      <c r="AH100" s="335">
        <v>0</v>
      </c>
      <c r="AI100" s="335">
        <v>0</v>
      </c>
      <c r="AJ100" s="335">
        <v>0</v>
      </c>
      <c r="AK100" s="335">
        <v>0</v>
      </c>
      <c r="AL100" s="335">
        <v>0</v>
      </c>
      <c r="AM100" s="335">
        <v>0</v>
      </c>
      <c r="AN100" s="335">
        <v>0</v>
      </c>
      <c r="AO100" s="335">
        <v>0</v>
      </c>
      <c r="AP100" s="335">
        <v>0</v>
      </c>
      <c r="AQ100" s="335">
        <v>0</v>
      </c>
      <c r="AR100" s="335">
        <v>0</v>
      </c>
      <c r="AS100" s="335">
        <v>0</v>
      </c>
      <c r="AT100" s="335">
        <v>0</v>
      </c>
      <c r="AU100" s="335">
        <v>0</v>
      </c>
      <c r="AV100" s="335">
        <v>0</v>
      </c>
      <c r="AW100" s="335">
        <v>0</v>
      </c>
      <c r="AX100" s="335">
        <v>0</v>
      </c>
      <c r="AY100" s="335">
        <v>0</v>
      </c>
      <c r="AZ100" s="335">
        <v>0</v>
      </c>
      <c r="BA100" s="336">
        <v>0</v>
      </c>
    </row>
    <row r="101" spans="1:53" x14ac:dyDescent="0.2">
      <c r="A101" s="286" t="s">
        <v>2689</v>
      </c>
      <c r="B101" s="287" t="s">
        <v>2690</v>
      </c>
      <c r="C101" s="288">
        <v>0</v>
      </c>
      <c r="D101" s="335">
        <v>0</v>
      </c>
      <c r="E101" s="335">
        <v>0</v>
      </c>
      <c r="F101" s="335">
        <v>0</v>
      </c>
      <c r="G101" s="335">
        <v>0</v>
      </c>
      <c r="H101" s="335">
        <v>0</v>
      </c>
      <c r="I101" s="335">
        <v>0</v>
      </c>
      <c r="J101" s="335">
        <v>0</v>
      </c>
      <c r="K101" s="335">
        <v>0</v>
      </c>
      <c r="L101" s="335">
        <v>0</v>
      </c>
      <c r="M101" s="335">
        <v>0</v>
      </c>
      <c r="N101" s="335">
        <v>0</v>
      </c>
      <c r="O101" s="335">
        <v>0</v>
      </c>
      <c r="P101" s="335">
        <v>0</v>
      </c>
      <c r="Q101" s="335">
        <v>0</v>
      </c>
      <c r="R101" s="335">
        <v>0</v>
      </c>
      <c r="S101" s="335">
        <v>0</v>
      </c>
      <c r="T101" s="335">
        <v>0</v>
      </c>
      <c r="U101" s="335">
        <v>0</v>
      </c>
      <c r="V101" s="335">
        <v>0</v>
      </c>
      <c r="W101" s="335">
        <v>0</v>
      </c>
      <c r="X101" s="335">
        <v>0</v>
      </c>
      <c r="Y101" s="335">
        <v>0</v>
      </c>
      <c r="Z101" s="335">
        <v>0</v>
      </c>
      <c r="AA101" s="335">
        <v>0</v>
      </c>
      <c r="AB101" s="335">
        <v>0</v>
      </c>
      <c r="AC101" s="335">
        <v>0</v>
      </c>
      <c r="AD101" s="335">
        <v>0</v>
      </c>
      <c r="AE101" s="335">
        <v>0</v>
      </c>
      <c r="AF101" s="335">
        <v>0</v>
      </c>
      <c r="AG101" s="335">
        <v>0</v>
      </c>
      <c r="AH101" s="335">
        <v>0</v>
      </c>
      <c r="AI101" s="335">
        <v>0</v>
      </c>
      <c r="AJ101" s="335">
        <v>0</v>
      </c>
      <c r="AK101" s="335">
        <v>0</v>
      </c>
      <c r="AL101" s="335">
        <v>0</v>
      </c>
      <c r="AM101" s="335">
        <v>0</v>
      </c>
      <c r="AN101" s="335">
        <v>0</v>
      </c>
      <c r="AO101" s="335">
        <v>0</v>
      </c>
      <c r="AP101" s="335">
        <v>0</v>
      </c>
      <c r="AQ101" s="335">
        <v>0</v>
      </c>
      <c r="AR101" s="335">
        <v>0</v>
      </c>
      <c r="AS101" s="335">
        <v>0</v>
      </c>
      <c r="AT101" s="335">
        <v>0</v>
      </c>
      <c r="AU101" s="335">
        <v>0</v>
      </c>
      <c r="AV101" s="335">
        <v>0</v>
      </c>
      <c r="AW101" s="335">
        <v>0</v>
      </c>
      <c r="AX101" s="335">
        <v>0</v>
      </c>
      <c r="AY101" s="335">
        <v>0</v>
      </c>
      <c r="AZ101" s="335">
        <v>0</v>
      </c>
      <c r="BA101" s="336">
        <v>0</v>
      </c>
    </row>
    <row r="102" spans="1:53" x14ac:dyDescent="0.2">
      <c r="A102" s="283" t="s">
        <v>2691</v>
      </c>
      <c r="B102" s="284" t="s">
        <v>2692</v>
      </c>
      <c r="C102" s="285">
        <v>0</v>
      </c>
      <c r="D102" s="333">
        <v>0</v>
      </c>
      <c r="E102" s="333">
        <v>0</v>
      </c>
      <c r="F102" s="333">
        <v>0</v>
      </c>
      <c r="G102" s="333">
        <v>0</v>
      </c>
      <c r="H102" s="333">
        <v>0</v>
      </c>
      <c r="I102" s="333">
        <v>0</v>
      </c>
      <c r="J102" s="333">
        <v>0</v>
      </c>
      <c r="K102" s="333">
        <v>0</v>
      </c>
      <c r="L102" s="333">
        <v>0</v>
      </c>
      <c r="M102" s="333">
        <v>0</v>
      </c>
      <c r="N102" s="333">
        <v>0</v>
      </c>
      <c r="O102" s="333">
        <v>0</v>
      </c>
      <c r="P102" s="333">
        <v>0</v>
      </c>
      <c r="Q102" s="333">
        <v>0</v>
      </c>
      <c r="R102" s="333">
        <v>0</v>
      </c>
      <c r="S102" s="333">
        <v>0</v>
      </c>
      <c r="T102" s="333">
        <v>0</v>
      </c>
      <c r="U102" s="333">
        <v>0</v>
      </c>
      <c r="V102" s="333">
        <v>0</v>
      </c>
      <c r="W102" s="333">
        <v>0</v>
      </c>
      <c r="X102" s="333">
        <v>0</v>
      </c>
      <c r="Y102" s="333">
        <v>0</v>
      </c>
      <c r="Z102" s="333">
        <v>0</v>
      </c>
      <c r="AA102" s="333">
        <v>0</v>
      </c>
      <c r="AB102" s="333">
        <v>0</v>
      </c>
      <c r="AC102" s="333">
        <v>0</v>
      </c>
      <c r="AD102" s="333">
        <v>0</v>
      </c>
      <c r="AE102" s="333">
        <v>0</v>
      </c>
      <c r="AF102" s="333">
        <v>0</v>
      </c>
      <c r="AG102" s="333">
        <v>0</v>
      </c>
      <c r="AH102" s="333">
        <v>0</v>
      </c>
      <c r="AI102" s="333">
        <v>0</v>
      </c>
      <c r="AJ102" s="333">
        <v>0</v>
      </c>
      <c r="AK102" s="333">
        <v>0</v>
      </c>
      <c r="AL102" s="333">
        <v>0</v>
      </c>
      <c r="AM102" s="333">
        <v>0</v>
      </c>
      <c r="AN102" s="333">
        <v>0</v>
      </c>
      <c r="AO102" s="333">
        <v>0</v>
      </c>
      <c r="AP102" s="333">
        <v>0</v>
      </c>
      <c r="AQ102" s="333">
        <v>0</v>
      </c>
      <c r="AR102" s="333">
        <v>0</v>
      </c>
      <c r="AS102" s="333">
        <v>0</v>
      </c>
      <c r="AT102" s="333">
        <v>0</v>
      </c>
      <c r="AU102" s="333">
        <v>0</v>
      </c>
      <c r="AV102" s="333">
        <v>0</v>
      </c>
      <c r="AW102" s="333">
        <v>0</v>
      </c>
      <c r="AX102" s="333">
        <v>0</v>
      </c>
      <c r="AY102" s="333">
        <v>0</v>
      </c>
      <c r="AZ102" s="333">
        <v>0</v>
      </c>
      <c r="BA102" s="334">
        <v>0</v>
      </c>
    </row>
    <row r="103" spans="1:53" x14ac:dyDescent="0.2">
      <c r="A103" s="280" t="s">
        <v>2693</v>
      </c>
      <c r="B103" s="281" t="s">
        <v>2694</v>
      </c>
      <c r="C103" s="282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>
        <v>0</v>
      </c>
      <c r="M103" s="331">
        <v>0</v>
      </c>
      <c r="N103" s="331">
        <v>0</v>
      </c>
      <c r="O103" s="331">
        <v>0</v>
      </c>
      <c r="P103" s="331">
        <v>0</v>
      </c>
      <c r="Q103" s="331">
        <v>0</v>
      </c>
      <c r="R103" s="331">
        <v>0</v>
      </c>
      <c r="S103" s="331">
        <v>0</v>
      </c>
      <c r="T103" s="331">
        <v>0</v>
      </c>
      <c r="U103" s="331">
        <v>0</v>
      </c>
      <c r="V103" s="331">
        <v>0</v>
      </c>
      <c r="W103" s="331">
        <v>0</v>
      </c>
      <c r="X103" s="331">
        <v>0</v>
      </c>
      <c r="Y103" s="331">
        <v>0</v>
      </c>
      <c r="Z103" s="331">
        <v>0</v>
      </c>
      <c r="AA103" s="331">
        <v>0</v>
      </c>
      <c r="AB103" s="331">
        <v>0</v>
      </c>
      <c r="AC103" s="331">
        <v>0</v>
      </c>
      <c r="AD103" s="331">
        <v>0</v>
      </c>
      <c r="AE103" s="331">
        <v>0</v>
      </c>
      <c r="AF103" s="331">
        <v>0</v>
      </c>
      <c r="AG103" s="331">
        <v>0</v>
      </c>
      <c r="AH103" s="331">
        <v>0</v>
      </c>
      <c r="AI103" s="331">
        <v>0</v>
      </c>
      <c r="AJ103" s="331">
        <v>0</v>
      </c>
      <c r="AK103" s="331">
        <v>0</v>
      </c>
      <c r="AL103" s="331">
        <v>0</v>
      </c>
      <c r="AM103" s="331">
        <v>0</v>
      </c>
      <c r="AN103" s="331">
        <v>0</v>
      </c>
      <c r="AO103" s="331">
        <v>0</v>
      </c>
      <c r="AP103" s="331">
        <v>0</v>
      </c>
      <c r="AQ103" s="331">
        <v>0</v>
      </c>
      <c r="AR103" s="331">
        <v>0</v>
      </c>
      <c r="AS103" s="331">
        <v>0</v>
      </c>
      <c r="AT103" s="331">
        <v>0</v>
      </c>
      <c r="AU103" s="331">
        <v>0</v>
      </c>
      <c r="AV103" s="331">
        <v>0</v>
      </c>
      <c r="AW103" s="331">
        <v>0</v>
      </c>
      <c r="AX103" s="331">
        <v>0</v>
      </c>
      <c r="AY103" s="331">
        <v>0</v>
      </c>
      <c r="AZ103" s="331">
        <v>0</v>
      </c>
      <c r="BA103" s="332">
        <v>0</v>
      </c>
    </row>
    <row r="104" spans="1:53" x14ac:dyDescent="0.2">
      <c r="A104" s="283" t="s">
        <v>2695</v>
      </c>
      <c r="B104" s="284" t="s">
        <v>2696</v>
      </c>
      <c r="C104" s="285">
        <v>0</v>
      </c>
      <c r="D104" s="333">
        <v>0</v>
      </c>
      <c r="E104" s="333">
        <v>0</v>
      </c>
      <c r="F104" s="333">
        <v>0</v>
      </c>
      <c r="G104" s="333">
        <v>0</v>
      </c>
      <c r="H104" s="333">
        <v>0</v>
      </c>
      <c r="I104" s="333">
        <v>0</v>
      </c>
      <c r="J104" s="333">
        <v>0</v>
      </c>
      <c r="K104" s="333">
        <v>0</v>
      </c>
      <c r="L104" s="333">
        <v>0</v>
      </c>
      <c r="M104" s="333">
        <v>0</v>
      </c>
      <c r="N104" s="333">
        <v>0</v>
      </c>
      <c r="O104" s="333">
        <v>0</v>
      </c>
      <c r="P104" s="333">
        <v>0</v>
      </c>
      <c r="Q104" s="333">
        <v>0</v>
      </c>
      <c r="R104" s="333">
        <v>0</v>
      </c>
      <c r="S104" s="333">
        <v>0</v>
      </c>
      <c r="T104" s="333">
        <v>0</v>
      </c>
      <c r="U104" s="333">
        <v>0</v>
      </c>
      <c r="V104" s="333">
        <v>0</v>
      </c>
      <c r="W104" s="333">
        <v>0</v>
      </c>
      <c r="X104" s="333">
        <v>0</v>
      </c>
      <c r="Y104" s="333">
        <v>0</v>
      </c>
      <c r="Z104" s="333">
        <v>0</v>
      </c>
      <c r="AA104" s="333">
        <v>0</v>
      </c>
      <c r="AB104" s="333">
        <v>0</v>
      </c>
      <c r="AC104" s="333">
        <v>0</v>
      </c>
      <c r="AD104" s="333">
        <v>0</v>
      </c>
      <c r="AE104" s="333">
        <v>0</v>
      </c>
      <c r="AF104" s="333">
        <v>0</v>
      </c>
      <c r="AG104" s="333">
        <v>0</v>
      </c>
      <c r="AH104" s="333">
        <v>0</v>
      </c>
      <c r="AI104" s="333">
        <v>0</v>
      </c>
      <c r="AJ104" s="333">
        <v>0</v>
      </c>
      <c r="AK104" s="333">
        <v>0</v>
      </c>
      <c r="AL104" s="333">
        <v>0</v>
      </c>
      <c r="AM104" s="333">
        <v>0</v>
      </c>
      <c r="AN104" s="333">
        <v>0</v>
      </c>
      <c r="AO104" s="333">
        <v>0</v>
      </c>
      <c r="AP104" s="333">
        <v>0</v>
      </c>
      <c r="AQ104" s="333">
        <v>0</v>
      </c>
      <c r="AR104" s="333">
        <v>0</v>
      </c>
      <c r="AS104" s="333">
        <v>0</v>
      </c>
      <c r="AT104" s="333">
        <v>0</v>
      </c>
      <c r="AU104" s="333">
        <v>0</v>
      </c>
      <c r="AV104" s="333">
        <v>0</v>
      </c>
      <c r="AW104" s="333">
        <v>0</v>
      </c>
      <c r="AX104" s="333">
        <v>0</v>
      </c>
      <c r="AY104" s="333">
        <v>0</v>
      </c>
      <c r="AZ104" s="333">
        <v>0</v>
      </c>
      <c r="BA104" s="334">
        <v>0</v>
      </c>
    </row>
    <row r="105" spans="1:53" x14ac:dyDescent="0.2">
      <c r="A105" s="283" t="s">
        <v>2697</v>
      </c>
      <c r="B105" s="284" t="s">
        <v>2698</v>
      </c>
      <c r="C105" s="285">
        <v>0</v>
      </c>
      <c r="D105" s="333">
        <v>0</v>
      </c>
      <c r="E105" s="333">
        <v>0</v>
      </c>
      <c r="F105" s="333">
        <v>0</v>
      </c>
      <c r="G105" s="333">
        <v>0</v>
      </c>
      <c r="H105" s="333">
        <v>0</v>
      </c>
      <c r="I105" s="333">
        <v>0</v>
      </c>
      <c r="J105" s="333">
        <v>0</v>
      </c>
      <c r="K105" s="333">
        <v>0</v>
      </c>
      <c r="L105" s="333">
        <v>0</v>
      </c>
      <c r="M105" s="333">
        <v>0</v>
      </c>
      <c r="N105" s="333">
        <v>0</v>
      </c>
      <c r="O105" s="333">
        <v>0</v>
      </c>
      <c r="P105" s="333">
        <v>0</v>
      </c>
      <c r="Q105" s="333">
        <v>0</v>
      </c>
      <c r="R105" s="333">
        <v>0</v>
      </c>
      <c r="S105" s="333">
        <v>0</v>
      </c>
      <c r="T105" s="333">
        <v>0</v>
      </c>
      <c r="U105" s="333">
        <v>0</v>
      </c>
      <c r="V105" s="333">
        <v>0</v>
      </c>
      <c r="W105" s="333">
        <v>0</v>
      </c>
      <c r="X105" s="333">
        <v>0</v>
      </c>
      <c r="Y105" s="333">
        <v>0</v>
      </c>
      <c r="Z105" s="333">
        <v>0</v>
      </c>
      <c r="AA105" s="333">
        <v>0</v>
      </c>
      <c r="AB105" s="333">
        <v>0</v>
      </c>
      <c r="AC105" s="333">
        <v>0</v>
      </c>
      <c r="AD105" s="333">
        <v>0</v>
      </c>
      <c r="AE105" s="333">
        <v>0</v>
      </c>
      <c r="AF105" s="333">
        <v>0</v>
      </c>
      <c r="AG105" s="333">
        <v>0</v>
      </c>
      <c r="AH105" s="333">
        <v>0</v>
      </c>
      <c r="AI105" s="333">
        <v>0</v>
      </c>
      <c r="AJ105" s="333">
        <v>0</v>
      </c>
      <c r="AK105" s="333">
        <v>0</v>
      </c>
      <c r="AL105" s="333">
        <v>0</v>
      </c>
      <c r="AM105" s="333">
        <v>0</v>
      </c>
      <c r="AN105" s="333">
        <v>0</v>
      </c>
      <c r="AO105" s="333">
        <v>0</v>
      </c>
      <c r="AP105" s="333">
        <v>0</v>
      </c>
      <c r="AQ105" s="333">
        <v>0</v>
      </c>
      <c r="AR105" s="333">
        <v>0</v>
      </c>
      <c r="AS105" s="333">
        <v>0</v>
      </c>
      <c r="AT105" s="333">
        <v>0</v>
      </c>
      <c r="AU105" s="333">
        <v>0</v>
      </c>
      <c r="AV105" s="333">
        <v>0</v>
      </c>
      <c r="AW105" s="333">
        <v>0</v>
      </c>
      <c r="AX105" s="333">
        <v>0</v>
      </c>
      <c r="AY105" s="333">
        <v>0</v>
      </c>
      <c r="AZ105" s="333">
        <v>0</v>
      </c>
      <c r="BA105" s="334">
        <v>0</v>
      </c>
    </row>
    <row r="106" spans="1:53" x14ac:dyDescent="0.2">
      <c r="A106" s="283" t="s">
        <v>2699</v>
      </c>
      <c r="B106" s="284" t="s">
        <v>2700</v>
      </c>
      <c r="C106" s="285">
        <v>0</v>
      </c>
      <c r="D106" s="333">
        <v>0</v>
      </c>
      <c r="E106" s="333">
        <v>0</v>
      </c>
      <c r="F106" s="333">
        <v>0</v>
      </c>
      <c r="G106" s="333">
        <v>0</v>
      </c>
      <c r="H106" s="333">
        <v>0</v>
      </c>
      <c r="I106" s="333">
        <v>0</v>
      </c>
      <c r="J106" s="333">
        <v>0</v>
      </c>
      <c r="K106" s="333">
        <v>0</v>
      </c>
      <c r="L106" s="333">
        <v>0</v>
      </c>
      <c r="M106" s="333">
        <v>0</v>
      </c>
      <c r="N106" s="333">
        <v>0</v>
      </c>
      <c r="O106" s="333">
        <v>0</v>
      </c>
      <c r="P106" s="333">
        <v>0</v>
      </c>
      <c r="Q106" s="333">
        <v>0</v>
      </c>
      <c r="R106" s="333">
        <v>0</v>
      </c>
      <c r="S106" s="333">
        <v>0</v>
      </c>
      <c r="T106" s="333">
        <v>0</v>
      </c>
      <c r="U106" s="333">
        <v>0</v>
      </c>
      <c r="V106" s="333">
        <v>0</v>
      </c>
      <c r="W106" s="333">
        <v>0</v>
      </c>
      <c r="X106" s="333">
        <v>0</v>
      </c>
      <c r="Y106" s="333">
        <v>0</v>
      </c>
      <c r="Z106" s="333">
        <v>0</v>
      </c>
      <c r="AA106" s="333">
        <v>0</v>
      </c>
      <c r="AB106" s="333">
        <v>0</v>
      </c>
      <c r="AC106" s="333">
        <v>0</v>
      </c>
      <c r="AD106" s="333">
        <v>0</v>
      </c>
      <c r="AE106" s="333">
        <v>0</v>
      </c>
      <c r="AF106" s="333">
        <v>0</v>
      </c>
      <c r="AG106" s="333">
        <v>0</v>
      </c>
      <c r="AH106" s="333">
        <v>0</v>
      </c>
      <c r="AI106" s="333">
        <v>0</v>
      </c>
      <c r="AJ106" s="333">
        <v>0</v>
      </c>
      <c r="AK106" s="333">
        <v>0</v>
      </c>
      <c r="AL106" s="333">
        <v>0</v>
      </c>
      <c r="AM106" s="333">
        <v>0</v>
      </c>
      <c r="AN106" s="333">
        <v>0</v>
      </c>
      <c r="AO106" s="333">
        <v>0</v>
      </c>
      <c r="AP106" s="333">
        <v>0</v>
      </c>
      <c r="AQ106" s="333">
        <v>0</v>
      </c>
      <c r="AR106" s="333">
        <v>0</v>
      </c>
      <c r="AS106" s="333">
        <v>0</v>
      </c>
      <c r="AT106" s="333">
        <v>0</v>
      </c>
      <c r="AU106" s="333">
        <v>0</v>
      </c>
      <c r="AV106" s="333">
        <v>0</v>
      </c>
      <c r="AW106" s="333">
        <v>0</v>
      </c>
      <c r="AX106" s="333">
        <v>0</v>
      </c>
      <c r="AY106" s="333">
        <v>0</v>
      </c>
      <c r="AZ106" s="333">
        <v>0</v>
      </c>
      <c r="BA106" s="334">
        <v>0</v>
      </c>
    </row>
    <row r="107" spans="1:53" x14ac:dyDescent="0.2">
      <c r="A107" s="283" t="s">
        <v>2701</v>
      </c>
      <c r="B107" s="284" t="s">
        <v>2702</v>
      </c>
      <c r="C107" s="285">
        <v>0</v>
      </c>
      <c r="D107" s="333">
        <v>0</v>
      </c>
      <c r="E107" s="333">
        <v>0</v>
      </c>
      <c r="F107" s="333">
        <v>0</v>
      </c>
      <c r="G107" s="333">
        <v>0</v>
      </c>
      <c r="H107" s="333">
        <v>0</v>
      </c>
      <c r="I107" s="333">
        <v>0</v>
      </c>
      <c r="J107" s="333">
        <v>0</v>
      </c>
      <c r="K107" s="333">
        <v>0</v>
      </c>
      <c r="L107" s="333">
        <v>0</v>
      </c>
      <c r="M107" s="333">
        <v>0</v>
      </c>
      <c r="N107" s="333">
        <v>0</v>
      </c>
      <c r="O107" s="333">
        <v>0</v>
      </c>
      <c r="P107" s="333">
        <v>0</v>
      </c>
      <c r="Q107" s="333">
        <v>0</v>
      </c>
      <c r="R107" s="333">
        <v>0</v>
      </c>
      <c r="S107" s="333">
        <v>0</v>
      </c>
      <c r="T107" s="333">
        <v>0</v>
      </c>
      <c r="U107" s="333">
        <v>0</v>
      </c>
      <c r="V107" s="333">
        <v>0</v>
      </c>
      <c r="W107" s="333">
        <v>0</v>
      </c>
      <c r="X107" s="333">
        <v>0</v>
      </c>
      <c r="Y107" s="333">
        <v>0</v>
      </c>
      <c r="Z107" s="333">
        <v>0</v>
      </c>
      <c r="AA107" s="333">
        <v>0</v>
      </c>
      <c r="AB107" s="333">
        <v>0</v>
      </c>
      <c r="AC107" s="333">
        <v>0</v>
      </c>
      <c r="AD107" s="333">
        <v>0</v>
      </c>
      <c r="AE107" s="333">
        <v>0</v>
      </c>
      <c r="AF107" s="333">
        <v>0</v>
      </c>
      <c r="AG107" s="333">
        <v>0</v>
      </c>
      <c r="AH107" s="333">
        <v>0</v>
      </c>
      <c r="AI107" s="333">
        <v>0</v>
      </c>
      <c r="AJ107" s="333">
        <v>0</v>
      </c>
      <c r="AK107" s="333">
        <v>0</v>
      </c>
      <c r="AL107" s="333">
        <v>0</v>
      </c>
      <c r="AM107" s="333">
        <v>0</v>
      </c>
      <c r="AN107" s="333">
        <v>0</v>
      </c>
      <c r="AO107" s="333">
        <v>0</v>
      </c>
      <c r="AP107" s="333">
        <v>0</v>
      </c>
      <c r="AQ107" s="333">
        <v>0</v>
      </c>
      <c r="AR107" s="333">
        <v>0</v>
      </c>
      <c r="AS107" s="333">
        <v>0</v>
      </c>
      <c r="AT107" s="333">
        <v>0</v>
      </c>
      <c r="AU107" s="333">
        <v>0</v>
      </c>
      <c r="AV107" s="333">
        <v>0</v>
      </c>
      <c r="AW107" s="333">
        <v>0</v>
      </c>
      <c r="AX107" s="333">
        <v>0</v>
      </c>
      <c r="AY107" s="333">
        <v>0</v>
      </c>
      <c r="AZ107" s="333">
        <v>0</v>
      </c>
      <c r="BA107" s="334">
        <v>0</v>
      </c>
    </row>
    <row r="108" spans="1:53" x14ac:dyDescent="0.2">
      <c r="A108" s="280" t="s">
        <v>2703</v>
      </c>
      <c r="B108" s="281" t="s">
        <v>2704</v>
      </c>
      <c r="C108" s="282">
        <v>0</v>
      </c>
      <c r="D108" s="331">
        <v>0</v>
      </c>
      <c r="E108" s="331">
        <v>0</v>
      </c>
      <c r="F108" s="331">
        <v>0</v>
      </c>
      <c r="G108" s="331">
        <v>0</v>
      </c>
      <c r="H108" s="331">
        <v>0</v>
      </c>
      <c r="I108" s="331">
        <v>0</v>
      </c>
      <c r="J108" s="331">
        <v>0</v>
      </c>
      <c r="K108" s="331">
        <v>0</v>
      </c>
      <c r="L108" s="331">
        <v>0</v>
      </c>
      <c r="M108" s="331">
        <v>0</v>
      </c>
      <c r="N108" s="331">
        <v>0</v>
      </c>
      <c r="O108" s="331">
        <v>0</v>
      </c>
      <c r="P108" s="331">
        <v>0</v>
      </c>
      <c r="Q108" s="331">
        <v>0</v>
      </c>
      <c r="R108" s="331">
        <v>0</v>
      </c>
      <c r="S108" s="331">
        <v>0</v>
      </c>
      <c r="T108" s="331">
        <v>0</v>
      </c>
      <c r="U108" s="331">
        <v>0</v>
      </c>
      <c r="V108" s="331">
        <v>0</v>
      </c>
      <c r="W108" s="331">
        <v>0</v>
      </c>
      <c r="X108" s="331">
        <v>0</v>
      </c>
      <c r="Y108" s="331">
        <v>0</v>
      </c>
      <c r="Z108" s="331">
        <v>0</v>
      </c>
      <c r="AA108" s="331">
        <v>0</v>
      </c>
      <c r="AB108" s="331">
        <v>0</v>
      </c>
      <c r="AC108" s="331">
        <v>0</v>
      </c>
      <c r="AD108" s="331">
        <v>0</v>
      </c>
      <c r="AE108" s="331">
        <v>0</v>
      </c>
      <c r="AF108" s="331">
        <v>0</v>
      </c>
      <c r="AG108" s="331">
        <v>0</v>
      </c>
      <c r="AH108" s="331">
        <v>0</v>
      </c>
      <c r="AI108" s="331">
        <v>0</v>
      </c>
      <c r="AJ108" s="331">
        <v>0</v>
      </c>
      <c r="AK108" s="331">
        <v>0</v>
      </c>
      <c r="AL108" s="331">
        <v>0</v>
      </c>
      <c r="AM108" s="331">
        <v>0</v>
      </c>
      <c r="AN108" s="331">
        <v>0</v>
      </c>
      <c r="AO108" s="331">
        <v>0</v>
      </c>
      <c r="AP108" s="331">
        <v>0</v>
      </c>
      <c r="AQ108" s="331">
        <v>0</v>
      </c>
      <c r="AR108" s="331">
        <v>0</v>
      </c>
      <c r="AS108" s="331">
        <v>0</v>
      </c>
      <c r="AT108" s="331">
        <v>0</v>
      </c>
      <c r="AU108" s="331">
        <v>0</v>
      </c>
      <c r="AV108" s="331">
        <v>0</v>
      </c>
      <c r="AW108" s="331">
        <v>0</v>
      </c>
      <c r="AX108" s="331">
        <v>0</v>
      </c>
      <c r="AY108" s="331">
        <v>0</v>
      </c>
      <c r="AZ108" s="331">
        <v>0</v>
      </c>
      <c r="BA108" s="332">
        <v>0</v>
      </c>
    </row>
    <row r="109" spans="1:53" x14ac:dyDescent="0.2">
      <c r="A109" s="277" t="s">
        <v>2705</v>
      </c>
      <c r="B109" s="278" t="s">
        <v>2706</v>
      </c>
      <c r="C109" s="279">
        <v>0</v>
      </c>
      <c r="D109" s="329">
        <v>0</v>
      </c>
      <c r="E109" s="329">
        <v>0.99995999999999996</v>
      </c>
      <c r="F109" s="329">
        <v>1</v>
      </c>
      <c r="G109" s="329">
        <v>0</v>
      </c>
      <c r="H109" s="329">
        <v>0</v>
      </c>
      <c r="I109" s="329">
        <v>0</v>
      </c>
      <c r="J109" s="329">
        <v>0</v>
      </c>
      <c r="K109" s="329">
        <v>0</v>
      </c>
      <c r="L109" s="329">
        <v>0</v>
      </c>
      <c r="M109" s="329">
        <v>0</v>
      </c>
      <c r="N109" s="329">
        <v>0</v>
      </c>
      <c r="O109" s="329">
        <v>0</v>
      </c>
      <c r="P109" s="329">
        <v>0</v>
      </c>
      <c r="Q109" s="329">
        <v>0</v>
      </c>
      <c r="R109" s="329">
        <v>0</v>
      </c>
      <c r="S109" s="329">
        <v>0</v>
      </c>
      <c r="T109" s="329">
        <v>0</v>
      </c>
      <c r="U109" s="329">
        <v>0</v>
      </c>
      <c r="V109" s="329">
        <v>0</v>
      </c>
      <c r="W109" s="329">
        <v>0</v>
      </c>
      <c r="X109" s="329">
        <v>0</v>
      </c>
      <c r="Y109" s="329">
        <v>0</v>
      </c>
      <c r="Z109" s="329">
        <v>0</v>
      </c>
      <c r="AA109" s="329">
        <v>0</v>
      </c>
      <c r="AB109" s="329">
        <v>0</v>
      </c>
      <c r="AC109" s="329">
        <v>0</v>
      </c>
      <c r="AD109" s="329">
        <v>0</v>
      </c>
      <c r="AE109" s="329">
        <v>0</v>
      </c>
      <c r="AF109" s="329">
        <v>0</v>
      </c>
      <c r="AG109" s="329">
        <v>0</v>
      </c>
      <c r="AH109" s="329">
        <v>0</v>
      </c>
      <c r="AI109" s="329">
        <v>0</v>
      </c>
      <c r="AJ109" s="329">
        <v>0</v>
      </c>
      <c r="AK109" s="329">
        <v>0</v>
      </c>
      <c r="AL109" s="329">
        <v>0</v>
      </c>
      <c r="AM109" s="329">
        <v>0</v>
      </c>
      <c r="AN109" s="329">
        <v>0</v>
      </c>
      <c r="AO109" s="329">
        <v>0</v>
      </c>
      <c r="AP109" s="329">
        <v>0</v>
      </c>
      <c r="AQ109" s="329">
        <v>0</v>
      </c>
      <c r="AR109" s="329">
        <v>0</v>
      </c>
      <c r="AS109" s="329">
        <v>0</v>
      </c>
      <c r="AT109" s="329">
        <v>0</v>
      </c>
      <c r="AU109" s="329">
        <v>0</v>
      </c>
      <c r="AV109" s="329">
        <v>0</v>
      </c>
      <c r="AW109" s="329">
        <v>0</v>
      </c>
      <c r="AX109" s="329">
        <v>0</v>
      </c>
      <c r="AY109" s="329">
        <v>0</v>
      </c>
      <c r="AZ109" s="329">
        <v>0</v>
      </c>
      <c r="BA109" s="330">
        <v>0</v>
      </c>
    </row>
    <row r="110" spans="1:53" x14ac:dyDescent="0.2">
      <c r="A110" s="280" t="s">
        <v>2707</v>
      </c>
      <c r="B110" s="281" t="s">
        <v>2708</v>
      </c>
      <c r="C110" s="282">
        <v>0</v>
      </c>
      <c r="D110" s="331">
        <v>0</v>
      </c>
      <c r="E110" s="331">
        <v>0</v>
      </c>
      <c r="F110" s="331">
        <v>0</v>
      </c>
      <c r="G110" s="331">
        <v>0</v>
      </c>
      <c r="H110" s="331">
        <v>0</v>
      </c>
      <c r="I110" s="331">
        <v>0</v>
      </c>
      <c r="J110" s="331">
        <v>0</v>
      </c>
      <c r="K110" s="331">
        <v>0</v>
      </c>
      <c r="L110" s="331">
        <v>0</v>
      </c>
      <c r="M110" s="331">
        <v>0</v>
      </c>
      <c r="N110" s="331">
        <v>0</v>
      </c>
      <c r="O110" s="331">
        <v>0</v>
      </c>
      <c r="P110" s="331">
        <v>0</v>
      </c>
      <c r="Q110" s="331">
        <v>0</v>
      </c>
      <c r="R110" s="331">
        <v>0</v>
      </c>
      <c r="S110" s="331">
        <v>0</v>
      </c>
      <c r="T110" s="331">
        <v>0</v>
      </c>
      <c r="U110" s="331">
        <v>0</v>
      </c>
      <c r="V110" s="331">
        <v>0</v>
      </c>
      <c r="W110" s="331">
        <v>0</v>
      </c>
      <c r="X110" s="331">
        <v>0</v>
      </c>
      <c r="Y110" s="331">
        <v>0</v>
      </c>
      <c r="Z110" s="331">
        <v>0</v>
      </c>
      <c r="AA110" s="331">
        <v>0</v>
      </c>
      <c r="AB110" s="331">
        <v>0</v>
      </c>
      <c r="AC110" s="331">
        <v>0</v>
      </c>
      <c r="AD110" s="331">
        <v>0</v>
      </c>
      <c r="AE110" s="331">
        <v>0</v>
      </c>
      <c r="AF110" s="331">
        <v>0</v>
      </c>
      <c r="AG110" s="331">
        <v>0</v>
      </c>
      <c r="AH110" s="331">
        <v>0</v>
      </c>
      <c r="AI110" s="331">
        <v>0</v>
      </c>
      <c r="AJ110" s="331">
        <v>0</v>
      </c>
      <c r="AK110" s="331">
        <v>0</v>
      </c>
      <c r="AL110" s="331">
        <v>0</v>
      </c>
      <c r="AM110" s="331">
        <v>0</v>
      </c>
      <c r="AN110" s="331">
        <v>0</v>
      </c>
      <c r="AO110" s="331">
        <v>0</v>
      </c>
      <c r="AP110" s="331">
        <v>0</v>
      </c>
      <c r="AQ110" s="331">
        <v>0</v>
      </c>
      <c r="AR110" s="331">
        <v>0</v>
      </c>
      <c r="AS110" s="331">
        <v>0</v>
      </c>
      <c r="AT110" s="331">
        <v>0</v>
      </c>
      <c r="AU110" s="331">
        <v>0</v>
      </c>
      <c r="AV110" s="331">
        <v>0</v>
      </c>
      <c r="AW110" s="331">
        <v>0</v>
      </c>
      <c r="AX110" s="331">
        <v>0</v>
      </c>
      <c r="AY110" s="331">
        <v>0</v>
      </c>
      <c r="AZ110" s="331">
        <v>0</v>
      </c>
      <c r="BA110" s="332">
        <v>0</v>
      </c>
    </row>
    <row r="111" spans="1:53" x14ac:dyDescent="0.2">
      <c r="A111" s="283" t="s">
        <v>2709</v>
      </c>
      <c r="B111" s="284" t="s">
        <v>2710</v>
      </c>
      <c r="C111" s="285">
        <v>0</v>
      </c>
      <c r="D111" s="333">
        <v>0</v>
      </c>
      <c r="E111" s="333">
        <v>0</v>
      </c>
      <c r="F111" s="333">
        <v>0</v>
      </c>
      <c r="G111" s="333">
        <v>0</v>
      </c>
      <c r="H111" s="333">
        <v>0</v>
      </c>
      <c r="I111" s="333">
        <v>0</v>
      </c>
      <c r="J111" s="333">
        <v>0</v>
      </c>
      <c r="K111" s="333">
        <v>0</v>
      </c>
      <c r="L111" s="333">
        <v>0</v>
      </c>
      <c r="M111" s="333">
        <v>0</v>
      </c>
      <c r="N111" s="333">
        <v>0</v>
      </c>
      <c r="O111" s="333">
        <v>0</v>
      </c>
      <c r="P111" s="333">
        <v>0</v>
      </c>
      <c r="Q111" s="333">
        <v>0</v>
      </c>
      <c r="R111" s="333">
        <v>0</v>
      </c>
      <c r="S111" s="333">
        <v>0</v>
      </c>
      <c r="T111" s="333">
        <v>0</v>
      </c>
      <c r="U111" s="333">
        <v>0</v>
      </c>
      <c r="V111" s="333">
        <v>0</v>
      </c>
      <c r="W111" s="333">
        <v>0</v>
      </c>
      <c r="X111" s="333">
        <v>0</v>
      </c>
      <c r="Y111" s="333">
        <v>0</v>
      </c>
      <c r="Z111" s="333">
        <v>0</v>
      </c>
      <c r="AA111" s="333">
        <v>0</v>
      </c>
      <c r="AB111" s="333">
        <v>0</v>
      </c>
      <c r="AC111" s="333">
        <v>0</v>
      </c>
      <c r="AD111" s="333">
        <v>0</v>
      </c>
      <c r="AE111" s="333">
        <v>0</v>
      </c>
      <c r="AF111" s="333">
        <v>0</v>
      </c>
      <c r="AG111" s="333">
        <v>0</v>
      </c>
      <c r="AH111" s="333">
        <v>0</v>
      </c>
      <c r="AI111" s="333">
        <v>0</v>
      </c>
      <c r="AJ111" s="333">
        <v>0</v>
      </c>
      <c r="AK111" s="333">
        <v>0</v>
      </c>
      <c r="AL111" s="333">
        <v>0</v>
      </c>
      <c r="AM111" s="333">
        <v>0</v>
      </c>
      <c r="AN111" s="333">
        <v>0</v>
      </c>
      <c r="AO111" s="333">
        <v>0</v>
      </c>
      <c r="AP111" s="333">
        <v>0</v>
      </c>
      <c r="AQ111" s="333">
        <v>0</v>
      </c>
      <c r="AR111" s="333">
        <v>0</v>
      </c>
      <c r="AS111" s="333">
        <v>0</v>
      </c>
      <c r="AT111" s="333">
        <v>0</v>
      </c>
      <c r="AU111" s="333">
        <v>0</v>
      </c>
      <c r="AV111" s="333">
        <v>0</v>
      </c>
      <c r="AW111" s="333">
        <v>0</v>
      </c>
      <c r="AX111" s="333">
        <v>0</v>
      </c>
      <c r="AY111" s="333">
        <v>0</v>
      </c>
      <c r="AZ111" s="333">
        <v>0</v>
      </c>
      <c r="BA111" s="334">
        <v>0</v>
      </c>
    </row>
    <row r="112" spans="1:53" x14ac:dyDescent="0.2">
      <c r="A112" s="286" t="s">
        <v>2711</v>
      </c>
      <c r="B112" s="287" t="s">
        <v>2712</v>
      </c>
      <c r="C112" s="288">
        <v>0</v>
      </c>
      <c r="D112" s="335">
        <v>0</v>
      </c>
      <c r="E112" s="335">
        <v>0</v>
      </c>
      <c r="F112" s="335">
        <v>0</v>
      </c>
      <c r="G112" s="335">
        <v>0</v>
      </c>
      <c r="H112" s="335">
        <v>0</v>
      </c>
      <c r="I112" s="335">
        <v>0</v>
      </c>
      <c r="J112" s="335">
        <v>0</v>
      </c>
      <c r="K112" s="335">
        <v>0</v>
      </c>
      <c r="L112" s="335">
        <v>0</v>
      </c>
      <c r="M112" s="335">
        <v>0</v>
      </c>
      <c r="N112" s="335">
        <v>0</v>
      </c>
      <c r="O112" s="335">
        <v>0</v>
      </c>
      <c r="P112" s="335">
        <v>0</v>
      </c>
      <c r="Q112" s="335">
        <v>0</v>
      </c>
      <c r="R112" s="335">
        <v>0</v>
      </c>
      <c r="S112" s="335">
        <v>0</v>
      </c>
      <c r="T112" s="335">
        <v>0</v>
      </c>
      <c r="U112" s="335">
        <v>0</v>
      </c>
      <c r="V112" s="335">
        <v>0</v>
      </c>
      <c r="W112" s="335">
        <v>0</v>
      </c>
      <c r="X112" s="335">
        <v>0</v>
      </c>
      <c r="Y112" s="335">
        <v>0</v>
      </c>
      <c r="Z112" s="335">
        <v>0</v>
      </c>
      <c r="AA112" s="335">
        <v>0</v>
      </c>
      <c r="AB112" s="335">
        <v>0</v>
      </c>
      <c r="AC112" s="335">
        <v>0</v>
      </c>
      <c r="AD112" s="335">
        <v>0</v>
      </c>
      <c r="AE112" s="335">
        <v>0</v>
      </c>
      <c r="AF112" s="335">
        <v>0</v>
      </c>
      <c r="AG112" s="335">
        <v>0</v>
      </c>
      <c r="AH112" s="335">
        <v>0</v>
      </c>
      <c r="AI112" s="335">
        <v>0</v>
      </c>
      <c r="AJ112" s="335">
        <v>0</v>
      </c>
      <c r="AK112" s="335">
        <v>0</v>
      </c>
      <c r="AL112" s="335">
        <v>0</v>
      </c>
      <c r="AM112" s="335">
        <v>0</v>
      </c>
      <c r="AN112" s="335">
        <v>0</v>
      </c>
      <c r="AO112" s="335">
        <v>0</v>
      </c>
      <c r="AP112" s="335">
        <v>0</v>
      </c>
      <c r="AQ112" s="335">
        <v>0</v>
      </c>
      <c r="AR112" s="335">
        <v>0</v>
      </c>
      <c r="AS112" s="335">
        <v>0</v>
      </c>
      <c r="AT112" s="335">
        <v>0</v>
      </c>
      <c r="AU112" s="335">
        <v>0</v>
      </c>
      <c r="AV112" s="335">
        <v>0</v>
      </c>
      <c r="AW112" s="335">
        <v>0</v>
      </c>
      <c r="AX112" s="335">
        <v>0</v>
      </c>
      <c r="AY112" s="335">
        <v>0</v>
      </c>
      <c r="AZ112" s="335">
        <v>0</v>
      </c>
      <c r="BA112" s="336">
        <v>0</v>
      </c>
    </row>
    <row r="113" spans="1:53" x14ac:dyDescent="0.2">
      <c r="A113" s="286" t="s">
        <v>2713</v>
      </c>
      <c r="B113" s="287" t="s">
        <v>2714</v>
      </c>
      <c r="C113" s="288">
        <v>0</v>
      </c>
      <c r="D113" s="335">
        <v>0</v>
      </c>
      <c r="E113" s="335">
        <v>0</v>
      </c>
      <c r="F113" s="335">
        <v>0</v>
      </c>
      <c r="G113" s="335">
        <v>0</v>
      </c>
      <c r="H113" s="335">
        <v>0</v>
      </c>
      <c r="I113" s="335">
        <v>0</v>
      </c>
      <c r="J113" s="335">
        <v>0</v>
      </c>
      <c r="K113" s="335">
        <v>0</v>
      </c>
      <c r="L113" s="335">
        <v>0</v>
      </c>
      <c r="M113" s="335">
        <v>0</v>
      </c>
      <c r="N113" s="335">
        <v>0</v>
      </c>
      <c r="O113" s="335">
        <v>0</v>
      </c>
      <c r="P113" s="335">
        <v>0</v>
      </c>
      <c r="Q113" s="335">
        <v>0</v>
      </c>
      <c r="R113" s="335">
        <v>0</v>
      </c>
      <c r="S113" s="335">
        <v>0</v>
      </c>
      <c r="T113" s="335">
        <v>0</v>
      </c>
      <c r="U113" s="335">
        <v>0</v>
      </c>
      <c r="V113" s="335">
        <v>0</v>
      </c>
      <c r="W113" s="335">
        <v>0</v>
      </c>
      <c r="X113" s="335">
        <v>0</v>
      </c>
      <c r="Y113" s="335">
        <v>0</v>
      </c>
      <c r="Z113" s="335">
        <v>0</v>
      </c>
      <c r="AA113" s="335">
        <v>0</v>
      </c>
      <c r="AB113" s="335">
        <v>0</v>
      </c>
      <c r="AC113" s="335">
        <v>0</v>
      </c>
      <c r="AD113" s="335">
        <v>0</v>
      </c>
      <c r="AE113" s="335">
        <v>0</v>
      </c>
      <c r="AF113" s="335">
        <v>0</v>
      </c>
      <c r="AG113" s="335">
        <v>0</v>
      </c>
      <c r="AH113" s="335">
        <v>0</v>
      </c>
      <c r="AI113" s="335">
        <v>0</v>
      </c>
      <c r="AJ113" s="335">
        <v>0</v>
      </c>
      <c r="AK113" s="335">
        <v>0</v>
      </c>
      <c r="AL113" s="335">
        <v>0</v>
      </c>
      <c r="AM113" s="335">
        <v>0</v>
      </c>
      <c r="AN113" s="335">
        <v>0</v>
      </c>
      <c r="AO113" s="335">
        <v>0</v>
      </c>
      <c r="AP113" s="335">
        <v>0</v>
      </c>
      <c r="AQ113" s="335">
        <v>0</v>
      </c>
      <c r="AR113" s="335">
        <v>0</v>
      </c>
      <c r="AS113" s="335">
        <v>0</v>
      </c>
      <c r="AT113" s="335">
        <v>0</v>
      </c>
      <c r="AU113" s="335">
        <v>0</v>
      </c>
      <c r="AV113" s="335">
        <v>0</v>
      </c>
      <c r="AW113" s="335">
        <v>0</v>
      </c>
      <c r="AX113" s="335">
        <v>0</v>
      </c>
      <c r="AY113" s="335">
        <v>0</v>
      </c>
      <c r="AZ113" s="335">
        <v>0</v>
      </c>
      <c r="BA113" s="336">
        <v>0</v>
      </c>
    </row>
    <row r="114" spans="1:53" x14ac:dyDescent="0.2">
      <c r="A114" s="283" t="s">
        <v>2715</v>
      </c>
      <c r="B114" s="284" t="s">
        <v>2716</v>
      </c>
      <c r="C114" s="285">
        <v>0</v>
      </c>
      <c r="D114" s="333">
        <v>0</v>
      </c>
      <c r="E114" s="333">
        <v>0</v>
      </c>
      <c r="F114" s="333">
        <v>0</v>
      </c>
      <c r="G114" s="333">
        <v>0</v>
      </c>
      <c r="H114" s="333">
        <v>0</v>
      </c>
      <c r="I114" s="333">
        <v>0</v>
      </c>
      <c r="J114" s="333">
        <v>0</v>
      </c>
      <c r="K114" s="333">
        <v>0</v>
      </c>
      <c r="L114" s="333">
        <v>0</v>
      </c>
      <c r="M114" s="333">
        <v>0</v>
      </c>
      <c r="N114" s="333">
        <v>0</v>
      </c>
      <c r="O114" s="333">
        <v>0</v>
      </c>
      <c r="P114" s="333">
        <v>0</v>
      </c>
      <c r="Q114" s="333">
        <v>0</v>
      </c>
      <c r="R114" s="333">
        <v>0</v>
      </c>
      <c r="S114" s="333">
        <v>0</v>
      </c>
      <c r="T114" s="333">
        <v>0</v>
      </c>
      <c r="U114" s="333">
        <v>0</v>
      </c>
      <c r="V114" s="333">
        <v>0</v>
      </c>
      <c r="W114" s="333">
        <v>0</v>
      </c>
      <c r="X114" s="333">
        <v>0</v>
      </c>
      <c r="Y114" s="333">
        <v>0</v>
      </c>
      <c r="Z114" s="333">
        <v>0</v>
      </c>
      <c r="AA114" s="333">
        <v>0</v>
      </c>
      <c r="AB114" s="333">
        <v>0</v>
      </c>
      <c r="AC114" s="333">
        <v>0</v>
      </c>
      <c r="AD114" s="333">
        <v>0</v>
      </c>
      <c r="AE114" s="333">
        <v>0</v>
      </c>
      <c r="AF114" s="333">
        <v>0</v>
      </c>
      <c r="AG114" s="333">
        <v>0</v>
      </c>
      <c r="AH114" s="333">
        <v>0</v>
      </c>
      <c r="AI114" s="333">
        <v>0</v>
      </c>
      <c r="AJ114" s="333">
        <v>0</v>
      </c>
      <c r="AK114" s="333">
        <v>0</v>
      </c>
      <c r="AL114" s="333">
        <v>0</v>
      </c>
      <c r="AM114" s="333">
        <v>0</v>
      </c>
      <c r="AN114" s="333">
        <v>0</v>
      </c>
      <c r="AO114" s="333">
        <v>0</v>
      </c>
      <c r="AP114" s="333">
        <v>0</v>
      </c>
      <c r="AQ114" s="333">
        <v>0</v>
      </c>
      <c r="AR114" s="333">
        <v>0</v>
      </c>
      <c r="AS114" s="333">
        <v>0</v>
      </c>
      <c r="AT114" s="333">
        <v>0</v>
      </c>
      <c r="AU114" s="333">
        <v>0</v>
      </c>
      <c r="AV114" s="333">
        <v>0</v>
      </c>
      <c r="AW114" s="333">
        <v>0</v>
      </c>
      <c r="AX114" s="333">
        <v>0</v>
      </c>
      <c r="AY114" s="333">
        <v>0</v>
      </c>
      <c r="AZ114" s="333">
        <v>0</v>
      </c>
      <c r="BA114" s="334">
        <v>0</v>
      </c>
    </row>
    <row r="115" spans="1:53" x14ac:dyDescent="0.2">
      <c r="A115" s="286" t="s">
        <v>2717</v>
      </c>
      <c r="B115" s="287" t="s">
        <v>2718</v>
      </c>
      <c r="C115" s="288">
        <v>0</v>
      </c>
      <c r="D115" s="335">
        <v>0</v>
      </c>
      <c r="E115" s="335">
        <v>0</v>
      </c>
      <c r="F115" s="335">
        <v>0</v>
      </c>
      <c r="G115" s="335">
        <v>0</v>
      </c>
      <c r="H115" s="335">
        <v>0</v>
      </c>
      <c r="I115" s="335">
        <v>0</v>
      </c>
      <c r="J115" s="335">
        <v>0</v>
      </c>
      <c r="K115" s="335">
        <v>0</v>
      </c>
      <c r="L115" s="335">
        <v>0</v>
      </c>
      <c r="M115" s="335">
        <v>0</v>
      </c>
      <c r="N115" s="335">
        <v>0</v>
      </c>
      <c r="O115" s="335">
        <v>0</v>
      </c>
      <c r="P115" s="335">
        <v>0</v>
      </c>
      <c r="Q115" s="335">
        <v>0</v>
      </c>
      <c r="R115" s="335">
        <v>0</v>
      </c>
      <c r="S115" s="335">
        <v>0</v>
      </c>
      <c r="T115" s="335">
        <v>0</v>
      </c>
      <c r="U115" s="335">
        <v>0</v>
      </c>
      <c r="V115" s="335">
        <v>0</v>
      </c>
      <c r="W115" s="335">
        <v>0</v>
      </c>
      <c r="X115" s="335">
        <v>0</v>
      </c>
      <c r="Y115" s="335">
        <v>0</v>
      </c>
      <c r="Z115" s="335">
        <v>0</v>
      </c>
      <c r="AA115" s="335">
        <v>0</v>
      </c>
      <c r="AB115" s="335">
        <v>0</v>
      </c>
      <c r="AC115" s="335">
        <v>0</v>
      </c>
      <c r="AD115" s="335">
        <v>0</v>
      </c>
      <c r="AE115" s="335">
        <v>0</v>
      </c>
      <c r="AF115" s="335">
        <v>0</v>
      </c>
      <c r="AG115" s="335">
        <v>0</v>
      </c>
      <c r="AH115" s="335">
        <v>0</v>
      </c>
      <c r="AI115" s="335">
        <v>0</v>
      </c>
      <c r="AJ115" s="335">
        <v>0</v>
      </c>
      <c r="AK115" s="335">
        <v>0</v>
      </c>
      <c r="AL115" s="335">
        <v>0</v>
      </c>
      <c r="AM115" s="335">
        <v>0</v>
      </c>
      <c r="AN115" s="335">
        <v>0</v>
      </c>
      <c r="AO115" s="335">
        <v>0</v>
      </c>
      <c r="AP115" s="335">
        <v>0</v>
      </c>
      <c r="AQ115" s="335">
        <v>0</v>
      </c>
      <c r="AR115" s="335">
        <v>0</v>
      </c>
      <c r="AS115" s="335">
        <v>0</v>
      </c>
      <c r="AT115" s="335">
        <v>0</v>
      </c>
      <c r="AU115" s="335">
        <v>0</v>
      </c>
      <c r="AV115" s="335">
        <v>0</v>
      </c>
      <c r="AW115" s="335">
        <v>0</v>
      </c>
      <c r="AX115" s="335">
        <v>0</v>
      </c>
      <c r="AY115" s="335">
        <v>0</v>
      </c>
      <c r="AZ115" s="335">
        <v>0</v>
      </c>
      <c r="BA115" s="336">
        <v>0</v>
      </c>
    </row>
    <row r="116" spans="1:53" x14ac:dyDescent="0.2">
      <c r="A116" s="286" t="s">
        <v>2719</v>
      </c>
      <c r="B116" s="287" t="s">
        <v>2720</v>
      </c>
      <c r="C116" s="288">
        <v>0</v>
      </c>
      <c r="D116" s="335">
        <v>0</v>
      </c>
      <c r="E116" s="335">
        <v>0</v>
      </c>
      <c r="F116" s="335">
        <v>0</v>
      </c>
      <c r="G116" s="335">
        <v>0</v>
      </c>
      <c r="H116" s="335">
        <v>0</v>
      </c>
      <c r="I116" s="335">
        <v>0</v>
      </c>
      <c r="J116" s="335">
        <v>0</v>
      </c>
      <c r="K116" s="335">
        <v>0</v>
      </c>
      <c r="L116" s="335">
        <v>0</v>
      </c>
      <c r="M116" s="335">
        <v>0</v>
      </c>
      <c r="N116" s="335">
        <v>0</v>
      </c>
      <c r="O116" s="335">
        <v>0</v>
      </c>
      <c r="P116" s="335">
        <v>0</v>
      </c>
      <c r="Q116" s="335">
        <v>0</v>
      </c>
      <c r="R116" s="335">
        <v>0</v>
      </c>
      <c r="S116" s="335">
        <v>0</v>
      </c>
      <c r="T116" s="335">
        <v>0</v>
      </c>
      <c r="U116" s="335">
        <v>0</v>
      </c>
      <c r="V116" s="335">
        <v>0</v>
      </c>
      <c r="W116" s="335">
        <v>0</v>
      </c>
      <c r="X116" s="335">
        <v>0</v>
      </c>
      <c r="Y116" s="335">
        <v>0</v>
      </c>
      <c r="Z116" s="335">
        <v>0</v>
      </c>
      <c r="AA116" s="335">
        <v>0</v>
      </c>
      <c r="AB116" s="335">
        <v>0</v>
      </c>
      <c r="AC116" s="335">
        <v>0</v>
      </c>
      <c r="AD116" s="335">
        <v>0</v>
      </c>
      <c r="AE116" s="335">
        <v>0</v>
      </c>
      <c r="AF116" s="335">
        <v>0</v>
      </c>
      <c r="AG116" s="335">
        <v>0</v>
      </c>
      <c r="AH116" s="335">
        <v>0</v>
      </c>
      <c r="AI116" s="335">
        <v>0</v>
      </c>
      <c r="AJ116" s="335">
        <v>0</v>
      </c>
      <c r="AK116" s="335">
        <v>0</v>
      </c>
      <c r="AL116" s="335">
        <v>0</v>
      </c>
      <c r="AM116" s="335">
        <v>0</v>
      </c>
      <c r="AN116" s="335">
        <v>0</v>
      </c>
      <c r="AO116" s="335">
        <v>0</v>
      </c>
      <c r="AP116" s="335">
        <v>0</v>
      </c>
      <c r="AQ116" s="335">
        <v>0</v>
      </c>
      <c r="AR116" s="335">
        <v>0</v>
      </c>
      <c r="AS116" s="335">
        <v>0</v>
      </c>
      <c r="AT116" s="335">
        <v>0</v>
      </c>
      <c r="AU116" s="335">
        <v>0</v>
      </c>
      <c r="AV116" s="335">
        <v>0</v>
      </c>
      <c r="AW116" s="335">
        <v>0</v>
      </c>
      <c r="AX116" s="335">
        <v>0</v>
      </c>
      <c r="AY116" s="335">
        <v>0</v>
      </c>
      <c r="AZ116" s="335">
        <v>0</v>
      </c>
      <c r="BA116" s="336">
        <v>0</v>
      </c>
    </row>
    <row r="117" spans="1:53" x14ac:dyDescent="0.2">
      <c r="A117" s="286" t="s">
        <v>2721</v>
      </c>
      <c r="B117" s="287" t="s">
        <v>2722</v>
      </c>
      <c r="C117" s="288">
        <v>0</v>
      </c>
      <c r="D117" s="335">
        <v>0</v>
      </c>
      <c r="E117" s="335">
        <v>0</v>
      </c>
      <c r="F117" s="335">
        <v>0</v>
      </c>
      <c r="G117" s="335">
        <v>0</v>
      </c>
      <c r="H117" s="335">
        <v>0</v>
      </c>
      <c r="I117" s="335">
        <v>0</v>
      </c>
      <c r="J117" s="335">
        <v>0</v>
      </c>
      <c r="K117" s="335">
        <v>0</v>
      </c>
      <c r="L117" s="335">
        <v>0</v>
      </c>
      <c r="M117" s="335">
        <v>0</v>
      </c>
      <c r="N117" s="335">
        <v>0</v>
      </c>
      <c r="O117" s="335">
        <v>0</v>
      </c>
      <c r="P117" s="335">
        <v>0</v>
      </c>
      <c r="Q117" s="335">
        <v>0</v>
      </c>
      <c r="R117" s="335">
        <v>0</v>
      </c>
      <c r="S117" s="335">
        <v>0</v>
      </c>
      <c r="T117" s="335">
        <v>0</v>
      </c>
      <c r="U117" s="335">
        <v>0</v>
      </c>
      <c r="V117" s="335">
        <v>0</v>
      </c>
      <c r="W117" s="335">
        <v>0</v>
      </c>
      <c r="X117" s="335">
        <v>0</v>
      </c>
      <c r="Y117" s="335">
        <v>0</v>
      </c>
      <c r="Z117" s="335">
        <v>0</v>
      </c>
      <c r="AA117" s="335">
        <v>0</v>
      </c>
      <c r="AB117" s="335">
        <v>0</v>
      </c>
      <c r="AC117" s="335">
        <v>0</v>
      </c>
      <c r="AD117" s="335">
        <v>0</v>
      </c>
      <c r="AE117" s="335">
        <v>0</v>
      </c>
      <c r="AF117" s="335">
        <v>0</v>
      </c>
      <c r="AG117" s="335">
        <v>0</v>
      </c>
      <c r="AH117" s="335">
        <v>0</v>
      </c>
      <c r="AI117" s="335">
        <v>0</v>
      </c>
      <c r="AJ117" s="335">
        <v>0</v>
      </c>
      <c r="AK117" s="335">
        <v>0</v>
      </c>
      <c r="AL117" s="335">
        <v>0</v>
      </c>
      <c r="AM117" s="335">
        <v>0</v>
      </c>
      <c r="AN117" s="335">
        <v>0</v>
      </c>
      <c r="AO117" s="335">
        <v>0</v>
      </c>
      <c r="AP117" s="335">
        <v>0</v>
      </c>
      <c r="AQ117" s="335">
        <v>0</v>
      </c>
      <c r="AR117" s="335">
        <v>0</v>
      </c>
      <c r="AS117" s="335">
        <v>0</v>
      </c>
      <c r="AT117" s="335">
        <v>0</v>
      </c>
      <c r="AU117" s="335">
        <v>0</v>
      </c>
      <c r="AV117" s="335">
        <v>0</v>
      </c>
      <c r="AW117" s="335">
        <v>0</v>
      </c>
      <c r="AX117" s="335">
        <v>0</v>
      </c>
      <c r="AY117" s="335">
        <v>0</v>
      </c>
      <c r="AZ117" s="335">
        <v>0</v>
      </c>
      <c r="BA117" s="336">
        <v>0</v>
      </c>
    </row>
    <row r="118" spans="1:53" x14ac:dyDescent="0.2">
      <c r="A118" s="280" t="s">
        <v>2723</v>
      </c>
      <c r="B118" s="281" t="s">
        <v>2724</v>
      </c>
      <c r="C118" s="282">
        <v>0</v>
      </c>
      <c r="D118" s="331">
        <v>0</v>
      </c>
      <c r="E118" s="331">
        <v>0.99995999999999996</v>
      </c>
      <c r="F118" s="331">
        <v>1</v>
      </c>
      <c r="G118" s="331">
        <v>0</v>
      </c>
      <c r="H118" s="331">
        <v>0</v>
      </c>
      <c r="I118" s="331">
        <v>0</v>
      </c>
      <c r="J118" s="331">
        <v>0</v>
      </c>
      <c r="K118" s="331">
        <v>0</v>
      </c>
      <c r="L118" s="331">
        <v>0</v>
      </c>
      <c r="M118" s="331">
        <v>0</v>
      </c>
      <c r="N118" s="331">
        <v>0</v>
      </c>
      <c r="O118" s="331">
        <v>0</v>
      </c>
      <c r="P118" s="331">
        <v>0</v>
      </c>
      <c r="Q118" s="331">
        <v>0</v>
      </c>
      <c r="R118" s="331">
        <v>0</v>
      </c>
      <c r="S118" s="331">
        <v>0</v>
      </c>
      <c r="T118" s="331">
        <v>0</v>
      </c>
      <c r="U118" s="331">
        <v>0</v>
      </c>
      <c r="V118" s="331">
        <v>0</v>
      </c>
      <c r="W118" s="331">
        <v>0</v>
      </c>
      <c r="X118" s="331">
        <v>0</v>
      </c>
      <c r="Y118" s="331">
        <v>0</v>
      </c>
      <c r="Z118" s="331">
        <v>0</v>
      </c>
      <c r="AA118" s="331">
        <v>0</v>
      </c>
      <c r="AB118" s="331">
        <v>0</v>
      </c>
      <c r="AC118" s="331">
        <v>0</v>
      </c>
      <c r="AD118" s="331">
        <v>0</v>
      </c>
      <c r="AE118" s="331">
        <v>0</v>
      </c>
      <c r="AF118" s="331">
        <v>0</v>
      </c>
      <c r="AG118" s="331">
        <v>0</v>
      </c>
      <c r="AH118" s="331">
        <v>0</v>
      </c>
      <c r="AI118" s="331">
        <v>0</v>
      </c>
      <c r="AJ118" s="331">
        <v>0</v>
      </c>
      <c r="AK118" s="331">
        <v>0</v>
      </c>
      <c r="AL118" s="331">
        <v>0</v>
      </c>
      <c r="AM118" s="331">
        <v>0</v>
      </c>
      <c r="AN118" s="331">
        <v>0</v>
      </c>
      <c r="AO118" s="331">
        <v>0</v>
      </c>
      <c r="AP118" s="331">
        <v>0</v>
      </c>
      <c r="AQ118" s="331">
        <v>0</v>
      </c>
      <c r="AR118" s="331">
        <v>0</v>
      </c>
      <c r="AS118" s="331">
        <v>0</v>
      </c>
      <c r="AT118" s="331">
        <v>0</v>
      </c>
      <c r="AU118" s="331">
        <v>0</v>
      </c>
      <c r="AV118" s="331">
        <v>0</v>
      </c>
      <c r="AW118" s="331">
        <v>0</v>
      </c>
      <c r="AX118" s="331">
        <v>0</v>
      </c>
      <c r="AY118" s="331">
        <v>0</v>
      </c>
      <c r="AZ118" s="331">
        <v>0</v>
      </c>
      <c r="BA118" s="332">
        <v>0</v>
      </c>
    </row>
    <row r="119" spans="1:53" x14ac:dyDescent="0.2">
      <c r="A119" s="283" t="s">
        <v>2725</v>
      </c>
      <c r="B119" s="284" t="s">
        <v>2726</v>
      </c>
      <c r="C119" s="285">
        <v>0</v>
      </c>
      <c r="D119" s="333">
        <v>0</v>
      </c>
      <c r="E119" s="333">
        <v>0</v>
      </c>
      <c r="F119" s="333">
        <v>0</v>
      </c>
      <c r="G119" s="333">
        <v>0</v>
      </c>
      <c r="H119" s="333">
        <v>0</v>
      </c>
      <c r="I119" s="333">
        <v>0</v>
      </c>
      <c r="J119" s="333">
        <v>0</v>
      </c>
      <c r="K119" s="333">
        <v>0</v>
      </c>
      <c r="L119" s="333">
        <v>0</v>
      </c>
      <c r="M119" s="333">
        <v>0</v>
      </c>
      <c r="N119" s="333">
        <v>0</v>
      </c>
      <c r="O119" s="333">
        <v>0</v>
      </c>
      <c r="P119" s="333">
        <v>0</v>
      </c>
      <c r="Q119" s="333">
        <v>0</v>
      </c>
      <c r="R119" s="333">
        <v>0</v>
      </c>
      <c r="S119" s="333">
        <v>0</v>
      </c>
      <c r="T119" s="333">
        <v>0</v>
      </c>
      <c r="U119" s="333">
        <v>0</v>
      </c>
      <c r="V119" s="333">
        <v>0</v>
      </c>
      <c r="W119" s="333">
        <v>0</v>
      </c>
      <c r="X119" s="333">
        <v>0</v>
      </c>
      <c r="Y119" s="333">
        <v>0</v>
      </c>
      <c r="Z119" s="333">
        <v>0</v>
      </c>
      <c r="AA119" s="333">
        <v>0</v>
      </c>
      <c r="AB119" s="333">
        <v>0</v>
      </c>
      <c r="AC119" s="333">
        <v>0</v>
      </c>
      <c r="AD119" s="333">
        <v>0</v>
      </c>
      <c r="AE119" s="333">
        <v>0</v>
      </c>
      <c r="AF119" s="333">
        <v>0</v>
      </c>
      <c r="AG119" s="333">
        <v>0</v>
      </c>
      <c r="AH119" s="333">
        <v>0</v>
      </c>
      <c r="AI119" s="333">
        <v>0</v>
      </c>
      <c r="AJ119" s="333">
        <v>0</v>
      </c>
      <c r="AK119" s="333">
        <v>0</v>
      </c>
      <c r="AL119" s="333">
        <v>0</v>
      </c>
      <c r="AM119" s="333">
        <v>0</v>
      </c>
      <c r="AN119" s="333">
        <v>0</v>
      </c>
      <c r="AO119" s="333">
        <v>0</v>
      </c>
      <c r="AP119" s="333">
        <v>0</v>
      </c>
      <c r="AQ119" s="333">
        <v>0</v>
      </c>
      <c r="AR119" s="333">
        <v>0</v>
      </c>
      <c r="AS119" s="333">
        <v>0</v>
      </c>
      <c r="AT119" s="333">
        <v>0</v>
      </c>
      <c r="AU119" s="333">
        <v>0</v>
      </c>
      <c r="AV119" s="333">
        <v>0</v>
      </c>
      <c r="AW119" s="333">
        <v>0</v>
      </c>
      <c r="AX119" s="333">
        <v>0</v>
      </c>
      <c r="AY119" s="333">
        <v>0</v>
      </c>
      <c r="AZ119" s="333">
        <v>0</v>
      </c>
      <c r="BA119" s="334">
        <v>0</v>
      </c>
    </row>
    <row r="120" spans="1:53" x14ac:dyDescent="0.2">
      <c r="A120" s="286" t="s">
        <v>2727</v>
      </c>
      <c r="B120" s="287" t="s">
        <v>2728</v>
      </c>
      <c r="C120" s="288">
        <v>0</v>
      </c>
      <c r="D120" s="335">
        <v>0</v>
      </c>
      <c r="E120" s="335">
        <v>0</v>
      </c>
      <c r="F120" s="335">
        <v>0</v>
      </c>
      <c r="G120" s="335">
        <v>0</v>
      </c>
      <c r="H120" s="335">
        <v>0</v>
      </c>
      <c r="I120" s="335">
        <v>0</v>
      </c>
      <c r="J120" s="335">
        <v>0</v>
      </c>
      <c r="K120" s="335">
        <v>0</v>
      </c>
      <c r="L120" s="335">
        <v>0</v>
      </c>
      <c r="M120" s="335">
        <v>0</v>
      </c>
      <c r="N120" s="335">
        <v>0</v>
      </c>
      <c r="O120" s="335">
        <v>0</v>
      </c>
      <c r="P120" s="335">
        <v>0</v>
      </c>
      <c r="Q120" s="335">
        <v>0</v>
      </c>
      <c r="R120" s="335">
        <v>0</v>
      </c>
      <c r="S120" s="335">
        <v>0</v>
      </c>
      <c r="T120" s="335">
        <v>0</v>
      </c>
      <c r="U120" s="335">
        <v>0</v>
      </c>
      <c r="V120" s="335">
        <v>0</v>
      </c>
      <c r="W120" s="335">
        <v>0</v>
      </c>
      <c r="X120" s="335">
        <v>0</v>
      </c>
      <c r="Y120" s="335">
        <v>0</v>
      </c>
      <c r="Z120" s="335">
        <v>0</v>
      </c>
      <c r="AA120" s="335">
        <v>0</v>
      </c>
      <c r="AB120" s="335">
        <v>0</v>
      </c>
      <c r="AC120" s="335">
        <v>0</v>
      </c>
      <c r="AD120" s="335">
        <v>0</v>
      </c>
      <c r="AE120" s="335">
        <v>0</v>
      </c>
      <c r="AF120" s="335">
        <v>0</v>
      </c>
      <c r="AG120" s="335">
        <v>0</v>
      </c>
      <c r="AH120" s="335">
        <v>0</v>
      </c>
      <c r="AI120" s="335">
        <v>0</v>
      </c>
      <c r="AJ120" s="335">
        <v>0</v>
      </c>
      <c r="AK120" s="335">
        <v>0</v>
      </c>
      <c r="AL120" s="335">
        <v>0</v>
      </c>
      <c r="AM120" s="335">
        <v>0</v>
      </c>
      <c r="AN120" s="335">
        <v>0</v>
      </c>
      <c r="AO120" s="335">
        <v>0</v>
      </c>
      <c r="AP120" s="335">
        <v>0</v>
      </c>
      <c r="AQ120" s="335">
        <v>0</v>
      </c>
      <c r="AR120" s="335">
        <v>0</v>
      </c>
      <c r="AS120" s="335">
        <v>0</v>
      </c>
      <c r="AT120" s="335">
        <v>0</v>
      </c>
      <c r="AU120" s="335">
        <v>0</v>
      </c>
      <c r="AV120" s="335">
        <v>0</v>
      </c>
      <c r="AW120" s="335">
        <v>0</v>
      </c>
      <c r="AX120" s="335">
        <v>0</v>
      </c>
      <c r="AY120" s="335">
        <v>0</v>
      </c>
      <c r="AZ120" s="335">
        <v>0</v>
      </c>
      <c r="BA120" s="336">
        <v>0</v>
      </c>
    </row>
    <row r="121" spans="1:53" x14ac:dyDescent="0.2">
      <c r="A121" s="286" t="s">
        <v>2729</v>
      </c>
      <c r="B121" s="287" t="s">
        <v>2730</v>
      </c>
      <c r="C121" s="288">
        <v>0</v>
      </c>
      <c r="D121" s="335">
        <v>0</v>
      </c>
      <c r="E121" s="335">
        <v>0</v>
      </c>
      <c r="F121" s="335">
        <v>0</v>
      </c>
      <c r="G121" s="335">
        <v>0</v>
      </c>
      <c r="H121" s="335">
        <v>0</v>
      </c>
      <c r="I121" s="335">
        <v>0</v>
      </c>
      <c r="J121" s="335">
        <v>0</v>
      </c>
      <c r="K121" s="335">
        <v>0</v>
      </c>
      <c r="L121" s="335">
        <v>0</v>
      </c>
      <c r="M121" s="335">
        <v>0</v>
      </c>
      <c r="N121" s="335">
        <v>0</v>
      </c>
      <c r="O121" s="335">
        <v>0</v>
      </c>
      <c r="P121" s="335">
        <v>0</v>
      </c>
      <c r="Q121" s="335">
        <v>0</v>
      </c>
      <c r="R121" s="335">
        <v>0</v>
      </c>
      <c r="S121" s="335">
        <v>0</v>
      </c>
      <c r="T121" s="335">
        <v>0</v>
      </c>
      <c r="U121" s="335">
        <v>0</v>
      </c>
      <c r="V121" s="335">
        <v>0</v>
      </c>
      <c r="W121" s="335">
        <v>0</v>
      </c>
      <c r="X121" s="335">
        <v>0</v>
      </c>
      <c r="Y121" s="335">
        <v>0</v>
      </c>
      <c r="Z121" s="335">
        <v>0</v>
      </c>
      <c r="AA121" s="335">
        <v>0</v>
      </c>
      <c r="AB121" s="335">
        <v>0</v>
      </c>
      <c r="AC121" s="335">
        <v>0</v>
      </c>
      <c r="AD121" s="335">
        <v>0</v>
      </c>
      <c r="AE121" s="335">
        <v>0</v>
      </c>
      <c r="AF121" s="335">
        <v>0</v>
      </c>
      <c r="AG121" s="335">
        <v>0</v>
      </c>
      <c r="AH121" s="335">
        <v>0</v>
      </c>
      <c r="AI121" s="335">
        <v>0</v>
      </c>
      <c r="AJ121" s="335">
        <v>0</v>
      </c>
      <c r="AK121" s="335">
        <v>0</v>
      </c>
      <c r="AL121" s="335">
        <v>0</v>
      </c>
      <c r="AM121" s="335">
        <v>0</v>
      </c>
      <c r="AN121" s="335">
        <v>0</v>
      </c>
      <c r="AO121" s="335">
        <v>0</v>
      </c>
      <c r="AP121" s="335">
        <v>0</v>
      </c>
      <c r="AQ121" s="335">
        <v>0</v>
      </c>
      <c r="AR121" s="335">
        <v>0</v>
      </c>
      <c r="AS121" s="335">
        <v>0</v>
      </c>
      <c r="AT121" s="335">
        <v>0</v>
      </c>
      <c r="AU121" s="335">
        <v>0</v>
      </c>
      <c r="AV121" s="335">
        <v>0</v>
      </c>
      <c r="AW121" s="335">
        <v>0</v>
      </c>
      <c r="AX121" s="335">
        <v>0</v>
      </c>
      <c r="AY121" s="335">
        <v>0</v>
      </c>
      <c r="AZ121" s="335">
        <v>0</v>
      </c>
      <c r="BA121" s="336">
        <v>0</v>
      </c>
    </row>
    <row r="122" spans="1:53" x14ac:dyDescent="0.2">
      <c r="A122" s="283" t="s">
        <v>2731</v>
      </c>
      <c r="B122" s="284" t="s">
        <v>2732</v>
      </c>
      <c r="C122" s="285">
        <v>0</v>
      </c>
      <c r="D122" s="333">
        <v>0</v>
      </c>
      <c r="E122" s="333">
        <v>0</v>
      </c>
      <c r="F122" s="333">
        <v>0</v>
      </c>
      <c r="G122" s="333">
        <v>0</v>
      </c>
      <c r="H122" s="333">
        <v>0</v>
      </c>
      <c r="I122" s="333">
        <v>0</v>
      </c>
      <c r="J122" s="333">
        <v>0</v>
      </c>
      <c r="K122" s="333">
        <v>0</v>
      </c>
      <c r="L122" s="333">
        <v>0</v>
      </c>
      <c r="M122" s="333">
        <v>0</v>
      </c>
      <c r="N122" s="333">
        <v>0</v>
      </c>
      <c r="O122" s="333">
        <v>0</v>
      </c>
      <c r="P122" s="333">
        <v>0</v>
      </c>
      <c r="Q122" s="333">
        <v>0</v>
      </c>
      <c r="R122" s="333">
        <v>0</v>
      </c>
      <c r="S122" s="333">
        <v>0</v>
      </c>
      <c r="T122" s="333">
        <v>0</v>
      </c>
      <c r="U122" s="333">
        <v>0</v>
      </c>
      <c r="V122" s="333">
        <v>0</v>
      </c>
      <c r="W122" s="333">
        <v>0</v>
      </c>
      <c r="X122" s="333">
        <v>0</v>
      </c>
      <c r="Y122" s="333">
        <v>0</v>
      </c>
      <c r="Z122" s="333">
        <v>0</v>
      </c>
      <c r="AA122" s="333">
        <v>0</v>
      </c>
      <c r="AB122" s="333">
        <v>0</v>
      </c>
      <c r="AC122" s="333">
        <v>0</v>
      </c>
      <c r="AD122" s="333">
        <v>0</v>
      </c>
      <c r="AE122" s="333">
        <v>0</v>
      </c>
      <c r="AF122" s="333">
        <v>0</v>
      </c>
      <c r="AG122" s="333">
        <v>0</v>
      </c>
      <c r="AH122" s="333">
        <v>0</v>
      </c>
      <c r="AI122" s="333">
        <v>0</v>
      </c>
      <c r="AJ122" s="333">
        <v>0</v>
      </c>
      <c r="AK122" s="333">
        <v>0</v>
      </c>
      <c r="AL122" s="333">
        <v>0</v>
      </c>
      <c r="AM122" s="333">
        <v>0</v>
      </c>
      <c r="AN122" s="333">
        <v>0</v>
      </c>
      <c r="AO122" s="333">
        <v>0</v>
      </c>
      <c r="AP122" s="333">
        <v>0</v>
      </c>
      <c r="AQ122" s="333">
        <v>0</v>
      </c>
      <c r="AR122" s="333">
        <v>0</v>
      </c>
      <c r="AS122" s="333">
        <v>0</v>
      </c>
      <c r="AT122" s="333">
        <v>0</v>
      </c>
      <c r="AU122" s="333">
        <v>0</v>
      </c>
      <c r="AV122" s="333">
        <v>0</v>
      </c>
      <c r="AW122" s="333">
        <v>0</v>
      </c>
      <c r="AX122" s="333">
        <v>0</v>
      </c>
      <c r="AY122" s="333">
        <v>0</v>
      </c>
      <c r="AZ122" s="333">
        <v>0</v>
      </c>
      <c r="BA122" s="334">
        <v>0</v>
      </c>
    </row>
    <row r="123" spans="1:53" x14ac:dyDescent="0.2">
      <c r="A123" s="283" t="s">
        <v>2733</v>
      </c>
      <c r="B123" s="284" t="s">
        <v>2734</v>
      </c>
      <c r="C123" s="285">
        <v>0</v>
      </c>
      <c r="D123" s="333">
        <v>0</v>
      </c>
      <c r="E123" s="333">
        <v>0</v>
      </c>
      <c r="F123" s="333">
        <v>0</v>
      </c>
      <c r="G123" s="333">
        <v>0</v>
      </c>
      <c r="H123" s="333">
        <v>0</v>
      </c>
      <c r="I123" s="333">
        <v>0</v>
      </c>
      <c r="J123" s="333">
        <v>0</v>
      </c>
      <c r="K123" s="333">
        <v>0</v>
      </c>
      <c r="L123" s="333">
        <v>0</v>
      </c>
      <c r="M123" s="333">
        <v>0</v>
      </c>
      <c r="N123" s="333">
        <v>0</v>
      </c>
      <c r="O123" s="333">
        <v>0</v>
      </c>
      <c r="P123" s="333">
        <v>0</v>
      </c>
      <c r="Q123" s="333">
        <v>0</v>
      </c>
      <c r="R123" s="333">
        <v>0</v>
      </c>
      <c r="S123" s="333">
        <v>0</v>
      </c>
      <c r="T123" s="333">
        <v>0</v>
      </c>
      <c r="U123" s="333">
        <v>0</v>
      </c>
      <c r="V123" s="333">
        <v>0</v>
      </c>
      <c r="W123" s="333">
        <v>0</v>
      </c>
      <c r="X123" s="333">
        <v>0</v>
      </c>
      <c r="Y123" s="333">
        <v>0</v>
      </c>
      <c r="Z123" s="333">
        <v>0</v>
      </c>
      <c r="AA123" s="333">
        <v>0</v>
      </c>
      <c r="AB123" s="333">
        <v>0</v>
      </c>
      <c r="AC123" s="333">
        <v>0</v>
      </c>
      <c r="AD123" s="333">
        <v>0</v>
      </c>
      <c r="AE123" s="333">
        <v>0</v>
      </c>
      <c r="AF123" s="333">
        <v>0</v>
      </c>
      <c r="AG123" s="333">
        <v>0</v>
      </c>
      <c r="AH123" s="333">
        <v>0</v>
      </c>
      <c r="AI123" s="333">
        <v>0</v>
      </c>
      <c r="AJ123" s="333">
        <v>0</v>
      </c>
      <c r="AK123" s="333">
        <v>0</v>
      </c>
      <c r="AL123" s="333">
        <v>0</v>
      </c>
      <c r="AM123" s="333">
        <v>0</v>
      </c>
      <c r="AN123" s="333">
        <v>0</v>
      </c>
      <c r="AO123" s="333">
        <v>0</v>
      </c>
      <c r="AP123" s="333">
        <v>0</v>
      </c>
      <c r="AQ123" s="333">
        <v>0</v>
      </c>
      <c r="AR123" s="333">
        <v>0</v>
      </c>
      <c r="AS123" s="333">
        <v>0</v>
      </c>
      <c r="AT123" s="333">
        <v>0</v>
      </c>
      <c r="AU123" s="333">
        <v>0</v>
      </c>
      <c r="AV123" s="333">
        <v>0</v>
      </c>
      <c r="AW123" s="333">
        <v>0</v>
      </c>
      <c r="AX123" s="333">
        <v>0</v>
      </c>
      <c r="AY123" s="333">
        <v>0</v>
      </c>
      <c r="AZ123" s="333">
        <v>0</v>
      </c>
      <c r="BA123" s="334">
        <v>0</v>
      </c>
    </row>
    <row r="124" spans="1:53" x14ac:dyDescent="0.2">
      <c r="A124" s="286" t="s">
        <v>2735</v>
      </c>
      <c r="B124" s="287" t="s">
        <v>2736</v>
      </c>
      <c r="C124" s="288">
        <v>0</v>
      </c>
      <c r="D124" s="335">
        <v>0</v>
      </c>
      <c r="E124" s="335">
        <v>0</v>
      </c>
      <c r="F124" s="335">
        <v>0</v>
      </c>
      <c r="G124" s="335">
        <v>0</v>
      </c>
      <c r="H124" s="335">
        <v>0</v>
      </c>
      <c r="I124" s="335">
        <v>0</v>
      </c>
      <c r="J124" s="335">
        <v>0</v>
      </c>
      <c r="K124" s="335">
        <v>0</v>
      </c>
      <c r="L124" s="335">
        <v>0</v>
      </c>
      <c r="M124" s="335">
        <v>0</v>
      </c>
      <c r="N124" s="335">
        <v>0</v>
      </c>
      <c r="O124" s="335">
        <v>0</v>
      </c>
      <c r="P124" s="335">
        <v>0</v>
      </c>
      <c r="Q124" s="335">
        <v>0</v>
      </c>
      <c r="R124" s="335">
        <v>0</v>
      </c>
      <c r="S124" s="335">
        <v>0</v>
      </c>
      <c r="T124" s="335">
        <v>0</v>
      </c>
      <c r="U124" s="335">
        <v>0</v>
      </c>
      <c r="V124" s="335">
        <v>0</v>
      </c>
      <c r="W124" s="335">
        <v>0</v>
      </c>
      <c r="X124" s="335">
        <v>0</v>
      </c>
      <c r="Y124" s="335">
        <v>0</v>
      </c>
      <c r="Z124" s="335">
        <v>0</v>
      </c>
      <c r="AA124" s="335">
        <v>0</v>
      </c>
      <c r="AB124" s="335">
        <v>0</v>
      </c>
      <c r="AC124" s="335">
        <v>0</v>
      </c>
      <c r="AD124" s="335">
        <v>0</v>
      </c>
      <c r="AE124" s="335">
        <v>0</v>
      </c>
      <c r="AF124" s="335">
        <v>0</v>
      </c>
      <c r="AG124" s="335">
        <v>0</v>
      </c>
      <c r="AH124" s="335">
        <v>0</v>
      </c>
      <c r="AI124" s="335">
        <v>0</v>
      </c>
      <c r="AJ124" s="335">
        <v>0</v>
      </c>
      <c r="AK124" s="335">
        <v>0</v>
      </c>
      <c r="AL124" s="335">
        <v>0</v>
      </c>
      <c r="AM124" s="335">
        <v>0</v>
      </c>
      <c r="AN124" s="335">
        <v>0</v>
      </c>
      <c r="AO124" s="335">
        <v>0</v>
      </c>
      <c r="AP124" s="335">
        <v>0</v>
      </c>
      <c r="AQ124" s="335">
        <v>0</v>
      </c>
      <c r="AR124" s="335">
        <v>0</v>
      </c>
      <c r="AS124" s="335">
        <v>0</v>
      </c>
      <c r="AT124" s="335">
        <v>0</v>
      </c>
      <c r="AU124" s="335">
        <v>0</v>
      </c>
      <c r="AV124" s="335">
        <v>0</v>
      </c>
      <c r="AW124" s="335">
        <v>0</v>
      </c>
      <c r="AX124" s="335">
        <v>0</v>
      </c>
      <c r="AY124" s="335">
        <v>0</v>
      </c>
      <c r="AZ124" s="335">
        <v>0</v>
      </c>
      <c r="BA124" s="336">
        <v>0</v>
      </c>
    </row>
    <row r="125" spans="1:53" x14ac:dyDescent="0.2">
      <c r="A125" s="286" t="s">
        <v>2737</v>
      </c>
      <c r="B125" s="287" t="s">
        <v>2738</v>
      </c>
      <c r="C125" s="288">
        <v>0</v>
      </c>
      <c r="D125" s="335">
        <v>0</v>
      </c>
      <c r="E125" s="335">
        <v>0</v>
      </c>
      <c r="F125" s="335">
        <v>0</v>
      </c>
      <c r="G125" s="335">
        <v>0</v>
      </c>
      <c r="H125" s="335">
        <v>0</v>
      </c>
      <c r="I125" s="335">
        <v>0</v>
      </c>
      <c r="J125" s="335">
        <v>0</v>
      </c>
      <c r="K125" s="335">
        <v>0</v>
      </c>
      <c r="L125" s="335">
        <v>0</v>
      </c>
      <c r="M125" s="335">
        <v>0</v>
      </c>
      <c r="N125" s="335">
        <v>0</v>
      </c>
      <c r="O125" s="335">
        <v>0</v>
      </c>
      <c r="P125" s="335">
        <v>0</v>
      </c>
      <c r="Q125" s="335">
        <v>0</v>
      </c>
      <c r="R125" s="335">
        <v>0</v>
      </c>
      <c r="S125" s="335">
        <v>0</v>
      </c>
      <c r="T125" s="335">
        <v>0</v>
      </c>
      <c r="U125" s="335">
        <v>0</v>
      </c>
      <c r="V125" s="335">
        <v>0</v>
      </c>
      <c r="W125" s="335">
        <v>0</v>
      </c>
      <c r="X125" s="335">
        <v>0</v>
      </c>
      <c r="Y125" s="335">
        <v>0</v>
      </c>
      <c r="Z125" s="335">
        <v>0</v>
      </c>
      <c r="AA125" s="335">
        <v>0</v>
      </c>
      <c r="AB125" s="335">
        <v>0</v>
      </c>
      <c r="AC125" s="335">
        <v>0</v>
      </c>
      <c r="AD125" s="335">
        <v>0</v>
      </c>
      <c r="AE125" s="335">
        <v>0</v>
      </c>
      <c r="AF125" s="335">
        <v>0</v>
      </c>
      <c r="AG125" s="335">
        <v>0</v>
      </c>
      <c r="AH125" s="335">
        <v>0</v>
      </c>
      <c r="AI125" s="335">
        <v>0</v>
      </c>
      <c r="AJ125" s="335">
        <v>0</v>
      </c>
      <c r="AK125" s="335">
        <v>0</v>
      </c>
      <c r="AL125" s="335">
        <v>0</v>
      </c>
      <c r="AM125" s="335">
        <v>0</v>
      </c>
      <c r="AN125" s="335">
        <v>0</v>
      </c>
      <c r="AO125" s="335">
        <v>0</v>
      </c>
      <c r="AP125" s="335">
        <v>0</v>
      </c>
      <c r="AQ125" s="335">
        <v>0</v>
      </c>
      <c r="AR125" s="335">
        <v>0</v>
      </c>
      <c r="AS125" s="335">
        <v>0</v>
      </c>
      <c r="AT125" s="335">
        <v>0</v>
      </c>
      <c r="AU125" s="335">
        <v>0</v>
      </c>
      <c r="AV125" s="335">
        <v>0</v>
      </c>
      <c r="AW125" s="335">
        <v>0</v>
      </c>
      <c r="AX125" s="335">
        <v>0</v>
      </c>
      <c r="AY125" s="335">
        <v>0</v>
      </c>
      <c r="AZ125" s="335">
        <v>0</v>
      </c>
      <c r="BA125" s="336">
        <v>0</v>
      </c>
    </row>
    <row r="126" spans="1:53" x14ac:dyDescent="0.2">
      <c r="A126" s="283" t="s">
        <v>2739</v>
      </c>
      <c r="B126" s="284" t="s">
        <v>2740</v>
      </c>
      <c r="C126" s="285">
        <v>0</v>
      </c>
      <c r="D126" s="333">
        <v>0</v>
      </c>
      <c r="E126" s="333">
        <v>0</v>
      </c>
      <c r="F126" s="333">
        <v>0</v>
      </c>
      <c r="G126" s="333">
        <v>0</v>
      </c>
      <c r="H126" s="333">
        <v>0</v>
      </c>
      <c r="I126" s="333">
        <v>0</v>
      </c>
      <c r="J126" s="333">
        <v>0</v>
      </c>
      <c r="K126" s="333">
        <v>0</v>
      </c>
      <c r="L126" s="333">
        <v>0</v>
      </c>
      <c r="M126" s="333">
        <v>0</v>
      </c>
      <c r="N126" s="333">
        <v>0</v>
      </c>
      <c r="O126" s="333">
        <v>0</v>
      </c>
      <c r="P126" s="333">
        <v>0</v>
      </c>
      <c r="Q126" s="333">
        <v>0</v>
      </c>
      <c r="R126" s="333">
        <v>0</v>
      </c>
      <c r="S126" s="333">
        <v>0</v>
      </c>
      <c r="T126" s="333">
        <v>0</v>
      </c>
      <c r="U126" s="333">
        <v>0</v>
      </c>
      <c r="V126" s="333">
        <v>0</v>
      </c>
      <c r="W126" s="333">
        <v>0</v>
      </c>
      <c r="X126" s="333">
        <v>0</v>
      </c>
      <c r="Y126" s="333">
        <v>0</v>
      </c>
      <c r="Z126" s="333">
        <v>0</v>
      </c>
      <c r="AA126" s="333">
        <v>0</v>
      </c>
      <c r="AB126" s="333">
        <v>0</v>
      </c>
      <c r="AC126" s="333">
        <v>0</v>
      </c>
      <c r="AD126" s="333">
        <v>0</v>
      </c>
      <c r="AE126" s="333">
        <v>0</v>
      </c>
      <c r="AF126" s="333">
        <v>0</v>
      </c>
      <c r="AG126" s="333">
        <v>0</v>
      </c>
      <c r="AH126" s="333">
        <v>0</v>
      </c>
      <c r="AI126" s="333">
        <v>0</v>
      </c>
      <c r="AJ126" s="333">
        <v>0</v>
      </c>
      <c r="AK126" s="333">
        <v>0</v>
      </c>
      <c r="AL126" s="333">
        <v>0</v>
      </c>
      <c r="AM126" s="333">
        <v>0</v>
      </c>
      <c r="AN126" s="333">
        <v>0</v>
      </c>
      <c r="AO126" s="333">
        <v>0</v>
      </c>
      <c r="AP126" s="333">
        <v>0</v>
      </c>
      <c r="AQ126" s="333">
        <v>0</v>
      </c>
      <c r="AR126" s="333">
        <v>0</v>
      </c>
      <c r="AS126" s="333">
        <v>0</v>
      </c>
      <c r="AT126" s="333">
        <v>0</v>
      </c>
      <c r="AU126" s="333">
        <v>0</v>
      </c>
      <c r="AV126" s="333">
        <v>0</v>
      </c>
      <c r="AW126" s="333">
        <v>0</v>
      </c>
      <c r="AX126" s="333">
        <v>0</v>
      </c>
      <c r="AY126" s="333">
        <v>0</v>
      </c>
      <c r="AZ126" s="333">
        <v>0</v>
      </c>
      <c r="BA126" s="334">
        <v>0</v>
      </c>
    </row>
    <row r="127" spans="1:53" x14ac:dyDescent="0.2">
      <c r="A127" s="286" t="s">
        <v>2741</v>
      </c>
      <c r="B127" s="287" t="s">
        <v>2742</v>
      </c>
      <c r="C127" s="288">
        <v>0</v>
      </c>
      <c r="D127" s="335">
        <v>0</v>
      </c>
      <c r="E127" s="335">
        <v>0</v>
      </c>
      <c r="F127" s="335">
        <v>0</v>
      </c>
      <c r="G127" s="335">
        <v>0</v>
      </c>
      <c r="H127" s="335">
        <v>0</v>
      </c>
      <c r="I127" s="335">
        <v>0</v>
      </c>
      <c r="J127" s="335">
        <v>0</v>
      </c>
      <c r="K127" s="335">
        <v>0</v>
      </c>
      <c r="L127" s="335">
        <v>0</v>
      </c>
      <c r="M127" s="335">
        <v>0</v>
      </c>
      <c r="N127" s="335">
        <v>0</v>
      </c>
      <c r="O127" s="335">
        <v>0</v>
      </c>
      <c r="P127" s="335">
        <v>0</v>
      </c>
      <c r="Q127" s="335">
        <v>0</v>
      </c>
      <c r="R127" s="335">
        <v>0</v>
      </c>
      <c r="S127" s="335">
        <v>0</v>
      </c>
      <c r="T127" s="335">
        <v>0</v>
      </c>
      <c r="U127" s="335">
        <v>0</v>
      </c>
      <c r="V127" s="335">
        <v>0</v>
      </c>
      <c r="W127" s="335">
        <v>0</v>
      </c>
      <c r="X127" s="335">
        <v>0</v>
      </c>
      <c r="Y127" s="335">
        <v>0</v>
      </c>
      <c r="Z127" s="335">
        <v>0</v>
      </c>
      <c r="AA127" s="335">
        <v>0</v>
      </c>
      <c r="AB127" s="335">
        <v>0</v>
      </c>
      <c r="AC127" s="335">
        <v>0</v>
      </c>
      <c r="AD127" s="335">
        <v>0</v>
      </c>
      <c r="AE127" s="335">
        <v>0</v>
      </c>
      <c r="AF127" s="335">
        <v>0</v>
      </c>
      <c r="AG127" s="335">
        <v>0</v>
      </c>
      <c r="AH127" s="335">
        <v>0</v>
      </c>
      <c r="AI127" s="335">
        <v>0</v>
      </c>
      <c r="AJ127" s="335">
        <v>0</v>
      </c>
      <c r="AK127" s="335">
        <v>0</v>
      </c>
      <c r="AL127" s="335">
        <v>0</v>
      </c>
      <c r="AM127" s="335">
        <v>0</v>
      </c>
      <c r="AN127" s="335">
        <v>0</v>
      </c>
      <c r="AO127" s="335">
        <v>0</v>
      </c>
      <c r="AP127" s="335">
        <v>0</v>
      </c>
      <c r="AQ127" s="335">
        <v>0</v>
      </c>
      <c r="AR127" s="335">
        <v>0</v>
      </c>
      <c r="AS127" s="335">
        <v>0</v>
      </c>
      <c r="AT127" s="335">
        <v>0</v>
      </c>
      <c r="AU127" s="335">
        <v>0</v>
      </c>
      <c r="AV127" s="335">
        <v>0</v>
      </c>
      <c r="AW127" s="335">
        <v>0</v>
      </c>
      <c r="AX127" s="335">
        <v>0</v>
      </c>
      <c r="AY127" s="335">
        <v>0</v>
      </c>
      <c r="AZ127" s="335">
        <v>0</v>
      </c>
      <c r="BA127" s="336">
        <v>0</v>
      </c>
    </row>
    <row r="128" spans="1:53" x14ac:dyDescent="0.2">
      <c r="A128" s="286" t="s">
        <v>2743</v>
      </c>
      <c r="B128" s="287" t="s">
        <v>2744</v>
      </c>
      <c r="C128" s="288">
        <v>0</v>
      </c>
      <c r="D128" s="335">
        <v>0</v>
      </c>
      <c r="E128" s="335">
        <v>0</v>
      </c>
      <c r="F128" s="335">
        <v>0</v>
      </c>
      <c r="G128" s="335">
        <v>0</v>
      </c>
      <c r="H128" s="335">
        <v>0</v>
      </c>
      <c r="I128" s="335">
        <v>0</v>
      </c>
      <c r="J128" s="335">
        <v>0</v>
      </c>
      <c r="K128" s="335">
        <v>0</v>
      </c>
      <c r="L128" s="335">
        <v>0</v>
      </c>
      <c r="M128" s="335">
        <v>0</v>
      </c>
      <c r="N128" s="335">
        <v>0</v>
      </c>
      <c r="O128" s="335">
        <v>0</v>
      </c>
      <c r="P128" s="335">
        <v>0</v>
      </c>
      <c r="Q128" s="335">
        <v>0</v>
      </c>
      <c r="R128" s="335">
        <v>0</v>
      </c>
      <c r="S128" s="335">
        <v>0</v>
      </c>
      <c r="T128" s="335">
        <v>0</v>
      </c>
      <c r="U128" s="335">
        <v>0</v>
      </c>
      <c r="V128" s="335">
        <v>0</v>
      </c>
      <c r="W128" s="335">
        <v>0</v>
      </c>
      <c r="X128" s="335">
        <v>0</v>
      </c>
      <c r="Y128" s="335">
        <v>0</v>
      </c>
      <c r="Z128" s="335">
        <v>0</v>
      </c>
      <c r="AA128" s="335">
        <v>0</v>
      </c>
      <c r="AB128" s="335">
        <v>0</v>
      </c>
      <c r="AC128" s="335">
        <v>0</v>
      </c>
      <c r="AD128" s="335">
        <v>0</v>
      </c>
      <c r="AE128" s="335">
        <v>0</v>
      </c>
      <c r="AF128" s="335">
        <v>0</v>
      </c>
      <c r="AG128" s="335">
        <v>0</v>
      </c>
      <c r="AH128" s="335">
        <v>0</v>
      </c>
      <c r="AI128" s="335">
        <v>0</v>
      </c>
      <c r="AJ128" s="335">
        <v>0</v>
      </c>
      <c r="AK128" s="335">
        <v>0</v>
      </c>
      <c r="AL128" s="335">
        <v>0</v>
      </c>
      <c r="AM128" s="335">
        <v>0</v>
      </c>
      <c r="AN128" s="335">
        <v>0</v>
      </c>
      <c r="AO128" s="335">
        <v>0</v>
      </c>
      <c r="AP128" s="335">
        <v>0</v>
      </c>
      <c r="AQ128" s="335">
        <v>0</v>
      </c>
      <c r="AR128" s="335">
        <v>0</v>
      </c>
      <c r="AS128" s="335">
        <v>0</v>
      </c>
      <c r="AT128" s="335">
        <v>0</v>
      </c>
      <c r="AU128" s="335">
        <v>0</v>
      </c>
      <c r="AV128" s="335">
        <v>0</v>
      </c>
      <c r="AW128" s="335">
        <v>0</v>
      </c>
      <c r="AX128" s="335">
        <v>0</v>
      </c>
      <c r="AY128" s="335">
        <v>0</v>
      </c>
      <c r="AZ128" s="335">
        <v>0</v>
      </c>
      <c r="BA128" s="336">
        <v>0</v>
      </c>
    </row>
    <row r="129" spans="1:53" x14ac:dyDescent="0.2">
      <c r="A129" s="286" t="s">
        <v>2745</v>
      </c>
      <c r="B129" s="287" t="s">
        <v>2746</v>
      </c>
      <c r="C129" s="288">
        <v>0</v>
      </c>
      <c r="D129" s="335">
        <v>0</v>
      </c>
      <c r="E129" s="335">
        <v>0</v>
      </c>
      <c r="F129" s="335">
        <v>0</v>
      </c>
      <c r="G129" s="335">
        <v>0</v>
      </c>
      <c r="H129" s="335">
        <v>0</v>
      </c>
      <c r="I129" s="335">
        <v>0</v>
      </c>
      <c r="J129" s="335">
        <v>0</v>
      </c>
      <c r="K129" s="335">
        <v>0</v>
      </c>
      <c r="L129" s="335">
        <v>0</v>
      </c>
      <c r="M129" s="335">
        <v>0</v>
      </c>
      <c r="N129" s="335">
        <v>0</v>
      </c>
      <c r="O129" s="335">
        <v>0</v>
      </c>
      <c r="P129" s="335">
        <v>0</v>
      </c>
      <c r="Q129" s="335">
        <v>0</v>
      </c>
      <c r="R129" s="335">
        <v>0</v>
      </c>
      <c r="S129" s="335">
        <v>0</v>
      </c>
      <c r="T129" s="335">
        <v>0</v>
      </c>
      <c r="U129" s="335">
        <v>0</v>
      </c>
      <c r="V129" s="335">
        <v>0</v>
      </c>
      <c r="W129" s="335">
        <v>0</v>
      </c>
      <c r="X129" s="335">
        <v>0</v>
      </c>
      <c r="Y129" s="335">
        <v>0</v>
      </c>
      <c r="Z129" s="335">
        <v>0</v>
      </c>
      <c r="AA129" s="335">
        <v>0</v>
      </c>
      <c r="AB129" s="335">
        <v>0</v>
      </c>
      <c r="AC129" s="335">
        <v>0</v>
      </c>
      <c r="AD129" s="335">
        <v>0</v>
      </c>
      <c r="AE129" s="335">
        <v>0</v>
      </c>
      <c r="AF129" s="335">
        <v>0</v>
      </c>
      <c r="AG129" s="335">
        <v>0</v>
      </c>
      <c r="AH129" s="335">
        <v>0</v>
      </c>
      <c r="AI129" s="335">
        <v>0</v>
      </c>
      <c r="AJ129" s="335">
        <v>0</v>
      </c>
      <c r="AK129" s="335">
        <v>0</v>
      </c>
      <c r="AL129" s="335">
        <v>0</v>
      </c>
      <c r="AM129" s="335">
        <v>0</v>
      </c>
      <c r="AN129" s="335">
        <v>0</v>
      </c>
      <c r="AO129" s="335">
        <v>0</v>
      </c>
      <c r="AP129" s="335">
        <v>0</v>
      </c>
      <c r="AQ129" s="335">
        <v>0</v>
      </c>
      <c r="AR129" s="335">
        <v>0</v>
      </c>
      <c r="AS129" s="335">
        <v>0</v>
      </c>
      <c r="AT129" s="335">
        <v>0</v>
      </c>
      <c r="AU129" s="335">
        <v>0</v>
      </c>
      <c r="AV129" s="335">
        <v>0</v>
      </c>
      <c r="AW129" s="335">
        <v>0</v>
      </c>
      <c r="AX129" s="335">
        <v>0</v>
      </c>
      <c r="AY129" s="335">
        <v>0</v>
      </c>
      <c r="AZ129" s="335">
        <v>0</v>
      </c>
      <c r="BA129" s="336">
        <v>0</v>
      </c>
    </row>
    <row r="130" spans="1:53" x14ac:dyDescent="0.2">
      <c r="A130" s="283" t="s">
        <v>2662</v>
      </c>
      <c r="B130" s="284" t="s">
        <v>2747</v>
      </c>
      <c r="C130" s="285">
        <v>0</v>
      </c>
      <c r="D130" s="333">
        <v>0</v>
      </c>
      <c r="E130" s="333">
        <v>0</v>
      </c>
      <c r="F130" s="333">
        <v>0</v>
      </c>
      <c r="G130" s="333">
        <v>0</v>
      </c>
      <c r="H130" s="333">
        <v>0</v>
      </c>
      <c r="I130" s="333">
        <v>0</v>
      </c>
      <c r="J130" s="333">
        <v>0</v>
      </c>
      <c r="K130" s="333">
        <v>0</v>
      </c>
      <c r="L130" s="333">
        <v>0</v>
      </c>
      <c r="M130" s="333">
        <v>0</v>
      </c>
      <c r="N130" s="333">
        <v>0</v>
      </c>
      <c r="O130" s="333">
        <v>0</v>
      </c>
      <c r="P130" s="333">
        <v>0</v>
      </c>
      <c r="Q130" s="333">
        <v>0</v>
      </c>
      <c r="R130" s="333">
        <v>0</v>
      </c>
      <c r="S130" s="333">
        <v>0</v>
      </c>
      <c r="T130" s="333">
        <v>0</v>
      </c>
      <c r="U130" s="333">
        <v>0</v>
      </c>
      <c r="V130" s="333">
        <v>0</v>
      </c>
      <c r="W130" s="333">
        <v>0</v>
      </c>
      <c r="X130" s="333">
        <v>0</v>
      </c>
      <c r="Y130" s="333">
        <v>0</v>
      </c>
      <c r="Z130" s="333">
        <v>0</v>
      </c>
      <c r="AA130" s="333">
        <v>0</v>
      </c>
      <c r="AB130" s="333">
        <v>0</v>
      </c>
      <c r="AC130" s="333">
        <v>0</v>
      </c>
      <c r="AD130" s="333">
        <v>0</v>
      </c>
      <c r="AE130" s="333">
        <v>0</v>
      </c>
      <c r="AF130" s="333">
        <v>0</v>
      </c>
      <c r="AG130" s="333">
        <v>0</v>
      </c>
      <c r="AH130" s="333">
        <v>0</v>
      </c>
      <c r="AI130" s="333">
        <v>0</v>
      </c>
      <c r="AJ130" s="333">
        <v>0</v>
      </c>
      <c r="AK130" s="333">
        <v>0</v>
      </c>
      <c r="AL130" s="333">
        <v>0</v>
      </c>
      <c r="AM130" s="333">
        <v>0</v>
      </c>
      <c r="AN130" s="333">
        <v>0</v>
      </c>
      <c r="AO130" s="333">
        <v>0</v>
      </c>
      <c r="AP130" s="333">
        <v>0</v>
      </c>
      <c r="AQ130" s="333">
        <v>0</v>
      </c>
      <c r="AR130" s="333">
        <v>0</v>
      </c>
      <c r="AS130" s="333">
        <v>0</v>
      </c>
      <c r="AT130" s="333">
        <v>0</v>
      </c>
      <c r="AU130" s="333">
        <v>0</v>
      </c>
      <c r="AV130" s="333">
        <v>0</v>
      </c>
      <c r="AW130" s="333">
        <v>0</v>
      </c>
      <c r="AX130" s="333">
        <v>0</v>
      </c>
      <c r="AY130" s="333">
        <v>0</v>
      </c>
      <c r="AZ130" s="333">
        <v>0</v>
      </c>
      <c r="BA130" s="334">
        <v>0</v>
      </c>
    </row>
    <row r="131" spans="1:53" x14ac:dyDescent="0.2">
      <c r="A131" s="283" t="s">
        <v>2748</v>
      </c>
      <c r="B131" s="284" t="s">
        <v>2749</v>
      </c>
      <c r="C131" s="285">
        <v>0</v>
      </c>
      <c r="D131" s="333">
        <v>0</v>
      </c>
      <c r="E131" s="333">
        <v>0</v>
      </c>
      <c r="F131" s="333">
        <v>0</v>
      </c>
      <c r="G131" s="333">
        <v>0</v>
      </c>
      <c r="H131" s="333">
        <v>0</v>
      </c>
      <c r="I131" s="333">
        <v>0</v>
      </c>
      <c r="J131" s="333">
        <v>0</v>
      </c>
      <c r="K131" s="333">
        <v>0</v>
      </c>
      <c r="L131" s="333">
        <v>0</v>
      </c>
      <c r="M131" s="333">
        <v>0</v>
      </c>
      <c r="N131" s="333">
        <v>0</v>
      </c>
      <c r="O131" s="333">
        <v>0</v>
      </c>
      <c r="P131" s="333">
        <v>0</v>
      </c>
      <c r="Q131" s="333">
        <v>0</v>
      </c>
      <c r="R131" s="333">
        <v>0</v>
      </c>
      <c r="S131" s="333">
        <v>0</v>
      </c>
      <c r="T131" s="333">
        <v>0</v>
      </c>
      <c r="U131" s="333">
        <v>0</v>
      </c>
      <c r="V131" s="333">
        <v>0</v>
      </c>
      <c r="W131" s="333">
        <v>0</v>
      </c>
      <c r="X131" s="333">
        <v>0</v>
      </c>
      <c r="Y131" s="333">
        <v>0</v>
      </c>
      <c r="Z131" s="333">
        <v>0</v>
      </c>
      <c r="AA131" s="333">
        <v>0</v>
      </c>
      <c r="AB131" s="333">
        <v>0</v>
      </c>
      <c r="AC131" s="333">
        <v>0</v>
      </c>
      <c r="AD131" s="333">
        <v>0</v>
      </c>
      <c r="AE131" s="333">
        <v>0</v>
      </c>
      <c r="AF131" s="333">
        <v>0</v>
      </c>
      <c r="AG131" s="333">
        <v>0</v>
      </c>
      <c r="AH131" s="333">
        <v>0</v>
      </c>
      <c r="AI131" s="333">
        <v>0</v>
      </c>
      <c r="AJ131" s="333">
        <v>0</v>
      </c>
      <c r="AK131" s="333">
        <v>0</v>
      </c>
      <c r="AL131" s="333">
        <v>0</v>
      </c>
      <c r="AM131" s="333">
        <v>0</v>
      </c>
      <c r="AN131" s="333">
        <v>0</v>
      </c>
      <c r="AO131" s="333">
        <v>0</v>
      </c>
      <c r="AP131" s="333">
        <v>0</v>
      </c>
      <c r="AQ131" s="333">
        <v>0</v>
      </c>
      <c r="AR131" s="333">
        <v>0</v>
      </c>
      <c r="AS131" s="333">
        <v>0</v>
      </c>
      <c r="AT131" s="333">
        <v>0</v>
      </c>
      <c r="AU131" s="333">
        <v>0</v>
      </c>
      <c r="AV131" s="333">
        <v>0</v>
      </c>
      <c r="AW131" s="333">
        <v>0</v>
      </c>
      <c r="AX131" s="333">
        <v>0</v>
      </c>
      <c r="AY131" s="333">
        <v>0</v>
      </c>
      <c r="AZ131" s="333">
        <v>0</v>
      </c>
      <c r="BA131" s="334">
        <v>0</v>
      </c>
    </row>
    <row r="132" spans="1:53" x14ac:dyDescent="0.2">
      <c r="A132" s="283" t="s">
        <v>1110</v>
      </c>
      <c r="B132" s="284" t="s">
        <v>2750</v>
      </c>
      <c r="C132" s="285">
        <v>0</v>
      </c>
      <c r="D132" s="333">
        <v>0</v>
      </c>
      <c r="E132" s="333">
        <v>0.99995999999999996</v>
      </c>
      <c r="F132" s="333">
        <v>1</v>
      </c>
      <c r="G132" s="333">
        <v>0</v>
      </c>
      <c r="H132" s="333">
        <v>0</v>
      </c>
      <c r="I132" s="333">
        <v>0</v>
      </c>
      <c r="J132" s="333">
        <v>0</v>
      </c>
      <c r="K132" s="333">
        <v>0</v>
      </c>
      <c r="L132" s="333">
        <v>0</v>
      </c>
      <c r="M132" s="333">
        <v>0</v>
      </c>
      <c r="N132" s="333">
        <v>0</v>
      </c>
      <c r="O132" s="333">
        <v>0</v>
      </c>
      <c r="P132" s="333">
        <v>0</v>
      </c>
      <c r="Q132" s="333">
        <v>0</v>
      </c>
      <c r="R132" s="333">
        <v>0</v>
      </c>
      <c r="S132" s="333">
        <v>0</v>
      </c>
      <c r="T132" s="333">
        <v>0</v>
      </c>
      <c r="U132" s="333">
        <v>0</v>
      </c>
      <c r="V132" s="333">
        <v>0</v>
      </c>
      <c r="W132" s="333">
        <v>0</v>
      </c>
      <c r="X132" s="333">
        <v>0</v>
      </c>
      <c r="Y132" s="333">
        <v>0</v>
      </c>
      <c r="Z132" s="333">
        <v>0</v>
      </c>
      <c r="AA132" s="333">
        <v>0</v>
      </c>
      <c r="AB132" s="333">
        <v>0</v>
      </c>
      <c r="AC132" s="333">
        <v>0</v>
      </c>
      <c r="AD132" s="333">
        <v>0</v>
      </c>
      <c r="AE132" s="333">
        <v>0</v>
      </c>
      <c r="AF132" s="333">
        <v>0</v>
      </c>
      <c r="AG132" s="333">
        <v>0</v>
      </c>
      <c r="AH132" s="333">
        <v>0</v>
      </c>
      <c r="AI132" s="333">
        <v>0</v>
      </c>
      <c r="AJ132" s="333">
        <v>0</v>
      </c>
      <c r="AK132" s="333">
        <v>0</v>
      </c>
      <c r="AL132" s="333">
        <v>0</v>
      </c>
      <c r="AM132" s="333">
        <v>0</v>
      </c>
      <c r="AN132" s="333">
        <v>0</v>
      </c>
      <c r="AO132" s="333">
        <v>0</v>
      </c>
      <c r="AP132" s="333">
        <v>0</v>
      </c>
      <c r="AQ132" s="333">
        <v>0</v>
      </c>
      <c r="AR132" s="333">
        <v>0</v>
      </c>
      <c r="AS132" s="333">
        <v>0</v>
      </c>
      <c r="AT132" s="333">
        <v>0</v>
      </c>
      <c r="AU132" s="333">
        <v>0</v>
      </c>
      <c r="AV132" s="333">
        <v>0</v>
      </c>
      <c r="AW132" s="333">
        <v>0</v>
      </c>
      <c r="AX132" s="333">
        <v>0</v>
      </c>
      <c r="AY132" s="333">
        <v>0</v>
      </c>
      <c r="AZ132" s="333">
        <v>0</v>
      </c>
      <c r="BA132" s="334">
        <v>0</v>
      </c>
    </row>
    <row r="133" spans="1:53" x14ac:dyDescent="0.2">
      <c r="A133" s="283" t="s">
        <v>2751</v>
      </c>
      <c r="B133" s="284" t="s">
        <v>2752</v>
      </c>
      <c r="C133" s="285">
        <v>0</v>
      </c>
      <c r="D133" s="333">
        <v>0</v>
      </c>
      <c r="E133" s="333">
        <v>0</v>
      </c>
      <c r="F133" s="333">
        <v>0</v>
      </c>
      <c r="G133" s="333">
        <v>0</v>
      </c>
      <c r="H133" s="333">
        <v>0</v>
      </c>
      <c r="I133" s="333">
        <v>0</v>
      </c>
      <c r="J133" s="333">
        <v>0</v>
      </c>
      <c r="K133" s="333">
        <v>0</v>
      </c>
      <c r="L133" s="333">
        <v>0</v>
      </c>
      <c r="M133" s="333">
        <v>0</v>
      </c>
      <c r="N133" s="333">
        <v>0</v>
      </c>
      <c r="O133" s="333">
        <v>0</v>
      </c>
      <c r="P133" s="333">
        <v>0</v>
      </c>
      <c r="Q133" s="333">
        <v>0</v>
      </c>
      <c r="R133" s="333">
        <v>0</v>
      </c>
      <c r="S133" s="333">
        <v>0</v>
      </c>
      <c r="T133" s="333">
        <v>0</v>
      </c>
      <c r="U133" s="333">
        <v>0</v>
      </c>
      <c r="V133" s="333">
        <v>0</v>
      </c>
      <c r="W133" s="333">
        <v>0</v>
      </c>
      <c r="X133" s="333">
        <v>0</v>
      </c>
      <c r="Y133" s="333">
        <v>0</v>
      </c>
      <c r="Z133" s="333">
        <v>0</v>
      </c>
      <c r="AA133" s="333">
        <v>0</v>
      </c>
      <c r="AB133" s="333">
        <v>0</v>
      </c>
      <c r="AC133" s="333">
        <v>0</v>
      </c>
      <c r="AD133" s="333">
        <v>0</v>
      </c>
      <c r="AE133" s="333">
        <v>0</v>
      </c>
      <c r="AF133" s="333">
        <v>0</v>
      </c>
      <c r="AG133" s="333">
        <v>0</v>
      </c>
      <c r="AH133" s="333">
        <v>0</v>
      </c>
      <c r="AI133" s="333">
        <v>0</v>
      </c>
      <c r="AJ133" s="333">
        <v>0</v>
      </c>
      <c r="AK133" s="333">
        <v>0</v>
      </c>
      <c r="AL133" s="333">
        <v>0</v>
      </c>
      <c r="AM133" s="333">
        <v>0</v>
      </c>
      <c r="AN133" s="333">
        <v>0</v>
      </c>
      <c r="AO133" s="333">
        <v>0</v>
      </c>
      <c r="AP133" s="333">
        <v>0</v>
      </c>
      <c r="AQ133" s="333">
        <v>0</v>
      </c>
      <c r="AR133" s="333">
        <v>0</v>
      </c>
      <c r="AS133" s="333">
        <v>0</v>
      </c>
      <c r="AT133" s="333">
        <v>0</v>
      </c>
      <c r="AU133" s="333">
        <v>0</v>
      </c>
      <c r="AV133" s="333">
        <v>0</v>
      </c>
      <c r="AW133" s="333">
        <v>0</v>
      </c>
      <c r="AX133" s="333">
        <v>0</v>
      </c>
      <c r="AY133" s="333">
        <v>0</v>
      </c>
      <c r="AZ133" s="333">
        <v>0</v>
      </c>
      <c r="BA133" s="334">
        <v>0</v>
      </c>
    </row>
    <row r="134" spans="1:53" x14ac:dyDescent="0.2">
      <c r="A134" s="286" t="s">
        <v>2753</v>
      </c>
      <c r="B134" s="287" t="s">
        <v>2754</v>
      </c>
      <c r="C134" s="288">
        <v>0</v>
      </c>
      <c r="D134" s="335">
        <v>0</v>
      </c>
      <c r="E134" s="335">
        <v>0</v>
      </c>
      <c r="F134" s="335">
        <v>0</v>
      </c>
      <c r="G134" s="335">
        <v>0</v>
      </c>
      <c r="H134" s="335">
        <v>0</v>
      </c>
      <c r="I134" s="335">
        <v>0</v>
      </c>
      <c r="J134" s="335">
        <v>0</v>
      </c>
      <c r="K134" s="335">
        <v>0</v>
      </c>
      <c r="L134" s="335">
        <v>0</v>
      </c>
      <c r="M134" s="335">
        <v>0</v>
      </c>
      <c r="N134" s="335">
        <v>0</v>
      </c>
      <c r="O134" s="335">
        <v>0</v>
      </c>
      <c r="P134" s="335">
        <v>0</v>
      </c>
      <c r="Q134" s="335">
        <v>0</v>
      </c>
      <c r="R134" s="335">
        <v>0</v>
      </c>
      <c r="S134" s="335">
        <v>0</v>
      </c>
      <c r="T134" s="335">
        <v>0</v>
      </c>
      <c r="U134" s="335">
        <v>0</v>
      </c>
      <c r="V134" s="335">
        <v>0</v>
      </c>
      <c r="W134" s="335">
        <v>0</v>
      </c>
      <c r="X134" s="335">
        <v>0</v>
      </c>
      <c r="Y134" s="335">
        <v>0</v>
      </c>
      <c r="Z134" s="335">
        <v>0</v>
      </c>
      <c r="AA134" s="335">
        <v>0</v>
      </c>
      <c r="AB134" s="335">
        <v>0</v>
      </c>
      <c r="AC134" s="335">
        <v>0</v>
      </c>
      <c r="AD134" s="335">
        <v>0</v>
      </c>
      <c r="AE134" s="335">
        <v>0</v>
      </c>
      <c r="AF134" s="335">
        <v>0</v>
      </c>
      <c r="AG134" s="335">
        <v>0</v>
      </c>
      <c r="AH134" s="335">
        <v>0</v>
      </c>
      <c r="AI134" s="335">
        <v>0</v>
      </c>
      <c r="AJ134" s="335">
        <v>0</v>
      </c>
      <c r="AK134" s="335">
        <v>0</v>
      </c>
      <c r="AL134" s="335">
        <v>0</v>
      </c>
      <c r="AM134" s="335">
        <v>0</v>
      </c>
      <c r="AN134" s="335">
        <v>0</v>
      </c>
      <c r="AO134" s="335">
        <v>0</v>
      </c>
      <c r="AP134" s="335">
        <v>0</v>
      </c>
      <c r="AQ134" s="335">
        <v>0</v>
      </c>
      <c r="AR134" s="335">
        <v>0</v>
      </c>
      <c r="AS134" s="335">
        <v>0</v>
      </c>
      <c r="AT134" s="335">
        <v>0</v>
      </c>
      <c r="AU134" s="335">
        <v>0</v>
      </c>
      <c r="AV134" s="335">
        <v>0</v>
      </c>
      <c r="AW134" s="335">
        <v>0</v>
      </c>
      <c r="AX134" s="335">
        <v>0</v>
      </c>
      <c r="AY134" s="335">
        <v>0</v>
      </c>
      <c r="AZ134" s="335">
        <v>0</v>
      </c>
      <c r="BA134" s="336">
        <v>0</v>
      </c>
    </row>
    <row r="135" spans="1:53" x14ac:dyDescent="0.2">
      <c r="A135" s="286" t="s">
        <v>341</v>
      </c>
      <c r="B135" s="287" t="s">
        <v>2755</v>
      </c>
      <c r="C135" s="288">
        <v>0</v>
      </c>
      <c r="D135" s="335">
        <v>0</v>
      </c>
      <c r="E135" s="335">
        <v>0</v>
      </c>
      <c r="F135" s="335">
        <v>0</v>
      </c>
      <c r="G135" s="335">
        <v>0</v>
      </c>
      <c r="H135" s="335">
        <v>0</v>
      </c>
      <c r="I135" s="335">
        <v>0</v>
      </c>
      <c r="J135" s="335">
        <v>0</v>
      </c>
      <c r="K135" s="335">
        <v>0</v>
      </c>
      <c r="L135" s="335">
        <v>0</v>
      </c>
      <c r="M135" s="335">
        <v>0</v>
      </c>
      <c r="N135" s="335">
        <v>0</v>
      </c>
      <c r="O135" s="335">
        <v>0</v>
      </c>
      <c r="P135" s="335">
        <v>0</v>
      </c>
      <c r="Q135" s="335">
        <v>0</v>
      </c>
      <c r="R135" s="335">
        <v>0</v>
      </c>
      <c r="S135" s="335">
        <v>0</v>
      </c>
      <c r="T135" s="335">
        <v>0</v>
      </c>
      <c r="U135" s="335">
        <v>0</v>
      </c>
      <c r="V135" s="335">
        <v>0</v>
      </c>
      <c r="W135" s="335">
        <v>0</v>
      </c>
      <c r="X135" s="335">
        <v>0</v>
      </c>
      <c r="Y135" s="335">
        <v>0</v>
      </c>
      <c r="Z135" s="335">
        <v>0</v>
      </c>
      <c r="AA135" s="335">
        <v>0</v>
      </c>
      <c r="AB135" s="335">
        <v>0</v>
      </c>
      <c r="AC135" s="335">
        <v>0</v>
      </c>
      <c r="AD135" s="335">
        <v>0</v>
      </c>
      <c r="AE135" s="335">
        <v>0</v>
      </c>
      <c r="AF135" s="335">
        <v>0</v>
      </c>
      <c r="AG135" s="335">
        <v>0</v>
      </c>
      <c r="AH135" s="335">
        <v>0</v>
      </c>
      <c r="AI135" s="335">
        <v>0</v>
      </c>
      <c r="AJ135" s="335">
        <v>0</v>
      </c>
      <c r="AK135" s="335">
        <v>0</v>
      </c>
      <c r="AL135" s="335">
        <v>0</v>
      </c>
      <c r="AM135" s="335">
        <v>0</v>
      </c>
      <c r="AN135" s="335">
        <v>0</v>
      </c>
      <c r="AO135" s="335">
        <v>0</v>
      </c>
      <c r="AP135" s="335">
        <v>0</v>
      </c>
      <c r="AQ135" s="335">
        <v>0</v>
      </c>
      <c r="AR135" s="335">
        <v>0</v>
      </c>
      <c r="AS135" s="335">
        <v>0</v>
      </c>
      <c r="AT135" s="335">
        <v>0</v>
      </c>
      <c r="AU135" s="335">
        <v>0</v>
      </c>
      <c r="AV135" s="335">
        <v>0</v>
      </c>
      <c r="AW135" s="335">
        <v>0</v>
      </c>
      <c r="AX135" s="335">
        <v>0</v>
      </c>
      <c r="AY135" s="335">
        <v>0</v>
      </c>
      <c r="AZ135" s="335">
        <v>0</v>
      </c>
      <c r="BA135" s="336">
        <v>0</v>
      </c>
    </row>
    <row r="136" spans="1:53" x14ac:dyDescent="0.2">
      <c r="A136" s="286" t="s">
        <v>2756</v>
      </c>
      <c r="B136" s="287" t="s">
        <v>2757</v>
      </c>
      <c r="C136" s="288">
        <v>0</v>
      </c>
      <c r="D136" s="335">
        <v>0</v>
      </c>
      <c r="E136" s="335">
        <v>0</v>
      </c>
      <c r="F136" s="335">
        <v>0</v>
      </c>
      <c r="G136" s="335">
        <v>0</v>
      </c>
      <c r="H136" s="335">
        <v>0</v>
      </c>
      <c r="I136" s="335">
        <v>0</v>
      </c>
      <c r="J136" s="335">
        <v>0</v>
      </c>
      <c r="K136" s="335">
        <v>0</v>
      </c>
      <c r="L136" s="335">
        <v>0</v>
      </c>
      <c r="M136" s="335">
        <v>0</v>
      </c>
      <c r="N136" s="335">
        <v>0</v>
      </c>
      <c r="O136" s="335">
        <v>0</v>
      </c>
      <c r="P136" s="335">
        <v>0</v>
      </c>
      <c r="Q136" s="335">
        <v>0</v>
      </c>
      <c r="R136" s="335">
        <v>0</v>
      </c>
      <c r="S136" s="335">
        <v>0</v>
      </c>
      <c r="T136" s="335">
        <v>0</v>
      </c>
      <c r="U136" s="335">
        <v>0</v>
      </c>
      <c r="V136" s="335">
        <v>0</v>
      </c>
      <c r="W136" s="335">
        <v>0</v>
      </c>
      <c r="X136" s="335">
        <v>0</v>
      </c>
      <c r="Y136" s="335">
        <v>0</v>
      </c>
      <c r="Z136" s="335">
        <v>0</v>
      </c>
      <c r="AA136" s="335">
        <v>0</v>
      </c>
      <c r="AB136" s="335">
        <v>0</v>
      </c>
      <c r="AC136" s="335">
        <v>0</v>
      </c>
      <c r="AD136" s="335">
        <v>0</v>
      </c>
      <c r="AE136" s="335">
        <v>0</v>
      </c>
      <c r="AF136" s="335">
        <v>0</v>
      </c>
      <c r="AG136" s="335">
        <v>0</v>
      </c>
      <c r="AH136" s="335">
        <v>0</v>
      </c>
      <c r="AI136" s="335">
        <v>0</v>
      </c>
      <c r="AJ136" s="335">
        <v>0</v>
      </c>
      <c r="AK136" s="335">
        <v>0</v>
      </c>
      <c r="AL136" s="335">
        <v>0</v>
      </c>
      <c r="AM136" s="335">
        <v>0</v>
      </c>
      <c r="AN136" s="335">
        <v>0</v>
      </c>
      <c r="AO136" s="335">
        <v>0</v>
      </c>
      <c r="AP136" s="335">
        <v>0</v>
      </c>
      <c r="AQ136" s="335">
        <v>0</v>
      </c>
      <c r="AR136" s="335">
        <v>0</v>
      </c>
      <c r="AS136" s="335">
        <v>0</v>
      </c>
      <c r="AT136" s="335">
        <v>0</v>
      </c>
      <c r="AU136" s="335">
        <v>0</v>
      </c>
      <c r="AV136" s="335">
        <v>0</v>
      </c>
      <c r="AW136" s="335">
        <v>0</v>
      </c>
      <c r="AX136" s="335">
        <v>0</v>
      </c>
      <c r="AY136" s="335">
        <v>0</v>
      </c>
      <c r="AZ136" s="335">
        <v>0</v>
      </c>
      <c r="BA136" s="336">
        <v>0</v>
      </c>
    </row>
    <row r="137" spans="1:53" x14ac:dyDescent="0.2">
      <c r="A137" s="286" t="s">
        <v>1112</v>
      </c>
      <c r="B137" s="287" t="s">
        <v>2758</v>
      </c>
      <c r="C137" s="288">
        <v>0</v>
      </c>
      <c r="D137" s="335">
        <v>0</v>
      </c>
      <c r="E137" s="335">
        <v>0</v>
      </c>
      <c r="F137" s="335">
        <v>0</v>
      </c>
      <c r="G137" s="335">
        <v>0</v>
      </c>
      <c r="H137" s="335">
        <v>0</v>
      </c>
      <c r="I137" s="335">
        <v>0</v>
      </c>
      <c r="J137" s="335">
        <v>0</v>
      </c>
      <c r="K137" s="335">
        <v>0</v>
      </c>
      <c r="L137" s="335">
        <v>0</v>
      </c>
      <c r="M137" s="335">
        <v>0</v>
      </c>
      <c r="N137" s="335">
        <v>0</v>
      </c>
      <c r="O137" s="335">
        <v>0</v>
      </c>
      <c r="P137" s="335">
        <v>0</v>
      </c>
      <c r="Q137" s="335">
        <v>0</v>
      </c>
      <c r="R137" s="335">
        <v>0</v>
      </c>
      <c r="S137" s="335">
        <v>0</v>
      </c>
      <c r="T137" s="335">
        <v>0</v>
      </c>
      <c r="U137" s="335">
        <v>0</v>
      </c>
      <c r="V137" s="335">
        <v>0</v>
      </c>
      <c r="W137" s="335">
        <v>0</v>
      </c>
      <c r="X137" s="335">
        <v>0</v>
      </c>
      <c r="Y137" s="335">
        <v>0</v>
      </c>
      <c r="Z137" s="335">
        <v>0</v>
      </c>
      <c r="AA137" s="335">
        <v>0</v>
      </c>
      <c r="AB137" s="335">
        <v>0</v>
      </c>
      <c r="AC137" s="335">
        <v>0</v>
      </c>
      <c r="AD137" s="335">
        <v>0</v>
      </c>
      <c r="AE137" s="335">
        <v>0</v>
      </c>
      <c r="AF137" s="335">
        <v>0</v>
      </c>
      <c r="AG137" s="335">
        <v>0</v>
      </c>
      <c r="AH137" s="335">
        <v>0</v>
      </c>
      <c r="AI137" s="335">
        <v>0</v>
      </c>
      <c r="AJ137" s="335">
        <v>0</v>
      </c>
      <c r="AK137" s="335">
        <v>0</v>
      </c>
      <c r="AL137" s="335">
        <v>0</v>
      </c>
      <c r="AM137" s="335">
        <v>0</v>
      </c>
      <c r="AN137" s="335">
        <v>0</v>
      </c>
      <c r="AO137" s="335">
        <v>0</v>
      </c>
      <c r="AP137" s="335">
        <v>0</v>
      </c>
      <c r="AQ137" s="335">
        <v>0</v>
      </c>
      <c r="AR137" s="335">
        <v>0</v>
      </c>
      <c r="AS137" s="335">
        <v>0</v>
      </c>
      <c r="AT137" s="335">
        <v>0</v>
      </c>
      <c r="AU137" s="335">
        <v>0</v>
      </c>
      <c r="AV137" s="335">
        <v>0</v>
      </c>
      <c r="AW137" s="335">
        <v>0</v>
      </c>
      <c r="AX137" s="335">
        <v>0</v>
      </c>
      <c r="AY137" s="335">
        <v>0</v>
      </c>
      <c r="AZ137" s="335">
        <v>0</v>
      </c>
      <c r="BA137" s="336">
        <v>0</v>
      </c>
    </row>
    <row r="138" spans="1:53" x14ac:dyDescent="0.2">
      <c r="A138" s="286" t="s">
        <v>2759</v>
      </c>
      <c r="B138" s="287" t="s">
        <v>2760</v>
      </c>
      <c r="C138" s="288">
        <v>0</v>
      </c>
      <c r="D138" s="335">
        <v>0</v>
      </c>
      <c r="E138" s="335">
        <v>0</v>
      </c>
      <c r="F138" s="335">
        <v>0</v>
      </c>
      <c r="G138" s="335">
        <v>0</v>
      </c>
      <c r="H138" s="335">
        <v>0</v>
      </c>
      <c r="I138" s="335">
        <v>0</v>
      </c>
      <c r="J138" s="335">
        <v>0</v>
      </c>
      <c r="K138" s="335">
        <v>0</v>
      </c>
      <c r="L138" s="335">
        <v>0</v>
      </c>
      <c r="M138" s="335">
        <v>0</v>
      </c>
      <c r="N138" s="335">
        <v>0</v>
      </c>
      <c r="O138" s="335">
        <v>0</v>
      </c>
      <c r="P138" s="335">
        <v>0</v>
      </c>
      <c r="Q138" s="335">
        <v>0</v>
      </c>
      <c r="R138" s="335">
        <v>0</v>
      </c>
      <c r="S138" s="335">
        <v>0</v>
      </c>
      <c r="T138" s="335">
        <v>0</v>
      </c>
      <c r="U138" s="335">
        <v>0</v>
      </c>
      <c r="V138" s="335">
        <v>0</v>
      </c>
      <c r="W138" s="335">
        <v>0</v>
      </c>
      <c r="X138" s="335">
        <v>0</v>
      </c>
      <c r="Y138" s="335">
        <v>0</v>
      </c>
      <c r="Z138" s="335">
        <v>0</v>
      </c>
      <c r="AA138" s="335">
        <v>0</v>
      </c>
      <c r="AB138" s="335">
        <v>0</v>
      </c>
      <c r="AC138" s="335">
        <v>0</v>
      </c>
      <c r="AD138" s="335">
        <v>0</v>
      </c>
      <c r="AE138" s="335">
        <v>0</v>
      </c>
      <c r="AF138" s="335">
        <v>0</v>
      </c>
      <c r="AG138" s="335">
        <v>0</v>
      </c>
      <c r="AH138" s="335">
        <v>0</v>
      </c>
      <c r="AI138" s="335">
        <v>0</v>
      </c>
      <c r="AJ138" s="335">
        <v>0</v>
      </c>
      <c r="AK138" s="335">
        <v>0</v>
      </c>
      <c r="AL138" s="335">
        <v>0</v>
      </c>
      <c r="AM138" s="335">
        <v>0</v>
      </c>
      <c r="AN138" s="335">
        <v>0</v>
      </c>
      <c r="AO138" s="335">
        <v>0</v>
      </c>
      <c r="AP138" s="335">
        <v>0</v>
      </c>
      <c r="AQ138" s="335">
        <v>0</v>
      </c>
      <c r="AR138" s="335">
        <v>0</v>
      </c>
      <c r="AS138" s="335">
        <v>0</v>
      </c>
      <c r="AT138" s="335">
        <v>0</v>
      </c>
      <c r="AU138" s="335">
        <v>0</v>
      </c>
      <c r="AV138" s="335">
        <v>0</v>
      </c>
      <c r="AW138" s="335">
        <v>0</v>
      </c>
      <c r="AX138" s="335">
        <v>0</v>
      </c>
      <c r="AY138" s="335">
        <v>0</v>
      </c>
      <c r="AZ138" s="335">
        <v>0</v>
      </c>
      <c r="BA138" s="336">
        <v>0</v>
      </c>
    </row>
    <row r="139" spans="1:53" x14ac:dyDescent="0.2">
      <c r="A139" s="286" t="s">
        <v>2761</v>
      </c>
      <c r="B139" s="287" t="s">
        <v>2762</v>
      </c>
      <c r="C139" s="288">
        <v>0</v>
      </c>
      <c r="D139" s="335">
        <v>0</v>
      </c>
      <c r="E139" s="335">
        <v>0</v>
      </c>
      <c r="F139" s="335">
        <v>0</v>
      </c>
      <c r="G139" s="335">
        <v>0</v>
      </c>
      <c r="H139" s="335">
        <v>0</v>
      </c>
      <c r="I139" s="335">
        <v>0</v>
      </c>
      <c r="J139" s="335">
        <v>0</v>
      </c>
      <c r="K139" s="335">
        <v>0</v>
      </c>
      <c r="L139" s="335">
        <v>0</v>
      </c>
      <c r="M139" s="335">
        <v>0</v>
      </c>
      <c r="N139" s="335">
        <v>0</v>
      </c>
      <c r="O139" s="335">
        <v>0</v>
      </c>
      <c r="P139" s="335">
        <v>0</v>
      </c>
      <c r="Q139" s="335">
        <v>0</v>
      </c>
      <c r="R139" s="335">
        <v>0</v>
      </c>
      <c r="S139" s="335">
        <v>0</v>
      </c>
      <c r="T139" s="335">
        <v>0</v>
      </c>
      <c r="U139" s="335">
        <v>0</v>
      </c>
      <c r="V139" s="335">
        <v>0</v>
      </c>
      <c r="W139" s="335">
        <v>0</v>
      </c>
      <c r="X139" s="335">
        <v>0</v>
      </c>
      <c r="Y139" s="335">
        <v>0</v>
      </c>
      <c r="Z139" s="335">
        <v>0</v>
      </c>
      <c r="AA139" s="335">
        <v>0</v>
      </c>
      <c r="AB139" s="335">
        <v>0</v>
      </c>
      <c r="AC139" s="335">
        <v>0</v>
      </c>
      <c r="AD139" s="335">
        <v>0</v>
      </c>
      <c r="AE139" s="335">
        <v>0</v>
      </c>
      <c r="AF139" s="335">
        <v>0</v>
      </c>
      <c r="AG139" s="335">
        <v>0</v>
      </c>
      <c r="AH139" s="335">
        <v>0</v>
      </c>
      <c r="AI139" s="335">
        <v>0</v>
      </c>
      <c r="AJ139" s="335">
        <v>0</v>
      </c>
      <c r="AK139" s="335">
        <v>0</v>
      </c>
      <c r="AL139" s="335">
        <v>0</v>
      </c>
      <c r="AM139" s="335">
        <v>0</v>
      </c>
      <c r="AN139" s="335">
        <v>0</v>
      </c>
      <c r="AO139" s="335">
        <v>0</v>
      </c>
      <c r="AP139" s="335">
        <v>0</v>
      </c>
      <c r="AQ139" s="335">
        <v>0</v>
      </c>
      <c r="AR139" s="335">
        <v>0</v>
      </c>
      <c r="AS139" s="335">
        <v>0</v>
      </c>
      <c r="AT139" s="335">
        <v>0</v>
      </c>
      <c r="AU139" s="335">
        <v>0</v>
      </c>
      <c r="AV139" s="335">
        <v>0</v>
      </c>
      <c r="AW139" s="335">
        <v>0</v>
      </c>
      <c r="AX139" s="335">
        <v>0</v>
      </c>
      <c r="AY139" s="335">
        <v>0</v>
      </c>
      <c r="AZ139" s="335">
        <v>0</v>
      </c>
      <c r="BA139" s="336">
        <v>0</v>
      </c>
    </row>
    <row r="140" spans="1:53" x14ac:dyDescent="0.2">
      <c r="A140" s="277" t="s">
        <v>2763</v>
      </c>
      <c r="B140" s="278" t="s">
        <v>2764</v>
      </c>
      <c r="C140" s="279">
        <v>34.202719695822857</v>
      </c>
      <c r="D140" s="329">
        <v>5.000119999999999</v>
      </c>
      <c r="E140" s="329">
        <v>7.6997599999999995</v>
      </c>
      <c r="F140" s="329">
        <v>6.2999799999999997</v>
      </c>
      <c r="G140" s="329">
        <v>3</v>
      </c>
      <c r="H140" s="329">
        <v>3.9409587961231143</v>
      </c>
      <c r="I140" s="329">
        <v>4.3</v>
      </c>
      <c r="J140" s="329">
        <v>6</v>
      </c>
      <c r="K140" s="329">
        <v>5.3</v>
      </c>
      <c r="L140" s="329">
        <v>27.200000000000003</v>
      </c>
      <c r="M140" s="329">
        <v>20.349663279370986</v>
      </c>
      <c r="N140" s="329">
        <v>4.6336094004530466</v>
      </c>
      <c r="O140" s="329">
        <v>4.3231098251318221</v>
      </c>
      <c r="P140" s="329">
        <v>4.6813850156149357</v>
      </c>
      <c r="Q140" s="329">
        <v>10.84358253733134</v>
      </c>
      <c r="R140" s="329">
        <v>32.530476955684378</v>
      </c>
      <c r="S140" s="329">
        <v>22.753744546457263</v>
      </c>
      <c r="T140" s="329">
        <v>21.822999021594931</v>
      </c>
      <c r="U140" s="329">
        <v>20.284736895527455</v>
      </c>
      <c r="V140" s="329">
        <v>20.037053739175906</v>
      </c>
      <c r="W140" s="329">
        <v>19.865909033047704</v>
      </c>
      <c r="X140" s="329">
        <v>19.89040423513481</v>
      </c>
      <c r="Y140" s="329">
        <v>19.854119070126302</v>
      </c>
      <c r="Z140" s="329">
        <v>19.683101530427891</v>
      </c>
      <c r="AA140" s="329">
        <v>19.744956477236755</v>
      </c>
      <c r="AB140" s="329">
        <v>19.953994504660997</v>
      </c>
      <c r="AC140" s="329">
        <v>20.317479214755643</v>
      </c>
      <c r="AD140" s="329">
        <v>20.720706960225009</v>
      </c>
      <c r="AE140" s="329">
        <v>21.132658269419657</v>
      </c>
      <c r="AF140" s="329">
        <v>21.433991814469909</v>
      </c>
      <c r="AG140" s="329">
        <v>21.565976833682704</v>
      </c>
      <c r="AH140" s="329">
        <v>21.777128877609776</v>
      </c>
      <c r="AI140" s="329">
        <v>21.905855330111191</v>
      </c>
      <c r="AJ140" s="329">
        <v>21.692556647766921</v>
      </c>
      <c r="AK140" s="329">
        <v>21.455003265469308</v>
      </c>
      <c r="AL140" s="329">
        <v>21.197757101411909</v>
      </c>
      <c r="AM140" s="329">
        <v>21.076915175459678</v>
      </c>
      <c r="AN140" s="329">
        <v>20.909754029132149</v>
      </c>
      <c r="AO140" s="329">
        <v>20.601307239760434</v>
      </c>
      <c r="AP140" s="329">
        <v>20.305933570341963</v>
      </c>
      <c r="AQ140" s="329">
        <v>20.021689520127431</v>
      </c>
      <c r="AR140" s="329">
        <v>19.79849594541276</v>
      </c>
      <c r="AS140" s="329">
        <v>19.540854535547702</v>
      </c>
      <c r="AT140" s="329">
        <v>19.190831481105239</v>
      </c>
      <c r="AU140" s="329">
        <v>18.696024294614677</v>
      </c>
      <c r="AV140" s="329">
        <v>18.330663229153586</v>
      </c>
      <c r="AW140" s="329">
        <v>17.902020614447814</v>
      </c>
      <c r="AX140" s="329">
        <v>17.598338412303036</v>
      </c>
      <c r="AY140" s="329">
        <v>17.567200568884619</v>
      </c>
      <c r="AZ140" s="329">
        <v>17.141523377490028</v>
      </c>
      <c r="BA140" s="330">
        <v>16.668494699738755</v>
      </c>
    </row>
    <row r="141" spans="1:53" x14ac:dyDescent="0.2">
      <c r="A141" s="280" t="s">
        <v>2082</v>
      </c>
      <c r="B141" s="281" t="s">
        <v>2765</v>
      </c>
      <c r="C141" s="282">
        <v>34.202719695822857</v>
      </c>
      <c r="D141" s="331">
        <v>5.000119999999999</v>
      </c>
      <c r="E141" s="331">
        <v>7.6997599999999995</v>
      </c>
      <c r="F141" s="331">
        <v>6.2999799999999997</v>
      </c>
      <c r="G141" s="331">
        <v>3</v>
      </c>
      <c r="H141" s="331">
        <v>3.9409587961231143</v>
      </c>
      <c r="I141" s="331">
        <v>4.3</v>
      </c>
      <c r="J141" s="331">
        <v>6</v>
      </c>
      <c r="K141" s="331">
        <v>5.3</v>
      </c>
      <c r="L141" s="331">
        <v>27.200000000000003</v>
      </c>
      <c r="M141" s="331">
        <v>20.349663279370986</v>
      </c>
      <c r="N141" s="331">
        <v>4.6336094004530466</v>
      </c>
      <c r="O141" s="331">
        <v>4.3231098251318221</v>
      </c>
      <c r="P141" s="331">
        <v>4.6813850156149357</v>
      </c>
      <c r="Q141" s="331">
        <v>10.84358253733134</v>
      </c>
      <c r="R141" s="331">
        <v>32.530476955684378</v>
      </c>
      <c r="S141" s="331">
        <v>22.753744546457263</v>
      </c>
      <c r="T141" s="331">
        <v>21.822999021594931</v>
      </c>
      <c r="U141" s="331">
        <v>20.284736895527455</v>
      </c>
      <c r="V141" s="331">
        <v>20.037053739175906</v>
      </c>
      <c r="W141" s="331">
        <v>19.865909033047704</v>
      </c>
      <c r="X141" s="331">
        <v>19.89040423513481</v>
      </c>
      <c r="Y141" s="331">
        <v>19.854119070126302</v>
      </c>
      <c r="Z141" s="331">
        <v>19.683101530427891</v>
      </c>
      <c r="AA141" s="331">
        <v>19.744956477236755</v>
      </c>
      <c r="AB141" s="331">
        <v>19.953994504660997</v>
      </c>
      <c r="AC141" s="331">
        <v>20.317479214755643</v>
      </c>
      <c r="AD141" s="331">
        <v>20.720706960225009</v>
      </c>
      <c r="AE141" s="331">
        <v>21.132658269419657</v>
      </c>
      <c r="AF141" s="331">
        <v>21.433991814469909</v>
      </c>
      <c r="AG141" s="331">
        <v>21.565976833682704</v>
      </c>
      <c r="AH141" s="331">
        <v>21.777128877609776</v>
      </c>
      <c r="AI141" s="331">
        <v>21.905855330111191</v>
      </c>
      <c r="AJ141" s="331">
        <v>21.692556647766921</v>
      </c>
      <c r="AK141" s="331">
        <v>21.455003265469308</v>
      </c>
      <c r="AL141" s="331">
        <v>21.197757101411909</v>
      </c>
      <c r="AM141" s="331">
        <v>21.076915175459678</v>
      </c>
      <c r="AN141" s="331">
        <v>20.909754029132149</v>
      </c>
      <c r="AO141" s="331">
        <v>20.601307239760434</v>
      </c>
      <c r="AP141" s="331">
        <v>20.305933570341963</v>
      </c>
      <c r="AQ141" s="331">
        <v>20.021689520127431</v>
      </c>
      <c r="AR141" s="331">
        <v>19.79849594541276</v>
      </c>
      <c r="AS141" s="331">
        <v>19.540854535547702</v>
      </c>
      <c r="AT141" s="331">
        <v>19.190831481105239</v>
      </c>
      <c r="AU141" s="331">
        <v>18.696024294614677</v>
      </c>
      <c r="AV141" s="331">
        <v>18.330663229153586</v>
      </c>
      <c r="AW141" s="331">
        <v>17.902020614447814</v>
      </c>
      <c r="AX141" s="331">
        <v>17.598338412303036</v>
      </c>
      <c r="AY141" s="331">
        <v>17.567200568884619</v>
      </c>
      <c r="AZ141" s="331">
        <v>17.141523377490028</v>
      </c>
      <c r="BA141" s="332">
        <v>16.668494699738755</v>
      </c>
    </row>
    <row r="142" spans="1:53" x14ac:dyDescent="0.2">
      <c r="A142" s="280" t="s">
        <v>2766</v>
      </c>
      <c r="B142" s="281" t="s">
        <v>2767</v>
      </c>
      <c r="C142" s="282">
        <v>0</v>
      </c>
      <c r="D142" s="331">
        <v>0</v>
      </c>
      <c r="E142" s="331">
        <v>0</v>
      </c>
      <c r="F142" s="331">
        <v>0</v>
      </c>
      <c r="G142" s="331">
        <v>0</v>
      </c>
      <c r="H142" s="331">
        <v>0</v>
      </c>
      <c r="I142" s="331">
        <v>0</v>
      </c>
      <c r="J142" s="331">
        <v>0</v>
      </c>
      <c r="K142" s="331">
        <v>0</v>
      </c>
      <c r="L142" s="331">
        <v>0</v>
      </c>
      <c r="M142" s="331">
        <v>0</v>
      </c>
      <c r="N142" s="331">
        <v>0</v>
      </c>
      <c r="O142" s="331">
        <v>0</v>
      </c>
      <c r="P142" s="331">
        <v>0</v>
      </c>
      <c r="Q142" s="331">
        <v>0</v>
      </c>
      <c r="R142" s="331">
        <v>0</v>
      </c>
      <c r="S142" s="331">
        <v>0</v>
      </c>
      <c r="T142" s="331">
        <v>0</v>
      </c>
      <c r="U142" s="331">
        <v>0</v>
      </c>
      <c r="V142" s="331">
        <v>0</v>
      </c>
      <c r="W142" s="331">
        <v>0</v>
      </c>
      <c r="X142" s="331">
        <v>0</v>
      </c>
      <c r="Y142" s="331">
        <v>0</v>
      </c>
      <c r="Z142" s="331">
        <v>0</v>
      </c>
      <c r="AA142" s="331">
        <v>0</v>
      </c>
      <c r="AB142" s="331">
        <v>0</v>
      </c>
      <c r="AC142" s="331">
        <v>0</v>
      </c>
      <c r="AD142" s="331">
        <v>0</v>
      </c>
      <c r="AE142" s="331">
        <v>0</v>
      </c>
      <c r="AF142" s="331">
        <v>0</v>
      </c>
      <c r="AG142" s="331">
        <v>0</v>
      </c>
      <c r="AH142" s="331">
        <v>0</v>
      </c>
      <c r="AI142" s="331">
        <v>0</v>
      </c>
      <c r="AJ142" s="331">
        <v>0</v>
      </c>
      <c r="AK142" s="331">
        <v>0</v>
      </c>
      <c r="AL142" s="331">
        <v>0</v>
      </c>
      <c r="AM142" s="331">
        <v>0</v>
      </c>
      <c r="AN142" s="331">
        <v>0</v>
      </c>
      <c r="AO142" s="331">
        <v>0</v>
      </c>
      <c r="AP142" s="331">
        <v>0</v>
      </c>
      <c r="AQ142" s="331">
        <v>0</v>
      </c>
      <c r="AR142" s="331">
        <v>0</v>
      </c>
      <c r="AS142" s="331">
        <v>0</v>
      </c>
      <c r="AT142" s="331">
        <v>0</v>
      </c>
      <c r="AU142" s="331">
        <v>0</v>
      </c>
      <c r="AV142" s="331">
        <v>0</v>
      </c>
      <c r="AW142" s="331">
        <v>0</v>
      </c>
      <c r="AX142" s="331">
        <v>0</v>
      </c>
      <c r="AY142" s="331">
        <v>0</v>
      </c>
      <c r="AZ142" s="331">
        <v>0</v>
      </c>
      <c r="BA142" s="332">
        <v>0</v>
      </c>
    </row>
    <row r="143" spans="1:53" x14ac:dyDescent="0.2">
      <c r="A143" s="283" t="s">
        <v>2768</v>
      </c>
      <c r="B143" s="284" t="s">
        <v>2769</v>
      </c>
      <c r="C143" s="285">
        <v>0</v>
      </c>
      <c r="D143" s="333">
        <v>0</v>
      </c>
      <c r="E143" s="333">
        <v>0</v>
      </c>
      <c r="F143" s="333">
        <v>0</v>
      </c>
      <c r="G143" s="333">
        <v>0</v>
      </c>
      <c r="H143" s="333">
        <v>0</v>
      </c>
      <c r="I143" s="333">
        <v>0</v>
      </c>
      <c r="J143" s="333">
        <v>0</v>
      </c>
      <c r="K143" s="333">
        <v>0</v>
      </c>
      <c r="L143" s="333">
        <v>0</v>
      </c>
      <c r="M143" s="333">
        <v>0</v>
      </c>
      <c r="N143" s="333">
        <v>0</v>
      </c>
      <c r="O143" s="333">
        <v>0</v>
      </c>
      <c r="P143" s="333">
        <v>0</v>
      </c>
      <c r="Q143" s="333">
        <v>0</v>
      </c>
      <c r="R143" s="333">
        <v>0</v>
      </c>
      <c r="S143" s="333">
        <v>0</v>
      </c>
      <c r="T143" s="333">
        <v>0</v>
      </c>
      <c r="U143" s="333">
        <v>0</v>
      </c>
      <c r="V143" s="333">
        <v>0</v>
      </c>
      <c r="W143" s="333">
        <v>0</v>
      </c>
      <c r="X143" s="333">
        <v>0</v>
      </c>
      <c r="Y143" s="333">
        <v>0</v>
      </c>
      <c r="Z143" s="333">
        <v>0</v>
      </c>
      <c r="AA143" s="333">
        <v>0</v>
      </c>
      <c r="AB143" s="333">
        <v>0</v>
      </c>
      <c r="AC143" s="333">
        <v>0</v>
      </c>
      <c r="AD143" s="333">
        <v>0</v>
      </c>
      <c r="AE143" s="333">
        <v>0</v>
      </c>
      <c r="AF143" s="333">
        <v>0</v>
      </c>
      <c r="AG143" s="333">
        <v>0</v>
      </c>
      <c r="AH143" s="333">
        <v>0</v>
      </c>
      <c r="AI143" s="333">
        <v>0</v>
      </c>
      <c r="AJ143" s="333">
        <v>0</v>
      </c>
      <c r="AK143" s="333">
        <v>0</v>
      </c>
      <c r="AL143" s="333">
        <v>0</v>
      </c>
      <c r="AM143" s="333">
        <v>0</v>
      </c>
      <c r="AN143" s="333">
        <v>0</v>
      </c>
      <c r="AO143" s="333">
        <v>0</v>
      </c>
      <c r="AP143" s="333">
        <v>0</v>
      </c>
      <c r="AQ143" s="333">
        <v>0</v>
      </c>
      <c r="AR143" s="333">
        <v>0</v>
      </c>
      <c r="AS143" s="333">
        <v>0</v>
      </c>
      <c r="AT143" s="333">
        <v>0</v>
      </c>
      <c r="AU143" s="333">
        <v>0</v>
      </c>
      <c r="AV143" s="333">
        <v>0</v>
      </c>
      <c r="AW143" s="333">
        <v>0</v>
      </c>
      <c r="AX143" s="333">
        <v>0</v>
      </c>
      <c r="AY143" s="333">
        <v>0</v>
      </c>
      <c r="AZ143" s="333">
        <v>0</v>
      </c>
      <c r="BA143" s="334">
        <v>0</v>
      </c>
    </row>
    <row r="144" spans="1:53" x14ac:dyDescent="0.2">
      <c r="A144" s="283" t="s">
        <v>2770</v>
      </c>
      <c r="B144" s="284" t="s">
        <v>2771</v>
      </c>
      <c r="C144" s="285">
        <v>0</v>
      </c>
      <c r="D144" s="333">
        <v>0</v>
      </c>
      <c r="E144" s="333">
        <v>0</v>
      </c>
      <c r="F144" s="333">
        <v>0</v>
      </c>
      <c r="G144" s="333">
        <v>0</v>
      </c>
      <c r="H144" s="333">
        <v>0</v>
      </c>
      <c r="I144" s="333">
        <v>0</v>
      </c>
      <c r="J144" s="333">
        <v>0</v>
      </c>
      <c r="K144" s="333">
        <v>0</v>
      </c>
      <c r="L144" s="333">
        <v>0</v>
      </c>
      <c r="M144" s="333">
        <v>0</v>
      </c>
      <c r="N144" s="333">
        <v>0</v>
      </c>
      <c r="O144" s="333">
        <v>0</v>
      </c>
      <c r="P144" s="333">
        <v>0</v>
      </c>
      <c r="Q144" s="333">
        <v>0</v>
      </c>
      <c r="R144" s="333">
        <v>0</v>
      </c>
      <c r="S144" s="333">
        <v>0</v>
      </c>
      <c r="T144" s="333">
        <v>0</v>
      </c>
      <c r="U144" s="333">
        <v>0</v>
      </c>
      <c r="V144" s="333">
        <v>0</v>
      </c>
      <c r="W144" s="333">
        <v>0</v>
      </c>
      <c r="X144" s="333">
        <v>0</v>
      </c>
      <c r="Y144" s="333">
        <v>0</v>
      </c>
      <c r="Z144" s="333">
        <v>0</v>
      </c>
      <c r="AA144" s="333">
        <v>0</v>
      </c>
      <c r="AB144" s="333">
        <v>0</v>
      </c>
      <c r="AC144" s="333">
        <v>0</v>
      </c>
      <c r="AD144" s="333">
        <v>0</v>
      </c>
      <c r="AE144" s="333">
        <v>0</v>
      </c>
      <c r="AF144" s="333">
        <v>0</v>
      </c>
      <c r="AG144" s="333">
        <v>0</v>
      </c>
      <c r="AH144" s="333">
        <v>0</v>
      </c>
      <c r="AI144" s="333">
        <v>0</v>
      </c>
      <c r="AJ144" s="333">
        <v>0</v>
      </c>
      <c r="AK144" s="333">
        <v>0</v>
      </c>
      <c r="AL144" s="333">
        <v>0</v>
      </c>
      <c r="AM144" s="333">
        <v>0</v>
      </c>
      <c r="AN144" s="333">
        <v>0</v>
      </c>
      <c r="AO144" s="333">
        <v>0</v>
      </c>
      <c r="AP144" s="333">
        <v>0</v>
      </c>
      <c r="AQ144" s="333">
        <v>0</v>
      </c>
      <c r="AR144" s="333">
        <v>0</v>
      </c>
      <c r="AS144" s="333">
        <v>0</v>
      </c>
      <c r="AT144" s="333">
        <v>0</v>
      </c>
      <c r="AU144" s="333">
        <v>0</v>
      </c>
      <c r="AV144" s="333">
        <v>0</v>
      </c>
      <c r="AW144" s="333">
        <v>0</v>
      </c>
      <c r="AX144" s="333">
        <v>0</v>
      </c>
      <c r="AY144" s="333">
        <v>0</v>
      </c>
      <c r="AZ144" s="333">
        <v>0</v>
      </c>
      <c r="BA144" s="334">
        <v>0</v>
      </c>
    </row>
    <row r="145" spans="1:53" x14ac:dyDescent="0.2">
      <c r="A145" s="283" t="s">
        <v>2772</v>
      </c>
      <c r="B145" s="284" t="s">
        <v>2773</v>
      </c>
      <c r="C145" s="285">
        <v>0</v>
      </c>
      <c r="D145" s="333">
        <v>0</v>
      </c>
      <c r="E145" s="333">
        <v>0</v>
      </c>
      <c r="F145" s="333">
        <v>0</v>
      </c>
      <c r="G145" s="333">
        <v>0</v>
      </c>
      <c r="H145" s="333">
        <v>0</v>
      </c>
      <c r="I145" s="333">
        <v>0</v>
      </c>
      <c r="J145" s="333">
        <v>0</v>
      </c>
      <c r="K145" s="333">
        <v>0</v>
      </c>
      <c r="L145" s="333">
        <v>0</v>
      </c>
      <c r="M145" s="333">
        <v>0</v>
      </c>
      <c r="N145" s="333">
        <v>0</v>
      </c>
      <c r="O145" s="333">
        <v>0</v>
      </c>
      <c r="P145" s="333">
        <v>0</v>
      </c>
      <c r="Q145" s="333">
        <v>0</v>
      </c>
      <c r="R145" s="333">
        <v>0</v>
      </c>
      <c r="S145" s="333">
        <v>0</v>
      </c>
      <c r="T145" s="333">
        <v>0</v>
      </c>
      <c r="U145" s="333">
        <v>0</v>
      </c>
      <c r="V145" s="333">
        <v>0</v>
      </c>
      <c r="W145" s="333">
        <v>0</v>
      </c>
      <c r="X145" s="333">
        <v>0</v>
      </c>
      <c r="Y145" s="333">
        <v>0</v>
      </c>
      <c r="Z145" s="333">
        <v>0</v>
      </c>
      <c r="AA145" s="333">
        <v>0</v>
      </c>
      <c r="AB145" s="333">
        <v>0</v>
      </c>
      <c r="AC145" s="333">
        <v>0</v>
      </c>
      <c r="AD145" s="333">
        <v>0</v>
      </c>
      <c r="AE145" s="333">
        <v>0</v>
      </c>
      <c r="AF145" s="333">
        <v>0</v>
      </c>
      <c r="AG145" s="333">
        <v>0</v>
      </c>
      <c r="AH145" s="333">
        <v>0</v>
      </c>
      <c r="AI145" s="333">
        <v>0</v>
      </c>
      <c r="AJ145" s="333">
        <v>0</v>
      </c>
      <c r="AK145" s="333">
        <v>0</v>
      </c>
      <c r="AL145" s="333">
        <v>0</v>
      </c>
      <c r="AM145" s="333">
        <v>0</v>
      </c>
      <c r="AN145" s="333">
        <v>0</v>
      </c>
      <c r="AO145" s="333">
        <v>0</v>
      </c>
      <c r="AP145" s="333">
        <v>0</v>
      </c>
      <c r="AQ145" s="333">
        <v>0</v>
      </c>
      <c r="AR145" s="333">
        <v>0</v>
      </c>
      <c r="AS145" s="333">
        <v>0</v>
      </c>
      <c r="AT145" s="333">
        <v>0</v>
      </c>
      <c r="AU145" s="333">
        <v>0</v>
      </c>
      <c r="AV145" s="333">
        <v>0</v>
      </c>
      <c r="AW145" s="333">
        <v>0</v>
      </c>
      <c r="AX145" s="333">
        <v>0</v>
      </c>
      <c r="AY145" s="333">
        <v>0</v>
      </c>
      <c r="AZ145" s="333">
        <v>0</v>
      </c>
      <c r="BA145" s="334">
        <v>0</v>
      </c>
    </row>
    <row r="146" spans="1:53" x14ac:dyDescent="0.2">
      <c r="A146" s="283" t="s">
        <v>2774</v>
      </c>
      <c r="B146" s="284" t="s">
        <v>2775</v>
      </c>
      <c r="C146" s="285">
        <v>0</v>
      </c>
      <c r="D146" s="333">
        <v>0</v>
      </c>
      <c r="E146" s="333">
        <v>0</v>
      </c>
      <c r="F146" s="333">
        <v>0</v>
      </c>
      <c r="G146" s="333">
        <v>0</v>
      </c>
      <c r="H146" s="333">
        <v>0</v>
      </c>
      <c r="I146" s="333">
        <v>0</v>
      </c>
      <c r="J146" s="333">
        <v>0</v>
      </c>
      <c r="K146" s="333">
        <v>0</v>
      </c>
      <c r="L146" s="333">
        <v>0</v>
      </c>
      <c r="M146" s="333">
        <v>0</v>
      </c>
      <c r="N146" s="333">
        <v>0</v>
      </c>
      <c r="O146" s="333">
        <v>0</v>
      </c>
      <c r="P146" s="333">
        <v>0</v>
      </c>
      <c r="Q146" s="333">
        <v>0</v>
      </c>
      <c r="R146" s="333">
        <v>0</v>
      </c>
      <c r="S146" s="333">
        <v>0</v>
      </c>
      <c r="T146" s="333">
        <v>0</v>
      </c>
      <c r="U146" s="333">
        <v>0</v>
      </c>
      <c r="V146" s="333">
        <v>0</v>
      </c>
      <c r="W146" s="333">
        <v>0</v>
      </c>
      <c r="X146" s="333">
        <v>0</v>
      </c>
      <c r="Y146" s="333">
        <v>0</v>
      </c>
      <c r="Z146" s="333">
        <v>0</v>
      </c>
      <c r="AA146" s="333">
        <v>0</v>
      </c>
      <c r="AB146" s="333">
        <v>0</v>
      </c>
      <c r="AC146" s="333">
        <v>0</v>
      </c>
      <c r="AD146" s="333">
        <v>0</v>
      </c>
      <c r="AE146" s="333">
        <v>0</v>
      </c>
      <c r="AF146" s="333">
        <v>0</v>
      </c>
      <c r="AG146" s="333">
        <v>0</v>
      </c>
      <c r="AH146" s="333">
        <v>0</v>
      </c>
      <c r="AI146" s="333">
        <v>0</v>
      </c>
      <c r="AJ146" s="333">
        <v>0</v>
      </c>
      <c r="AK146" s="333">
        <v>0</v>
      </c>
      <c r="AL146" s="333">
        <v>0</v>
      </c>
      <c r="AM146" s="333">
        <v>0</v>
      </c>
      <c r="AN146" s="333">
        <v>0</v>
      </c>
      <c r="AO146" s="333">
        <v>0</v>
      </c>
      <c r="AP146" s="333">
        <v>0</v>
      </c>
      <c r="AQ146" s="333">
        <v>0</v>
      </c>
      <c r="AR146" s="333">
        <v>0</v>
      </c>
      <c r="AS146" s="333">
        <v>0</v>
      </c>
      <c r="AT146" s="333">
        <v>0</v>
      </c>
      <c r="AU146" s="333">
        <v>0</v>
      </c>
      <c r="AV146" s="333">
        <v>0</v>
      </c>
      <c r="AW146" s="333">
        <v>0</v>
      </c>
      <c r="AX146" s="333">
        <v>0</v>
      </c>
      <c r="AY146" s="333">
        <v>0</v>
      </c>
      <c r="AZ146" s="333">
        <v>0</v>
      </c>
      <c r="BA146" s="334">
        <v>0</v>
      </c>
    </row>
    <row r="147" spans="1:53" x14ac:dyDescent="0.2">
      <c r="A147" s="277" t="s">
        <v>2776</v>
      </c>
      <c r="B147" s="278" t="s">
        <v>2777</v>
      </c>
      <c r="C147" s="279">
        <v>0</v>
      </c>
      <c r="D147" s="329">
        <v>0</v>
      </c>
      <c r="E147" s="329">
        <v>0</v>
      </c>
      <c r="F147" s="329">
        <v>0</v>
      </c>
      <c r="G147" s="329">
        <v>0</v>
      </c>
      <c r="H147" s="329">
        <v>0</v>
      </c>
      <c r="I147" s="329">
        <v>0</v>
      </c>
      <c r="J147" s="329">
        <v>0</v>
      </c>
      <c r="K147" s="329">
        <v>0</v>
      </c>
      <c r="L147" s="329">
        <v>0</v>
      </c>
      <c r="M147" s="329">
        <v>0</v>
      </c>
      <c r="N147" s="329">
        <v>0</v>
      </c>
      <c r="O147" s="329">
        <v>0</v>
      </c>
      <c r="P147" s="329">
        <v>0</v>
      </c>
      <c r="Q147" s="329">
        <v>0</v>
      </c>
      <c r="R147" s="329">
        <v>0</v>
      </c>
      <c r="S147" s="329">
        <v>0</v>
      </c>
      <c r="T147" s="329">
        <v>0</v>
      </c>
      <c r="U147" s="329">
        <v>0</v>
      </c>
      <c r="V147" s="329">
        <v>0</v>
      </c>
      <c r="W147" s="329">
        <v>0</v>
      </c>
      <c r="X147" s="329">
        <v>0</v>
      </c>
      <c r="Y147" s="329">
        <v>0</v>
      </c>
      <c r="Z147" s="329">
        <v>0</v>
      </c>
      <c r="AA147" s="329">
        <v>0</v>
      </c>
      <c r="AB147" s="329">
        <v>0</v>
      </c>
      <c r="AC147" s="329">
        <v>0</v>
      </c>
      <c r="AD147" s="329">
        <v>0</v>
      </c>
      <c r="AE147" s="329">
        <v>0</v>
      </c>
      <c r="AF147" s="329">
        <v>0</v>
      </c>
      <c r="AG147" s="329">
        <v>0</v>
      </c>
      <c r="AH147" s="329">
        <v>0</v>
      </c>
      <c r="AI147" s="329">
        <v>0</v>
      </c>
      <c r="AJ147" s="329">
        <v>0</v>
      </c>
      <c r="AK147" s="329">
        <v>0</v>
      </c>
      <c r="AL147" s="329">
        <v>0</v>
      </c>
      <c r="AM147" s="329">
        <v>0</v>
      </c>
      <c r="AN147" s="329">
        <v>0</v>
      </c>
      <c r="AO147" s="329">
        <v>0</v>
      </c>
      <c r="AP147" s="329">
        <v>0</v>
      </c>
      <c r="AQ147" s="329">
        <v>0</v>
      </c>
      <c r="AR147" s="329">
        <v>0</v>
      </c>
      <c r="AS147" s="329">
        <v>0</v>
      </c>
      <c r="AT147" s="329">
        <v>0</v>
      </c>
      <c r="AU147" s="329">
        <v>0</v>
      </c>
      <c r="AV147" s="329">
        <v>0</v>
      </c>
      <c r="AW147" s="329">
        <v>0</v>
      </c>
      <c r="AX147" s="329">
        <v>0</v>
      </c>
      <c r="AY147" s="329">
        <v>0</v>
      </c>
      <c r="AZ147" s="329">
        <v>0</v>
      </c>
      <c r="BA147" s="330">
        <v>0</v>
      </c>
    </row>
    <row r="148" spans="1:53" x14ac:dyDescent="0.2">
      <c r="A148" s="277" t="s">
        <v>2778</v>
      </c>
      <c r="B148" s="278" t="s">
        <v>2779</v>
      </c>
      <c r="C148" s="279">
        <v>0</v>
      </c>
      <c r="D148" s="329">
        <v>0</v>
      </c>
      <c r="E148" s="329">
        <v>0</v>
      </c>
      <c r="F148" s="329">
        <v>0</v>
      </c>
      <c r="G148" s="329">
        <v>0</v>
      </c>
      <c r="H148" s="329">
        <v>0</v>
      </c>
      <c r="I148" s="329">
        <v>0</v>
      </c>
      <c r="J148" s="329">
        <v>0</v>
      </c>
      <c r="K148" s="329">
        <v>0</v>
      </c>
      <c r="L148" s="329">
        <v>0</v>
      </c>
      <c r="M148" s="329">
        <v>0</v>
      </c>
      <c r="N148" s="329">
        <v>0</v>
      </c>
      <c r="O148" s="329">
        <v>0</v>
      </c>
      <c r="P148" s="329">
        <v>0</v>
      </c>
      <c r="Q148" s="329">
        <v>0</v>
      </c>
      <c r="R148" s="329">
        <v>0</v>
      </c>
      <c r="S148" s="329">
        <v>0</v>
      </c>
      <c r="T148" s="329">
        <v>0</v>
      </c>
      <c r="U148" s="329">
        <v>0</v>
      </c>
      <c r="V148" s="329">
        <v>0</v>
      </c>
      <c r="W148" s="329">
        <v>0</v>
      </c>
      <c r="X148" s="329">
        <v>0</v>
      </c>
      <c r="Y148" s="329">
        <v>0</v>
      </c>
      <c r="Z148" s="329">
        <v>0</v>
      </c>
      <c r="AA148" s="329">
        <v>0</v>
      </c>
      <c r="AB148" s="329">
        <v>0</v>
      </c>
      <c r="AC148" s="329">
        <v>0</v>
      </c>
      <c r="AD148" s="329">
        <v>0</v>
      </c>
      <c r="AE148" s="329">
        <v>0</v>
      </c>
      <c r="AF148" s="329">
        <v>0</v>
      </c>
      <c r="AG148" s="329">
        <v>0</v>
      </c>
      <c r="AH148" s="329">
        <v>0</v>
      </c>
      <c r="AI148" s="329">
        <v>0</v>
      </c>
      <c r="AJ148" s="329">
        <v>0</v>
      </c>
      <c r="AK148" s="329">
        <v>0</v>
      </c>
      <c r="AL148" s="329">
        <v>0</v>
      </c>
      <c r="AM148" s="329">
        <v>0</v>
      </c>
      <c r="AN148" s="329">
        <v>0</v>
      </c>
      <c r="AO148" s="329">
        <v>0</v>
      </c>
      <c r="AP148" s="329">
        <v>0</v>
      </c>
      <c r="AQ148" s="329">
        <v>0</v>
      </c>
      <c r="AR148" s="329">
        <v>0</v>
      </c>
      <c r="AS148" s="329">
        <v>0</v>
      </c>
      <c r="AT148" s="329">
        <v>0</v>
      </c>
      <c r="AU148" s="329">
        <v>0</v>
      </c>
      <c r="AV148" s="329">
        <v>0</v>
      </c>
      <c r="AW148" s="329">
        <v>0</v>
      </c>
      <c r="AX148" s="329">
        <v>0</v>
      </c>
      <c r="AY148" s="329">
        <v>0</v>
      </c>
      <c r="AZ148" s="329">
        <v>0</v>
      </c>
      <c r="BA148" s="330">
        <v>0</v>
      </c>
    </row>
    <row r="149" spans="1:53" x14ac:dyDescent="0.2">
      <c r="A149" s="277" t="s">
        <v>2780</v>
      </c>
      <c r="B149" s="278" t="s">
        <v>2781</v>
      </c>
      <c r="C149" s="279">
        <v>0</v>
      </c>
      <c r="D149" s="329">
        <v>0</v>
      </c>
      <c r="E149" s="329">
        <v>0</v>
      </c>
      <c r="F149" s="329">
        <v>0</v>
      </c>
      <c r="G149" s="329">
        <v>0</v>
      </c>
      <c r="H149" s="329">
        <v>0</v>
      </c>
      <c r="I149" s="329">
        <v>0</v>
      </c>
      <c r="J149" s="329">
        <v>0</v>
      </c>
      <c r="K149" s="329">
        <v>0</v>
      </c>
      <c r="L149" s="329">
        <v>0</v>
      </c>
      <c r="M149" s="329">
        <v>0</v>
      </c>
      <c r="N149" s="329">
        <v>0</v>
      </c>
      <c r="O149" s="329">
        <v>0</v>
      </c>
      <c r="P149" s="329">
        <v>0</v>
      </c>
      <c r="Q149" s="329">
        <v>0</v>
      </c>
      <c r="R149" s="329">
        <v>0</v>
      </c>
      <c r="S149" s="329">
        <v>0</v>
      </c>
      <c r="T149" s="329">
        <v>0</v>
      </c>
      <c r="U149" s="329">
        <v>0</v>
      </c>
      <c r="V149" s="329">
        <v>0</v>
      </c>
      <c r="W149" s="329">
        <v>0</v>
      </c>
      <c r="X149" s="329">
        <v>0</v>
      </c>
      <c r="Y149" s="329">
        <v>0</v>
      </c>
      <c r="Z149" s="329">
        <v>0</v>
      </c>
      <c r="AA149" s="329">
        <v>0</v>
      </c>
      <c r="AB149" s="329">
        <v>0</v>
      </c>
      <c r="AC149" s="329">
        <v>0</v>
      </c>
      <c r="AD149" s="329">
        <v>0</v>
      </c>
      <c r="AE149" s="329">
        <v>0</v>
      </c>
      <c r="AF149" s="329">
        <v>0</v>
      </c>
      <c r="AG149" s="329">
        <v>0</v>
      </c>
      <c r="AH149" s="329">
        <v>0</v>
      </c>
      <c r="AI149" s="329">
        <v>0</v>
      </c>
      <c r="AJ149" s="329">
        <v>0</v>
      </c>
      <c r="AK149" s="329">
        <v>0</v>
      </c>
      <c r="AL149" s="329">
        <v>0</v>
      </c>
      <c r="AM149" s="329">
        <v>0</v>
      </c>
      <c r="AN149" s="329">
        <v>0</v>
      </c>
      <c r="AO149" s="329">
        <v>0</v>
      </c>
      <c r="AP149" s="329">
        <v>0</v>
      </c>
      <c r="AQ149" s="329">
        <v>0</v>
      </c>
      <c r="AR149" s="329">
        <v>0</v>
      </c>
      <c r="AS149" s="329">
        <v>0</v>
      </c>
      <c r="AT149" s="329">
        <v>0</v>
      </c>
      <c r="AU149" s="329">
        <v>0</v>
      </c>
      <c r="AV149" s="329">
        <v>0</v>
      </c>
      <c r="AW149" s="329">
        <v>0</v>
      </c>
      <c r="AX149" s="329">
        <v>0</v>
      </c>
      <c r="AY149" s="329">
        <v>0</v>
      </c>
      <c r="AZ149" s="329">
        <v>0</v>
      </c>
      <c r="BA149" s="330">
        <v>0</v>
      </c>
    </row>
    <row r="150" spans="1:53" x14ac:dyDescent="0.2">
      <c r="A150" s="280" t="s">
        <v>2782</v>
      </c>
      <c r="B150" s="281" t="s">
        <v>2783</v>
      </c>
      <c r="C150" s="282">
        <v>0</v>
      </c>
      <c r="D150" s="331">
        <v>0</v>
      </c>
      <c r="E150" s="331">
        <v>0</v>
      </c>
      <c r="F150" s="331">
        <v>0</v>
      </c>
      <c r="G150" s="331">
        <v>0</v>
      </c>
      <c r="H150" s="331">
        <v>0</v>
      </c>
      <c r="I150" s="331">
        <v>0</v>
      </c>
      <c r="J150" s="331">
        <v>0</v>
      </c>
      <c r="K150" s="331">
        <v>0</v>
      </c>
      <c r="L150" s="331">
        <v>0</v>
      </c>
      <c r="M150" s="331">
        <v>0</v>
      </c>
      <c r="N150" s="331">
        <v>0</v>
      </c>
      <c r="O150" s="331">
        <v>0</v>
      </c>
      <c r="P150" s="331">
        <v>0</v>
      </c>
      <c r="Q150" s="331">
        <v>0</v>
      </c>
      <c r="R150" s="331">
        <v>0</v>
      </c>
      <c r="S150" s="331">
        <v>0</v>
      </c>
      <c r="T150" s="331">
        <v>0</v>
      </c>
      <c r="U150" s="331">
        <v>0</v>
      </c>
      <c r="V150" s="331">
        <v>0</v>
      </c>
      <c r="W150" s="331">
        <v>0</v>
      </c>
      <c r="X150" s="331">
        <v>0</v>
      </c>
      <c r="Y150" s="331">
        <v>0</v>
      </c>
      <c r="Z150" s="331">
        <v>0</v>
      </c>
      <c r="AA150" s="331">
        <v>0</v>
      </c>
      <c r="AB150" s="331">
        <v>0</v>
      </c>
      <c r="AC150" s="331">
        <v>0</v>
      </c>
      <c r="AD150" s="331">
        <v>0</v>
      </c>
      <c r="AE150" s="331">
        <v>0</v>
      </c>
      <c r="AF150" s="331">
        <v>0</v>
      </c>
      <c r="AG150" s="331">
        <v>0</v>
      </c>
      <c r="AH150" s="331">
        <v>0</v>
      </c>
      <c r="AI150" s="331">
        <v>0</v>
      </c>
      <c r="AJ150" s="331">
        <v>0</v>
      </c>
      <c r="AK150" s="331">
        <v>0</v>
      </c>
      <c r="AL150" s="331">
        <v>0</v>
      </c>
      <c r="AM150" s="331">
        <v>0</v>
      </c>
      <c r="AN150" s="331">
        <v>0</v>
      </c>
      <c r="AO150" s="331">
        <v>0</v>
      </c>
      <c r="AP150" s="331">
        <v>0</v>
      </c>
      <c r="AQ150" s="331">
        <v>0</v>
      </c>
      <c r="AR150" s="331">
        <v>0</v>
      </c>
      <c r="AS150" s="331">
        <v>0</v>
      </c>
      <c r="AT150" s="331">
        <v>0</v>
      </c>
      <c r="AU150" s="331">
        <v>0</v>
      </c>
      <c r="AV150" s="331">
        <v>0</v>
      </c>
      <c r="AW150" s="331">
        <v>0</v>
      </c>
      <c r="AX150" s="331">
        <v>0</v>
      </c>
      <c r="AY150" s="331">
        <v>0</v>
      </c>
      <c r="AZ150" s="331">
        <v>0</v>
      </c>
      <c r="BA150" s="332">
        <v>0</v>
      </c>
    </row>
    <row r="151" spans="1:53" x14ac:dyDescent="0.2">
      <c r="A151" s="280" t="s">
        <v>2784</v>
      </c>
      <c r="B151" s="281" t="s">
        <v>2785</v>
      </c>
      <c r="C151" s="282">
        <v>0</v>
      </c>
      <c r="D151" s="331">
        <v>0</v>
      </c>
      <c r="E151" s="331">
        <v>0</v>
      </c>
      <c r="F151" s="331">
        <v>0</v>
      </c>
      <c r="G151" s="331">
        <v>0</v>
      </c>
      <c r="H151" s="331">
        <v>0</v>
      </c>
      <c r="I151" s="331">
        <v>0</v>
      </c>
      <c r="J151" s="331">
        <v>0</v>
      </c>
      <c r="K151" s="331">
        <v>0</v>
      </c>
      <c r="L151" s="331">
        <v>0</v>
      </c>
      <c r="M151" s="331">
        <v>0</v>
      </c>
      <c r="N151" s="331">
        <v>0</v>
      </c>
      <c r="O151" s="331">
        <v>0</v>
      </c>
      <c r="P151" s="331">
        <v>0</v>
      </c>
      <c r="Q151" s="331">
        <v>0</v>
      </c>
      <c r="R151" s="331">
        <v>0</v>
      </c>
      <c r="S151" s="331">
        <v>0</v>
      </c>
      <c r="T151" s="331">
        <v>0</v>
      </c>
      <c r="U151" s="331">
        <v>0</v>
      </c>
      <c r="V151" s="331">
        <v>0</v>
      </c>
      <c r="W151" s="331">
        <v>0</v>
      </c>
      <c r="X151" s="331">
        <v>0</v>
      </c>
      <c r="Y151" s="331">
        <v>0</v>
      </c>
      <c r="Z151" s="331">
        <v>0</v>
      </c>
      <c r="AA151" s="331">
        <v>0</v>
      </c>
      <c r="AB151" s="331">
        <v>0</v>
      </c>
      <c r="AC151" s="331">
        <v>0</v>
      </c>
      <c r="AD151" s="331">
        <v>0</v>
      </c>
      <c r="AE151" s="331">
        <v>0</v>
      </c>
      <c r="AF151" s="331">
        <v>0</v>
      </c>
      <c r="AG151" s="331">
        <v>0</v>
      </c>
      <c r="AH151" s="331">
        <v>0</v>
      </c>
      <c r="AI151" s="331">
        <v>0</v>
      </c>
      <c r="AJ151" s="331">
        <v>0</v>
      </c>
      <c r="AK151" s="331">
        <v>0</v>
      </c>
      <c r="AL151" s="331">
        <v>0</v>
      </c>
      <c r="AM151" s="331">
        <v>0</v>
      </c>
      <c r="AN151" s="331">
        <v>0</v>
      </c>
      <c r="AO151" s="331">
        <v>0</v>
      </c>
      <c r="AP151" s="331">
        <v>0</v>
      </c>
      <c r="AQ151" s="331">
        <v>0</v>
      </c>
      <c r="AR151" s="331">
        <v>0</v>
      </c>
      <c r="AS151" s="331">
        <v>0</v>
      </c>
      <c r="AT151" s="331">
        <v>0</v>
      </c>
      <c r="AU151" s="331">
        <v>0</v>
      </c>
      <c r="AV151" s="331">
        <v>0</v>
      </c>
      <c r="AW151" s="331">
        <v>0</v>
      </c>
      <c r="AX151" s="331">
        <v>0</v>
      </c>
      <c r="AY151" s="331">
        <v>0</v>
      </c>
      <c r="AZ151" s="331">
        <v>0</v>
      </c>
      <c r="BA151" s="332">
        <v>0</v>
      </c>
    </row>
    <row r="152" spans="1:53" x14ac:dyDescent="0.2">
      <c r="A152" s="280" t="s">
        <v>2786</v>
      </c>
      <c r="B152" s="281" t="s">
        <v>2787</v>
      </c>
      <c r="C152" s="282">
        <v>0</v>
      </c>
      <c r="D152" s="331">
        <v>0</v>
      </c>
      <c r="E152" s="331">
        <v>0</v>
      </c>
      <c r="F152" s="331">
        <v>0</v>
      </c>
      <c r="G152" s="331">
        <v>0</v>
      </c>
      <c r="H152" s="331">
        <v>0</v>
      </c>
      <c r="I152" s="331">
        <v>0</v>
      </c>
      <c r="J152" s="331">
        <v>0</v>
      </c>
      <c r="K152" s="331">
        <v>0</v>
      </c>
      <c r="L152" s="331">
        <v>0</v>
      </c>
      <c r="M152" s="331">
        <v>0</v>
      </c>
      <c r="N152" s="331">
        <v>0</v>
      </c>
      <c r="O152" s="331">
        <v>0</v>
      </c>
      <c r="P152" s="331">
        <v>0</v>
      </c>
      <c r="Q152" s="331">
        <v>0</v>
      </c>
      <c r="R152" s="331">
        <v>0</v>
      </c>
      <c r="S152" s="331">
        <v>0</v>
      </c>
      <c r="T152" s="331">
        <v>0</v>
      </c>
      <c r="U152" s="331">
        <v>0</v>
      </c>
      <c r="V152" s="331">
        <v>0</v>
      </c>
      <c r="W152" s="331">
        <v>0</v>
      </c>
      <c r="X152" s="331">
        <v>0</v>
      </c>
      <c r="Y152" s="331">
        <v>0</v>
      </c>
      <c r="Z152" s="331">
        <v>0</v>
      </c>
      <c r="AA152" s="331">
        <v>0</v>
      </c>
      <c r="AB152" s="331">
        <v>0</v>
      </c>
      <c r="AC152" s="331">
        <v>0</v>
      </c>
      <c r="AD152" s="331">
        <v>0</v>
      </c>
      <c r="AE152" s="331">
        <v>0</v>
      </c>
      <c r="AF152" s="331">
        <v>0</v>
      </c>
      <c r="AG152" s="331">
        <v>0</v>
      </c>
      <c r="AH152" s="331">
        <v>0</v>
      </c>
      <c r="AI152" s="331">
        <v>0</v>
      </c>
      <c r="AJ152" s="331">
        <v>0</v>
      </c>
      <c r="AK152" s="331">
        <v>0</v>
      </c>
      <c r="AL152" s="331">
        <v>0</v>
      </c>
      <c r="AM152" s="331">
        <v>0</v>
      </c>
      <c r="AN152" s="331">
        <v>0</v>
      </c>
      <c r="AO152" s="331">
        <v>0</v>
      </c>
      <c r="AP152" s="331">
        <v>0</v>
      </c>
      <c r="AQ152" s="331">
        <v>0</v>
      </c>
      <c r="AR152" s="331">
        <v>0</v>
      </c>
      <c r="AS152" s="331">
        <v>0</v>
      </c>
      <c r="AT152" s="331">
        <v>0</v>
      </c>
      <c r="AU152" s="331">
        <v>0</v>
      </c>
      <c r="AV152" s="331">
        <v>0</v>
      </c>
      <c r="AW152" s="331">
        <v>0</v>
      </c>
      <c r="AX152" s="331">
        <v>0</v>
      </c>
      <c r="AY152" s="331">
        <v>0</v>
      </c>
      <c r="AZ152" s="331">
        <v>0</v>
      </c>
      <c r="BA152" s="332">
        <v>0</v>
      </c>
    </row>
    <row r="153" spans="1:53" x14ac:dyDescent="0.2">
      <c r="A153" s="283" t="s">
        <v>2788</v>
      </c>
      <c r="B153" s="284" t="s">
        <v>2789</v>
      </c>
      <c r="C153" s="285">
        <v>0</v>
      </c>
      <c r="D153" s="333">
        <v>0</v>
      </c>
      <c r="E153" s="333">
        <v>0</v>
      </c>
      <c r="F153" s="333">
        <v>0</v>
      </c>
      <c r="G153" s="333">
        <v>0</v>
      </c>
      <c r="H153" s="333">
        <v>0</v>
      </c>
      <c r="I153" s="333">
        <v>0</v>
      </c>
      <c r="J153" s="333">
        <v>0</v>
      </c>
      <c r="K153" s="333">
        <v>0</v>
      </c>
      <c r="L153" s="333">
        <v>0</v>
      </c>
      <c r="M153" s="333">
        <v>0</v>
      </c>
      <c r="N153" s="333">
        <v>0</v>
      </c>
      <c r="O153" s="333">
        <v>0</v>
      </c>
      <c r="P153" s="333">
        <v>0</v>
      </c>
      <c r="Q153" s="333">
        <v>0</v>
      </c>
      <c r="R153" s="333">
        <v>0</v>
      </c>
      <c r="S153" s="333">
        <v>0</v>
      </c>
      <c r="T153" s="333">
        <v>0</v>
      </c>
      <c r="U153" s="333">
        <v>0</v>
      </c>
      <c r="V153" s="333">
        <v>0</v>
      </c>
      <c r="W153" s="333">
        <v>0</v>
      </c>
      <c r="X153" s="333">
        <v>0</v>
      </c>
      <c r="Y153" s="333">
        <v>0</v>
      </c>
      <c r="Z153" s="333">
        <v>0</v>
      </c>
      <c r="AA153" s="333">
        <v>0</v>
      </c>
      <c r="AB153" s="333">
        <v>0</v>
      </c>
      <c r="AC153" s="333">
        <v>0</v>
      </c>
      <c r="AD153" s="333">
        <v>0</v>
      </c>
      <c r="AE153" s="333">
        <v>0</v>
      </c>
      <c r="AF153" s="333">
        <v>0</v>
      </c>
      <c r="AG153" s="333">
        <v>0</v>
      </c>
      <c r="AH153" s="333">
        <v>0</v>
      </c>
      <c r="AI153" s="333">
        <v>0</v>
      </c>
      <c r="AJ153" s="333">
        <v>0</v>
      </c>
      <c r="AK153" s="333">
        <v>0</v>
      </c>
      <c r="AL153" s="333">
        <v>0</v>
      </c>
      <c r="AM153" s="333">
        <v>0</v>
      </c>
      <c r="AN153" s="333">
        <v>0</v>
      </c>
      <c r="AO153" s="333">
        <v>0</v>
      </c>
      <c r="AP153" s="333">
        <v>0</v>
      </c>
      <c r="AQ153" s="333">
        <v>0</v>
      </c>
      <c r="AR153" s="333">
        <v>0</v>
      </c>
      <c r="AS153" s="333">
        <v>0</v>
      </c>
      <c r="AT153" s="333">
        <v>0</v>
      </c>
      <c r="AU153" s="333">
        <v>0</v>
      </c>
      <c r="AV153" s="333">
        <v>0</v>
      </c>
      <c r="AW153" s="333">
        <v>0</v>
      </c>
      <c r="AX153" s="333">
        <v>0</v>
      </c>
      <c r="AY153" s="333">
        <v>0</v>
      </c>
      <c r="AZ153" s="333">
        <v>0</v>
      </c>
      <c r="BA153" s="334">
        <v>0</v>
      </c>
    </row>
    <row r="154" spans="1:53" x14ac:dyDescent="0.2">
      <c r="A154" s="283" t="s">
        <v>2790</v>
      </c>
      <c r="B154" s="284" t="s">
        <v>2791</v>
      </c>
      <c r="C154" s="285">
        <v>0</v>
      </c>
      <c r="D154" s="333">
        <v>0</v>
      </c>
      <c r="E154" s="333">
        <v>0</v>
      </c>
      <c r="F154" s="333">
        <v>0</v>
      </c>
      <c r="G154" s="333">
        <v>0</v>
      </c>
      <c r="H154" s="333">
        <v>0</v>
      </c>
      <c r="I154" s="333">
        <v>0</v>
      </c>
      <c r="J154" s="333">
        <v>0</v>
      </c>
      <c r="K154" s="333">
        <v>0</v>
      </c>
      <c r="L154" s="333">
        <v>0</v>
      </c>
      <c r="M154" s="333">
        <v>0</v>
      </c>
      <c r="N154" s="333">
        <v>0</v>
      </c>
      <c r="O154" s="333">
        <v>0</v>
      </c>
      <c r="P154" s="333">
        <v>0</v>
      </c>
      <c r="Q154" s="333">
        <v>0</v>
      </c>
      <c r="R154" s="333">
        <v>0</v>
      </c>
      <c r="S154" s="333">
        <v>0</v>
      </c>
      <c r="T154" s="333">
        <v>0</v>
      </c>
      <c r="U154" s="333">
        <v>0</v>
      </c>
      <c r="V154" s="333">
        <v>0</v>
      </c>
      <c r="W154" s="333">
        <v>0</v>
      </c>
      <c r="X154" s="333">
        <v>0</v>
      </c>
      <c r="Y154" s="333">
        <v>0</v>
      </c>
      <c r="Z154" s="333">
        <v>0</v>
      </c>
      <c r="AA154" s="333">
        <v>0</v>
      </c>
      <c r="AB154" s="333">
        <v>0</v>
      </c>
      <c r="AC154" s="333">
        <v>0</v>
      </c>
      <c r="AD154" s="333">
        <v>0</v>
      </c>
      <c r="AE154" s="333">
        <v>0</v>
      </c>
      <c r="AF154" s="333">
        <v>0</v>
      </c>
      <c r="AG154" s="333">
        <v>0</v>
      </c>
      <c r="AH154" s="333">
        <v>0</v>
      </c>
      <c r="AI154" s="333">
        <v>0</v>
      </c>
      <c r="AJ154" s="333">
        <v>0</v>
      </c>
      <c r="AK154" s="333">
        <v>0</v>
      </c>
      <c r="AL154" s="333">
        <v>0</v>
      </c>
      <c r="AM154" s="333">
        <v>0</v>
      </c>
      <c r="AN154" s="333">
        <v>0</v>
      </c>
      <c r="AO154" s="333">
        <v>0</v>
      </c>
      <c r="AP154" s="333">
        <v>0</v>
      </c>
      <c r="AQ154" s="333">
        <v>0</v>
      </c>
      <c r="AR154" s="333">
        <v>0</v>
      </c>
      <c r="AS154" s="333">
        <v>0</v>
      </c>
      <c r="AT154" s="333">
        <v>0</v>
      </c>
      <c r="AU154" s="333">
        <v>0</v>
      </c>
      <c r="AV154" s="333">
        <v>0</v>
      </c>
      <c r="AW154" s="333">
        <v>0</v>
      </c>
      <c r="AX154" s="333">
        <v>0</v>
      </c>
      <c r="AY154" s="333">
        <v>0</v>
      </c>
      <c r="AZ154" s="333">
        <v>0</v>
      </c>
      <c r="BA154" s="334">
        <v>0</v>
      </c>
    </row>
    <row r="155" spans="1:53" x14ac:dyDescent="0.2">
      <c r="A155" s="280" t="s">
        <v>2792</v>
      </c>
      <c r="B155" s="281" t="s">
        <v>2793</v>
      </c>
      <c r="C155" s="282">
        <v>0</v>
      </c>
      <c r="D155" s="331">
        <v>0</v>
      </c>
      <c r="E155" s="331">
        <v>0</v>
      </c>
      <c r="F155" s="331">
        <v>0</v>
      </c>
      <c r="G155" s="331">
        <v>0</v>
      </c>
      <c r="H155" s="331">
        <v>0</v>
      </c>
      <c r="I155" s="331">
        <v>0</v>
      </c>
      <c r="J155" s="331">
        <v>0</v>
      </c>
      <c r="K155" s="331">
        <v>0</v>
      </c>
      <c r="L155" s="331">
        <v>0</v>
      </c>
      <c r="M155" s="331">
        <v>0</v>
      </c>
      <c r="N155" s="331">
        <v>0</v>
      </c>
      <c r="O155" s="331">
        <v>0</v>
      </c>
      <c r="P155" s="331">
        <v>0</v>
      </c>
      <c r="Q155" s="331">
        <v>0</v>
      </c>
      <c r="R155" s="331">
        <v>0</v>
      </c>
      <c r="S155" s="331">
        <v>0</v>
      </c>
      <c r="T155" s="331">
        <v>0</v>
      </c>
      <c r="U155" s="331">
        <v>0</v>
      </c>
      <c r="V155" s="331">
        <v>0</v>
      </c>
      <c r="W155" s="331">
        <v>0</v>
      </c>
      <c r="X155" s="331">
        <v>0</v>
      </c>
      <c r="Y155" s="331">
        <v>0</v>
      </c>
      <c r="Z155" s="331">
        <v>0</v>
      </c>
      <c r="AA155" s="331">
        <v>0</v>
      </c>
      <c r="AB155" s="331">
        <v>0</v>
      </c>
      <c r="AC155" s="331">
        <v>0</v>
      </c>
      <c r="AD155" s="331">
        <v>0</v>
      </c>
      <c r="AE155" s="331">
        <v>0</v>
      </c>
      <c r="AF155" s="331">
        <v>0</v>
      </c>
      <c r="AG155" s="331">
        <v>0</v>
      </c>
      <c r="AH155" s="331">
        <v>0</v>
      </c>
      <c r="AI155" s="331">
        <v>0</v>
      </c>
      <c r="AJ155" s="331">
        <v>0</v>
      </c>
      <c r="AK155" s="331">
        <v>0</v>
      </c>
      <c r="AL155" s="331">
        <v>0</v>
      </c>
      <c r="AM155" s="331">
        <v>0</v>
      </c>
      <c r="AN155" s="331">
        <v>0</v>
      </c>
      <c r="AO155" s="331">
        <v>0</v>
      </c>
      <c r="AP155" s="331">
        <v>0</v>
      </c>
      <c r="AQ155" s="331">
        <v>0</v>
      </c>
      <c r="AR155" s="331">
        <v>0</v>
      </c>
      <c r="AS155" s="331">
        <v>0</v>
      </c>
      <c r="AT155" s="331">
        <v>0</v>
      </c>
      <c r="AU155" s="331">
        <v>0</v>
      </c>
      <c r="AV155" s="331">
        <v>0</v>
      </c>
      <c r="AW155" s="331">
        <v>0</v>
      </c>
      <c r="AX155" s="331">
        <v>0</v>
      </c>
      <c r="AY155" s="331">
        <v>0</v>
      </c>
      <c r="AZ155" s="331">
        <v>0</v>
      </c>
      <c r="BA155" s="332">
        <v>0</v>
      </c>
    </row>
    <row r="156" spans="1:53" x14ac:dyDescent="0.2">
      <c r="A156" s="280" t="s">
        <v>2794</v>
      </c>
      <c r="B156" s="281" t="s">
        <v>2795</v>
      </c>
      <c r="C156" s="282">
        <v>0</v>
      </c>
      <c r="D156" s="331">
        <v>0</v>
      </c>
      <c r="E156" s="331">
        <v>0</v>
      </c>
      <c r="F156" s="331">
        <v>0</v>
      </c>
      <c r="G156" s="331">
        <v>0</v>
      </c>
      <c r="H156" s="331">
        <v>0</v>
      </c>
      <c r="I156" s="331">
        <v>0</v>
      </c>
      <c r="J156" s="331">
        <v>0</v>
      </c>
      <c r="K156" s="331">
        <v>0</v>
      </c>
      <c r="L156" s="331">
        <v>0</v>
      </c>
      <c r="M156" s="331">
        <v>0</v>
      </c>
      <c r="N156" s="331">
        <v>0</v>
      </c>
      <c r="O156" s="331">
        <v>0</v>
      </c>
      <c r="P156" s="331">
        <v>0</v>
      </c>
      <c r="Q156" s="331">
        <v>0</v>
      </c>
      <c r="R156" s="331">
        <v>0</v>
      </c>
      <c r="S156" s="331">
        <v>0</v>
      </c>
      <c r="T156" s="331">
        <v>0</v>
      </c>
      <c r="U156" s="331">
        <v>0</v>
      </c>
      <c r="V156" s="331">
        <v>0</v>
      </c>
      <c r="W156" s="331">
        <v>0</v>
      </c>
      <c r="X156" s="331">
        <v>0</v>
      </c>
      <c r="Y156" s="331">
        <v>0</v>
      </c>
      <c r="Z156" s="331">
        <v>0</v>
      </c>
      <c r="AA156" s="331">
        <v>0</v>
      </c>
      <c r="AB156" s="331">
        <v>0</v>
      </c>
      <c r="AC156" s="331">
        <v>0</v>
      </c>
      <c r="AD156" s="331">
        <v>0</v>
      </c>
      <c r="AE156" s="331">
        <v>0</v>
      </c>
      <c r="AF156" s="331">
        <v>0</v>
      </c>
      <c r="AG156" s="331">
        <v>0</v>
      </c>
      <c r="AH156" s="331">
        <v>0</v>
      </c>
      <c r="AI156" s="331">
        <v>0</v>
      </c>
      <c r="AJ156" s="331">
        <v>0</v>
      </c>
      <c r="AK156" s="331">
        <v>0</v>
      </c>
      <c r="AL156" s="331">
        <v>0</v>
      </c>
      <c r="AM156" s="331">
        <v>0</v>
      </c>
      <c r="AN156" s="331">
        <v>0</v>
      </c>
      <c r="AO156" s="331">
        <v>0</v>
      </c>
      <c r="AP156" s="331">
        <v>0</v>
      </c>
      <c r="AQ156" s="331">
        <v>0</v>
      </c>
      <c r="AR156" s="331">
        <v>0</v>
      </c>
      <c r="AS156" s="331">
        <v>0</v>
      </c>
      <c r="AT156" s="331">
        <v>0</v>
      </c>
      <c r="AU156" s="331">
        <v>0</v>
      </c>
      <c r="AV156" s="331">
        <v>0</v>
      </c>
      <c r="AW156" s="331">
        <v>0</v>
      </c>
      <c r="AX156" s="331">
        <v>0</v>
      </c>
      <c r="AY156" s="331">
        <v>0</v>
      </c>
      <c r="AZ156" s="331">
        <v>0</v>
      </c>
      <c r="BA156" s="332">
        <v>0</v>
      </c>
    </row>
    <row r="157" spans="1:53" x14ac:dyDescent="0.2">
      <c r="A157" s="283" t="s">
        <v>2796</v>
      </c>
      <c r="B157" s="284" t="s">
        <v>2797</v>
      </c>
      <c r="C157" s="285">
        <v>0</v>
      </c>
      <c r="D157" s="333">
        <v>0</v>
      </c>
      <c r="E157" s="333">
        <v>0</v>
      </c>
      <c r="F157" s="333">
        <v>0</v>
      </c>
      <c r="G157" s="333">
        <v>0</v>
      </c>
      <c r="H157" s="333">
        <v>0</v>
      </c>
      <c r="I157" s="333">
        <v>0</v>
      </c>
      <c r="J157" s="333">
        <v>0</v>
      </c>
      <c r="K157" s="333">
        <v>0</v>
      </c>
      <c r="L157" s="333">
        <v>0</v>
      </c>
      <c r="M157" s="333">
        <v>0</v>
      </c>
      <c r="N157" s="333">
        <v>0</v>
      </c>
      <c r="O157" s="333">
        <v>0</v>
      </c>
      <c r="P157" s="333">
        <v>0</v>
      </c>
      <c r="Q157" s="333">
        <v>0</v>
      </c>
      <c r="R157" s="333">
        <v>0</v>
      </c>
      <c r="S157" s="333">
        <v>0</v>
      </c>
      <c r="T157" s="333">
        <v>0</v>
      </c>
      <c r="U157" s="333">
        <v>0</v>
      </c>
      <c r="V157" s="333">
        <v>0</v>
      </c>
      <c r="W157" s="333">
        <v>0</v>
      </c>
      <c r="X157" s="333">
        <v>0</v>
      </c>
      <c r="Y157" s="333">
        <v>0</v>
      </c>
      <c r="Z157" s="333">
        <v>0</v>
      </c>
      <c r="AA157" s="333">
        <v>0</v>
      </c>
      <c r="AB157" s="333">
        <v>0</v>
      </c>
      <c r="AC157" s="333">
        <v>0</v>
      </c>
      <c r="AD157" s="333">
        <v>0</v>
      </c>
      <c r="AE157" s="333">
        <v>0</v>
      </c>
      <c r="AF157" s="333">
        <v>0</v>
      </c>
      <c r="AG157" s="333">
        <v>0</v>
      </c>
      <c r="AH157" s="333">
        <v>0</v>
      </c>
      <c r="AI157" s="333">
        <v>0</v>
      </c>
      <c r="AJ157" s="333">
        <v>0</v>
      </c>
      <c r="AK157" s="333">
        <v>0</v>
      </c>
      <c r="AL157" s="333">
        <v>0</v>
      </c>
      <c r="AM157" s="333">
        <v>0</v>
      </c>
      <c r="AN157" s="333">
        <v>0</v>
      </c>
      <c r="AO157" s="333">
        <v>0</v>
      </c>
      <c r="AP157" s="333">
        <v>0</v>
      </c>
      <c r="AQ157" s="333">
        <v>0</v>
      </c>
      <c r="AR157" s="333">
        <v>0</v>
      </c>
      <c r="AS157" s="333">
        <v>0</v>
      </c>
      <c r="AT157" s="333">
        <v>0</v>
      </c>
      <c r="AU157" s="333">
        <v>0</v>
      </c>
      <c r="AV157" s="333">
        <v>0</v>
      </c>
      <c r="AW157" s="333">
        <v>0</v>
      </c>
      <c r="AX157" s="333">
        <v>0</v>
      </c>
      <c r="AY157" s="333">
        <v>0</v>
      </c>
      <c r="AZ157" s="333">
        <v>0</v>
      </c>
      <c r="BA157" s="334">
        <v>0</v>
      </c>
    </row>
    <row r="158" spans="1:53" x14ac:dyDescent="0.2">
      <c r="A158" s="283" t="s">
        <v>2798</v>
      </c>
      <c r="B158" s="284" t="s">
        <v>2799</v>
      </c>
      <c r="C158" s="285">
        <v>0</v>
      </c>
      <c r="D158" s="333">
        <v>0</v>
      </c>
      <c r="E158" s="333">
        <v>0</v>
      </c>
      <c r="F158" s="333">
        <v>0</v>
      </c>
      <c r="G158" s="333">
        <v>0</v>
      </c>
      <c r="H158" s="333">
        <v>0</v>
      </c>
      <c r="I158" s="333">
        <v>0</v>
      </c>
      <c r="J158" s="333">
        <v>0</v>
      </c>
      <c r="K158" s="333">
        <v>0</v>
      </c>
      <c r="L158" s="333">
        <v>0</v>
      </c>
      <c r="M158" s="333">
        <v>0</v>
      </c>
      <c r="N158" s="333">
        <v>0</v>
      </c>
      <c r="O158" s="333">
        <v>0</v>
      </c>
      <c r="P158" s="333">
        <v>0</v>
      </c>
      <c r="Q158" s="333">
        <v>0</v>
      </c>
      <c r="R158" s="333">
        <v>0</v>
      </c>
      <c r="S158" s="333">
        <v>0</v>
      </c>
      <c r="T158" s="333">
        <v>0</v>
      </c>
      <c r="U158" s="333">
        <v>0</v>
      </c>
      <c r="V158" s="333">
        <v>0</v>
      </c>
      <c r="W158" s="333">
        <v>0</v>
      </c>
      <c r="X158" s="333">
        <v>0</v>
      </c>
      <c r="Y158" s="333">
        <v>0</v>
      </c>
      <c r="Z158" s="333">
        <v>0</v>
      </c>
      <c r="AA158" s="333">
        <v>0</v>
      </c>
      <c r="AB158" s="333">
        <v>0</v>
      </c>
      <c r="AC158" s="333">
        <v>0</v>
      </c>
      <c r="AD158" s="333">
        <v>0</v>
      </c>
      <c r="AE158" s="333">
        <v>0</v>
      </c>
      <c r="AF158" s="333">
        <v>0</v>
      </c>
      <c r="AG158" s="333">
        <v>0</v>
      </c>
      <c r="AH158" s="333">
        <v>0</v>
      </c>
      <c r="AI158" s="333">
        <v>0</v>
      </c>
      <c r="AJ158" s="333">
        <v>0</v>
      </c>
      <c r="AK158" s="333">
        <v>0</v>
      </c>
      <c r="AL158" s="333">
        <v>0</v>
      </c>
      <c r="AM158" s="333">
        <v>0</v>
      </c>
      <c r="AN158" s="333">
        <v>0</v>
      </c>
      <c r="AO158" s="333">
        <v>0</v>
      </c>
      <c r="AP158" s="333">
        <v>0</v>
      </c>
      <c r="AQ158" s="333">
        <v>0</v>
      </c>
      <c r="AR158" s="333">
        <v>0</v>
      </c>
      <c r="AS158" s="333">
        <v>0</v>
      </c>
      <c r="AT158" s="333">
        <v>0</v>
      </c>
      <c r="AU158" s="333">
        <v>0</v>
      </c>
      <c r="AV158" s="333">
        <v>0</v>
      </c>
      <c r="AW158" s="333">
        <v>0</v>
      </c>
      <c r="AX158" s="333">
        <v>0</v>
      </c>
      <c r="AY158" s="333">
        <v>0</v>
      </c>
      <c r="AZ158" s="333">
        <v>0</v>
      </c>
      <c r="BA158" s="334">
        <v>0</v>
      </c>
    </row>
    <row r="159" spans="1:53" x14ac:dyDescent="0.2">
      <c r="A159" s="283" t="s">
        <v>2800</v>
      </c>
      <c r="B159" s="284" t="s">
        <v>2801</v>
      </c>
      <c r="C159" s="285">
        <v>0</v>
      </c>
      <c r="D159" s="333">
        <v>0</v>
      </c>
      <c r="E159" s="333">
        <v>0</v>
      </c>
      <c r="F159" s="333">
        <v>0</v>
      </c>
      <c r="G159" s="333">
        <v>0</v>
      </c>
      <c r="H159" s="333">
        <v>0</v>
      </c>
      <c r="I159" s="333">
        <v>0</v>
      </c>
      <c r="J159" s="333">
        <v>0</v>
      </c>
      <c r="K159" s="333">
        <v>0</v>
      </c>
      <c r="L159" s="333">
        <v>0</v>
      </c>
      <c r="M159" s="333">
        <v>0</v>
      </c>
      <c r="N159" s="333">
        <v>0</v>
      </c>
      <c r="O159" s="333">
        <v>0</v>
      </c>
      <c r="P159" s="333">
        <v>0</v>
      </c>
      <c r="Q159" s="333">
        <v>0</v>
      </c>
      <c r="R159" s="333">
        <v>0</v>
      </c>
      <c r="S159" s="333">
        <v>0</v>
      </c>
      <c r="T159" s="333">
        <v>0</v>
      </c>
      <c r="U159" s="333">
        <v>0</v>
      </c>
      <c r="V159" s="333">
        <v>0</v>
      </c>
      <c r="W159" s="333">
        <v>0</v>
      </c>
      <c r="X159" s="333">
        <v>0</v>
      </c>
      <c r="Y159" s="333">
        <v>0</v>
      </c>
      <c r="Z159" s="333">
        <v>0</v>
      </c>
      <c r="AA159" s="333">
        <v>0</v>
      </c>
      <c r="AB159" s="333">
        <v>0</v>
      </c>
      <c r="AC159" s="333">
        <v>0</v>
      </c>
      <c r="AD159" s="333">
        <v>0</v>
      </c>
      <c r="AE159" s="333">
        <v>0</v>
      </c>
      <c r="AF159" s="333">
        <v>0</v>
      </c>
      <c r="AG159" s="333">
        <v>0</v>
      </c>
      <c r="AH159" s="333">
        <v>0</v>
      </c>
      <c r="AI159" s="333">
        <v>0</v>
      </c>
      <c r="AJ159" s="333">
        <v>0</v>
      </c>
      <c r="AK159" s="333">
        <v>0</v>
      </c>
      <c r="AL159" s="333">
        <v>0</v>
      </c>
      <c r="AM159" s="333">
        <v>0</v>
      </c>
      <c r="AN159" s="333">
        <v>0</v>
      </c>
      <c r="AO159" s="333">
        <v>0</v>
      </c>
      <c r="AP159" s="333">
        <v>0</v>
      </c>
      <c r="AQ159" s="333">
        <v>0</v>
      </c>
      <c r="AR159" s="333">
        <v>0</v>
      </c>
      <c r="AS159" s="333">
        <v>0</v>
      </c>
      <c r="AT159" s="333">
        <v>0</v>
      </c>
      <c r="AU159" s="333">
        <v>0</v>
      </c>
      <c r="AV159" s="333">
        <v>0</v>
      </c>
      <c r="AW159" s="333">
        <v>0</v>
      </c>
      <c r="AX159" s="333">
        <v>0</v>
      </c>
      <c r="AY159" s="333">
        <v>0</v>
      </c>
      <c r="AZ159" s="333">
        <v>0</v>
      </c>
      <c r="BA159" s="334">
        <v>0</v>
      </c>
    </row>
    <row r="160" spans="1:53" x14ac:dyDescent="0.2">
      <c r="A160" s="283" t="s">
        <v>2802</v>
      </c>
      <c r="B160" s="284" t="s">
        <v>2803</v>
      </c>
      <c r="C160" s="285">
        <v>0</v>
      </c>
      <c r="D160" s="333">
        <v>0</v>
      </c>
      <c r="E160" s="333">
        <v>0</v>
      </c>
      <c r="F160" s="333">
        <v>0</v>
      </c>
      <c r="G160" s="333">
        <v>0</v>
      </c>
      <c r="H160" s="333">
        <v>0</v>
      </c>
      <c r="I160" s="333">
        <v>0</v>
      </c>
      <c r="J160" s="333">
        <v>0</v>
      </c>
      <c r="K160" s="333">
        <v>0</v>
      </c>
      <c r="L160" s="333">
        <v>0</v>
      </c>
      <c r="M160" s="333">
        <v>0</v>
      </c>
      <c r="N160" s="333">
        <v>0</v>
      </c>
      <c r="O160" s="333">
        <v>0</v>
      </c>
      <c r="P160" s="333">
        <v>0</v>
      </c>
      <c r="Q160" s="333">
        <v>0</v>
      </c>
      <c r="R160" s="333">
        <v>0</v>
      </c>
      <c r="S160" s="333">
        <v>0</v>
      </c>
      <c r="T160" s="333">
        <v>0</v>
      </c>
      <c r="U160" s="333">
        <v>0</v>
      </c>
      <c r="V160" s="333">
        <v>0</v>
      </c>
      <c r="W160" s="333">
        <v>0</v>
      </c>
      <c r="X160" s="333">
        <v>0</v>
      </c>
      <c r="Y160" s="333">
        <v>0</v>
      </c>
      <c r="Z160" s="333">
        <v>0</v>
      </c>
      <c r="AA160" s="333">
        <v>0</v>
      </c>
      <c r="AB160" s="333">
        <v>0</v>
      </c>
      <c r="AC160" s="333">
        <v>0</v>
      </c>
      <c r="AD160" s="333">
        <v>0</v>
      </c>
      <c r="AE160" s="333">
        <v>0</v>
      </c>
      <c r="AF160" s="333">
        <v>0</v>
      </c>
      <c r="AG160" s="333">
        <v>0</v>
      </c>
      <c r="AH160" s="333">
        <v>0</v>
      </c>
      <c r="AI160" s="333">
        <v>0</v>
      </c>
      <c r="AJ160" s="333">
        <v>0</v>
      </c>
      <c r="AK160" s="333">
        <v>0</v>
      </c>
      <c r="AL160" s="333">
        <v>0</v>
      </c>
      <c r="AM160" s="333">
        <v>0</v>
      </c>
      <c r="AN160" s="333">
        <v>0</v>
      </c>
      <c r="AO160" s="333">
        <v>0</v>
      </c>
      <c r="AP160" s="333">
        <v>0</v>
      </c>
      <c r="AQ160" s="333">
        <v>0</v>
      </c>
      <c r="AR160" s="333">
        <v>0</v>
      </c>
      <c r="AS160" s="333">
        <v>0</v>
      </c>
      <c r="AT160" s="333">
        <v>0</v>
      </c>
      <c r="AU160" s="333">
        <v>0</v>
      </c>
      <c r="AV160" s="333">
        <v>0</v>
      </c>
      <c r="AW160" s="333">
        <v>0</v>
      </c>
      <c r="AX160" s="333">
        <v>0</v>
      </c>
      <c r="AY160" s="333">
        <v>0</v>
      </c>
      <c r="AZ160" s="333">
        <v>0</v>
      </c>
      <c r="BA160" s="334">
        <v>0</v>
      </c>
    </row>
    <row r="161" spans="1:53" x14ac:dyDescent="0.2">
      <c r="A161" s="283" t="s">
        <v>2804</v>
      </c>
      <c r="B161" s="284" t="s">
        <v>2805</v>
      </c>
      <c r="C161" s="285">
        <v>0</v>
      </c>
      <c r="D161" s="333">
        <v>0</v>
      </c>
      <c r="E161" s="333">
        <v>0</v>
      </c>
      <c r="F161" s="333">
        <v>0</v>
      </c>
      <c r="G161" s="333">
        <v>0</v>
      </c>
      <c r="H161" s="333">
        <v>0</v>
      </c>
      <c r="I161" s="333">
        <v>0</v>
      </c>
      <c r="J161" s="333">
        <v>0</v>
      </c>
      <c r="K161" s="333">
        <v>0</v>
      </c>
      <c r="L161" s="333">
        <v>0</v>
      </c>
      <c r="M161" s="333">
        <v>0</v>
      </c>
      <c r="N161" s="333">
        <v>0</v>
      </c>
      <c r="O161" s="333">
        <v>0</v>
      </c>
      <c r="P161" s="333">
        <v>0</v>
      </c>
      <c r="Q161" s="333">
        <v>0</v>
      </c>
      <c r="R161" s="333">
        <v>0</v>
      </c>
      <c r="S161" s="333">
        <v>0</v>
      </c>
      <c r="T161" s="333">
        <v>0</v>
      </c>
      <c r="U161" s="333">
        <v>0</v>
      </c>
      <c r="V161" s="333">
        <v>0</v>
      </c>
      <c r="W161" s="333">
        <v>0</v>
      </c>
      <c r="X161" s="333">
        <v>0</v>
      </c>
      <c r="Y161" s="333">
        <v>0</v>
      </c>
      <c r="Z161" s="333">
        <v>0</v>
      </c>
      <c r="AA161" s="333">
        <v>0</v>
      </c>
      <c r="AB161" s="333">
        <v>0</v>
      </c>
      <c r="AC161" s="333">
        <v>0</v>
      </c>
      <c r="AD161" s="333">
        <v>0</v>
      </c>
      <c r="AE161" s="333">
        <v>0</v>
      </c>
      <c r="AF161" s="333">
        <v>0</v>
      </c>
      <c r="AG161" s="333">
        <v>0</v>
      </c>
      <c r="AH161" s="333">
        <v>0</v>
      </c>
      <c r="AI161" s="333">
        <v>0</v>
      </c>
      <c r="AJ161" s="333">
        <v>0</v>
      </c>
      <c r="AK161" s="333">
        <v>0</v>
      </c>
      <c r="AL161" s="333">
        <v>0</v>
      </c>
      <c r="AM161" s="333">
        <v>0</v>
      </c>
      <c r="AN161" s="333">
        <v>0</v>
      </c>
      <c r="AO161" s="333">
        <v>0</v>
      </c>
      <c r="AP161" s="333">
        <v>0</v>
      </c>
      <c r="AQ161" s="333">
        <v>0</v>
      </c>
      <c r="AR161" s="333">
        <v>0</v>
      </c>
      <c r="AS161" s="333">
        <v>0</v>
      </c>
      <c r="AT161" s="333">
        <v>0</v>
      </c>
      <c r="AU161" s="333">
        <v>0</v>
      </c>
      <c r="AV161" s="333">
        <v>0</v>
      </c>
      <c r="AW161" s="333">
        <v>0</v>
      </c>
      <c r="AX161" s="333">
        <v>0</v>
      </c>
      <c r="AY161" s="333">
        <v>0</v>
      </c>
      <c r="AZ161" s="333">
        <v>0</v>
      </c>
      <c r="BA161" s="334">
        <v>0</v>
      </c>
    </row>
    <row r="162" spans="1:53" x14ac:dyDescent="0.2">
      <c r="A162" s="286" t="s">
        <v>2806</v>
      </c>
      <c r="B162" s="287" t="s">
        <v>2807</v>
      </c>
      <c r="C162" s="288">
        <v>0</v>
      </c>
      <c r="D162" s="335">
        <v>0</v>
      </c>
      <c r="E162" s="335">
        <v>0</v>
      </c>
      <c r="F162" s="335">
        <v>0</v>
      </c>
      <c r="G162" s="335">
        <v>0</v>
      </c>
      <c r="H162" s="335">
        <v>0</v>
      </c>
      <c r="I162" s="335">
        <v>0</v>
      </c>
      <c r="J162" s="335">
        <v>0</v>
      </c>
      <c r="K162" s="335">
        <v>0</v>
      </c>
      <c r="L162" s="335">
        <v>0</v>
      </c>
      <c r="M162" s="335">
        <v>0</v>
      </c>
      <c r="N162" s="335">
        <v>0</v>
      </c>
      <c r="O162" s="335">
        <v>0</v>
      </c>
      <c r="P162" s="335">
        <v>0</v>
      </c>
      <c r="Q162" s="335">
        <v>0</v>
      </c>
      <c r="R162" s="335">
        <v>0</v>
      </c>
      <c r="S162" s="335">
        <v>0</v>
      </c>
      <c r="T162" s="335">
        <v>0</v>
      </c>
      <c r="U162" s="335">
        <v>0</v>
      </c>
      <c r="V162" s="335">
        <v>0</v>
      </c>
      <c r="W162" s="335">
        <v>0</v>
      </c>
      <c r="X162" s="335">
        <v>0</v>
      </c>
      <c r="Y162" s="335">
        <v>0</v>
      </c>
      <c r="Z162" s="335">
        <v>0</v>
      </c>
      <c r="AA162" s="335">
        <v>0</v>
      </c>
      <c r="AB162" s="335">
        <v>0</v>
      </c>
      <c r="AC162" s="335">
        <v>0</v>
      </c>
      <c r="AD162" s="335">
        <v>0</v>
      </c>
      <c r="AE162" s="335">
        <v>0</v>
      </c>
      <c r="AF162" s="335">
        <v>0</v>
      </c>
      <c r="AG162" s="335">
        <v>0</v>
      </c>
      <c r="AH162" s="335">
        <v>0</v>
      </c>
      <c r="AI162" s="335">
        <v>0</v>
      </c>
      <c r="AJ162" s="335">
        <v>0</v>
      </c>
      <c r="AK162" s="335">
        <v>0</v>
      </c>
      <c r="AL162" s="335">
        <v>0</v>
      </c>
      <c r="AM162" s="335">
        <v>0</v>
      </c>
      <c r="AN162" s="335">
        <v>0</v>
      </c>
      <c r="AO162" s="335">
        <v>0</v>
      </c>
      <c r="AP162" s="335">
        <v>0</v>
      </c>
      <c r="AQ162" s="335">
        <v>0</v>
      </c>
      <c r="AR162" s="335">
        <v>0</v>
      </c>
      <c r="AS162" s="335">
        <v>0</v>
      </c>
      <c r="AT162" s="335">
        <v>0</v>
      </c>
      <c r="AU162" s="335">
        <v>0</v>
      </c>
      <c r="AV162" s="335">
        <v>0</v>
      </c>
      <c r="AW162" s="335">
        <v>0</v>
      </c>
      <c r="AX162" s="335">
        <v>0</v>
      </c>
      <c r="AY162" s="335">
        <v>0</v>
      </c>
      <c r="AZ162" s="335">
        <v>0</v>
      </c>
      <c r="BA162" s="336">
        <v>0</v>
      </c>
    </row>
    <row r="163" spans="1:53" x14ac:dyDescent="0.2">
      <c r="A163" s="286" t="s">
        <v>2808</v>
      </c>
      <c r="B163" s="287" t="s">
        <v>2809</v>
      </c>
      <c r="C163" s="288">
        <v>0</v>
      </c>
      <c r="D163" s="335">
        <v>0</v>
      </c>
      <c r="E163" s="335">
        <v>0</v>
      </c>
      <c r="F163" s="335">
        <v>0</v>
      </c>
      <c r="G163" s="335">
        <v>0</v>
      </c>
      <c r="H163" s="335">
        <v>0</v>
      </c>
      <c r="I163" s="335">
        <v>0</v>
      </c>
      <c r="J163" s="335">
        <v>0</v>
      </c>
      <c r="K163" s="335">
        <v>0</v>
      </c>
      <c r="L163" s="335">
        <v>0</v>
      </c>
      <c r="M163" s="335">
        <v>0</v>
      </c>
      <c r="N163" s="335">
        <v>0</v>
      </c>
      <c r="O163" s="335">
        <v>0</v>
      </c>
      <c r="P163" s="335">
        <v>0</v>
      </c>
      <c r="Q163" s="335">
        <v>0</v>
      </c>
      <c r="R163" s="335">
        <v>0</v>
      </c>
      <c r="S163" s="335">
        <v>0</v>
      </c>
      <c r="T163" s="335">
        <v>0</v>
      </c>
      <c r="U163" s="335">
        <v>0</v>
      </c>
      <c r="V163" s="335">
        <v>0</v>
      </c>
      <c r="W163" s="335">
        <v>0</v>
      </c>
      <c r="X163" s="335">
        <v>0</v>
      </c>
      <c r="Y163" s="335">
        <v>0</v>
      </c>
      <c r="Z163" s="335">
        <v>0</v>
      </c>
      <c r="AA163" s="335">
        <v>0</v>
      </c>
      <c r="AB163" s="335">
        <v>0</v>
      </c>
      <c r="AC163" s="335">
        <v>0</v>
      </c>
      <c r="AD163" s="335">
        <v>0</v>
      </c>
      <c r="AE163" s="335">
        <v>0</v>
      </c>
      <c r="AF163" s="335">
        <v>0</v>
      </c>
      <c r="AG163" s="335">
        <v>0</v>
      </c>
      <c r="AH163" s="335">
        <v>0</v>
      </c>
      <c r="AI163" s="335">
        <v>0</v>
      </c>
      <c r="AJ163" s="335">
        <v>0</v>
      </c>
      <c r="AK163" s="335">
        <v>0</v>
      </c>
      <c r="AL163" s="335">
        <v>0</v>
      </c>
      <c r="AM163" s="335">
        <v>0</v>
      </c>
      <c r="AN163" s="335">
        <v>0</v>
      </c>
      <c r="AO163" s="335">
        <v>0</v>
      </c>
      <c r="AP163" s="335">
        <v>0</v>
      </c>
      <c r="AQ163" s="335">
        <v>0</v>
      </c>
      <c r="AR163" s="335">
        <v>0</v>
      </c>
      <c r="AS163" s="335">
        <v>0</v>
      </c>
      <c r="AT163" s="335">
        <v>0</v>
      </c>
      <c r="AU163" s="335">
        <v>0</v>
      </c>
      <c r="AV163" s="335">
        <v>0</v>
      </c>
      <c r="AW163" s="335">
        <v>0</v>
      </c>
      <c r="AX163" s="335">
        <v>0</v>
      </c>
      <c r="AY163" s="335">
        <v>0</v>
      </c>
      <c r="AZ163" s="335">
        <v>0</v>
      </c>
      <c r="BA163" s="336">
        <v>0</v>
      </c>
    </row>
    <row r="164" spans="1:53" x14ac:dyDescent="0.2">
      <c r="A164" s="286" t="s">
        <v>2810</v>
      </c>
      <c r="B164" s="287" t="s">
        <v>2811</v>
      </c>
      <c r="C164" s="288">
        <v>0</v>
      </c>
      <c r="D164" s="335">
        <v>0</v>
      </c>
      <c r="E164" s="335">
        <v>0</v>
      </c>
      <c r="F164" s="335">
        <v>0</v>
      </c>
      <c r="G164" s="335">
        <v>0</v>
      </c>
      <c r="H164" s="335">
        <v>0</v>
      </c>
      <c r="I164" s="335">
        <v>0</v>
      </c>
      <c r="J164" s="335">
        <v>0</v>
      </c>
      <c r="K164" s="335">
        <v>0</v>
      </c>
      <c r="L164" s="335">
        <v>0</v>
      </c>
      <c r="M164" s="335">
        <v>0</v>
      </c>
      <c r="N164" s="335">
        <v>0</v>
      </c>
      <c r="O164" s="335">
        <v>0</v>
      </c>
      <c r="P164" s="335">
        <v>0</v>
      </c>
      <c r="Q164" s="335">
        <v>0</v>
      </c>
      <c r="R164" s="335">
        <v>0</v>
      </c>
      <c r="S164" s="335">
        <v>0</v>
      </c>
      <c r="T164" s="335">
        <v>0</v>
      </c>
      <c r="U164" s="335">
        <v>0</v>
      </c>
      <c r="V164" s="335">
        <v>0</v>
      </c>
      <c r="W164" s="335">
        <v>0</v>
      </c>
      <c r="X164" s="335">
        <v>0</v>
      </c>
      <c r="Y164" s="335">
        <v>0</v>
      </c>
      <c r="Z164" s="335">
        <v>0</v>
      </c>
      <c r="AA164" s="335">
        <v>0</v>
      </c>
      <c r="AB164" s="335">
        <v>0</v>
      </c>
      <c r="AC164" s="335">
        <v>0</v>
      </c>
      <c r="AD164" s="335">
        <v>0</v>
      </c>
      <c r="AE164" s="335">
        <v>0</v>
      </c>
      <c r="AF164" s="335">
        <v>0</v>
      </c>
      <c r="AG164" s="335">
        <v>0</v>
      </c>
      <c r="AH164" s="335">
        <v>0</v>
      </c>
      <c r="AI164" s="335">
        <v>0</v>
      </c>
      <c r="AJ164" s="335">
        <v>0</v>
      </c>
      <c r="AK164" s="335">
        <v>0</v>
      </c>
      <c r="AL164" s="335">
        <v>0</v>
      </c>
      <c r="AM164" s="335">
        <v>0</v>
      </c>
      <c r="AN164" s="335">
        <v>0</v>
      </c>
      <c r="AO164" s="335">
        <v>0</v>
      </c>
      <c r="AP164" s="335">
        <v>0</v>
      </c>
      <c r="AQ164" s="335">
        <v>0</v>
      </c>
      <c r="AR164" s="335">
        <v>0</v>
      </c>
      <c r="AS164" s="335">
        <v>0</v>
      </c>
      <c r="AT164" s="335">
        <v>0</v>
      </c>
      <c r="AU164" s="335">
        <v>0</v>
      </c>
      <c r="AV164" s="335">
        <v>0</v>
      </c>
      <c r="AW164" s="335">
        <v>0</v>
      </c>
      <c r="AX164" s="335">
        <v>0</v>
      </c>
      <c r="AY164" s="335">
        <v>0</v>
      </c>
      <c r="AZ164" s="335">
        <v>0</v>
      </c>
      <c r="BA164" s="336">
        <v>0</v>
      </c>
    </row>
    <row r="165" spans="1:53" x14ac:dyDescent="0.2">
      <c r="A165" s="286" t="s">
        <v>2812</v>
      </c>
      <c r="B165" s="287" t="s">
        <v>2813</v>
      </c>
      <c r="C165" s="288">
        <v>0</v>
      </c>
      <c r="D165" s="335">
        <v>0</v>
      </c>
      <c r="E165" s="335">
        <v>0</v>
      </c>
      <c r="F165" s="335">
        <v>0</v>
      </c>
      <c r="G165" s="335">
        <v>0</v>
      </c>
      <c r="H165" s="335">
        <v>0</v>
      </c>
      <c r="I165" s="335">
        <v>0</v>
      </c>
      <c r="J165" s="335">
        <v>0</v>
      </c>
      <c r="K165" s="335">
        <v>0</v>
      </c>
      <c r="L165" s="335">
        <v>0</v>
      </c>
      <c r="M165" s="335">
        <v>0</v>
      </c>
      <c r="N165" s="335">
        <v>0</v>
      </c>
      <c r="O165" s="335">
        <v>0</v>
      </c>
      <c r="P165" s="335">
        <v>0</v>
      </c>
      <c r="Q165" s="335">
        <v>0</v>
      </c>
      <c r="R165" s="335">
        <v>0</v>
      </c>
      <c r="S165" s="335">
        <v>0</v>
      </c>
      <c r="T165" s="335">
        <v>0</v>
      </c>
      <c r="U165" s="335">
        <v>0</v>
      </c>
      <c r="V165" s="335">
        <v>0</v>
      </c>
      <c r="W165" s="335">
        <v>0</v>
      </c>
      <c r="X165" s="335">
        <v>0</v>
      </c>
      <c r="Y165" s="335">
        <v>0</v>
      </c>
      <c r="Z165" s="335">
        <v>0</v>
      </c>
      <c r="AA165" s="335">
        <v>0</v>
      </c>
      <c r="AB165" s="335">
        <v>0</v>
      </c>
      <c r="AC165" s="335">
        <v>0</v>
      </c>
      <c r="AD165" s="335">
        <v>0</v>
      </c>
      <c r="AE165" s="335">
        <v>0</v>
      </c>
      <c r="AF165" s="335">
        <v>0</v>
      </c>
      <c r="AG165" s="335">
        <v>0</v>
      </c>
      <c r="AH165" s="335">
        <v>0</v>
      </c>
      <c r="AI165" s="335">
        <v>0</v>
      </c>
      <c r="AJ165" s="335">
        <v>0</v>
      </c>
      <c r="AK165" s="335">
        <v>0</v>
      </c>
      <c r="AL165" s="335">
        <v>0</v>
      </c>
      <c r="AM165" s="335">
        <v>0</v>
      </c>
      <c r="AN165" s="335">
        <v>0</v>
      </c>
      <c r="AO165" s="335">
        <v>0</v>
      </c>
      <c r="AP165" s="335">
        <v>0</v>
      </c>
      <c r="AQ165" s="335">
        <v>0</v>
      </c>
      <c r="AR165" s="335">
        <v>0</v>
      </c>
      <c r="AS165" s="335">
        <v>0</v>
      </c>
      <c r="AT165" s="335">
        <v>0</v>
      </c>
      <c r="AU165" s="335">
        <v>0</v>
      </c>
      <c r="AV165" s="335">
        <v>0</v>
      </c>
      <c r="AW165" s="335">
        <v>0</v>
      </c>
      <c r="AX165" s="335">
        <v>0</v>
      </c>
      <c r="AY165" s="335">
        <v>0</v>
      </c>
      <c r="AZ165" s="335">
        <v>0</v>
      </c>
      <c r="BA165" s="336">
        <v>0</v>
      </c>
    </row>
    <row r="166" spans="1:53" x14ac:dyDescent="0.2">
      <c r="A166" s="280" t="s">
        <v>2814</v>
      </c>
      <c r="B166" s="281" t="s">
        <v>2815</v>
      </c>
      <c r="C166" s="282">
        <v>0</v>
      </c>
      <c r="D166" s="331">
        <v>0</v>
      </c>
      <c r="E166" s="331">
        <v>0</v>
      </c>
      <c r="F166" s="331">
        <v>0</v>
      </c>
      <c r="G166" s="331">
        <v>0</v>
      </c>
      <c r="H166" s="331">
        <v>0</v>
      </c>
      <c r="I166" s="331">
        <v>0</v>
      </c>
      <c r="J166" s="331">
        <v>0</v>
      </c>
      <c r="K166" s="331">
        <v>0</v>
      </c>
      <c r="L166" s="331">
        <v>0</v>
      </c>
      <c r="M166" s="331">
        <v>0</v>
      </c>
      <c r="N166" s="331">
        <v>0</v>
      </c>
      <c r="O166" s="331">
        <v>0</v>
      </c>
      <c r="P166" s="331">
        <v>0</v>
      </c>
      <c r="Q166" s="331">
        <v>0</v>
      </c>
      <c r="R166" s="331">
        <v>0</v>
      </c>
      <c r="S166" s="331">
        <v>0</v>
      </c>
      <c r="T166" s="331">
        <v>0</v>
      </c>
      <c r="U166" s="331">
        <v>0</v>
      </c>
      <c r="V166" s="331">
        <v>0</v>
      </c>
      <c r="W166" s="331">
        <v>0</v>
      </c>
      <c r="X166" s="331">
        <v>0</v>
      </c>
      <c r="Y166" s="331">
        <v>0</v>
      </c>
      <c r="Z166" s="331">
        <v>0</v>
      </c>
      <c r="AA166" s="331">
        <v>0</v>
      </c>
      <c r="AB166" s="331">
        <v>0</v>
      </c>
      <c r="AC166" s="331">
        <v>0</v>
      </c>
      <c r="AD166" s="331">
        <v>0</v>
      </c>
      <c r="AE166" s="331">
        <v>0</v>
      </c>
      <c r="AF166" s="331">
        <v>0</v>
      </c>
      <c r="AG166" s="331">
        <v>0</v>
      </c>
      <c r="AH166" s="331">
        <v>0</v>
      </c>
      <c r="AI166" s="331">
        <v>0</v>
      </c>
      <c r="AJ166" s="331">
        <v>0</v>
      </c>
      <c r="AK166" s="331">
        <v>0</v>
      </c>
      <c r="AL166" s="331">
        <v>0</v>
      </c>
      <c r="AM166" s="331">
        <v>0</v>
      </c>
      <c r="AN166" s="331">
        <v>0</v>
      </c>
      <c r="AO166" s="331">
        <v>0</v>
      </c>
      <c r="AP166" s="331">
        <v>0</v>
      </c>
      <c r="AQ166" s="331">
        <v>0</v>
      </c>
      <c r="AR166" s="331">
        <v>0</v>
      </c>
      <c r="AS166" s="331">
        <v>0</v>
      </c>
      <c r="AT166" s="331">
        <v>0</v>
      </c>
      <c r="AU166" s="331">
        <v>0</v>
      </c>
      <c r="AV166" s="331">
        <v>0</v>
      </c>
      <c r="AW166" s="331">
        <v>0</v>
      </c>
      <c r="AX166" s="331">
        <v>0</v>
      </c>
      <c r="AY166" s="331">
        <v>0</v>
      </c>
      <c r="AZ166" s="331">
        <v>0</v>
      </c>
      <c r="BA166" s="332">
        <v>0</v>
      </c>
    </row>
    <row r="167" spans="1:53" x14ac:dyDescent="0.2">
      <c r="A167" s="277" t="s">
        <v>2658</v>
      </c>
      <c r="B167" s="278" t="s">
        <v>2816</v>
      </c>
      <c r="C167" s="279">
        <v>0</v>
      </c>
      <c r="D167" s="329">
        <v>0</v>
      </c>
      <c r="E167" s="329">
        <v>0</v>
      </c>
      <c r="F167" s="329">
        <v>0</v>
      </c>
      <c r="G167" s="329">
        <v>0</v>
      </c>
      <c r="H167" s="329">
        <v>0</v>
      </c>
      <c r="I167" s="329">
        <v>0</v>
      </c>
      <c r="J167" s="329">
        <v>0</v>
      </c>
      <c r="K167" s="329">
        <v>0</v>
      </c>
      <c r="L167" s="329">
        <v>0</v>
      </c>
      <c r="M167" s="329">
        <v>0</v>
      </c>
      <c r="N167" s="329">
        <v>0</v>
      </c>
      <c r="O167" s="329">
        <v>0</v>
      </c>
      <c r="P167" s="329">
        <v>0</v>
      </c>
      <c r="Q167" s="329">
        <v>0</v>
      </c>
      <c r="R167" s="329">
        <v>0</v>
      </c>
      <c r="S167" s="329">
        <v>0</v>
      </c>
      <c r="T167" s="329">
        <v>0</v>
      </c>
      <c r="U167" s="329">
        <v>0</v>
      </c>
      <c r="V167" s="329">
        <v>0</v>
      </c>
      <c r="W167" s="329">
        <v>0</v>
      </c>
      <c r="X167" s="329">
        <v>0</v>
      </c>
      <c r="Y167" s="329">
        <v>0</v>
      </c>
      <c r="Z167" s="329">
        <v>0</v>
      </c>
      <c r="AA167" s="329">
        <v>0</v>
      </c>
      <c r="AB167" s="329">
        <v>0</v>
      </c>
      <c r="AC167" s="329">
        <v>0</v>
      </c>
      <c r="AD167" s="329">
        <v>0</v>
      </c>
      <c r="AE167" s="329">
        <v>0</v>
      </c>
      <c r="AF167" s="329">
        <v>0</v>
      </c>
      <c r="AG167" s="329">
        <v>0</v>
      </c>
      <c r="AH167" s="329">
        <v>0</v>
      </c>
      <c r="AI167" s="329">
        <v>0</v>
      </c>
      <c r="AJ167" s="329">
        <v>0</v>
      </c>
      <c r="AK167" s="329">
        <v>0</v>
      </c>
      <c r="AL167" s="329">
        <v>0</v>
      </c>
      <c r="AM167" s="329">
        <v>0</v>
      </c>
      <c r="AN167" s="329">
        <v>0</v>
      </c>
      <c r="AO167" s="329">
        <v>0</v>
      </c>
      <c r="AP167" s="329">
        <v>0</v>
      </c>
      <c r="AQ167" s="329">
        <v>0</v>
      </c>
      <c r="AR167" s="329">
        <v>0</v>
      </c>
      <c r="AS167" s="329">
        <v>0</v>
      </c>
      <c r="AT167" s="329">
        <v>0</v>
      </c>
      <c r="AU167" s="329">
        <v>0</v>
      </c>
      <c r="AV167" s="329">
        <v>0</v>
      </c>
      <c r="AW167" s="329">
        <v>0</v>
      </c>
      <c r="AX167" s="329">
        <v>0</v>
      </c>
      <c r="AY167" s="329">
        <v>0</v>
      </c>
      <c r="AZ167" s="329">
        <v>0</v>
      </c>
      <c r="BA167" s="330">
        <v>0</v>
      </c>
    </row>
    <row r="168" spans="1:53" x14ac:dyDescent="0.2">
      <c r="A168" s="277" t="s">
        <v>2817</v>
      </c>
      <c r="B168" s="278">
        <v>7200</v>
      </c>
      <c r="C168" s="279">
        <v>0</v>
      </c>
      <c r="D168" s="329">
        <v>0</v>
      </c>
      <c r="E168" s="329">
        <v>0</v>
      </c>
      <c r="F168" s="329">
        <v>0</v>
      </c>
      <c r="G168" s="329">
        <v>0</v>
      </c>
      <c r="H168" s="329">
        <v>0</v>
      </c>
      <c r="I168" s="329">
        <v>0</v>
      </c>
      <c r="J168" s="329">
        <v>0</v>
      </c>
      <c r="K168" s="329">
        <v>0</v>
      </c>
      <c r="L168" s="329">
        <v>0</v>
      </c>
      <c r="M168" s="329">
        <v>0</v>
      </c>
      <c r="N168" s="329">
        <v>0</v>
      </c>
      <c r="O168" s="329">
        <v>0</v>
      </c>
      <c r="P168" s="329">
        <v>0</v>
      </c>
      <c r="Q168" s="329">
        <v>0</v>
      </c>
      <c r="R168" s="329">
        <v>0</v>
      </c>
      <c r="S168" s="329">
        <v>0</v>
      </c>
      <c r="T168" s="329">
        <v>0</v>
      </c>
      <c r="U168" s="329">
        <v>0</v>
      </c>
      <c r="V168" s="329">
        <v>0</v>
      </c>
      <c r="W168" s="329">
        <v>0</v>
      </c>
      <c r="X168" s="329">
        <v>0</v>
      </c>
      <c r="Y168" s="329">
        <v>0</v>
      </c>
      <c r="Z168" s="329">
        <v>0</v>
      </c>
      <c r="AA168" s="329">
        <v>0</v>
      </c>
      <c r="AB168" s="329">
        <v>0</v>
      </c>
      <c r="AC168" s="329">
        <v>0</v>
      </c>
      <c r="AD168" s="329">
        <v>0</v>
      </c>
      <c r="AE168" s="329">
        <v>0</v>
      </c>
      <c r="AF168" s="329">
        <v>0</v>
      </c>
      <c r="AG168" s="329">
        <v>0</v>
      </c>
      <c r="AH168" s="329">
        <v>0</v>
      </c>
      <c r="AI168" s="329">
        <v>0</v>
      </c>
      <c r="AJ168" s="329">
        <v>0</v>
      </c>
      <c r="AK168" s="329">
        <v>0</v>
      </c>
      <c r="AL168" s="329">
        <v>0</v>
      </c>
      <c r="AM168" s="329">
        <v>0</v>
      </c>
      <c r="AN168" s="329">
        <v>0</v>
      </c>
      <c r="AO168" s="329">
        <v>0</v>
      </c>
      <c r="AP168" s="329">
        <v>0</v>
      </c>
      <c r="AQ168" s="329">
        <v>0</v>
      </c>
      <c r="AR168" s="329">
        <v>0</v>
      </c>
      <c r="AS168" s="329">
        <v>0</v>
      </c>
      <c r="AT168" s="329">
        <v>0</v>
      </c>
      <c r="AU168" s="329">
        <v>0</v>
      </c>
      <c r="AV168" s="329">
        <v>0</v>
      </c>
      <c r="AW168" s="329">
        <v>0</v>
      </c>
      <c r="AX168" s="329">
        <v>0</v>
      </c>
      <c r="AY168" s="329">
        <v>0</v>
      </c>
      <c r="AZ168" s="329">
        <v>0</v>
      </c>
      <c r="BA168" s="330">
        <v>0</v>
      </c>
    </row>
    <row r="169" spans="1:53" x14ac:dyDescent="0.2">
      <c r="A169" s="280" t="s">
        <v>2818</v>
      </c>
      <c r="B169" s="281" t="s">
        <v>2819</v>
      </c>
      <c r="C169" s="282">
        <v>0</v>
      </c>
      <c r="D169" s="331">
        <v>0</v>
      </c>
      <c r="E169" s="331">
        <v>0</v>
      </c>
      <c r="F169" s="331">
        <v>0</v>
      </c>
      <c r="G169" s="331">
        <v>0</v>
      </c>
      <c r="H169" s="331">
        <v>0</v>
      </c>
      <c r="I169" s="331">
        <v>0</v>
      </c>
      <c r="J169" s="331">
        <v>0</v>
      </c>
      <c r="K169" s="331">
        <v>0</v>
      </c>
      <c r="L169" s="331">
        <v>0</v>
      </c>
      <c r="M169" s="331">
        <v>0</v>
      </c>
      <c r="N169" s="331">
        <v>0</v>
      </c>
      <c r="O169" s="331">
        <v>0</v>
      </c>
      <c r="P169" s="331">
        <v>0</v>
      </c>
      <c r="Q169" s="331">
        <v>0</v>
      </c>
      <c r="R169" s="331">
        <v>0</v>
      </c>
      <c r="S169" s="331">
        <v>0</v>
      </c>
      <c r="T169" s="331">
        <v>0</v>
      </c>
      <c r="U169" s="331">
        <v>0</v>
      </c>
      <c r="V169" s="331">
        <v>0</v>
      </c>
      <c r="W169" s="331">
        <v>0</v>
      </c>
      <c r="X169" s="331">
        <v>0</v>
      </c>
      <c r="Y169" s="331">
        <v>0</v>
      </c>
      <c r="Z169" s="331">
        <v>0</v>
      </c>
      <c r="AA169" s="331">
        <v>0</v>
      </c>
      <c r="AB169" s="331">
        <v>0</v>
      </c>
      <c r="AC169" s="331">
        <v>0</v>
      </c>
      <c r="AD169" s="331">
        <v>0</v>
      </c>
      <c r="AE169" s="331">
        <v>0</v>
      </c>
      <c r="AF169" s="331">
        <v>0</v>
      </c>
      <c r="AG169" s="331">
        <v>0</v>
      </c>
      <c r="AH169" s="331">
        <v>0</v>
      </c>
      <c r="AI169" s="331">
        <v>0</v>
      </c>
      <c r="AJ169" s="331">
        <v>0</v>
      </c>
      <c r="AK169" s="331">
        <v>0</v>
      </c>
      <c r="AL169" s="331">
        <v>0</v>
      </c>
      <c r="AM169" s="331">
        <v>0</v>
      </c>
      <c r="AN169" s="331">
        <v>0</v>
      </c>
      <c r="AO169" s="331">
        <v>0</v>
      </c>
      <c r="AP169" s="331">
        <v>0</v>
      </c>
      <c r="AQ169" s="331">
        <v>0</v>
      </c>
      <c r="AR169" s="331">
        <v>0</v>
      </c>
      <c r="AS169" s="331">
        <v>0</v>
      </c>
      <c r="AT169" s="331">
        <v>0</v>
      </c>
      <c r="AU169" s="331">
        <v>0</v>
      </c>
      <c r="AV169" s="331">
        <v>0</v>
      </c>
      <c r="AW169" s="331">
        <v>0</v>
      </c>
      <c r="AX169" s="331">
        <v>0</v>
      </c>
      <c r="AY169" s="331">
        <v>0</v>
      </c>
      <c r="AZ169" s="331">
        <v>0</v>
      </c>
      <c r="BA169" s="332">
        <v>0</v>
      </c>
    </row>
    <row r="170" spans="1:53" x14ac:dyDescent="0.2">
      <c r="A170" s="280" t="s">
        <v>2820</v>
      </c>
      <c r="B170" s="281" t="s">
        <v>2821</v>
      </c>
      <c r="C170" s="282">
        <v>0</v>
      </c>
      <c r="D170" s="331">
        <v>0</v>
      </c>
      <c r="E170" s="331">
        <v>0</v>
      </c>
      <c r="F170" s="331">
        <v>0</v>
      </c>
      <c r="G170" s="331">
        <v>0</v>
      </c>
      <c r="H170" s="331">
        <v>0</v>
      </c>
      <c r="I170" s="331">
        <v>0</v>
      </c>
      <c r="J170" s="331">
        <v>0</v>
      </c>
      <c r="K170" s="331">
        <v>0</v>
      </c>
      <c r="L170" s="331">
        <v>0</v>
      </c>
      <c r="M170" s="331">
        <v>0</v>
      </c>
      <c r="N170" s="331">
        <v>0</v>
      </c>
      <c r="O170" s="331">
        <v>0</v>
      </c>
      <c r="P170" s="331">
        <v>0</v>
      </c>
      <c r="Q170" s="331">
        <v>0</v>
      </c>
      <c r="R170" s="331">
        <v>0</v>
      </c>
      <c r="S170" s="331">
        <v>0</v>
      </c>
      <c r="T170" s="331">
        <v>0</v>
      </c>
      <c r="U170" s="331">
        <v>0</v>
      </c>
      <c r="V170" s="331">
        <v>0</v>
      </c>
      <c r="W170" s="331">
        <v>0</v>
      </c>
      <c r="X170" s="331">
        <v>0</v>
      </c>
      <c r="Y170" s="331">
        <v>0</v>
      </c>
      <c r="Z170" s="331">
        <v>0</v>
      </c>
      <c r="AA170" s="331">
        <v>0</v>
      </c>
      <c r="AB170" s="331">
        <v>0</v>
      </c>
      <c r="AC170" s="331">
        <v>0</v>
      </c>
      <c r="AD170" s="331">
        <v>0</v>
      </c>
      <c r="AE170" s="331">
        <v>0</v>
      </c>
      <c r="AF170" s="331">
        <v>0</v>
      </c>
      <c r="AG170" s="331">
        <v>0</v>
      </c>
      <c r="AH170" s="331">
        <v>0</v>
      </c>
      <c r="AI170" s="331">
        <v>0</v>
      </c>
      <c r="AJ170" s="331">
        <v>0</v>
      </c>
      <c r="AK170" s="331">
        <v>0</v>
      </c>
      <c r="AL170" s="331">
        <v>0</v>
      </c>
      <c r="AM170" s="331">
        <v>0</v>
      </c>
      <c r="AN170" s="331">
        <v>0</v>
      </c>
      <c r="AO170" s="331">
        <v>0</v>
      </c>
      <c r="AP170" s="331">
        <v>0</v>
      </c>
      <c r="AQ170" s="331">
        <v>0</v>
      </c>
      <c r="AR170" s="331">
        <v>0</v>
      </c>
      <c r="AS170" s="331">
        <v>0</v>
      </c>
      <c r="AT170" s="331">
        <v>0</v>
      </c>
      <c r="AU170" s="331">
        <v>0</v>
      </c>
      <c r="AV170" s="331">
        <v>0</v>
      </c>
      <c r="AW170" s="331">
        <v>0</v>
      </c>
      <c r="AX170" s="331">
        <v>0</v>
      </c>
      <c r="AY170" s="331">
        <v>0</v>
      </c>
      <c r="AZ170" s="331">
        <v>0</v>
      </c>
      <c r="BA170" s="332">
        <v>0</v>
      </c>
    </row>
    <row r="171" spans="1:53" x14ac:dyDescent="0.2">
      <c r="A171" s="277" t="s">
        <v>2083</v>
      </c>
      <c r="B171" s="278" t="s">
        <v>2822</v>
      </c>
      <c r="C171" s="279">
        <v>0</v>
      </c>
      <c r="D171" s="329">
        <v>0</v>
      </c>
      <c r="E171" s="329">
        <v>0</v>
      </c>
      <c r="F171" s="329">
        <v>0</v>
      </c>
      <c r="G171" s="329">
        <v>0</v>
      </c>
      <c r="H171" s="329">
        <v>0</v>
      </c>
      <c r="I171" s="329">
        <v>0</v>
      </c>
      <c r="J171" s="329">
        <v>0</v>
      </c>
      <c r="K171" s="329">
        <v>0</v>
      </c>
      <c r="L171" s="329">
        <v>0</v>
      </c>
      <c r="M171" s="329">
        <v>0</v>
      </c>
      <c r="N171" s="329">
        <v>0</v>
      </c>
      <c r="O171" s="329">
        <v>0</v>
      </c>
      <c r="P171" s="329">
        <v>0</v>
      </c>
      <c r="Q171" s="329">
        <v>0</v>
      </c>
      <c r="R171" s="329">
        <v>0</v>
      </c>
      <c r="S171" s="329">
        <v>0</v>
      </c>
      <c r="T171" s="329">
        <v>0</v>
      </c>
      <c r="U171" s="329">
        <v>0</v>
      </c>
      <c r="V171" s="329">
        <v>0</v>
      </c>
      <c r="W171" s="329">
        <v>0</v>
      </c>
      <c r="X171" s="329">
        <v>0</v>
      </c>
      <c r="Y171" s="329">
        <v>0</v>
      </c>
      <c r="Z171" s="329">
        <v>0</v>
      </c>
      <c r="AA171" s="329">
        <v>0</v>
      </c>
      <c r="AB171" s="329">
        <v>0</v>
      </c>
      <c r="AC171" s="329">
        <v>0</v>
      </c>
      <c r="AD171" s="329">
        <v>0</v>
      </c>
      <c r="AE171" s="329">
        <v>0</v>
      </c>
      <c r="AF171" s="329">
        <v>0</v>
      </c>
      <c r="AG171" s="329">
        <v>0</v>
      </c>
      <c r="AH171" s="329">
        <v>0</v>
      </c>
      <c r="AI171" s="329">
        <v>0</v>
      </c>
      <c r="AJ171" s="329">
        <v>0</v>
      </c>
      <c r="AK171" s="329">
        <v>0</v>
      </c>
      <c r="AL171" s="329">
        <v>0</v>
      </c>
      <c r="AM171" s="329">
        <v>0</v>
      </c>
      <c r="AN171" s="329">
        <v>0</v>
      </c>
      <c r="AO171" s="329">
        <v>0</v>
      </c>
      <c r="AP171" s="329">
        <v>0</v>
      </c>
      <c r="AQ171" s="329">
        <v>0</v>
      </c>
      <c r="AR171" s="329">
        <v>0</v>
      </c>
      <c r="AS171" s="329">
        <v>0</v>
      </c>
      <c r="AT171" s="329">
        <v>0</v>
      </c>
      <c r="AU171" s="329">
        <v>0</v>
      </c>
      <c r="AV171" s="329">
        <v>0</v>
      </c>
      <c r="AW171" s="329">
        <v>0</v>
      </c>
      <c r="AX171" s="329">
        <v>0</v>
      </c>
      <c r="AY171" s="329">
        <v>0</v>
      </c>
      <c r="AZ171" s="329">
        <v>0</v>
      </c>
      <c r="BA171" s="330">
        <v>0</v>
      </c>
    </row>
    <row r="172" spans="1:53" x14ac:dyDescent="0.2">
      <c r="A172" s="289" t="s">
        <v>2823</v>
      </c>
      <c r="B172" s="290" t="s">
        <v>2824</v>
      </c>
      <c r="C172" s="291">
        <v>0</v>
      </c>
      <c r="D172" s="337">
        <v>0</v>
      </c>
      <c r="E172" s="337">
        <v>0</v>
      </c>
      <c r="F172" s="337">
        <v>0</v>
      </c>
      <c r="G172" s="337">
        <v>0</v>
      </c>
      <c r="H172" s="337">
        <v>0</v>
      </c>
      <c r="I172" s="337">
        <v>0</v>
      </c>
      <c r="J172" s="337">
        <v>0</v>
      </c>
      <c r="K172" s="337">
        <v>0</v>
      </c>
      <c r="L172" s="337">
        <v>0</v>
      </c>
      <c r="M172" s="337">
        <v>0</v>
      </c>
      <c r="N172" s="337">
        <v>0</v>
      </c>
      <c r="O172" s="337">
        <v>0</v>
      </c>
      <c r="P172" s="337">
        <v>0</v>
      </c>
      <c r="Q172" s="337">
        <v>0</v>
      </c>
      <c r="R172" s="337">
        <v>0</v>
      </c>
      <c r="S172" s="337">
        <v>0</v>
      </c>
      <c r="T172" s="337">
        <v>0</v>
      </c>
      <c r="U172" s="337">
        <v>0</v>
      </c>
      <c r="V172" s="337">
        <v>0</v>
      </c>
      <c r="W172" s="337">
        <v>0</v>
      </c>
      <c r="X172" s="337">
        <v>0</v>
      </c>
      <c r="Y172" s="337">
        <v>0</v>
      </c>
      <c r="Z172" s="337">
        <v>0</v>
      </c>
      <c r="AA172" s="337">
        <v>0</v>
      </c>
      <c r="AB172" s="337">
        <v>0</v>
      </c>
      <c r="AC172" s="337">
        <v>0</v>
      </c>
      <c r="AD172" s="337">
        <v>0</v>
      </c>
      <c r="AE172" s="337">
        <v>0</v>
      </c>
      <c r="AF172" s="337">
        <v>0</v>
      </c>
      <c r="AG172" s="337">
        <v>0</v>
      </c>
      <c r="AH172" s="337">
        <v>0</v>
      </c>
      <c r="AI172" s="337">
        <v>0</v>
      </c>
      <c r="AJ172" s="337">
        <v>0</v>
      </c>
      <c r="AK172" s="337">
        <v>0</v>
      </c>
      <c r="AL172" s="337">
        <v>0</v>
      </c>
      <c r="AM172" s="337">
        <v>0</v>
      </c>
      <c r="AN172" s="337">
        <v>0</v>
      </c>
      <c r="AO172" s="337">
        <v>0</v>
      </c>
      <c r="AP172" s="337">
        <v>0</v>
      </c>
      <c r="AQ172" s="337">
        <v>0</v>
      </c>
      <c r="AR172" s="337">
        <v>0</v>
      </c>
      <c r="AS172" s="337">
        <v>0</v>
      </c>
      <c r="AT172" s="337">
        <v>0</v>
      </c>
      <c r="AU172" s="337">
        <v>0</v>
      </c>
      <c r="AV172" s="337">
        <v>0</v>
      </c>
      <c r="AW172" s="337">
        <v>0</v>
      </c>
      <c r="AX172" s="337">
        <v>0</v>
      </c>
      <c r="AY172" s="337">
        <v>0</v>
      </c>
      <c r="AZ172" s="337">
        <v>0</v>
      </c>
      <c r="BA172" s="338">
        <v>0</v>
      </c>
    </row>
    <row r="173" spans="1:53" x14ac:dyDescent="0.2">
      <c r="A173" s="292" t="s">
        <v>2825</v>
      </c>
      <c r="B173" s="293" t="s">
        <v>2826</v>
      </c>
      <c r="C173" s="294">
        <v>0</v>
      </c>
      <c r="D173" s="339">
        <v>0</v>
      </c>
      <c r="E173" s="339">
        <v>0</v>
      </c>
      <c r="F173" s="339">
        <v>0</v>
      </c>
      <c r="G173" s="339">
        <v>0</v>
      </c>
      <c r="H173" s="339">
        <v>0</v>
      </c>
      <c r="I173" s="339">
        <v>0</v>
      </c>
      <c r="J173" s="339">
        <v>0</v>
      </c>
      <c r="K173" s="339">
        <v>0</v>
      </c>
      <c r="L173" s="339">
        <v>0</v>
      </c>
      <c r="M173" s="339">
        <v>0</v>
      </c>
      <c r="N173" s="339">
        <v>0</v>
      </c>
      <c r="O173" s="339">
        <v>0</v>
      </c>
      <c r="P173" s="339">
        <v>0</v>
      </c>
      <c r="Q173" s="339">
        <v>0</v>
      </c>
      <c r="R173" s="339">
        <v>0</v>
      </c>
      <c r="S173" s="339">
        <v>0</v>
      </c>
      <c r="T173" s="339">
        <v>0</v>
      </c>
      <c r="U173" s="339">
        <v>0</v>
      </c>
      <c r="V173" s="339">
        <v>0</v>
      </c>
      <c r="W173" s="339">
        <v>0</v>
      </c>
      <c r="X173" s="339">
        <v>0</v>
      </c>
      <c r="Y173" s="339">
        <v>0</v>
      </c>
      <c r="Z173" s="339">
        <v>0</v>
      </c>
      <c r="AA173" s="339">
        <v>0</v>
      </c>
      <c r="AB173" s="339">
        <v>0</v>
      </c>
      <c r="AC173" s="339">
        <v>0</v>
      </c>
      <c r="AD173" s="339">
        <v>0</v>
      </c>
      <c r="AE173" s="339">
        <v>0</v>
      </c>
      <c r="AF173" s="339">
        <v>0</v>
      </c>
      <c r="AG173" s="339">
        <v>0</v>
      </c>
      <c r="AH173" s="339">
        <v>0</v>
      </c>
      <c r="AI173" s="339">
        <v>0</v>
      </c>
      <c r="AJ173" s="339">
        <v>0</v>
      </c>
      <c r="AK173" s="339">
        <v>0</v>
      </c>
      <c r="AL173" s="339">
        <v>0</v>
      </c>
      <c r="AM173" s="339">
        <v>0</v>
      </c>
      <c r="AN173" s="339">
        <v>0</v>
      </c>
      <c r="AO173" s="339">
        <v>0</v>
      </c>
      <c r="AP173" s="339">
        <v>0</v>
      </c>
      <c r="AQ173" s="339">
        <v>0</v>
      </c>
      <c r="AR173" s="339">
        <v>0</v>
      </c>
      <c r="AS173" s="339">
        <v>0</v>
      </c>
      <c r="AT173" s="339">
        <v>0</v>
      </c>
      <c r="AU173" s="339">
        <v>0</v>
      </c>
      <c r="AV173" s="339">
        <v>0</v>
      </c>
      <c r="AW173" s="339">
        <v>0</v>
      </c>
      <c r="AX173" s="339">
        <v>0</v>
      </c>
      <c r="AY173" s="339">
        <v>0</v>
      </c>
      <c r="AZ173" s="339">
        <v>0</v>
      </c>
      <c r="BA173" s="340">
        <v>0</v>
      </c>
    </row>
    <row r="177" spans="1:53" x14ac:dyDescent="0.2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">
      <c r="A178" s="274" t="s">
        <v>2668</v>
      </c>
      <c r="B178" s="275" t="s">
        <v>2669</v>
      </c>
      <c r="C178" s="276">
        <v>52019.433144393792</v>
      </c>
      <c r="D178" s="327">
        <v>49138.122139999985</v>
      </c>
      <c r="E178" s="327">
        <v>46643.68212999995</v>
      </c>
      <c r="F178" s="327">
        <v>47856.140400000004</v>
      </c>
      <c r="G178" s="327">
        <v>48121.857240000012</v>
      </c>
      <c r="H178" s="327">
        <v>46110.442507036532</v>
      </c>
      <c r="I178" s="327">
        <v>49223.523100000042</v>
      </c>
      <c r="J178" s="327">
        <v>49420.50584999998</v>
      </c>
      <c r="K178" s="327">
        <v>47419.942190000009</v>
      </c>
      <c r="L178" s="327">
        <v>34941.273449999971</v>
      </c>
      <c r="M178" s="327">
        <v>42304.297879732469</v>
      </c>
      <c r="N178" s="327">
        <v>41836.293316255462</v>
      </c>
      <c r="O178" s="327">
        <v>40234.404062039837</v>
      </c>
      <c r="P178" s="327">
        <v>39276.466474297195</v>
      </c>
      <c r="Q178" s="327">
        <v>38798.002541326896</v>
      </c>
      <c r="R178" s="327">
        <v>37766.719014627241</v>
      </c>
      <c r="S178" s="327">
        <v>34925.125992666137</v>
      </c>
      <c r="T178" s="327">
        <v>35674.869725545592</v>
      </c>
      <c r="U178" s="327">
        <v>33423.60650813672</v>
      </c>
      <c r="V178" s="327">
        <v>32743.43358484561</v>
      </c>
      <c r="W178" s="327">
        <v>31986.191371282981</v>
      </c>
      <c r="X178" s="327">
        <v>31629.836078122349</v>
      </c>
      <c r="Y178" s="327">
        <v>31074.104704236153</v>
      </c>
      <c r="Z178" s="327">
        <v>30424.661739790579</v>
      </c>
      <c r="AA178" s="327">
        <v>30007.374199118211</v>
      </c>
      <c r="AB178" s="327">
        <v>29788.005117613982</v>
      </c>
      <c r="AC178" s="327">
        <v>29713.383534174252</v>
      </c>
      <c r="AD178" s="327">
        <v>29669.625020212752</v>
      </c>
      <c r="AE178" s="327">
        <v>29630.79328897977</v>
      </c>
      <c r="AF178" s="327">
        <v>29444.527439984882</v>
      </c>
      <c r="AG178" s="327">
        <v>29088.212540448658</v>
      </c>
      <c r="AH178" s="327">
        <v>28897.131173257272</v>
      </c>
      <c r="AI178" s="327">
        <v>28511.578047293497</v>
      </c>
      <c r="AJ178" s="327">
        <v>27968.159841530007</v>
      </c>
      <c r="AK178" s="327">
        <v>27389.603145675163</v>
      </c>
      <c r="AL178" s="327">
        <v>26893.904100943633</v>
      </c>
      <c r="AM178" s="327">
        <v>26632.322230515849</v>
      </c>
      <c r="AN178" s="327">
        <v>26279.490098543418</v>
      </c>
      <c r="AO178" s="327">
        <v>25802.377566400261</v>
      </c>
      <c r="AP178" s="327">
        <v>25361.097233115401</v>
      </c>
      <c r="AQ178" s="327">
        <v>24877.039580491713</v>
      </c>
      <c r="AR178" s="327">
        <v>24538.637915045336</v>
      </c>
      <c r="AS178" s="327">
        <v>24121.445299831717</v>
      </c>
      <c r="AT178" s="327">
        <v>23599.268196368455</v>
      </c>
      <c r="AU178" s="327">
        <v>22838.751386333272</v>
      </c>
      <c r="AV178" s="327">
        <v>22352.162829866847</v>
      </c>
      <c r="AW178" s="327">
        <v>21740.121281051717</v>
      </c>
      <c r="AX178" s="327">
        <v>20584.467229022688</v>
      </c>
      <c r="AY178" s="327">
        <v>19887.60866670989</v>
      </c>
      <c r="AZ178" s="327">
        <v>18282.520348609371</v>
      </c>
      <c r="BA178" s="328">
        <v>16902.070987393556</v>
      </c>
    </row>
    <row r="179" spans="1:53" x14ac:dyDescent="0.2">
      <c r="A179" s="277" t="s">
        <v>2670</v>
      </c>
      <c r="B179" s="278" t="s">
        <v>2671</v>
      </c>
      <c r="C179" s="279">
        <v>51400.726879639951</v>
      </c>
      <c r="D179" s="329">
        <v>48524.60919999997</v>
      </c>
      <c r="E179" s="329">
        <v>46059.433079999952</v>
      </c>
      <c r="F179" s="329">
        <v>47316.539000000004</v>
      </c>
      <c r="G179" s="329">
        <v>47641.827300000012</v>
      </c>
      <c r="H179" s="329">
        <v>45617.238859535966</v>
      </c>
      <c r="I179" s="329">
        <v>48555.298510000044</v>
      </c>
      <c r="J179" s="329">
        <v>48793.753529999987</v>
      </c>
      <c r="K179" s="329">
        <v>46693.958140000002</v>
      </c>
      <c r="L179" s="329">
        <v>34297.186979999969</v>
      </c>
      <c r="M179" s="329">
        <v>41421.523932758544</v>
      </c>
      <c r="N179" s="329">
        <v>40925.144004650436</v>
      </c>
      <c r="O179" s="329">
        <v>39463.02747386293</v>
      </c>
      <c r="P179" s="329">
        <v>38515.598955037793</v>
      </c>
      <c r="Q179" s="329">
        <v>38162.959831678403</v>
      </c>
      <c r="R179" s="329">
        <v>37286.305023827575</v>
      </c>
      <c r="S179" s="329">
        <v>34510.663255436375</v>
      </c>
      <c r="T179" s="329">
        <v>35260.310906564227</v>
      </c>
      <c r="U179" s="329">
        <v>33036.962039604048</v>
      </c>
      <c r="V179" s="329">
        <v>32360.632778535746</v>
      </c>
      <c r="W179" s="329">
        <v>31607.82798181352</v>
      </c>
      <c r="X179" s="329">
        <v>31252.455036457992</v>
      </c>
      <c r="Y179" s="329">
        <v>30701.193802029873</v>
      </c>
      <c r="Z179" s="329">
        <v>30057.611576472555</v>
      </c>
      <c r="AA179" s="329">
        <v>29643.002587171992</v>
      </c>
      <c r="AB179" s="329">
        <v>29424.594436967534</v>
      </c>
      <c r="AC179" s="329">
        <v>29349.216604945497</v>
      </c>
      <c r="AD179" s="329">
        <v>29304.665991138838</v>
      </c>
      <c r="AE179" s="329">
        <v>29264.841853142203</v>
      </c>
      <c r="AF179" s="329">
        <v>29079.71244204371</v>
      </c>
      <c r="AG179" s="329">
        <v>28726.637666679471</v>
      </c>
      <c r="AH179" s="329">
        <v>28537.077923503584</v>
      </c>
      <c r="AI179" s="329">
        <v>28155.956511924956</v>
      </c>
      <c r="AJ179" s="329">
        <v>27618.794168562399</v>
      </c>
      <c r="AK179" s="329">
        <v>27047.120022304935</v>
      </c>
      <c r="AL179" s="329">
        <v>26557.01716187127</v>
      </c>
      <c r="AM179" s="329">
        <v>26298.166259721209</v>
      </c>
      <c r="AN179" s="329">
        <v>25949.111825273874</v>
      </c>
      <c r="AO179" s="329">
        <v>25477.45139571212</v>
      </c>
      <c r="AP179" s="329">
        <v>25041.054634187949</v>
      </c>
      <c r="AQ179" s="329">
        <v>24561.866004397034</v>
      </c>
      <c r="AR179" s="329">
        <v>24227.107440960335</v>
      </c>
      <c r="AS179" s="329">
        <v>23814.435922099059</v>
      </c>
      <c r="AT179" s="329">
        <v>23297.98351174347</v>
      </c>
      <c r="AU179" s="329">
        <v>22546.150755740782</v>
      </c>
      <c r="AV179" s="329">
        <v>22065.472496540337</v>
      </c>
      <c r="AW179" s="329">
        <v>21461.160241152622</v>
      </c>
      <c r="AX179" s="329">
        <v>20317.169565274602</v>
      </c>
      <c r="AY179" s="329">
        <v>19624.63539122208</v>
      </c>
      <c r="AZ179" s="329">
        <v>18050.909599247065</v>
      </c>
      <c r="BA179" s="330">
        <v>16683.606253530237</v>
      </c>
    </row>
    <row r="180" spans="1:53" x14ac:dyDescent="0.2">
      <c r="A180" s="280" t="s">
        <v>2672</v>
      </c>
      <c r="B180" s="281" t="s">
        <v>2673</v>
      </c>
      <c r="C180" s="282">
        <v>51373.856231195343</v>
      </c>
      <c r="D180" s="331">
        <v>48495.608379999976</v>
      </c>
      <c r="E180" s="331">
        <v>46026.63432999995</v>
      </c>
      <c r="F180" s="331">
        <v>47159.838950000005</v>
      </c>
      <c r="G180" s="331">
        <v>47468.428280000007</v>
      </c>
      <c r="H180" s="331">
        <v>45447.873586544294</v>
      </c>
      <c r="I180" s="331">
        <v>48367.399760000044</v>
      </c>
      <c r="J180" s="331">
        <v>48608.452299999983</v>
      </c>
      <c r="K180" s="331">
        <v>46513.557310000004</v>
      </c>
      <c r="L180" s="331">
        <v>34153.58658999997</v>
      </c>
      <c r="M180" s="331">
        <v>41263.598953075751</v>
      </c>
      <c r="N180" s="331">
        <v>40769.846320292534</v>
      </c>
      <c r="O180" s="331">
        <v>39311.336349524034</v>
      </c>
      <c r="P180" s="331">
        <v>38371.837144136392</v>
      </c>
      <c r="Q180" s="331">
        <v>37999.923708000599</v>
      </c>
      <c r="R180" s="331">
        <v>37143.761706140853</v>
      </c>
      <c r="S180" s="331">
        <v>34394.099239987161</v>
      </c>
      <c r="T180" s="331">
        <v>35143.465906538368</v>
      </c>
      <c r="U180" s="331">
        <v>32927.951071198637</v>
      </c>
      <c r="V180" s="331">
        <v>32252.676482306917</v>
      </c>
      <c r="W180" s="331">
        <v>31501.126242593949</v>
      </c>
      <c r="X180" s="331">
        <v>31146.038346664682</v>
      </c>
      <c r="Y180" s="331">
        <v>30596.084025999546</v>
      </c>
      <c r="Z180" s="331">
        <v>29954.184909889449</v>
      </c>
      <c r="AA180" s="331">
        <v>29540.38042810703</v>
      </c>
      <c r="AB180" s="331">
        <v>29322.310835923283</v>
      </c>
      <c r="AC180" s="331">
        <v>29246.806942985902</v>
      </c>
      <c r="AD180" s="331">
        <v>29202.132188868745</v>
      </c>
      <c r="AE180" s="331">
        <v>29162.126671917431</v>
      </c>
      <c r="AF180" s="331">
        <v>28977.417650984185</v>
      </c>
      <c r="AG180" s="331">
        <v>28625.340157349448</v>
      </c>
      <c r="AH180" s="331">
        <v>28436.29137597941</v>
      </c>
      <c r="AI180" s="331">
        <v>28056.52364508342</v>
      </c>
      <c r="AJ180" s="331">
        <v>27521.157795745643</v>
      </c>
      <c r="AK180" s="331">
        <v>26951.459084465514</v>
      </c>
      <c r="AL180" s="331">
        <v>26462.943200429727</v>
      </c>
      <c r="AM180" s="331">
        <v>26204.86599385535</v>
      </c>
      <c r="AN180" s="331">
        <v>25856.883755090043</v>
      </c>
      <c r="AO180" s="331">
        <v>25386.752754405177</v>
      </c>
      <c r="AP180" s="331">
        <v>24951.719919437433</v>
      </c>
      <c r="AQ180" s="331">
        <v>24473.894563979498</v>
      </c>
      <c r="AR180" s="331">
        <v>24140.152055667422</v>
      </c>
      <c r="AS180" s="331">
        <v>23728.74840435083</v>
      </c>
      <c r="AT180" s="331">
        <v>23213.895351648196</v>
      </c>
      <c r="AU180" s="331">
        <v>22464.501231446222</v>
      </c>
      <c r="AV180" s="331">
        <v>21985.473376931335</v>
      </c>
      <c r="AW180" s="331">
        <v>21383.335335628275</v>
      </c>
      <c r="AX180" s="331">
        <v>20242.731531160858</v>
      </c>
      <c r="AY180" s="331">
        <v>19551.4760885176</v>
      </c>
      <c r="AZ180" s="331">
        <v>17986.982179042716</v>
      </c>
      <c r="BA180" s="332">
        <v>16623.444235677012</v>
      </c>
    </row>
    <row r="181" spans="1:53" x14ac:dyDescent="0.2">
      <c r="A181" s="283" t="s">
        <v>2674</v>
      </c>
      <c r="B181" s="284" t="s">
        <v>2675</v>
      </c>
      <c r="C181" s="285">
        <v>51213.187563900115</v>
      </c>
      <c r="D181" s="333">
        <v>48383.91075999997</v>
      </c>
      <c r="E181" s="333">
        <v>45941.635329999954</v>
      </c>
      <c r="F181" s="333">
        <v>47059.140980000004</v>
      </c>
      <c r="G181" s="333">
        <v>47353.427570000007</v>
      </c>
      <c r="H181" s="333">
        <v>45325.34625353197</v>
      </c>
      <c r="I181" s="333">
        <v>48221.798970000047</v>
      </c>
      <c r="J181" s="333">
        <v>48460.751999999993</v>
      </c>
      <c r="K181" s="333">
        <v>46359.050510000008</v>
      </c>
      <c r="L181" s="333">
        <v>34067.885069999975</v>
      </c>
      <c r="M181" s="333">
        <v>41138.370782636688</v>
      </c>
      <c r="N181" s="333">
        <v>40620.089668526394</v>
      </c>
      <c r="O181" s="333">
        <v>39184.723968071186</v>
      </c>
      <c r="P181" s="333">
        <v>38263.612888959949</v>
      </c>
      <c r="Q181" s="333">
        <v>37890.318191714417</v>
      </c>
      <c r="R181" s="333">
        <v>37023.26456903341</v>
      </c>
      <c r="S181" s="333">
        <v>34281.456022203281</v>
      </c>
      <c r="T181" s="333">
        <v>35032.915040193482</v>
      </c>
      <c r="U181" s="333">
        <v>32822.504447915257</v>
      </c>
      <c r="V181" s="333">
        <v>32150.394729001047</v>
      </c>
      <c r="W181" s="333">
        <v>31402.942613069663</v>
      </c>
      <c r="X181" s="333">
        <v>31050.239787460592</v>
      </c>
      <c r="Y181" s="333">
        <v>30503.541948770751</v>
      </c>
      <c r="Z181" s="333">
        <v>29864.972179157932</v>
      </c>
      <c r="AA181" s="333">
        <v>29454.101789316122</v>
      </c>
      <c r="AB181" s="333">
        <v>29237.836501613787</v>
      </c>
      <c r="AC181" s="333">
        <v>29163.903846545607</v>
      </c>
      <c r="AD181" s="333">
        <v>29120.407590047776</v>
      </c>
      <c r="AE181" s="333">
        <v>29081.653671663702</v>
      </c>
      <c r="AF181" s="333">
        <v>28898.553400323246</v>
      </c>
      <c r="AG181" s="333">
        <v>28548.44287940874</v>
      </c>
      <c r="AH181" s="333">
        <v>28360.683630402291</v>
      </c>
      <c r="AI181" s="333">
        <v>27982.836381115176</v>
      </c>
      <c r="AJ181" s="333">
        <v>27449.662106166277</v>
      </c>
      <c r="AK181" s="333">
        <v>26882.254388136476</v>
      </c>
      <c r="AL181" s="333">
        <v>26395.750388948865</v>
      </c>
      <c r="AM181" s="333">
        <v>26139.07358294286</v>
      </c>
      <c r="AN181" s="333">
        <v>25792.632235348232</v>
      </c>
      <c r="AO181" s="333">
        <v>25324.22972259059</v>
      </c>
      <c r="AP181" s="333">
        <v>24890.848866099048</v>
      </c>
      <c r="AQ181" s="333">
        <v>24414.945794619849</v>
      </c>
      <c r="AR181" s="333">
        <v>24082.60684174734</v>
      </c>
      <c r="AS181" s="333">
        <v>23673.026533550197</v>
      </c>
      <c r="AT181" s="333">
        <v>23160.451928147584</v>
      </c>
      <c r="AU181" s="333">
        <v>22414.44274486247</v>
      </c>
      <c r="AV181" s="333">
        <v>21936.955117688914</v>
      </c>
      <c r="AW181" s="333">
        <v>21336.505156443371</v>
      </c>
      <c r="AX181" s="333">
        <v>20199.856672461494</v>
      </c>
      <c r="AY181" s="333">
        <v>19511.699208259695</v>
      </c>
      <c r="AZ181" s="333">
        <v>17951.46971714633</v>
      </c>
      <c r="BA181" s="334">
        <v>16591.351594480682</v>
      </c>
    </row>
    <row r="182" spans="1:53" x14ac:dyDescent="0.2">
      <c r="A182" s="286" t="s">
        <v>2676</v>
      </c>
      <c r="B182" s="287" t="s">
        <v>2677</v>
      </c>
      <c r="C182" s="288">
        <v>0</v>
      </c>
      <c r="D182" s="335">
        <v>0</v>
      </c>
      <c r="E182" s="335">
        <v>0</v>
      </c>
      <c r="F182" s="335">
        <v>0</v>
      </c>
      <c r="G182" s="335">
        <v>0</v>
      </c>
      <c r="H182" s="335">
        <v>0</v>
      </c>
      <c r="I182" s="335">
        <v>0</v>
      </c>
      <c r="J182" s="335">
        <v>0</v>
      </c>
      <c r="K182" s="335">
        <v>0</v>
      </c>
      <c r="L182" s="335">
        <v>0</v>
      </c>
      <c r="M182" s="335">
        <v>0</v>
      </c>
      <c r="N182" s="335">
        <v>0</v>
      </c>
      <c r="O182" s="335">
        <v>0</v>
      </c>
      <c r="P182" s="335">
        <v>0</v>
      </c>
      <c r="Q182" s="335">
        <v>0</v>
      </c>
      <c r="R182" s="335">
        <v>0</v>
      </c>
      <c r="S182" s="335">
        <v>0</v>
      </c>
      <c r="T182" s="335">
        <v>0</v>
      </c>
      <c r="U182" s="335">
        <v>0</v>
      </c>
      <c r="V182" s="335">
        <v>0</v>
      </c>
      <c r="W182" s="335">
        <v>0</v>
      </c>
      <c r="X182" s="335">
        <v>0</v>
      </c>
      <c r="Y182" s="335">
        <v>0</v>
      </c>
      <c r="Z182" s="335">
        <v>0</v>
      </c>
      <c r="AA182" s="335">
        <v>0</v>
      </c>
      <c r="AB182" s="335">
        <v>0</v>
      </c>
      <c r="AC182" s="335">
        <v>0</v>
      </c>
      <c r="AD182" s="335">
        <v>0</v>
      </c>
      <c r="AE182" s="335">
        <v>0</v>
      </c>
      <c r="AF182" s="335">
        <v>0</v>
      </c>
      <c r="AG182" s="335">
        <v>0</v>
      </c>
      <c r="AH182" s="335">
        <v>0</v>
      </c>
      <c r="AI182" s="335">
        <v>0</v>
      </c>
      <c r="AJ182" s="335">
        <v>0</v>
      </c>
      <c r="AK182" s="335">
        <v>0</v>
      </c>
      <c r="AL182" s="335">
        <v>0</v>
      </c>
      <c r="AM182" s="335">
        <v>0</v>
      </c>
      <c r="AN182" s="335">
        <v>0</v>
      </c>
      <c r="AO182" s="335">
        <v>0</v>
      </c>
      <c r="AP182" s="335">
        <v>0</v>
      </c>
      <c r="AQ182" s="335">
        <v>0</v>
      </c>
      <c r="AR182" s="335">
        <v>0</v>
      </c>
      <c r="AS182" s="335">
        <v>0</v>
      </c>
      <c r="AT182" s="335">
        <v>0</v>
      </c>
      <c r="AU182" s="335">
        <v>0</v>
      </c>
      <c r="AV182" s="335">
        <v>0</v>
      </c>
      <c r="AW182" s="335">
        <v>0</v>
      </c>
      <c r="AX182" s="335">
        <v>0</v>
      </c>
      <c r="AY182" s="335">
        <v>0</v>
      </c>
      <c r="AZ182" s="335">
        <v>0</v>
      </c>
      <c r="BA182" s="336">
        <v>0</v>
      </c>
    </row>
    <row r="183" spans="1:53" x14ac:dyDescent="0.2">
      <c r="A183" s="286" t="s">
        <v>2678</v>
      </c>
      <c r="B183" s="287" t="s">
        <v>2679</v>
      </c>
      <c r="C183" s="288">
        <v>51213.187563900115</v>
      </c>
      <c r="D183" s="335">
        <v>48383.91075999997</v>
      </c>
      <c r="E183" s="335">
        <v>45941.635329999954</v>
      </c>
      <c r="F183" s="335">
        <v>47059.140980000004</v>
      </c>
      <c r="G183" s="335">
        <v>47353.427570000007</v>
      </c>
      <c r="H183" s="335">
        <v>45325.34625353197</v>
      </c>
      <c r="I183" s="335">
        <v>48221.798970000047</v>
      </c>
      <c r="J183" s="335">
        <v>48460.751999999993</v>
      </c>
      <c r="K183" s="335">
        <v>46359.050510000008</v>
      </c>
      <c r="L183" s="335">
        <v>34067.885069999975</v>
      </c>
      <c r="M183" s="335">
        <v>41138.370782636688</v>
      </c>
      <c r="N183" s="335">
        <v>40620.089668526394</v>
      </c>
      <c r="O183" s="335">
        <v>39184.723968071186</v>
      </c>
      <c r="P183" s="335">
        <v>38263.612888959949</v>
      </c>
      <c r="Q183" s="335">
        <v>37890.318191714417</v>
      </c>
      <c r="R183" s="335">
        <v>37023.26456903341</v>
      </c>
      <c r="S183" s="335">
        <v>34281.456022203281</v>
      </c>
      <c r="T183" s="335">
        <v>35032.915040193482</v>
      </c>
      <c r="U183" s="335">
        <v>32822.504447915257</v>
      </c>
      <c r="V183" s="335">
        <v>32150.394729001047</v>
      </c>
      <c r="W183" s="335">
        <v>31402.942613069663</v>
      </c>
      <c r="X183" s="335">
        <v>31050.239787460592</v>
      </c>
      <c r="Y183" s="335">
        <v>30503.541948770751</v>
      </c>
      <c r="Z183" s="335">
        <v>29864.972179157932</v>
      </c>
      <c r="AA183" s="335">
        <v>29454.101789316122</v>
      </c>
      <c r="AB183" s="335">
        <v>29237.836501613787</v>
      </c>
      <c r="AC183" s="335">
        <v>29163.903846545607</v>
      </c>
      <c r="AD183" s="335">
        <v>29120.407590047776</v>
      </c>
      <c r="AE183" s="335">
        <v>29081.653671663702</v>
      </c>
      <c r="AF183" s="335">
        <v>28898.553400323246</v>
      </c>
      <c r="AG183" s="335">
        <v>28548.44287940874</v>
      </c>
      <c r="AH183" s="335">
        <v>28360.683630402291</v>
      </c>
      <c r="AI183" s="335">
        <v>27982.836381115176</v>
      </c>
      <c r="AJ183" s="335">
        <v>27449.662106166277</v>
      </c>
      <c r="AK183" s="335">
        <v>26882.254388136476</v>
      </c>
      <c r="AL183" s="335">
        <v>26395.750388948865</v>
      </c>
      <c r="AM183" s="335">
        <v>26139.07358294286</v>
      </c>
      <c r="AN183" s="335">
        <v>25792.632235348232</v>
      </c>
      <c r="AO183" s="335">
        <v>25324.22972259059</v>
      </c>
      <c r="AP183" s="335">
        <v>24890.848866099048</v>
      </c>
      <c r="AQ183" s="335">
        <v>24414.945794619849</v>
      </c>
      <c r="AR183" s="335">
        <v>24082.60684174734</v>
      </c>
      <c r="AS183" s="335">
        <v>23673.026533550197</v>
      </c>
      <c r="AT183" s="335">
        <v>23160.451928147584</v>
      </c>
      <c r="AU183" s="335">
        <v>22414.44274486247</v>
      </c>
      <c r="AV183" s="335">
        <v>21936.955117688914</v>
      </c>
      <c r="AW183" s="335">
        <v>21336.505156443371</v>
      </c>
      <c r="AX183" s="335">
        <v>20199.856672461494</v>
      </c>
      <c r="AY183" s="335">
        <v>19511.699208259695</v>
      </c>
      <c r="AZ183" s="335">
        <v>17951.46971714633</v>
      </c>
      <c r="BA183" s="336">
        <v>16591.351594480682</v>
      </c>
    </row>
    <row r="184" spans="1:53" x14ac:dyDescent="0.2">
      <c r="A184" s="286" t="s">
        <v>2680</v>
      </c>
      <c r="B184" s="287" t="s">
        <v>2681</v>
      </c>
      <c r="C184" s="288">
        <v>0</v>
      </c>
      <c r="D184" s="335">
        <v>0</v>
      </c>
      <c r="E184" s="335">
        <v>0</v>
      </c>
      <c r="F184" s="335">
        <v>0</v>
      </c>
      <c r="G184" s="335">
        <v>0</v>
      </c>
      <c r="H184" s="335">
        <v>0</v>
      </c>
      <c r="I184" s="335">
        <v>0</v>
      </c>
      <c r="J184" s="335">
        <v>0</v>
      </c>
      <c r="K184" s="335">
        <v>0</v>
      </c>
      <c r="L184" s="335">
        <v>0</v>
      </c>
      <c r="M184" s="335">
        <v>0</v>
      </c>
      <c r="N184" s="335">
        <v>0</v>
      </c>
      <c r="O184" s="335">
        <v>0</v>
      </c>
      <c r="P184" s="335">
        <v>0</v>
      </c>
      <c r="Q184" s="335">
        <v>0</v>
      </c>
      <c r="R184" s="335">
        <v>0</v>
      </c>
      <c r="S184" s="335">
        <v>0</v>
      </c>
      <c r="T184" s="335">
        <v>0</v>
      </c>
      <c r="U184" s="335">
        <v>0</v>
      </c>
      <c r="V184" s="335">
        <v>0</v>
      </c>
      <c r="W184" s="335">
        <v>0</v>
      </c>
      <c r="X184" s="335">
        <v>0</v>
      </c>
      <c r="Y184" s="335">
        <v>0</v>
      </c>
      <c r="Z184" s="335">
        <v>0</v>
      </c>
      <c r="AA184" s="335">
        <v>0</v>
      </c>
      <c r="AB184" s="335">
        <v>0</v>
      </c>
      <c r="AC184" s="335">
        <v>0</v>
      </c>
      <c r="AD184" s="335">
        <v>0</v>
      </c>
      <c r="AE184" s="335">
        <v>0</v>
      </c>
      <c r="AF184" s="335">
        <v>0</v>
      </c>
      <c r="AG184" s="335">
        <v>0</v>
      </c>
      <c r="AH184" s="335">
        <v>0</v>
      </c>
      <c r="AI184" s="335">
        <v>0</v>
      </c>
      <c r="AJ184" s="335">
        <v>0</v>
      </c>
      <c r="AK184" s="335">
        <v>0</v>
      </c>
      <c r="AL184" s="335">
        <v>0</v>
      </c>
      <c r="AM184" s="335">
        <v>0</v>
      </c>
      <c r="AN184" s="335">
        <v>0</v>
      </c>
      <c r="AO184" s="335">
        <v>0</v>
      </c>
      <c r="AP184" s="335">
        <v>0</v>
      </c>
      <c r="AQ184" s="335">
        <v>0</v>
      </c>
      <c r="AR184" s="335">
        <v>0</v>
      </c>
      <c r="AS184" s="335">
        <v>0</v>
      </c>
      <c r="AT184" s="335">
        <v>0</v>
      </c>
      <c r="AU184" s="335">
        <v>0</v>
      </c>
      <c r="AV184" s="335">
        <v>0</v>
      </c>
      <c r="AW184" s="335">
        <v>0</v>
      </c>
      <c r="AX184" s="335">
        <v>0</v>
      </c>
      <c r="AY184" s="335">
        <v>0</v>
      </c>
      <c r="AZ184" s="335">
        <v>0</v>
      </c>
      <c r="BA184" s="336">
        <v>0</v>
      </c>
    </row>
    <row r="185" spans="1:53" x14ac:dyDescent="0.2">
      <c r="A185" s="286" t="s">
        <v>2682</v>
      </c>
      <c r="B185" s="287" t="s">
        <v>2683</v>
      </c>
      <c r="C185" s="288">
        <v>0</v>
      </c>
      <c r="D185" s="335">
        <v>0</v>
      </c>
      <c r="E185" s="335">
        <v>0</v>
      </c>
      <c r="F185" s="335">
        <v>0</v>
      </c>
      <c r="G185" s="335">
        <v>0</v>
      </c>
      <c r="H185" s="335">
        <v>0</v>
      </c>
      <c r="I185" s="335">
        <v>0</v>
      </c>
      <c r="J185" s="335">
        <v>0</v>
      </c>
      <c r="K185" s="335">
        <v>0</v>
      </c>
      <c r="L185" s="335">
        <v>0</v>
      </c>
      <c r="M185" s="335">
        <v>0</v>
      </c>
      <c r="N185" s="335">
        <v>0</v>
      </c>
      <c r="O185" s="335">
        <v>0</v>
      </c>
      <c r="P185" s="335">
        <v>0</v>
      </c>
      <c r="Q185" s="335">
        <v>0</v>
      </c>
      <c r="R185" s="335">
        <v>0</v>
      </c>
      <c r="S185" s="335">
        <v>0</v>
      </c>
      <c r="T185" s="335">
        <v>0</v>
      </c>
      <c r="U185" s="335">
        <v>0</v>
      </c>
      <c r="V185" s="335">
        <v>0</v>
      </c>
      <c r="W185" s="335">
        <v>0</v>
      </c>
      <c r="X185" s="335">
        <v>0</v>
      </c>
      <c r="Y185" s="335">
        <v>0</v>
      </c>
      <c r="Z185" s="335">
        <v>0</v>
      </c>
      <c r="AA185" s="335">
        <v>0</v>
      </c>
      <c r="AB185" s="335">
        <v>0</v>
      </c>
      <c r="AC185" s="335">
        <v>0</v>
      </c>
      <c r="AD185" s="335">
        <v>0</v>
      </c>
      <c r="AE185" s="335">
        <v>0</v>
      </c>
      <c r="AF185" s="335">
        <v>0</v>
      </c>
      <c r="AG185" s="335">
        <v>0</v>
      </c>
      <c r="AH185" s="335">
        <v>0</v>
      </c>
      <c r="AI185" s="335">
        <v>0</v>
      </c>
      <c r="AJ185" s="335">
        <v>0</v>
      </c>
      <c r="AK185" s="335">
        <v>0</v>
      </c>
      <c r="AL185" s="335">
        <v>0</v>
      </c>
      <c r="AM185" s="335">
        <v>0</v>
      </c>
      <c r="AN185" s="335">
        <v>0</v>
      </c>
      <c r="AO185" s="335">
        <v>0</v>
      </c>
      <c r="AP185" s="335">
        <v>0</v>
      </c>
      <c r="AQ185" s="335">
        <v>0</v>
      </c>
      <c r="AR185" s="335">
        <v>0</v>
      </c>
      <c r="AS185" s="335">
        <v>0</v>
      </c>
      <c r="AT185" s="335">
        <v>0</v>
      </c>
      <c r="AU185" s="335">
        <v>0</v>
      </c>
      <c r="AV185" s="335">
        <v>0</v>
      </c>
      <c r="AW185" s="335">
        <v>0</v>
      </c>
      <c r="AX185" s="335">
        <v>0</v>
      </c>
      <c r="AY185" s="335">
        <v>0</v>
      </c>
      <c r="AZ185" s="335">
        <v>0</v>
      </c>
      <c r="BA185" s="336">
        <v>0</v>
      </c>
    </row>
    <row r="186" spans="1:53" x14ac:dyDescent="0.2">
      <c r="A186" s="283" t="s">
        <v>2684</v>
      </c>
      <c r="B186" s="284" t="s">
        <v>2685</v>
      </c>
      <c r="C186" s="285">
        <v>0</v>
      </c>
      <c r="D186" s="333">
        <v>0</v>
      </c>
      <c r="E186" s="333">
        <v>0</v>
      </c>
      <c r="F186" s="333">
        <v>0</v>
      </c>
      <c r="G186" s="333">
        <v>0</v>
      </c>
      <c r="H186" s="333">
        <v>0</v>
      </c>
      <c r="I186" s="333">
        <v>0</v>
      </c>
      <c r="J186" s="333">
        <v>0</v>
      </c>
      <c r="K186" s="333">
        <v>0</v>
      </c>
      <c r="L186" s="333">
        <v>0</v>
      </c>
      <c r="M186" s="333">
        <v>0</v>
      </c>
      <c r="N186" s="333">
        <v>0</v>
      </c>
      <c r="O186" s="333">
        <v>0</v>
      </c>
      <c r="P186" s="333">
        <v>0</v>
      </c>
      <c r="Q186" s="333">
        <v>0</v>
      </c>
      <c r="R186" s="333">
        <v>0</v>
      </c>
      <c r="S186" s="333">
        <v>0</v>
      </c>
      <c r="T186" s="333">
        <v>0</v>
      </c>
      <c r="U186" s="333">
        <v>0</v>
      </c>
      <c r="V186" s="333">
        <v>0</v>
      </c>
      <c r="W186" s="333">
        <v>0</v>
      </c>
      <c r="X186" s="333">
        <v>0</v>
      </c>
      <c r="Y186" s="333">
        <v>0</v>
      </c>
      <c r="Z186" s="333">
        <v>0</v>
      </c>
      <c r="AA186" s="333">
        <v>0</v>
      </c>
      <c r="AB186" s="333">
        <v>0</v>
      </c>
      <c r="AC186" s="333">
        <v>0</v>
      </c>
      <c r="AD186" s="333">
        <v>0</v>
      </c>
      <c r="AE186" s="333">
        <v>0</v>
      </c>
      <c r="AF186" s="333">
        <v>0</v>
      </c>
      <c r="AG186" s="333">
        <v>0</v>
      </c>
      <c r="AH186" s="333">
        <v>0</v>
      </c>
      <c r="AI186" s="333">
        <v>0</v>
      </c>
      <c r="AJ186" s="333">
        <v>0</v>
      </c>
      <c r="AK186" s="333">
        <v>0</v>
      </c>
      <c r="AL186" s="333">
        <v>0</v>
      </c>
      <c r="AM186" s="333">
        <v>0</v>
      </c>
      <c r="AN186" s="333">
        <v>0</v>
      </c>
      <c r="AO186" s="333">
        <v>0</v>
      </c>
      <c r="AP186" s="333">
        <v>0</v>
      </c>
      <c r="AQ186" s="333">
        <v>0</v>
      </c>
      <c r="AR186" s="333">
        <v>0</v>
      </c>
      <c r="AS186" s="333">
        <v>0</v>
      </c>
      <c r="AT186" s="333">
        <v>0</v>
      </c>
      <c r="AU186" s="333">
        <v>0</v>
      </c>
      <c r="AV186" s="333">
        <v>0</v>
      </c>
      <c r="AW186" s="333">
        <v>0</v>
      </c>
      <c r="AX186" s="333">
        <v>0</v>
      </c>
      <c r="AY186" s="333">
        <v>0</v>
      </c>
      <c r="AZ186" s="333">
        <v>0</v>
      </c>
      <c r="BA186" s="334">
        <v>0</v>
      </c>
    </row>
    <row r="187" spans="1:53" x14ac:dyDescent="0.2">
      <c r="A187" s="283" t="s">
        <v>2665</v>
      </c>
      <c r="B187" s="284" t="s">
        <v>2686</v>
      </c>
      <c r="C187" s="285">
        <v>160.66866729523173</v>
      </c>
      <c r="D187" s="333">
        <v>111.69762000000026</v>
      </c>
      <c r="E187" s="333">
        <v>84.999000000000038</v>
      </c>
      <c r="F187" s="333">
        <v>100.69797000000003</v>
      </c>
      <c r="G187" s="333">
        <v>115.00071</v>
      </c>
      <c r="H187" s="333">
        <v>122.52733301231814</v>
      </c>
      <c r="I187" s="333">
        <v>145.60079000000002</v>
      </c>
      <c r="J187" s="333">
        <v>147.70030000000003</v>
      </c>
      <c r="K187" s="333">
        <v>154.50679999999997</v>
      </c>
      <c r="L187" s="333">
        <v>85.701520000000002</v>
      </c>
      <c r="M187" s="333">
        <v>125.22817043905737</v>
      </c>
      <c r="N187" s="333">
        <v>149.75665176613171</v>
      </c>
      <c r="O187" s="333">
        <v>126.61238145284227</v>
      </c>
      <c r="P187" s="333">
        <v>108.22425517643335</v>
      </c>
      <c r="Q187" s="333">
        <v>109.6055162861846</v>
      </c>
      <c r="R187" s="333">
        <v>120.49713710744074</v>
      </c>
      <c r="S187" s="333">
        <v>112.64321778387071</v>
      </c>
      <c r="T187" s="333">
        <v>110.55086634489346</v>
      </c>
      <c r="U187" s="333">
        <v>105.44662328337105</v>
      </c>
      <c r="V187" s="333">
        <v>102.28175330587311</v>
      </c>
      <c r="W187" s="333">
        <v>98.183629524283262</v>
      </c>
      <c r="X187" s="333">
        <v>95.798559204084739</v>
      </c>
      <c r="Y187" s="333">
        <v>92.54207722879724</v>
      </c>
      <c r="Z187" s="333">
        <v>89.212730731520139</v>
      </c>
      <c r="AA187" s="333">
        <v>86.278638790910719</v>
      </c>
      <c r="AB187" s="333">
        <v>84.474334309488867</v>
      </c>
      <c r="AC187" s="333">
        <v>82.90309644029486</v>
      </c>
      <c r="AD187" s="333">
        <v>81.724598820973995</v>
      </c>
      <c r="AE187" s="333">
        <v>80.473000253719292</v>
      </c>
      <c r="AF187" s="333">
        <v>78.864250660943668</v>
      </c>
      <c r="AG187" s="333">
        <v>76.897277940709955</v>
      </c>
      <c r="AH187" s="333">
        <v>75.607745577117271</v>
      </c>
      <c r="AI187" s="333">
        <v>73.687263968241439</v>
      </c>
      <c r="AJ187" s="333">
        <v>71.495689579366072</v>
      </c>
      <c r="AK187" s="333">
        <v>69.204696329037859</v>
      </c>
      <c r="AL187" s="333">
        <v>67.192811480863156</v>
      </c>
      <c r="AM187" s="333">
        <v>65.7924109124898</v>
      </c>
      <c r="AN187" s="333">
        <v>64.251519741806277</v>
      </c>
      <c r="AO187" s="333">
        <v>62.523031814584762</v>
      </c>
      <c r="AP187" s="333">
        <v>60.871053338390453</v>
      </c>
      <c r="AQ187" s="333">
        <v>58.948769359649781</v>
      </c>
      <c r="AR187" s="333">
        <v>57.54521392008256</v>
      </c>
      <c r="AS187" s="333">
        <v>55.721870800635585</v>
      </c>
      <c r="AT187" s="333">
        <v>53.443423500612241</v>
      </c>
      <c r="AU187" s="333">
        <v>50.058486583751112</v>
      </c>
      <c r="AV187" s="333">
        <v>48.518259242417869</v>
      </c>
      <c r="AW187" s="333">
        <v>46.83017918490647</v>
      </c>
      <c r="AX187" s="333">
        <v>42.874858699363557</v>
      </c>
      <c r="AY187" s="333">
        <v>39.776880257904494</v>
      </c>
      <c r="AZ187" s="333">
        <v>35.512461896386448</v>
      </c>
      <c r="BA187" s="334">
        <v>32.092641196327577</v>
      </c>
    </row>
    <row r="188" spans="1:53" x14ac:dyDescent="0.2">
      <c r="A188" s="286" t="s">
        <v>2687</v>
      </c>
      <c r="B188" s="287" t="s">
        <v>2688</v>
      </c>
      <c r="C188" s="288">
        <v>160.66866729523173</v>
      </c>
      <c r="D188" s="335">
        <v>111.69762000000026</v>
      </c>
      <c r="E188" s="335">
        <v>84.999000000000038</v>
      </c>
      <c r="F188" s="335">
        <v>100.69797000000003</v>
      </c>
      <c r="G188" s="335">
        <v>115.00071</v>
      </c>
      <c r="H188" s="335">
        <v>122.52733301231814</v>
      </c>
      <c r="I188" s="335">
        <v>145.60079000000002</v>
      </c>
      <c r="J188" s="335">
        <v>147.70030000000003</v>
      </c>
      <c r="K188" s="335">
        <v>154.50679999999997</v>
      </c>
      <c r="L188" s="335">
        <v>85.701520000000002</v>
      </c>
      <c r="M188" s="335">
        <v>125.22817043905737</v>
      </c>
      <c r="N188" s="335">
        <v>149.75665176613171</v>
      </c>
      <c r="O188" s="335">
        <v>126.61238145284227</v>
      </c>
      <c r="P188" s="335">
        <v>108.22425517643335</v>
      </c>
      <c r="Q188" s="335">
        <v>109.6055162861846</v>
      </c>
      <c r="R188" s="335">
        <v>120.49713710744074</v>
      </c>
      <c r="S188" s="335">
        <v>112.64321778387071</v>
      </c>
      <c r="T188" s="335">
        <v>110.55086634489346</v>
      </c>
      <c r="U188" s="335">
        <v>105.44662328337105</v>
      </c>
      <c r="V188" s="335">
        <v>102.28175330587311</v>
      </c>
      <c r="W188" s="335">
        <v>98.183629524283262</v>
      </c>
      <c r="X188" s="335">
        <v>95.798559204084739</v>
      </c>
      <c r="Y188" s="335">
        <v>92.54207722879724</v>
      </c>
      <c r="Z188" s="335">
        <v>89.212730731520139</v>
      </c>
      <c r="AA188" s="335">
        <v>86.278638790910719</v>
      </c>
      <c r="AB188" s="335">
        <v>84.474334309488867</v>
      </c>
      <c r="AC188" s="335">
        <v>82.90309644029486</v>
      </c>
      <c r="AD188" s="335">
        <v>81.724598820973995</v>
      </c>
      <c r="AE188" s="335">
        <v>80.473000253719292</v>
      </c>
      <c r="AF188" s="335">
        <v>78.864250660943668</v>
      </c>
      <c r="AG188" s="335">
        <v>76.897277940709955</v>
      </c>
      <c r="AH188" s="335">
        <v>75.607745577117271</v>
      </c>
      <c r="AI188" s="335">
        <v>73.687263968241439</v>
      </c>
      <c r="AJ188" s="335">
        <v>71.495689579366072</v>
      </c>
      <c r="AK188" s="335">
        <v>69.204696329037859</v>
      </c>
      <c r="AL188" s="335">
        <v>67.192811480863156</v>
      </c>
      <c r="AM188" s="335">
        <v>65.7924109124898</v>
      </c>
      <c r="AN188" s="335">
        <v>64.251519741806277</v>
      </c>
      <c r="AO188" s="335">
        <v>62.523031814584762</v>
      </c>
      <c r="AP188" s="335">
        <v>60.871053338390453</v>
      </c>
      <c r="AQ188" s="335">
        <v>58.948769359649781</v>
      </c>
      <c r="AR188" s="335">
        <v>57.54521392008256</v>
      </c>
      <c r="AS188" s="335">
        <v>55.721870800635585</v>
      </c>
      <c r="AT188" s="335">
        <v>53.443423500612241</v>
      </c>
      <c r="AU188" s="335">
        <v>50.058486583751112</v>
      </c>
      <c r="AV188" s="335">
        <v>48.518259242417869</v>
      </c>
      <c r="AW188" s="335">
        <v>46.83017918490647</v>
      </c>
      <c r="AX188" s="335">
        <v>42.874858699363557</v>
      </c>
      <c r="AY188" s="335">
        <v>39.776880257904494</v>
      </c>
      <c r="AZ188" s="335">
        <v>35.512461896386448</v>
      </c>
      <c r="BA188" s="336">
        <v>32.092641196327577</v>
      </c>
    </row>
    <row r="189" spans="1:53" x14ac:dyDescent="0.2">
      <c r="A189" s="286" t="s">
        <v>2689</v>
      </c>
      <c r="B189" s="287" t="s">
        <v>2690</v>
      </c>
      <c r="C189" s="288">
        <v>0</v>
      </c>
      <c r="D189" s="335">
        <v>0</v>
      </c>
      <c r="E189" s="335">
        <v>0</v>
      </c>
      <c r="F189" s="335">
        <v>0</v>
      </c>
      <c r="G189" s="335">
        <v>0</v>
      </c>
      <c r="H189" s="335">
        <v>0</v>
      </c>
      <c r="I189" s="335">
        <v>0</v>
      </c>
      <c r="J189" s="335">
        <v>0</v>
      </c>
      <c r="K189" s="335">
        <v>0</v>
      </c>
      <c r="L189" s="335">
        <v>0</v>
      </c>
      <c r="M189" s="335">
        <v>0</v>
      </c>
      <c r="N189" s="335">
        <v>0</v>
      </c>
      <c r="O189" s="335">
        <v>0</v>
      </c>
      <c r="P189" s="335">
        <v>0</v>
      </c>
      <c r="Q189" s="335">
        <v>0</v>
      </c>
      <c r="R189" s="335">
        <v>0</v>
      </c>
      <c r="S189" s="335">
        <v>0</v>
      </c>
      <c r="T189" s="335">
        <v>0</v>
      </c>
      <c r="U189" s="335">
        <v>0</v>
      </c>
      <c r="V189" s="335">
        <v>0</v>
      </c>
      <c r="W189" s="335">
        <v>0</v>
      </c>
      <c r="X189" s="335">
        <v>0</v>
      </c>
      <c r="Y189" s="335">
        <v>0</v>
      </c>
      <c r="Z189" s="335">
        <v>0</v>
      </c>
      <c r="AA189" s="335">
        <v>0</v>
      </c>
      <c r="AB189" s="335">
        <v>0</v>
      </c>
      <c r="AC189" s="335">
        <v>0</v>
      </c>
      <c r="AD189" s="335">
        <v>0</v>
      </c>
      <c r="AE189" s="335">
        <v>0</v>
      </c>
      <c r="AF189" s="335">
        <v>0</v>
      </c>
      <c r="AG189" s="335">
        <v>0</v>
      </c>
      <c r="AH189" s="335">
        <v>0</v>
      </c>
      <c r="AI189" s="335">
        <v>0</v>
      </c>
      <c r="AJ189" s="335">
        <v>0</v>
      </c>
      <c r="AK189" s="335">
        <v>0</v>
      </c>
      <c r="AL189" s="335">
        <v>0</v>
      </c>
      <c r="AM189" s="335">
        <v>0</v>
      </c>
      <c r="AN189" s="335">
        <v>0</v>
      </c>
      <c r="AO189" s="335">
        <v>0</v>
      </c>
      <c r="AP189" s="335">
        <v>0</v>
      </c>
      <c r="AQ189" s="335">
        <v>0</v>
      </c>
      <c r="AR189" s="335">
        <v>0</v>
      </c>
      <c r="AS189" s="335">
        <v>0</v>
      </c>
      <c r="AT189" s="335">
        <v>0</v>
      </c>
      <c r="AU189" s="335">
        <v>0</v>
      </c>
      <c r="AV189" s="335">
        <v>0</v>
      </c>
      <c r="AW189" s="335">
        <v>0</v>
      </c>
      <c r="AX189" s="335">
        <v>0</v>
      </c>
      <c r="AY189" s="335">
        <v>0</v>
      </c>
      <c r="AZ189" s="335">
        <v>0</v>
      </c>
      <c r="BA189" s="336">
        <v>0</v>
      </c>
    </row>
    <row r="190" spans="1:53" x14ac:dyDescent="0.2">
      <c r="A190" s="283" t="s">
        <v>2691</v>
      </c>
      <c r="B190" s="284" t="s">
        <v>2692</v>
      </c>
      <c r="C190" s="285">
        <v>0</v>
      </c>
      <c r="D190" s="333">
        <v>0</v>
      </c>
      <c r="E190" s="333">
        <v>0</v>
      </c>
      <c r="F190" s="333">
        <v>0</v>
      </c>
      <c r="G190" s="333">
        <v>0</v>
      </c>
      <c r="H190" s="333">
        <v>0</v>
      </c>
      <c r="I190" s="333">
        <v>0</v>
      </c>
      <c r="J190" s="333">
        <v>0</v>
      </c>
      <c r="K190" s="333">
        <v>0</v>
      </c>
      <c r="L190" s="333">
        <v>0</v>
      </c>
      <c r="M190" s="333">
        <v>0</v>
      </c>
      <c r="N190" s="333">
        <v>0</v>
      </c>
      <c r="O190" s="333">
        <v>0</v>
      </c>
      <c r="P190" s="333">
        <v>0</v>
      </c>
      <c r="Q190" s="333">
        <v>0</v>
      </c>
      <c r="R190" s="333">
        <v>0</v>
      </c>
      <c r="S190" s="333">
        <v>0</v>
      </c>
      <c r="T190" s="333">
        <v>0</v>
      </c>
      <c r="U190" s="333">
        <v>0</v>
      </c>
      <c r="V190" s="333">
        <v>0</v>
      </c>
      <c r="W190" s="333">
        <v>0</v>
      </c>
      <c r="X190" s="333">
        <v>0</v>
      </c>
      <c r="Y190" s="333">
        <v>0</v>
      </c>
      <c r="Z190" s="333">
        <v>0</v>
      </c>
      <c r="AA190" s="333">
        <v>0</v>
      </c>
      <c r="AB190" s="333">
        <v>0</v>
      </c>
      <c r="AC190" s="333">
        <v>0</v>
      </c>
      <c r="AD190" s="333">
        <v>0</v>
      </c>
      <c r="AE190" s="333">
        <v>0</v>
      </c>
      <c r="AF190" s="333">
        <v>0</v>
      </c>
      <c r="AG190" s="333">
        <v>0</v>
      </c>
      <c r="AH190" s="333">
        <v>0</v>
      </c>
      <c r="AI190" s="333">
        <v>0</v>
      </c>
      <c r="AJ190" s="333">
        <v>0</v>
      </c>
      <c r="AK190" s="333">
        <v>0</v>
      </c>
      <c r="AL190" s="333">
        <v>0</v>
      </c>
      <c r="AM190" s="333">
        <v>0</v>
      </c>
      <c r="AN190" s="333">
        <v>0</v>
      </c>
      <c r="AO190" s="333">
        <v>0</v>
      </c>
      <c r="AP190" s="333">
        <v>0</v>
      </c>
      <c r="AQ190" s="333">
        <v>0</v>
      </c>
      <c r="AR190" s="333">
        <v>0</v>
      </c>
      <c r="AS190" s="333">
        <v>0</v>
      </c>
      <c r="AT190" s="333">
        <v>0</v>
      </c>
      <c r="AU190" s="333">
        <v>0</v>
      </c>
      <c r="AV190" s="333">
        <v>0</v>
      </c>
      <c r="AW190" s="333">
        <v>0</v>
      </c>
      <c r="AX190" s="333">
        <v>0</v>
      </c>
      <c r="AY190" s="333">
        <v>0</v>
      </c>
      <c r="AZ190" s="333">
        <v>0</v>
      </c>
      <c r="BA190" s="334">
        <v>0</v>
      </c>
    </row>
    <row r="191" spans="1:53" x14ac:dyDescent="0.2">
      <c r="A191" s="280" t="s">
        <v>2693</v>
      </c>
      <c r="B191" s="281" t="s">
        <v>2694</v>
      </c>
      <c r="C191" s="282">
        <v>0</v>
      </c>
      <c r="D191" s="331">
        <v>0</v>
      </c>
      <c r="E191" s="331">
        <v>0</v>
      </c>
      <c r="F191" s="331">
        <v>125.20004999999999</v>
      </c>
      <c r="G191" s="331">
        <v>135.49996999999999</v>
      </c>
      <c r="H191" s="331">
        <v>129.04836058964062</v>
      </c>
      <c r="I191" s="331">
        <v>144.9</v>
      </c>
      <c r="J191" s="331">
        <v>139.29995</v>
      </c>
      <c r="K191" s="331">
        <v>140.59970999999996</v>
      </c>
      <c r="L191" s="331">
        <v>124.39973000000002</v>
      </c>
      <c r="M191" s="331">
        <v>136.3810985046243</v>
      </c>
      <c r="N191" s="331">
        <v>134.90016374067147</v>
      </c>
      <c r="O191" s="331">
        <v>130.76823150061199</v>
      </c>
      <c r="P191" s="331">
        <v>122.2177925079655</v>
      </c>
      <c r="Q191" s="331">
        <v>135.97488358990458</v>
      </c>
      <c r="R191" s="331">
        <v>133.27602653410111</v>
      </c>
      <c r="S191" s="331">
        <v>116.5640154492169</v>
      </c>
      <c r="T191" s="331">
        <v>116.84500002585969</v>
      </c>
      <c r="U191" s="331">
        <v>109.01096840542264</v>
      </c>
      <c r="V191" s="331">
        <v>107.95629622882574</v>
      </c>
      <c r="W191" s="331">
        <v>106.70173921956905</v>
      </c>
      <c r="X191" s="331">
        <v>106.41668979330942</v>
      </c>
      <c r="Y191" s="331">
        <v>105.10977603032357</v>
      </c>
      <c r="Z191" s="331">
        <v>103.42666658310556</v>
      </c>
      <c r="AA191" s="331">
        <v>102.62215906496517</v>
      </c>
      <c r="AB191" s="331">
        <v>102.28360104425792</v>
      </c>
      <c r="AC191" s="331">
        <v>102.40966195960608</v>
      </c>
      <c r="AD191" s="331">
        <v>102.53380227008815</v>
      </c>
      <c r="AE191" s="331">
        <v>102.7151812247801</v>
      </c>
      <c r="AF191" s="331">
        <v>102.29479105952095</v>
      </c>
      <c r="AG191" s="331">
        <v>101.29750933002657</v>
      </c>
      <c r="AH191" s="331">
        <v>100.78654752417481</v>
      </c>
      <c r="AI191" s="331">
        <v>99.432866841533965</v>
      </c>
      <c r="AJ191" s="331">
        <v>97.636372816757557</v>
      </c>
      <c r="AK191" s="331">
        <v>95.660937839420029</v>
      </c>
      <c r="AL191" s="331">
        <v>94.073961441544114</v>
      </c>
      <c r="AM191" s="331">
        <v>93.300265865858563</v>
      </c>
      <c r="AN191" s="331">
        <v>92.228070183834248</v>
      </c>
      <c r="AO191" s="331">
        <v>90.698641306938626</v>
      </c>
      <c r="AP191" s="331">
        <v>89.334714750512063</v>
      </c>
      <c r="AQ191" s="331">
        <v>87.971440417538318</v>
      </c>
      <c r="AR191" s="331">
        <v>86.95538529290998</v>
      </c>
      <c r="AS191" s="331">
        <v>85.687517748226782</v>
      </c>
      <c r="AT191" s="331">
        <v>84.088160095277047</v>
      </c>
      <c r="AU191" s="331">
        <v>81.649524294562639</v>
      </c>
      <c r="AV191" s="331">
        <v>79.999119608999237</v>
      </c>
      <c r="AW191" s="331">
        <v>77.824905524349148</v>
      </c>
      <c r="AX191" s="331">
        <v>74.438034113744806</v>
      </c>
      <c r="AY191" s="331">
        <v>73.159302704478677</v>
      </c>
      <c r="AZ191" s="331">
        <v>63.927420204352472</v>
      </c>
      <c r="BA191" s="332">
        <v>60.162017853225592</v>
      </c>
    </row>
    <row r="192" spans="1:53" x14ac:dyDescent="0.2">
      <c r="A192" s="283" t="s">
        <v>2695</v>
      </c>
      <c r="B192" s="284" t="s">
        <v>2696</v>
      </c>
      <c r="C192" s="285">
        <v>0</v>
      </c>
      <c r="D192" s="333">
        <v>0</v>
      </c>
      <c r="E192" s="333">
        <v>0</v>
      </c>
      <c r="F192" s="333">
        <v>125.20004999999999</v>
      </c>
      <c r="G192" s="333">
        <v>135.49996999999999</v>
      </c>
      <c r="H192" s="333">
        <v>129.04836058964062</v>
      </c>
      <c r="I192" s="333">
        <v>144.9</v>
      </c>
      <c r="J192" s="333">
        <v>139.29995</v>
      </c>
      <c r="K192" s="333">
        <v>140.59970999999996</v>
      </c>
      <c r="L192" s="333">
        <v>124.39973000000002</v>
      </c>
      <c r="M192" s="333">
        <v>136.3810985046243</v>
      </c>
      <c r="N192" s="333">
        <v>134.90016374067147</v>
      </c>
      <c r="O192" s="333">
        <v>130.76823150061199</v>
      </c>
      <c r="P192" s="333">
        <v>122.2177925079655</v>
      </c>
      <c r="Q192" s="333">
        <v>135.97488358990458</v>
      </c>
      <c r="R192" s="333">
        <v>133.27602653410111</v>
      </c>
      <c r="S192" s="333">
        <v>116.5640154492169</v>
      </c>
      <c r="T192" s="333">
        <v>116.84500002585969</v>
      </c>
      <c r="U192" s="333">
        <v>109.01096840542264</v>
      </c>
      <c r="V192" s="333">
        <v>107.95629622882574</v>
      </c>
      <c r="W192" s="333">
        <v>106.70173921956905</v>
      </c>
      <c r="X192" s="333">
        <v>106.41668979330942</v>
      </c>
      <c r="Y192" s="333">
        <v>105.10977603032357</v>
      </c>
      <c r="Z192" s="333">
        <v>103.42666658310556</v>
      </c>
      <c r="AA192" s="333">
        <v>102.62215906496517</v>
      </c>
      <c r="AB192" s="333">
        <v>102.28360104425792</v>
      </c>
      <c r="AC192" s="333">
        <v>102.40966195960608</v>
      </c>
      <c r="AD192" s="333">
        <v>102.53380227008815</v>
      </c>
      <c r="AE192" s="333">
        <v>102.7151812247801</v>
      </c>
      <c r="AF192" s="333">
        <v>102.29479105952095</v>
      </c>
      <c r="AG192" s="333">
        <v>101.29750933002657</v>
      </c>
      <c r="AH192" s="333">
        <v>100.78654752417481</v>
      </c>
      <c r="AI192" s="333">
        <v>99.432866841533965</v>
      </c>
      <c r="AJ192" s="333">
        <v>97.636372816757557</v>
      </c>
      <c r="AK192" s="333">
        <v>95.660937839420029</v>
      </c>
      <c r="AL192" s="333">
        <v>94.073961441544114</v>
      </c>
      <c r="AM192" s="333">
        <v>93.300265865858563</v>
      </c>
      <c r="AN192" s="333">
        <v>92.228070183834248</v>
      </c>
      <c r="AO192" s="333">
        <v>90.698641306938626</v>
      </c>
      <c r="AP192" s="333">
        <v>89.334714750512063</v>
      </c>
      <c r="AQ192" s="333">
        <v>87.971440417538318</v>
      </c>
      <c r="AR192" s="333">
        <v>86.95538529290998</v>
      </c>
      <c r="AS192" s="333">
        <v>85.687517748226782</v>
      </c>
      <c r="AT192" s="333">
        <v>84.088160095277047</v>
      </c>
      <c r="AU192" s="333">
        <v>81.649524294562639</v>
      </c>
      <c r="AV192" s="333">
        <v>79.999119608999237</v>
      </c>
      <c r="AW192" s="333">
        <v>77.824905524349148</v>
      </c>
      <c r="AX192" s="333">
        <v>74.438034113744806</v>
      </c>
      <c r="AY192" s="333">
        <v>73.159302704478677</v>
      </c>
      <c r="AZ192" s="333">
        <v>63.927420204352472</v>
      </c>
      <c r="BA192" s="334">
        <v>60.162017853225592</v>
      </c>
    </row>
    <row r="193" spans="1:53" x14ac:dyDescent="0.2">
      <c r="A193" s="283" t="s">
        <v>2697</v>
      </c>
      <c r="B193" s="284" t="s">
        <v>2698</v>
      </c>
      <c r="C193" s="285">
        <v>0</v>
      </c>
      <c r="D193" s="333">
        <v>0</v>
      </c>
      <c r="E193" s="333">
        <v>0</v>
      </c>
      <c r="F193" s="333">
        <v>0</v>
      </c>
      <c r="G193" s="333">
        <v>0</v>
      </c>
      <c r="H193" s="333">
        <v>0</v>
      </c>
      <c r="I193" s="333">
        <v>0</v>
      </c>
      <c r="J193" s="333">
        <v>0</v>
      </c>
      <c r="K193" s="333">
        <v>0</v>
      </c>
      <c r="L193" s="333">
        <v>0</v>
      </c>
      <c r="M193" s="333">
        <v>0</v>
      </c>
      <c r="N193" s="333">
        <v>0</v>
      </c>
      <c r="O193" s="333">
        <v>0</v>
      </c>
      <c r="P193" s="333">
        <v>0</v>
      </c>
      <c r="Q193" s="333">
        <v>0</v>
      </c>
      <c r="R193" s="333">
        <v>0</v>
      </c>
      <c r="S193" s="333">
        <v>0</v>
      </c>
      <c r="T193" s="333">
        <v>0</v>
      </c>
      <c r="U193" s="333">
        <v>0</v>
      </c>
      <c r="V193" s="333">
        <v>0</v>
      </c>
      <c r="W193" s="333">
        <v>0</v>
      </c>
      <c r="X193" s="333">
        <v>0</v>
      </c>
      <c r="Y193" s="333">
        <v>0</v>
      </c>
      <c r="Z193" s="333">
        <v>0</v>
      </c>
      <c r="AA193" s="333">
        <v>0</v>
      </c>
      <c r="AB193" s="333">
        <v>0</v>
      </c>
      <c r="AC193" s="333">
        <v>0</v>
      </c>
      <c r="AD193" s="333">
        <v>0</v>
      </c>
      <c r="AE193" s="333">
        <v>0</v>
      </c>
      <c r="AF193" s="333">
        <v>0</v>
      </c>
      <c r="AG193" s="333">
        <v>0</v>
      </c>
      <c r="AH193" s="333">
        <v>0</v>
      </c>
      <c r="AI193" s="333">
        <v>0</v>
      </c>
      <c r="AJ193" s="333">
        <v>0</v>
      </c>
      <c r="AK193" s="333">
        <v>0</v>
      </c>
      <c r="AL193" s="333">
        <v>0</v>
      </c>
      <c r="AM193" s="333">
        <v>0</v>
      </c>
      <c r="AN193" s="333">
        <v>0</v>
      </c>
      <c r="AO193" s="333">
        <v>0</v>
      </c>
      <c r="AP193" s="333">
        <v>0</v>
      </c>
      <c r="AQ193" s="333">
        <v>0</v>
      </c>
      <c r="AR193" s="333">
        <v>0</v>
      </c>
      <c r="AS193" s="333">
        <v>0</v>
      </c>
      <c r="AT193" s="333">
        <v>0</v>
      </c>
      <c r="AU193" s="333">
        <v>0</v>
      </c>
      <c r="AV193" s="333">
        <v>0</v>
      </c>
      <c r="AW193" s="333">
        <v>0</v>
      </c>
      <c r="AX193" s="333">
        <v>0</v>
      </c>
      <c r="AY193" s="333">
        <v>0</v>
      </c>
      <c r="AZ193" s="333">
        <v>0</v>
      </c>
      <c r="BA193" s="334">
        <v>0</v>
      </c>
    </row>
    <row r="194" spans="1:53" x14ac:dyDescent="0.2">
      <c r="A194" s="283" t="s">
        <v>2699</v>
      </c>
      <c r="B194" s="284" t="s">
        <v>2700</v>
      </c>
      <c r="C194" s="285">
        <v>0</v>
      </c>
      <c r="D194" s="333">
        <v>0</v>
      </c>
      <c r="E194" s="333">
        <v>0</v>
      </c>
      <c r="F194" s="333">
        <v>0</v>
      </c>
      <c r="G194" s="333">
        <v>0</v>
      </c>
      <c r="H194" s="333">
        <v>0</v>
      </c>
      <c r="I194" s="333">
        <v>0</v>
      </c>
      <c r="J194" s="333">
        <v>0</v>
      </c>
      <c r="K194" s="333">
        <v>0</v>
      </c>
      <c r="L194" s="333">
        <v>0</v>
      </c>
      <c r="M194" s="333">
        <v>0</v>
      </c>
      <c r="N194" s="333">
        <v>0</v>
      </c>
      <c r="O194" s="333">
        <v>0</v>
      </c>
      <c r="P194" s="333">
        <v>0</v>
      </c>
      <c r="Q194" s="333">
        <v>0</v>
      </c>
      <c r="R194" s="333">
        <v>0</v>
      </c>
      <c r="S194" s="333">
        <v>0</v>
      </c>
      <c r="T194" s="333">
        <v>0</v>
      </c>
      <c r="U194" s="333">
        <v>0</v>
      </c>
      <c r="V194" s="333">
        <v>0</v>
      </c>
      <c r="W194" s="333">
        <v>0</v>
      </c>
      <c r="X194" s="333">
        <v>0</v>
      </c>
      <c r="Y194" s="333">
        <v>0</v>
      </c>
      <c r="Z194" s="333">
        <v>0</v>
      </c>
      <c r="AA194" s="333">
        <v>0</v>
      </c>
      <c r="AB194" s="333">
        <v>0</v>
      </c>
      <c r="AC194" s="333">
        <v>0</v>
      </c>
      <c r="AD194" s="333">
        <v>0</v>
      </c>
      <c r="AE194" s="333">
        <v>0</v>
      </c>
      <c r="AF194" s="333">
        <v>0</v>
      </c>
      <c r="AG194" s="333">
        <v>0</v>
      </c>
      <c r="AH194" s="333">
        <v>0</v>
      </c>
      <c r="AI194" s="333">
        <v>0</v>
      </c>
      <c r="AJ194" s="333">
        <v>0</v>
      </c>
      <c r="AK194" s="333">
        <v>0</v>
      </c>
      <c r="AL194" s="333">
        <v>0</v>
      </c>
      <c r="AM194" s="333">
        <v>0</v>
      </c>
      <c r="AN194" s="333">
        <v>0</v>
      </c>
      <c r="AO194" s="333">
        <v>0</v>
      </c>
      <c r="AP194" s="333">
        <v>0</v>
      </c>
      <c r="AQ194" s="333">
        <v>0</v>
      </c>
      <c r="AR194" s="333">
        <v>0</v>
      </c>
      <c r="AS194" s="333">
        <v>0</v>
      </c>
      <c r="AT194" s="333">
        <v>0</v>
      </c>
      <c r="AU194" s="333">
        <v>0</v>
      </c>
      <c r="AV194" s="333">
        <v>0</v>
      </c>
      <c r="AW194" s="333">
        <v>0</v>
      </c>
      <c r="AX194" s="333">
        <v>0</v>
      </c>
      <c r="AY194" s="333">
        <v>0</v>
      </c>
      <c r="AZ194" s="333">
        <v>0</v>
      </c>
      <c r="BA194" s="334">
        <v>0</v>
      </c>
    </row>
    <row r="195" spans="1:53" x14ac:dyDescent="0.2">
      <c r="A195" s="283" t="s">
        <v>2701</v>
      </c>
      <c r="B195" s="284" t="s">
        <v>2702</v>
      </c>
      <c r="C195" s="285">
        <v>0</v>
      </c>
      <c r="D195" s="333">
        <v>0</v>
      </c>
      <c r="E195" s="333">
        <v>0</v>
      </c>
      <c r="F195" s="333">
        <v>0</v>
      </c>
      <c r="G195" s="333">
        <v>0</v>
      </c>
      <c r="H195" s="333">
        <v>0</v>
      </c>
      <c r="I195" s="333">
        <v>0</v>
      </c>
      <c r="J195" s="333">
        <v>0</v>
      </c>
      <c r="K195" s="333">
        <v>0</v>
      </c>
      <c r="L195" s="333">
        <v>0</v>
      </c>
      <c r="M195" s="333">
        <v>0</v>
      </c>
      <c r="N195" s="333">
        <v>0</v>
      </c>
      <c r="O195" s="333">
        <v>0</v>
      </c>
      <c r="P195" s="333">
        <v>0</v>
      </c>
      <c r="Q195" s="333">
        <v>0</v>
      </c>
      <c r="R195" s="333">
        <v>0</v>
      </c>
      <c r="S195" s="333">
        <v>0</v>
      </c>
      <c r="T195" s="333">
        <v>0</v>
      </c>
      <c r="U195" s="333">
        <v>0</v>
      </c>
      <c r="V195" s="333">
        <v>0</v>
      </c>
      <c r="W195" s="333">
        <v>0</v>
      </c>
      <c r="X195" s="333">
        <v>0</v>
      </c>
      <c r="Y195" s="333">
        <v>0</v>
      </c>
      <c r="Z195" s="333">
        <v>0</v>
      </c>
      <c r="AA195" s="333">
        <v>0</v>
      </c>
      <c r="AB195" s="333">
        <v>0</v>
      </c>
      <c r="AC195" s="333">
        <v>0</v>
      </c>
      <c r="AD195" s="333">
        <v>0</v>
      </c>
      <c r="AE195" s="333">
        <v>0</v>
      </c>
      <c r="AF195" s="333">
        <v>0</v>
      </c>
      <c r="AG195" s="333">
        <v>0</v>
      </c>
      <c r="AH195" s="333">
        <v>0</v>
      </c>
      <c r="AI195" s="333">
        <v>0</v>
      </c>
      <c r="AJ195" s="333">
        <v>0</v>
      </c>
      <c r="AK195" s="333">
        <v>0</v>
      </c>
      <c r="AL195" s="333">
        <v>0</v>
      </c>
      <c r="AM195" s="333">
        <v>0</v>
      </c>
      <c r="AN195" s="333">
        <v>0</v>
      </c>
      <c r="AO195" s="333">
        <v>0</v>
      </c>
      <c r="AP195" s="333">
        <v>0</v>
      </c>
      <c r="AQ195" s="333">
        <v>0</v>
      </c>
      <c r="AR195" s="333">
        <v>0</v>
      </c>
      <c r="AS195" s="333">
        <v>0</v>
      </c>
      <c r="AT195" s="333">
        <v>0</v>
      </c>
      <c r="AU195" s="333">
        <v>0</v>
      </c>
      <c r="AV195" s="333">
        <v>0</v>
      </c>
      <c r="AW195" s="333">
        <v>0</v>
      </c>
      <c r="AX195" s="333">
        <v>0</v>
      </c>
      <c r="AY195" s="333">
        <v>0</v>
      </c>
      <c r="AZ195" s="333">
        <v>0</v>
      </c>
      <c r="BA195" s="334">
        <v>0</v>
      </c>
    </row>
    <row r="196" spans="1:53" x14ac:dyDescent="0.2">
      <c r="A196" s="280" t="s">
        <v>2703</v>
      </c>
      <c r="B196" s="281" t="s">
        <v>2704</v>
      </c>
      <c r="C196" s="282">
        <v>26.870648444612204</v>
      </c>
      <c r="D196" s="331">
        <v>29.000819999999997</v>
      </c>
      <c r="E196" s="331">
        <v>32.798749999999998</v>
      </c>
      <c r="F196" s="331">
        <v>31.500000000000004</v>
      </c>
      <c r="G196" s="331">
        <v>37.899049999999995</v>
      </c>
      <c r="H196" s="331">
        <v>40.316912402028549</v>
      </c>
      <c r="I196" s="331">
        <v>42.998750000000008</v>
      </c>
      <c r="J196" s="331">
        <v>46.001280000000001</v>
      </c>
      <c r="K196" s="331">
        <v>39.801119999999997</v>
      </c>
      <c r="L196" s="331">
        <v>19.200659999999999</v>
      </c>
      <c r="M196" s="331">
        <v>21.543881178175688</v>
      </c>
      <c r="N196" s="331">
        <v>20.3975206172376</v>
      </c>
      <c r="O196" s="331">
        <v>20.922892838281079</v>
      </c>
      <c r="P196" s="331">
        <v>21.544018393441842</v>
      </c>
      <c r="Q196" s="331">
        <v>27.061240087895296</v>
      </c>
      <c r="R196" s="331">
        <v>9.2672911526250115</v>
      </c>
      <c r="S196" s="331">
        <v>0</v>
      </c>
      <c r="T196" s="331">
        <v>0</v>
      </c>
      <c r="U196" s="331">
        <v>0</v>
      </c>
      <c r="V196" s="331">
        <v>0</v>
      </c>
      <c r="W196" s="331">
        <v>0</v>
      </c>
      <c r="X196" s="331">
        <v>0</v>
      </c>
      <c r="Y196" s="331">
        <v>0</v>
      </c>
      <c r="Z196" s="331">
        <v>0</v>
      </c>
      <c r="AA196" s="331">
        <v>0</v>
      </c>
      <c r="AB196" s="331">
        <v>0</v>
      </c>
      <c r="AC196" s="331">
        <v>0</v>
      </c>
      <c r="AD196" s="331">
        <v>0</v>
      </c>
      <c r="AE196" s="331">
        <v>0</v>
      </c>
      <c r="AF196" s="331">
        <v>0</v>
      </c>
      <c r="AG196" s="331">
        <v>0</v>
      </c>
      <c r="AH196" s="331">
        <v>0</v>
      </c>
      <c r="AI196" s="331">
        <v>0</v>
      </c>
      <c r="AJ196" s="331">
        <v>0</v>
      </c>
      <c r="AK196" s="331">
        <v>0</v>
      </c>
      <c r="AL196" s="331">
        <v>0</v>
      </c>
      <c r="AM196" s="331">
        <v>0</v>
      </c>
      <c r="AN196" s="331">
        <v>0</v>
      </c>
      <c r="AO196" s="331">
        <v>0</v>
      </c>
      <c r="AP196" s="331">
        <v>0</v>
      </c>
      <c r="AQ196" s="331">
        <v>0</v>
      </c>
      <c r="AR196" s="331">
        <v>0</v>
      </c>
      <c r="AS196" s="331">
        <v>0</v>
      </c>
      <c r="AT196" s="331">
        <v>0</v>
      </c>
      <c r="AU196" s="331">
        <v>0</v>
      </c>
      <c r="AV196" s="331">
        <v>0</v>
      </c>
      <c r="AW196" s="331">
        <v>0</v>
      </c>
      <c r="AX196" s="331">
        <v>0</v>
      </c>
      <c r="AY196" s="331">
        <v>0</v>
      </c>
      <c r="AZ196" s="331">
        <v>0</v>
      </c>
      <c r="BA196" s="332">
        <v>0</v>
      </c>
    </row>
    <row r="197" spans="1:53" x14ac:dyDescent="0.2">
      <c r="A197" s="277" t="s">
        <v>2705</v>
      </c>
      <c r="B197" s="278" t="s">
        <v>2706</v>
      </c>
      <c r="C197" s="279">
        <v>534.25036097472946</v>
      </c>
      <c r="D197" s="329">
        <v>558.01219999999989</v>
      </c>
      <c r="E197" s="329">
        <v>526.84921000000008</v>
      </c>
      <c r="F197" s="329">
        <v>533.00142000000005</v>
      </c>
      <c r="G197" s="329">
        <v>476.1299600000001</v>
      </c>
      <c r="H197" s="329">
        <v>488.02073387117059</v>
      </c>
      <c r="I197" s="329">
        <v>662.82459999999992</v>
      </c>
      <c r="J197" s="329">
        <v>619.65232000000015</v>
      </c>
      <c r="K197" s="329">
        <v>720.68404999999984</v>
      </c>
      <c r="L197" s="329">
        <v>616.88646999999992</v>
      </c>
      <c r="M197" s="329">
        <v>862.42428369454751</v>
      </c>
      <c r="N197" s="329">
        <v>906.51570220456608</v>
      </c>
      <c r="O197" s="329">
        <v>767.05347835178452</v>
      </c>
      <c r="P197" s="329">
        <v>756.18613424378134</v>
      </c>
      <c r="Q197" s="329">
        <v>624.1991271111583</v>
      </c>
      <c r="R197" s="329">
        <v>447.88351384398385</v>
      </c>
      <c r="S197" s="329">
        <v>391.70899268330351</v>
      </c>
      <c r="T197" s="329">
        <v>392.73581995975684</v>
      </c>
      <c r="U197" s="329">
        <v>366.35973163714431</v>
      </c>
      <c r="V197" s="329">
        <v>362.76375257068855</v>
      </c>
      <c r="W197" s="329">
        <v>358.49748043641745</v>
      </c>
      <c r="X197" s="329">
        <v>357.49063742922289</v>
      </c>
      <c r="Y197" s="329">
        <v>353.05678313616039</v>
      </c>
      <c r="Z197" s="329">
        <v>347.36706178759403</v>
      </c>
      <c r="AA197" s="329">
        <v>344.62665546899143</v>
      </c>
      <c r="AB197" s="329">
        <v>343.45668614178504</v>
      </c>
      <c r="AC197" s="329">
        <v>343.84945001399706</v>
      </c>
      <c r="AD197" s="329">
        <v>344.23832211368784</v>
      </c>
      <c r="AE197" s="329">
        <v>344.81877756813981</v>
      </c>
      <c r="AF197" s="329">
        <v>343.38100612670235</v>
      </c>
      <c r="AG197" s="329">
        <v>340.00889693549863</v>
      </c>
      <c r="AH197" s="329">
        <v>338.27612087608088</v>
      </c>
      <c r="AI197" s="329">
        <v>333.71568003843061</v>
      </c>
      <c r="AJ197" s="329">
        <v>327.67311631984251</v>
      </c>
      <c r="AK197" s="329">
        <v>321.02812010476163</v>
      </c>
      <c r="AL197" s="329">
        <v>315.68918197094871</v>
      </c>
      <c r="AM197" s="329">
        <v>313.07905561917568</v>
      </c>
      <c r="AN197" s="329">
        <v>309.46851924041545</v>
      </c>
      <c r="AO197" s="329">
        <v>304.32486344838355</v>
      </c>
      <c r="AP197" s="329">
        <v>299.73666535710777</v>
      </c>
      <c r="AQ197" s="329">
        <v>295.15188657454837</v>
      </c>
      <c r="AR197" s="329">
        <v>291.73197813958814</v>
      </c>
      <c r="AS197" s="329">
        <v>287.4685231971157</v>
      </c>
      <c r="AT197" s="329">
        <v>282.09385314387822</v>
      </c>
      <c r="AU197" s="329">
        <v>273.90460629786838</v>
      </c>
      <c r="AV197" s="329">
        <v>268.3596700973543</v>
      </c>
      <c r="AW197" s="329">
        <v>261.05901928464777</v>
      </c>
      <c r="AX197" s="329">
        <v>249.69932533577958</v>
      </c>
      <c r="AY197" s="329">
        <v>245.40607491892473</v>
      </c>
      <c r="AZ197" s="329">
        <v>214.46922598481189</v>
      </c>
      <c r="BA197" s="330">
        <v>201.79623916357656</v>
      </c>
    </row>
    <row r="198" spans="1:53" x14ac:dyDescent="0.2">
      <c r="A198" s="280" t="s">
        <v>2707</v>
      </c>
      <c r="B198" s="281" t="s">
        <v>2708</v>
      </c>
      <c r="C198" s="282">
        <v>0</v>
      </c>
      <c r="D198" s="331">
        <v>0</v>
      </c>
      <c r="E198" s="331">
        <v>0</v>
      </c>
      <c r="F198" s="331">
        <v>0</v>
      </c>
      <c r="G198" s="331">
        <v>0</v>
      </c>
      <c r="H198" s="331">
        <v>0</v>
      </c>
      <c r="I198" s="331">
        <v>0</v>
      </c>
      <c r="J198" s="331">
        <v>0</v>
      </c>
      <c r="K198" s="331">
        <v>0</v>
      </c>
      <c r="L198" s="331">
        <v>0</v>
      </c>
      <c r="M198" s="331">
        <v>0</v>
      </c>
      <c r="N198" s="331">
        <v>0</v>
      </c>
      <c r="O198" s="331">
        <v>0</v>
      </c>
      <c r="P198" s="331">
        <v>0</v>
      </c>
      <c r="Q198" s="331">
        <v>0</v>
      </c>
      <c r="R198" s="331">
        <v>0</v>
      </c>
      <c r="S198" s="331">
        <v>0</v>
      </c>
      <c r="T198" s="331">
        <v>0</v>
      </c>
      <c r="U198" s="331">
        <v>0</v>
      </c>
      <c r="V198" s="331">
        <v>0</v>
      </c>
      <c r="W198" s="331">
        <v>0</v>
      </c>
      <c r="X198" s="331">
        <v>0</v>
      </c>
      <c r="Y198" s="331">
        <v>0</v>
      </c>
      <c r="Z198" s="331">
        <v>0</v>
      </c>
      <c r="AA198" s="331">
        <v>0</v>
      </c>
      <c r="AB198" s="331">
        <v>0</v>
      </c>
      <c r="AC198" s="331">
        <v>0</v>
      </c>
      <c r="AD198" s="331">
        <v>0</v>
      </c>
      <c r="AE198" s="331">
        <v>0</v>
      </c>
      <c r="AF198" s="331">
        <v>0</v>
      </c>
      <c r="AG198" s="331">
        <v>0</v>
      </c>
      <c r="AH198" s="331">
        <v>0</v>
      </c>
      <c r="AI198" s="331">
        <v>0</v>
      </c>
      <c r="AJ198" s="331">
        <v>0</v>
      </c>
      <c r="AK198" s="331">
        <v>0</v>
      </c>
      <c r="AL198" s="331">
        <v>0</v>
      </c>
      <c r="AM198" s="331">
        <v>0</v>
      </c>
      <c r="AN198" s="331">
        <v>0</v>
      </c>
      <c r="AO198" s="331">
        <v>0</v>
      </c>
      <c r="AP198" s="331">
        <v>0</v>
      </c>
      <c r="AQ198" s="331">
        <v>0</v>
      </c>
      <c r="AR198" s="331">
        <v>0</v>
      </c>
      <c r="AS198" s="331">
        <v>0</v>
      </c>
      <c r="AT198" s="331">
        <v>0</v>
      </c>
      <c r="AU198" s="331">
        <v>0</v>
      </c>
      <c r="AV198" s="331">
        <v>0</v>
      </c>
      <c r="AW198" s="331">
        <v>0</v>
      </c>
      <c r="AX198" s="331">
        <v>0</v>
      </c>
      <c r="AY198" s="331">
        <v>0</v>
      </c>
      <c r="AZ198" s="331">
        <v>0</v>
      </c>
      <c r="BA198" s="332">
        <v>0</v>
      </c>
    </row>
    <row r="199" spans="1:53" x14ac:dyDescent="0.2">
      <c r="A199" s="283" t="s">
        <v>2709</v>
      </c>
      <c r="B199" s="284" t="s">
        <v>2710</v>
      </c>
      <c r="C199" s="285">
        <v>0</v>
      </c>
      <c r="D199" s="333">
        <v>0</v>
      </c>
      <c r="E199" s="333">
        <v>0</v>
      </c>
      <c r="F199" s="333">
        <v>0</v>
      </c>
      <c r="G199" s="333">
        <v>0</v>
      </c>
      <c r="H199" s="333">
        <v>0</v>
      </c>
      <c r="I199" s="333">
        <v>0</v>
      </c>
      <c r="J199" s="333">
        <v>0</v>
      </c>
      <c r="K199" s="333">
        <v>0</v>
      </c>
      <c r="L199" s="333">
        <v>0</v>
      </c>
      <c r="M199" s="333">
        <v>0</v>
      </c>
      <c r="N199" s="333">
        <v>0</v>
      </c>
      <c r="O199" s="333">
        <v>0</v>
      </c>
      <c r="P199" s="333">
        <v>0</v>
      </c>
      <c r="Q199" s="333">
        <v>0</v>
      </c>
      <c r="R199" s="333">
        <v>0</v>
      </c>
      <c r="S199" s="333">
        <v>0</v>
      </c>
      <c r="T199" s="333">
        <v>0</v>
      </c>
      <c r="U199" s="333">
        <v>0</v>
      </c>
      <c r="V199" s="333">
        <v>0</v>
      </c>
      <c r="W199" s="333">
        <v>0</v>
      </c>
      <c r="X199" s="333">
        <v>0</v>
      </c>
      <c r="Y199" s="333">
        <v>0</v>
      </c>
      <c r="Z199" s="333">
        <v>0</v>
      </c>
      <c r="AA199" s="333">
        <v>0</v>
      </c>
      <c r="AB199" s="333">
        <v>0</v>
      </c>
      <c r="AC199" s="333">
        <v>0</v>
      </c>
      <c r="AD199" s="333">
        <v>0</v>
      </c>
      <c r="AE199" s="333">
        <v>0</v>
      </c>
      <c r="AF199" s="333">
        <v>0</v>
      </c>
      <c r="AG199" s="333">
        <v>0</v>
      </c>
      <c r="AH199" s="333">
        <v>0</v>
      </c>
      <c r="AI199" s="333">
        <v>0</v>
      </c>
      <c r="AJ199" s="333">
        <v>0</v>
      </c>
      <c r="AK199" s="333">
        <v>0</v>
      </c>
      <c r="AL199" s="333">
        <v>0</v>
      </c>
      <c r="AM199" s="333">
        <v>0</v>
      </c>
      <c r="AN199" s="333">
        <v>0</v>
      </c>
      <c r="AO199" s="333">
        <v>0</v>
      </c>
      <c r="AP199" s="333">
        <v>0</v>
      </c>
      <c r="AQ199" s="333">
        <v>0</v>
      </c>
      <c r="AR199" s="333">
        <v>0</v>
      </c>
      <c r="AS199" s="333">
        <v>0</v>
      </c>
      <c r="AT199" s="333">
        <v>0</v>
      </c>
      <c r="AU199" s="333">
        <v>0</v>
      </c>
      <c r="AV199" s="333">
        <v>0</v>
      </c>
      <c r="AW199" s="333">
        <v>0</v>
      </c>
      <c r="AX199" s="333">
        <v>0</v>
      </c>
      <c r="AY199" s="333">
        <v>0</v>
      </c>
      <c r="AZ199" s="333">
        <v>0</v>
      </c>
      <c r="BA199" s="334">
        <v>0</v>
      </c>
    </row>
    <row r="200" spans="1:53" x14ac:dyDescent="0.2">
      <c r="A200" s="286" t="s">
        <v>2711</v>
      </c>
      <c r="B200" s="287" t="s">
        <v>2712</v>
      </c>
      <c r="C200" s="288">
        <v>0</v>
      </c>
      <c r="D200" s="335">
        <v>0</v>
      </c>
      <c r="E200" s="335">
        <v>0</v>
      </c>
      <c r="F200" s="335">
        <v>0</v>
      </c>
      <c r="G200" s="335">
        <v>0</v>
      </c>
      <c r="H200" s="335">
        <v>0</v>
      </c>
      <c r="I200" s="335">
        <v>0</v>
      </c>
      <c r="J200" s="335">
        <v>0</v>
      </c>
      <c r="K200" s="335">
        <v>0</v>
      </c>
      <c r="L200" s="335">
        <v>0</v>
      </c>
      <c r="M200" s="335">
        <v>0</v>
      </c>
      <c r="N200" s="335">
        <v>0</v>
      </c>
      <c r="O200" s="335">
        <v>0</v>
      </c>
      <c r="P200" s="335">
        <v>0</v>
      </c>
      <c r="Q200" s="335">
        <v>0</v>
      </c>
      <c r="R200" s="335">
        <v>0</v>
      </c>
      <c r="S200" s="335">
        <v>0</v>
      </c>
      <c r="T200" s="335">
        <v>0</v>
      </c>
      <c r="U200" s="335">
        <v>0</v>
      </c>
      <c r="V200" s="335">
        <v>0</v>
      </c>
      <c r="W200" s="335">
        <v>0</v>
      </c>
      <c r="X200" s="335">
        <v>0</v>
      </c>
      <c r="Y200" s="335">
        <v>0</v>
      </c>
      <c r="Z200" s="335">
        <v>0</v>
      </c>
      <c r="AA200" s="335">
        <v>0</v>
      </c>
      <c r="AB200" s="335">
        <v>0</v>
      </c>
      <c r="AC200" s="335">
        <v>0</v>
      </c>
      <c r="AD200" s="335">
        <v>0</v>
      </c>
      <c r="AE200" s="335">
        <v>0</v>
      </c>
      <c r="AF200" s="335">
        <v>0</v>
      </c>
      <c r="AG200" s="335">
        <v>0</v>
      </c>
      <c r="AH200" s="335">
        <v>0</v>
      </c>
      <c r="AI200" s="335">
        <v>0</v>
      </c>
      <c r="AJ200" s="335">
        <v>0</v>
      </c>
      <c r="AK200" s="335">
        <v>0</v>
      </c>
      <c r="AL200" s="335">
        <v>0</v>
      </c>
      <c r="AM200" s="335">
        <v>0</v>
      </c>
      <c r="AN200" s="335">
        <v>0</v>
      </c>
      <c r="AO200" s="335">
        <v>0</v>
      </c>
      <c r="AP200" s="335">
        <v>0</v>
      </c>
      <c r="AQ200" s="335">
        <v>0</v>
      </c>
      <c r="AR200" s="335">
        <v>0</v>
      </c>
      <c r="AS200" s="335">
        <v>0</v>
      </c>
      <c r="AT200" s="335">
        <v>0</v>
      </c>
      <c r="AU200" s="335">
        <v>0</v>
      </c>
      <c r="AV200" s="335">
        <v>0</v>
      </c>
      <c r="AW200" s="335">
        <v>0</v>
      </c>
      <c r="AX200" s="335">
        <v>0</v>
      </c>
      <c r="AY200" s="335">
        <v>0</v>
      </c>
      <c r="AZ200" s="335">
        <v>0</v>
      </c>
      <c r="BA200" s="336">
        <v>0</v>
      </c>
    </row>
    <row r="201" spans="1:53" x14ac:dyDescent="0.2">
      <c r="A201" s="286" t="s">
        <v>2713</v>
      </c>
      <c r="B201" s="287" t="s">
        <v>2714</v>
      </c>
      <c r="C201" s="288">
        <v>0</v>
      </c>
      <c r="D201" s="335">
        <v>0</v>
      </c>
      <c r="E201" s="335">
        <v>0</v>
      </c>
      <c r="F201" s="335">
        <v>0</v>
      </c>
      <c r="G201" s="335">
        <v>0</v>
      </c>
      <c r="H201" s="335">
        <v>0</v>
      </c>
      <c r="I201" s="335">
        <v>0</v>
      </c>
      <c r="J201" s="335">
        <v>0</v>
      </c>
      <c r="K201" s="335">
        <v>0</v>
      </c>
      <c r="L201" s="335">
        <v>0</v>
      </c>
      <c r="M201" s="335">
        <v>0</v>
      </c>
      <c r="N201" s="335">
        <v>0</v>
      </c>
      <c r="O201" s="335">
        <v>0</v>
      </c>
      <c r="P201" s="335">
        <v>0</v>
      </c>
      <c r="Q201" s="335">
        <v>0</v>
      </c>
      <c r="R201" s="335">
        <v>0</v>
      </c>
      <c r="S201" s="335">
        <v>0</v>
      </c>
      <c r="T201" s="335">
        <v>0</v>
      </c>
      <c r="U201" s="335">
        <v>0</v>
      </c>
      <c r="V201" s="335">
        <v>0</v>
      </c>
      <c r="W201" s="335">
        <v>0</v>
      </c>
      <c r="X201" s="335">
        <v>0</v>
      </c>
      <c r="Y201" s="335">
        <v>0</v>
      </c>
      <c r="Z201" s="335">
        <v>0</v>
      </c>
      <c r="AA201" s="335">
        <v>0</v>
      </c>
      <c r="AB201" s="335">
        <v>0</v>
      </c>
      <c r="AC201" s="335">
        <v>0</v>
      </c>
      <c r="AD201" s="335">
        <v>0</v>
      </c>
      <c r="AE201" s="335">
        <v>0</v>
      </c>
      <c r="AF201" s="335">
        <v>0</v>
      </c>
      <c r="AG201" s="335">
        <v>0</v>
      </c>
      <c r="AH201" s="335">
        <v>0</v>
      </c>
      <c r="AI201" s="335">
        <v>0</v>
      </c>
      <c r="AJ201" s="335">
        <v>0</v>
      </c>
      <c r="AK201" s="335">
        <v>0</v>
      </c>
      <c r="AL201" s="335">
        <v>0</v>
      </c>
      <c r="AM201" s="335">
        <v>0</v>
      </c>
      <c r="AN201" s="335">
        <v>0</v>
      </c>
      <c r="AO201" s="335">
        <v>0</v>
      </c>
      <c r="AP201" s="335">
        <v>0</v>
      </c>
      <c r="AQ201" s="335">
        <v>0</v>
      </c>
      <c r="AR201" s="335">
        <v>0</v>
      </c>
      <c r="AS201" s="335">
        <v>0</v>
      </c>
      <c r="AT201" s="335">
        <v>0</v>
      </c>
      <c r="AU201" s="335">
        <v>0</v>
      </c>
      <c r="AV201" s="335">
        <v>0</v>
      </c>
      <c r="AW201" s="335">
        <v>0</v>
      </c>
      <c r="AX201" s="335">
        <v>0</v>
      </c>
      <c r="AY201" s="335">
        <v>0</v>
      </c>
      <c r="AZ201" s="335">
        <v>0</v>
      </c>
      <c r="BA201" s="336">
        <v>0</v>
      </c>
    </row>
    <row r="202" spans="1:53" x14ac:dyDescent="0.2">
      <c r="A202" s="283" t="s">
        <v>2715</v>
      </c>
      <c r="B202" s="284" t="s">
        <v>2716</v>
      </c>
      <c r="C202" s="285">
        <v>0</v>
      </c>
      <c r="D202" s="333">
        <v>0</v>
      </c>
      <c r="E202" s="333">
        <v>0</v>
      </c>
      <c r="F202" s="333">
        <v>0</v>
      </c>
      <c r="G202" s="333">
        <v>0</v>
      </c>
      <c r="H202" s="333">
        <v>0</v>
      </c>
      <c r="I202" s="333">
        <v>0</v>
      </c>
      <c r="J202" s="333">
        <v>0</v>
      </c>
      <c r="K202" s="333">
        <v>0</v>
      </c>
      <c r="L202" s="333">
        <v>0</v>
      </c>
      <c r="M202" s="333">
        <v>0</v>
      </c>
      <c r="N202" s="333">
        <v>0</v>
      </c>
      <c r="O202" s="333">
        <v>0</v>
      </c>
      <c r="P202" s="333">
        <v>0</v>
      </c>
      <c r="Q202" s="333">
        <v>0</v>
      </c>
      <c r="R202" s="333">
        <v>0</v>
      </c>
      <c r="S202" s="333">
        <v>0</v>
      </c>
      <c r="T202" s="333">
        <v>0</v>
      </c>
      <c r="U202" s="333">
        <v>0</v>
      </c>
      <c r="V202" s="333">
        <v>0</v>
      </c>
      <c r="W202" s="333">
        <v>0</v>
      </c>
      <c r="X202" s="333">
        <v>0</v>
      </c>
      <c r="Y202" s="333">
        <v>0</v>
      </c>
      <c r="Z202" s="333">
        <v>0</v>
      </c>
      <c r="AA202" s="333">
        <v>0</v>
      </c>
      <c r="AB202" s="333">
        <v>0</v>
      </c>
      <c r="AC202" s="333">
        <v>0</v>
      </c>
      <c r="AD202" s="333">
        <v>0</v>
      </c>
      <c r="AE202" s="333">
        <v>0</v>
      </c>
      <c r="AF202" s="333">
        <v>0</v>
      </c>
      <c r="AG202" s="333">
        <v>0</v>
      </c>
      <c r="AH202" s="333">
        <v>0</v>
      </c>
      <c r="AI202" s="333">
        <v>0</v>
      </c>
      <c r="AJ202" s="333">
        <v>0</v>
      </c>
      <c r="AK202" s="333">
        <v>0</v>
      </c>
      <c r="AL202" s="333">
        <v>0</v>
      </c>
      <c r="AM202" s="333">
        <v>0</v>
      </c>
      <c r="AN202" s="333">
        <v>0</v>
      </c>
      <c r="AO202" s="333">
        <v>0</v>
      </c>
      <c r="AP202" s="333">
        <v>0</v>
      </c>
      <c r="AQ202" s="333">
        <v>0</v>
      </c>
      <c r="AR202" s="333">
        <v>0</v>
      </c>
      <c r="AS202" s="333">
        <v>0</v>
      </c>
      <c r="AT202" s="333">
        <v>0</v>
      </c>
      <c r="AU202" s="333">
        <v>0</v>
      </c>
      <c r="AV202" s="333">
        <v>0</v>
      </c>
      <c r="AW202" s="333">
        <v>0</v>
      </c>
      <c r="AX202" s="333">
        <v>0</v>
      </c>
      <c r="AY202" s="333">
        <v>0</v>
      </c>
      <c r="AZ202" s="333">
        <v>0</v>
      </c>
      <c r="BA202" s="334">
        <v>0</v>
      </c>
    </row>
    <row r="203" spans="1:53" x14ac:dyDescent="0.2">
      <c r="A203" s="286" t="s">
        <v>2717</v>
      </c>
      <c r="B203" s="287" t="s">
        <v>2718</v>
      </c>
      <c r="C203" s="288">
        <v>0</v>
      </c>
      <c r="D203" s="335">
        <v>0</v>
      </c>
      <c r="E203" s="335">
        <v>0</v>
      </c>
      <c r="F203" s="335">
        <v>0</v>
      </c>
      <c r="G203" s="335">
        <v>0</v>
      </c>
      <c r="H203" s="335">
        <v>0</v>
      </c>
      <c r="I203" s="335">
        <v>0</v>
      </c>
      <c r="J203" s="335">
        <v>0</v>
      </c>
      <c r="K203" s="335">
        <v>0</v>
      </c>
      <c r="L203" s="335">
        <v>0</v>
      </c>
      <c r="M203" s="335">
        <v>0</v>
      </c>
      <c r="N203" s="335">
        <v>0</v>
      </c>
      <c r="O203" s="335">
        <v>0</v>
      </c>
      <c r="P203" s="335">
        <v>0</v>
      </c>
      <c r="Q203" s="335">
        <v>0</v>
      </c>
      <c r="R203" s="335">
        <v>0</v>
      </c>
      <c r="S203" s="335">
        <v>0</v>
      </c>
      <c r="T203" s="335">
        <v>0</v>
      </c>
      <c r="U203" s="335">
        <v>0</v>
      </c>
      <c r="V203" s="335">
        <v>0</v>
      </c>
      <c r="W203" s="335">
        <v>0</v>
      </c>
      <c r="X203" s="335">
        <v>0</v>
      </c>
      <c r="Y203" s="335">
        <v>0</v>
      </c>
      <c r="Z203" s="335">
        <v>0</v>
      </c>
      <c r="AA203" s="335">
        <v>0</v>
      </c>
      <c r="AB203" s="335">
        <v>0</v>
      </c>
      <c r="AC203" s="335">
        <v>0</v>
      </c>
      <c r="AD203" s="335">
        <v>0</v>
      </c>
      <c r="AE203" s="335">
        <v>0</v>
      </c>
      <c r="AF203" s="335">
        <v>0</v>
      </c>
      <c r="AG203" s="335">
        <v>0</v>
      </c>
      <c r="AH203" s="335">
        <v>0</v>
      </c>
      <c r="AI203" s="335">
        <v>0</v>
      </c>
      <c r="AJ203" s="335">
        <v>0</v>
      </c>
      <c r="AK203" s="335">
        <v>0</v>
      </c>
      <c r="AL203" s="335">
        <v>0</v>
      </c>
      <c r="AM203" s="335">
        <v>0</v>
      </c>
      <c r="AN203" s="335">
        <v>0</v>
      </c>
      <c r="AO203" s="335">
        <v>0</v>
      </c>
      <c r="AP203" s="335">
        <v>0</v>
      </c>
      <c r="AQ203" s="335">
        <v>0</v>
      </c>
      <c r="AR203" s="335">
        <v>0</v>
      </c>
      <c r="AS203" s="335">
        <v>0</v>
      </c>
      <c r="AT203" s="335">
        <v>0</v>
      </c>
      <c r="AU203" s="335">
        <v>0</v>
      </c>
      <c r="AV203" s="335">
        <v>0</v>
      </c>
      <c r="AW203" s="335">
        <v>0</v>
      </c>
      <c r="AX203" s="335">
        <v>0</v>
      </c>
      <c r="AY203" s="335">
        <v>0</v>
      </c>
      <c r="AZ203" s="335">
        <v>0</v>
      </c>
      <c r="BA203" s="336">
        <v>0</v>
      </c>
    </row>
    <row r="204" spans="1:53" x14ac:dyDescent="0.2">
      <c r="A204" s="286" t="s">
        <v>2719</v>
      </c>
      <c r="B204" s="287" t="s">
        <v>2720</v>
      </c>
      <c r="C204" s="288">
        <v>0</v>
      </c>
      <c r="D204" s="335">
        <v>0</v>
      </c>
      <c r="E204" s="335">
        <v>0</v>
      </c>
      <c r="F204" s="335">
        <v>0</v>
      </c>
      <c r="G204" s="335">
        <v>0</v>
      </c>
      <c r="H204" s="335">
        <v>0</v>
      </c>
      <c r="I204" s="335">
        <v>0</v>
      </c>
      <c r="J204" s="335">
        <v>0</v>
      </c>
      <c r="K204" s="335">
        <v>0</v>
      </c>
      <c r="L204" s="335">
        <v>0</v>
      </c>
      <c r="M204" s="335">
        <v>0</v>
      </c>
      <c r="N204" s="335">
        <v>0</v>
      </c>
      <c r="O204" s="335">
        <v>0</v>
      </c>
      <c r="P204" s="335">
        <v>0</v>
      </c>
      <c r="Q204" s="335">
        <v>0</v>
      </c>
      <c r="R204" s="335">
        <v>0</v>
      </c>
      <c r="S204" s="335">
        <v>0</v>
      </c>
      <c r="T204" s="335">
        <v>0</v>
      </c>
      <c r="U204" s="335">
        <v>0</v>
      </c>
      <c r="V204" s="335">
        <v>0</v>
      </c>
      <c r="W204" s="335">
        <v>0</v>
      </c>
      <c r="X204" s="335">
        <v>0</v>
      </c>
      <c r="Y204" s="335">
        <v>0</v>
      </c>
      <c r="Z204" s="335">
        <v>0</v>
      </c>
      <c r="AA204" s="335">
        <v>0</v>
      </c>
      <c r="AB204" s="335">
        <v>0</v>
      </c>
      <c r="AC204" s="335">
        <v>0</v>
      </c>
      <c r="AD204" s="335">
        <v>0</v>
      </c>
      <c r="AE204" s="335">
        <v>0</v>
      </c>
      <c r="AF204" s="335">
        <v>0</v>
      </c>
      <c r="AG204" s="335">
        <v>0</v>
      </c>
      <c r="AH204" s="335">
        <v>0</v>
      </c>
      <c r="AI204" s="335">
        <v>0</v>
      </c>
      <c r="AJ204" s="335">
        <v>0</v>
      </c>
      <c r="AK204" s="335">
        <v>0</v>
      </c>
      <c r="AL204" s="335">
        <v>0</v>
      </c>
      <c r="AM204" s="335">
        <v>0</v>
      </c>
      <c r="AN204" s="335">
        <v>0</v>
      </c>
      <c r="AO204" s="335">
        <v>0</v>
      </c>
      <c r="AP204" s="335">
        <v>0</v>
      </c>
      <c r="AQ204" s="335">
        <v>0</v>
      </c>
      <c r="AR204" s="335">
        <v>0</v>
      </c>
      <c r="AS204" s="335">
        <v>0</v>
      </c>
      <c r="AT204" s="335">
        <v>0</v>
      </c>
      <c r="AU204" s="335">
        <v>0</v>
      </c>
      <c r="AV204" s="335">
        <v>0</v>
      </c>
      <c r="AW204" s="335">
        <v>0</v>
      </c>
      <c r="AX204" s="335">
        <v>0</v>
      </c>
      <c r="AY204" s="335">
        <v>0</v>
      </c>
      <c r="AZ204" s="335">
        <v>0</v>
      </c>
      <c r="BA204" s="336">
        <v>0</v>
      </c>
    </row>
    <row r="205" spans="1:53" x14ac:dyDescent="0.2">
      <c r="A205" s="286" t="s">
        <v>2721</v>
      </c>
      <c r="B205" s="287" t="s">
        <v>2722</v>
      </c>
      <c r="C205" s="288">
        <v>0</v>
      </c>
      <c r="D205" s="335">
        <v>0</v>
      </c>
      <c r="E205" s="335">
        <v>0</v>
      </c>
      <c r="F205" s="335">
        <v>0</v>
      </c>
      <c r="G205" s="335">
        <v>0</v>
      </c>
      <c r="H205" s="335">
        <v>0</v>
      </c>
      <c r="I205" s="335">
        <v>0</v>
      </c>
      <c r="J205" s="335">
        <v>0</v>
      </c>
      <c r="K205" s="335">
        <v>0</v>
      </c>
      <c r="L205" s="335">
        <v>0</v>
      </c>
      <c r="M205" s="335">
        <v>0</v>
      </c>
      <c r="N205" s="335">
        <v>0</v>
      </c>
      <c r="O205" s="335">
        <v>0</v>
      </c>
      <c r="P205" s="335">
        <v>0</v>
      </c>
      <c r="Q205" s="335">
        <v>0</v>
      </c>
      <c r="R205" s="335">
        <v>0</v>
      </c>
      <c r="S205" s="335">
        <v>0</v>
      </c>
      <c r="T205" s="335">
        <v>0</v>
      </c>
      <c r="U205" s="335">
        <v>0</v>
      </c>
      <c r="V205" s="335">
        <v>0</v>
      </c>
      <c r="W205" s="335">
        <v>0</v>
      </c>
      <c r="X205" s="335">
        <v>0</v>
      </c>
      <c r="Y205" s="335">
        <v>0</v>
      </c>
      <c r="Z205" s="335">
        <v>0</v>
      </c>
      <c r="AA205" s="335">
        <v>0</v>
      </c>
      <c r="AB205" s="335">
        <v>0</v>
      </c>
      <c r="AC205" s="335">
        <v>0</v>
      </c>
      <c r="AD205" s="335">
        <v>0</v>
      </c>
      <c r="AE205" s="335">
        <v>0</v>
      </c>
      <c r="AF205" s="335">
        <v>0</v>
      </c>
      <c r="AG205" s="335">
        <v>0</v>
      </c>
      <c r="AH205" s="335">
        <v>0</v>
      </c>
      <c r="AI205" s="335">
        <v>0</v>
      </c>
      <c r="AJ205" s="335">
        <v>0</v>
      </c>
      <c r="AK205" s="335">
        <v>0</v>
      </c>
      <c r="AL205" s="335">
        <v>0</v>
      </c>
      <c r="AM205" s="335">
        <v>0</v>
      </c>
      <c r="AN205" s="335">
        <v>0</v>
      </c>
      <c r="AO205" s="335">
        <v>0</v>
      </c>
      <c r="AP205" s="335">
        <v>0</v>
      </c>
      <c r="AQ205" s="335">
        <v>0</v>
      </c>
      <c r="AR205" s="335">
        <v>0</v>
      </c>
      <c r="AS205" s="335">
        <v>0</v>
      </c>
      <c r="AT205" s="335">
        <v>0</v>
      </c>
      <c r="AU205" s="335">
        <v>0</v>
      </c>
      <c r="AV205" s="335">
        <v>0</v>
      </c>
      <c r="AW205" s="335">
        <v>0</v>
      </c>
      <c r="AX205" s="335">
        <v>0</v>
      </c>
      <c r="AY205" s="335">
        <v>0</v>
      </c>
      <c r="AZ205" s="335">
        <v>0</v>
      </c>
      <c r="BA205" s="336">
        <v>0</v>
      </c>
    </row>
    <row r="206" spans="1:53" x14ac:dyDescent="0.2">
      <c r="A206" s="280" t="s">
        <v>2723</v>
      </c>
      <c r="B206" s="281" t="s">
        <v>2724</v>
      </c>
      <c r="C206" s="282">
        <v>534.25036097472946</v>
      </c>
      <c r="D206" s="331">
        <v>558.01219999999989</v>
      </c>
      <c r="E206" s="331">
        <v>526.84921000000008</v>
      </c>
      <c r="F206" s="331">
        <v>533.00142000000005</v>
      </c>
      <c r="G206" s="331">
        <v>476.1299600000001</v>
      </c>
      <c r="H206" s="331">
        <v>488.02073387117059</v>
      </c>
      <c r="I206" s="331">
        <v>662.82459999999992</v>
      </c>
      <c r="J206" s="331">
        <v>619.65232000000015</v>
      </c>
      <c r="K206" s="331">
        <v>720.68404999999984</v>
      </c>
      <c r="L206" s="331">
        <v>616.88646999999992</v>
      </c>
      <c r="M206" s="331">
        <v>862.42428369454751</v>
      </c>
      <c r="N206" s="331">
        <v>906.51570220456608</v>
      </c>
      <c r="O206" s="331">
        <v>767.05347835178452</v>
      </c>
      <c r="P206" s="331">
        <v>756.18613424378134</v>
      </c>
      <c r="Q206" s="331">
        <v>624.1991271111583</v>
      </c>
      <c r="R206" s="331">
        <v>447.88351384398385</v>
      </c>
      <c r="S206" s="331">
        <v>391.70899268330351</v>
      </c>
      <c r="T206" s="331">
        <v>392.73581995975684</v>
      </c>
      <c r="U206" s="331">
        <v>366.35973163714431</v>
      </c>
      <c r="V206" s="331">
        <v>362.76375257068855</v>
      </c>
      <c r="W206" s="331">
        <v>358.49748043641745</v>
      </c>
      <c r="X206" s="331">
        <v>357.49063742922289</v>
      </c>
      <c r="Y206" s="331">
        <v>353.05678313616039</v>
      </c>
      <c r="Z206" s="331">
        <v>347.36706178759403</v>
      </c>
      <c r="AA206" s="331">
        <v>344.62665546899143</v>
      </c>
      <c r="AB206" s="331">
        <v>343.45668614178504</v>
      </c>
      <c r="AC206" s="331">
        <v>343.84945001399706</v>
      </c>
      <c r="AD206" s="331">
        <v>344.23832211368784</v>
      </c>
      <c r="AE206" s="331">
        <v>344.81877756813981</v>
      </c>
      <c r="AF206" s="331">
        <v>343.38100612670235</v>
      </c>
      <c r="AG206" s="331">
        <v>340.00889693549863</v>
      </c>
      <c r="AH206" s="331">
        <v>338.27612087608088</v>
      </c>
      <c r="AI206" s="331">
        <v>333.71568003843061</v>
      </c>
      <c r="AJ206" s="331">
        <v>327.67311631984251</v>
      </c>
      <c r="AK206" s="331">
        <v>321.02812010476163</v>
      </c>
      <c r="AL206" s="331">
        <v>315.68918197094871</v>
      </c>
      <c r="AM206" s="331">
        <v>313.07905561917568</v>
      </c>
      <c r="AN206" s="331">
        <v>309.46851924041545</v>
      </c>
      <c r="AO206" s="331">
        <v>304.32486344838355</v>
      </c>
      <c r="AP206" s="331">
        <v>299.73666535710777</v>
      </c>
      <c r="AQ206" s="331">
        <v>295.15188657454837</v>
      </c>
      <c r="AR206" s="331">
        <v>291.73197813958814</v>
      </c>
      <c r="AS206" s="331">
        <v>287.4685231971157</v>
      </c>
      <c r="AT206" s="331">
        <v>282.09385314387822</v>
      </c>
      <c r="AU206" s="331">
        <v>273.90460629786838</v>
      </c>
      <c r="AV206" s="331">
        <v>268.3596700973543</v>
      </c>
      <c r="AW206" s="331">
        <v>261.05901928464777</v>
      </c>
      <c r="AX206" s="331">
        <v>249.69932533577958</v>
      </c>
      <c r="AY206" s="331">
        <v>245.40607491892473</v>
      </c>
      <c r="AZ206" s="331">
        <v>214.46922598481189</v>
      </c>
      <c r="BA206" s="332">
        <v>201.79623916357656</v>
      </c>
    </row>
    <row r="207" spans="1:53" x14ac:dyDescent="0.2">
      <c r="A207" s="283" t="s">
        <v>2725</v>
      </c>
      <c r="B207" s="284" t="s">
        <v>2726</v>
      </c>
      <c r="C207" s="285">
        <v>0</v>
      </c>
      <c r="D207" s="333">
        <v>0</v>
      </c>
      <c r="E207" s="333">
        <v>0</v>
      </c>
      <c r="F207" s="333">
        <v>0</v>
      </c>
      <c r="G207" s="333">
        <v>0</v>
      </c>
      <c r="H207" s="333">
        <v>0</v>
      </c>
      <c r="I207" s="333">
        <v>0</v>
      </c>
      <c r="J207" s="333">
        <v>0</v>
      </c>
      <c r="K207" s="333">
        <v>0</v>
      </c>
      <c r="L207" s="333">
        <v>0</v>
      </c>
      <c r="M207" s="333">
        <v>0</v>
      </c>
      <c r="N207" s="333">
        <v>0</v>
      </c>
      <c r="O207" s="333">
        <v>0</v>
      </c>
      <c r="P207" s="333">
        <v>0</v>
      </c>
      <c r="Q207" s="333">
        <v>0</v>
      </c>
      <c r="R207" s="333">
        <v>0</v>
      </c>
      <c r="S207" s="333">
        <v>0</v>
      </c>
      <c r="T207" s="333">
        <v>0</v>
      </c>
      <c r="U207" s="333">
        <v>0</v>
      </c>
      <c r="V207" s="333">
        <v>0</v>
      </c>
      <c r="W207" s="333">
        <v>0</v>
      </c>
      <c r="X207" s="333">
        <v>0</v>
      </c>
      <c r="Y207" s="333">
        <v>0</v>
      </c>
      <c r="Z207" s="333">
        <v>0</v>
      </c>
      <c r="AA207" s="333">
        <v>0</v>
      </c>
      <c r="AB207" s="333">
        <v>0</v>
      </c>
      <c r="AC207" s="333">
        <v>0</v>
      </c>
      <c r="AD207" s="333">
        <v>0</v>
      </c>
      <c r="AE207" s="333">
        <v>0</v>
      </c>
      <c r="AF207" s="333">
        <v>0</v>
      </c>
      <c r="AG207" s="333">
        <v>0</v>
      </c>
      <c r="AH207" s="333">
        <v>0</v>
      </c>
      <c r="AI207" s="333">
        <v>0</v>
      </c>
      <c r="AJ207" s="333">
        <v>0</v>
      </c>
      <c r="AK207" s="333">
        <v>0</v>
      </c>
      <c r="AL207" s="333">
        <v>0</v>
      </c>
      <c r="AM207" s="333">
        <v>0</v>
      </c>
      <c r="AN207" s="333">
        <v>0</v>
      </c>
      <c r="AO207" s="333">
        <v>0</v>
      </c>
      <c r="AP207" s="333">
        <v>0</v>
      </c>
      <c r="AQ207" s="333">
        <v>0</v>
      </c>
      <c r="AR207" s="333">
        <v>0</v>
      </c>
      <c r="AS207" s="333">
        <v>0</v>
      </c>
      <c r="AT207" s="333">
        <v>0</v>
      </c>
      <c r="AU207" s="333">
        <v>0</v>
      </c>
      <c r="AV207" s="333">
        <v>0</v>
      </c>
      <c r="AW207" s="333">
        <v>0</v>
      </c>
      <c r="AX207" s="333">
        <v>0</v>
      </c>
      <c r="AY207" s="333">
        <v>0</v>
      </c>
      <c r="AZ207" s="333">
        <v>0</v>
      </c>
      <c r="BA207" s="334">
        <v>0</v>
      </c>
    </row>
    <row r="208" spans="1:53" x14ac:dyDescent="0.2">
      <c r="A208" s="286" t="s">
        <v>2727</v>
      </c>
      <c r="B208" s="287" t="s">
        <v>2728</v>
      </c>
      <c r="C208" s="288">
        <v>0</v>
      </c>
      <c r="D208" s="335">
        <v>0</v>
      </c>
      <c r="E208" s="335">
        <v>0</v>
      </c>
      <c r="F208" s="335">
        <v>0</v>
      </c>
      <c r="G208" s="335">
        <v>0</v>
      </c>
      <c r="H208" s="335">
        <v>0</v>
      </c>
      <c r="I208" s="335">
        <v>0</v>
      </c>
      <c r="J208" s="335">
        <v>0</v>
      </c>
      <c r="K208" s="335">
        <v>0</v>
      </c>
      <c r="L208" s="335">
        <v>0</v>
      </c>
      <c r="M208" s="335">
        <v>0</v>
      </c>
      <c r="N208" s="335">
        <v>0</v>
      </c>
      <c r="O208" s="335">
        <v>0</v>
      </c>
      <c r="P208" s="335">
        <v>0</v>
      </c>
      <c r="Q208" s="335">
        <v>0</v>
      </c>
      <c r="R208" s="335">
        <v>0</v>
      </c>
      <c r="S208" s="335">
        <v>0</v>
      </c>
      <c r="T208" s="335">
        <v>0</v>
      </c>
      <c r="U208" s="335">
        <v>0</v>
      </c>
      <c r="V208" s="335">
        <v>0</v>
      </c>
      <c r="W208" s="335">
        <v>0</v>
      </c>
      <c r="X208" s="335">
        <v>0</v>
      </c>
      <c r="Y208" s="335">
        <v>0</v>
      </c>
      <c r="Z208" s="335">
        <v>0</v>
      </c>
      <c r="AA208" s="335">
        <v>0</v>
      </c>
      <c r="AB208" s="335">
        <v>0</v>
      </c>
      <c r="AC208" s="335">
        <v>0</v>
      </c>
      <c r="AD208" s="335">
        <v>0</v>
      </c>
      <c r="AE208" s="335">
        <v>0</v>
      </c>
      <c r="AF208" s="335">
        <v>0</v>
      </c>
      <c r="AG208" s="335">
        <v>0</v>
      </c>
      <c r="AH208" s="335">
        <v>0</v>
      </c>
      <c r="AI208" s="335">
        <v>0</v>
      </c>
      <c r="AJ208" s="335">
        <v>0</v>
      </c>
      <c r="AK208" s="335">
        <v>0</v>
      </c>
      <c r="AL208" s="335">
        <v>0</v>
      </c>
      <c r="AM208" s="335">
        <v>0</v>
      </c>
      <c r="AN208" s="335">
        <v>0</v>
      </c>
      <c r="AO208" s="335">
        <v>0</v>
      </c>
      <c r="AP208" s="335">
        <v>0</v>
      </c>
      <c r="AQ208" s="335">
        <v>0</v>
      </c>
      <c r="AR208" s="335">
        <v>0</v>
      </c>
      <c r="AS208" s="335">
        <v>0</v>
      </c>
      <c r="AT208" s="335">
        <v>0</v>
      </c>
      <c r="AU208" s="335">
        <v>0</v>
      </c>
      <c r="AV208" s="335">
        <v>0</v>
      </c>
      <c r="AW208" s="335">
        <v>0</v>
      </c>
      <c r="AX208" s="335">
        <v>0</v>
      </c>
      <c r="AY208" s="335">
        <v>0</v>
      </c>
      <c r="AZ208" s="335">
        <v>0</v>
      </c>
      <c r="BA208" s="336">
        <v>0</v>
      </c>
    </row>
    <row r="209" spans="1:53" x14ac:dyDescent="0.2">
      <c r="A209" s="286" t="s">
        <v>2729</v>
      </c>
      <c r="B209" s="287" t="s">
        <v>2730</v>
      </c>
      <c r="C209" s="288">
        <v>0</v>
      </c>
      <c r="D209" s="335">
        <v>0</v>
      </c>
      <c r="E209" s="335">
        <v>0</v>
      </c>
      <c r="F209" s="335">
        <v>0</v>
      </c>
      <c r="G209" s="335">
        <v>0</v>
      </c>
      <c r="H209" s="335">
        <v>0</v>
      </c>
      <c r="I209" s="335">
        <v>0</v>
      </c>
      <c r="J209" s="335">
        <v>0</v>
      </c>
      <c r="K209" s="335">
        <v>0</v>
      </c>
      <c r="L209" s="335">
        <v>0</v>
      </c>
      <c r="M209" s="335">
        <v>0</v>
      </c>
      <c r="N209" s="335">
        <v>0</v>
      </c>
      <c r="O209" s="335">
        <v>0</v>
      </c>
      <c r="P209" s="335">
        <v>0</v>
      </c>
      <c r="Q209" s="335">
        <v>0</v>
      </c>
      <c r="R209" s="335">
        <v>0</v>
      </c>
      <c r="S209" s="335">
        <v>0</v>
      </c>
      <c r="T209" s="335">
        <v>0</v>
      </c>
      <c r="U209" s="335">
        <v>0</v>
      </c>
      <c r="V209" s="335">
        <v>0</v>
      </c>
      <c r="W209" s="335">
        <v>0</v>
      </c>
      <c r="X209" s="335">
        <v>0</v>
      </c>
      <c r="Y209" s="335">
        <v>0</v>
      </c>
      <c r="Z209" s="335">
        <v>0</v>
      </c>
      <c r="AA209" s="335">
        <v>0</v>
      </c>
      <c r="AB209" s="335">
        <v>0</v>
      </c>
      <c r="AC209" s="335">
        <v>0</v>
      </c>
      <c r="AD209" s="335">
        <v>0</v>
      </c>
      <c r="AE209" s="335">
        <v>0</v>
      </c>
      <c r="AF209" s="335">
        <v>0</v>
      </c>
      <c r="AG209" s="335">
        <v>0</v>
      </c>
      <c r="AH209" s="335">
        <v>0</v>
      </c>
      <c r="AI209" s="335">
        <v>0</v>
      </c>
      <c r="AJ209" s="335">
        <v>0</v>
      </c>
      <c r="AK209" s="335">
        <v>0</v>
      </c>
      <c r="AL209" s="335">
        <v>0</v>
      </c>
      <c r="AM209" s="335">
        <v>0</v>
      </c>
      <c r="AN209" s="335">
        <v>0</v>
      </c>
      <c r="AO209" s="335">
        <v>0</v>
      </c>
      <c r="AP209" s="335">
        <v>0</v>
      </c>
      <c r="AQ209" s="335">
        <v>0</v>
      </c>
      <c r="AR209" s="335">
        <v>0</v>
      </c>
      <c r="AS209" s="335">
        <v>0</v>
      </c>
      <c r="AT209" s="335">
        <v>0</v>
      </c>
      <c r="AU209" s="335">
        <v>0</v>
      </c>
      <c r="AV209" s="335">
        <v>0</v>
      </c>
      <c r="AW209" s="335">
        <v>0</v>
      </c>
      <c r="AX209" s="335">
        <v>0</v>
      </c>
      <c r="AY209" s="335">
        <v>0</v>
      </c>
      <c r="AZ209" s="335">
        <v>0</v>
      </c>
      <c r="BA209" s="336">
        <v>0</v>
      </c>
    </row>
    <row r="210" spans="1:53" x14ac:dyDescent="0.2">
      <c r="A210" s="283" t="s">
        <v>2731</v>
      </c>
      <c r="B210" s="284" t="s">
        <v>2732</v>
      </c>
      <c r="C210" s="285">
        <v>0</v>
      </c>
      <c r="D210" s="333">
        <v>0</v>
      </c>
      <c r="E210" s="333">
        <v>0</v>
      </c>
      <c r="F210" s="333">
        <v>0</v>
      </c>
      <c r="G210" s="333">
        <v>0</v>
      </c>
      <c r="H210" s="333">
        <v>0</v>
      </c>
      <c r="I210" s="333">
        <v>0</v>
      </c>
      <c r="J210" s="333">
        <v>0</v>
      </c>
      <c r="K210" s="333">
        <v>0</v>
      </c>
      <c r="L210" s="333">
        <v>0</v>
      </c>
      <c r="M210" s="333">
        <v>0</v>
      </c>
      <c r="N210" s="333">
        <v>0</v>
      </c>
      <c r="O210" s="333">
        <v>0</v>
      </c>
      <c r="P210" s="333">
        <v>0</v>
      </c>
      <c r="Q210" s="333">
        <v>0</v>
      </c>
      <c r="R210" s="333">
        <v>0</v>
      </c>
      <c r="S210" s="333">
        <v>0</v>
      </c>
      <c r="T210" s="333">
        <v>0</v>
      </c>
      <c r="U210" s="333">
        <v>0</v>
      </c>
      <c r="V210" s="333">
        <v>0</v>
      </c>
      <c r="W210" s="333">
        <v>0</v>
      </c>
      <c r="X210" s="333">
        <v>0</v>
      </c>
      <c r="Y210" s="333">
        <v>0</v>
      </c>
      <c r="Z210" s="333">
        <v>0</v>
      </c>
      <c r="AA210" s="333">
        <v>0</v>
      </c>
      <c r="AB210" s="333">
        <v>0</v>
      </c>
      <c r="AC210" s="333">
        <v>0</v>
      </c>
      <c r="AD210" s="333">
        <v>0</v>
      </c>
      <c r="AE210" s="333">
        <v>0</v>
      </c>
      <c r="AF210" s="333">
        <v>0</v>
      </c>
      <c r="AG210" s="333">
        <v>0</v>
      </c>
      <c r="AH210" s="333">
        <v>0</v>
      </c>
      <c r="AI210" s="333">
        <v>0</v>
      </c>
      <c r="AJ210" s="333">
        <v>0</v>
      </c>
      <c r="AK210" s="333">
        <v>0</v>
      </c>
      <c r="AL210" s="333">
        <v>0</v>
      </c>
      <c r="AM210" s="333">
        <v>0</v>
      </c>
      <c r="AN210" s="333">
        <v>0</v>
      </c>
      <c r="AO210" s="333">
        <v>0</v>
      </c>
      <c r="AP210" s="333">
        <v>0</v>
      </c>
      <c r="AQ210" s="333">
        <v>0</v>
      </c>
      <c r="AR210" s="333">
        <v>0</v>
      </c>
      <c r="AS210" s="333">
        <v>0</v>
      </c>
      <c r="AT210" s="333">
        <v>0</v>
      </c>
      <c r="AU210" s="333">
        <v>0</v>
      </c>
      <c r="AV210" s="333">
        <v>0</v>
      </c>
      <c r="AW210" s="333">
        <v>0</v>
      </c>
      <c r="AX210" s="333">
        <v>0</v>
      </c>
      <c r="AY210" s="333">
        <v>0</v>
      </c>
      <c r="AZ210" s="333">
        <v>0</v>
      </c>
      <c r="BA210" s="334">
        <v>0</v>
      </c>
    </row>
    <row r="211" spans="1:53" x14ac:dyDescent="0.2">
      <c r="A211" s="283" t="s">
        <v>2733</v>
      </c>
      <c r="B211" s="284" t="s">
        <v>2734</v>
      </c>
      <c r="C211" s="285">
        <v>0</v>
      </c>
      <c r="D211" s="333">
        <v>0</v>
      </c>
      <c r="E211" s="333">
        <v>0</v>
      </c>
      <c r="F211" s="333">
        <v>0</v>
      </c>
      <c r="G211" s="333">
        <v>0</v>
      </c>
      <c r="H211" s="333">
        <v>0</v>
      </c>
      <c r="I211" s="333">
        <v>0</v>
      </c>
      <c r="J211" s="333">
        <v>0</v>
      </c>
      <c r="K211" s="333">
        <v>0</v>
      </c>
      <c r="L211" s="333">
        <v>0</v>
      </c>
      <c r="M211" s="333">
        <v>0</v>
      </c>
      <c r="N211" s="333">
        <v>0</v>
      </c>
      <c r="O211" s="333">
        <v>0</v>
      </c>
      <c r="P211" s="333">
        <v>0</v>
      </c>
      <c r="Q211" s="333">
        <v>0</v>
      </c>
      <c r="R211" s="333">
        <v>0</v>
      </c>
      <c r="S211" s="333">
        <v>0</v>
      </c>
      <c r="T211" s="333">
        <v>0</v>
      </c>
      <c r="U211" s="333">
        <v>0</v>
      </c>
      <c r="V211" s="333">
        <v>0</v>
      </c>
      <c r="W211" s="333">
        <v>0</v>
      </c>
      <c r="X211" s="333">
        <v>0</v>
      </c>
      <c r="Y211" s="333">
        <v>0</v>
      </c>
      <c r="Z211" s="333">
        <v>0</v>
      </c>
      <c r="AA211" s="333">
        <v>0</v>
      </c>
      <c r="AB211" s="333">
        <v>0</v>
      </c>
      <c r="AC211" s="333">
        <v>0</v>
      </c>
      <c r="AD211" s="333">
        <v>0</v>
      </c>
      <c r="AE211" s="333">
        <v>0</v>
      </c>
      <c r="AF211" s="333">
        <v>0</v>
      </c>
      <c r="AG211" s="333">
        <v>0</v>
      </c>
      <c r="AH211" s="333">
        <v>0</v>
      </c>
      <c r="AI211" s="333">
        <v>0</v>
      </c>
      <c r="AJ211" s="333">
        <v>0</v>
      </c>
      <c r="AK211" s="333">
        <v>0</v>
      </c>
      <c r="AL211" s="333">
        <v>0</v>
      </c>
      <c r="AM211" s="333">
        <v>0</v>
      </c>
      <c r="AN211" s="333">
        <v>0</v>
      </c>
      <c r="AO211" s="333">
        <v>0</v>
      </c>
      <c r="AP211" s="333">
        <v>0</v>
      </c>
      <c r="AQ211" s="333">
        <v>0</v>
      </c>
      <c r="AR211" s="333">
        <v>0</v>
      </c>
      <c r="AS211" s="333">
        <v>0</v>
      </c>
      <c r="AT211" s="333">
        <v>0</v>
      </c>
      <c r="AU211" s="333">
        <v>0</v>
      </c>
      <c r="AV211" s="333">
        <v>0</v>
      </c>
      <c r="AW211" s="333">
        <v>0</v>
      </c>
      <c r="AX211" s="333">
        <v>0</v>
      </c>
      <c r="AY211" s="333">
        <v>0</v>
      </c>
      <c r="AZ211" s="333">
        <v>0</v>
      </c>
      <c r="BA211" s="334">
        <v>0</v>
      </c>
    </row>
    <row r="212" spans="1:53" x14ac:dyDescent="0.2">
      <c r="A212" s="286" t="s">
        <v>2735</v>
      </c>
      <c r="B212" s="287" t="s">
        <v>2736</v>
      </c>
      <c r="C212" s="288">
        <v>0</v>
      </c>
      <c r="D212" s="335">
        <v>0</v>
      </c>
      <c r="E212" s="335">
        <v>0</v>
      </c>
      <c r="F212" s="335">
        <v>0</v>
      </c>
      <c r="G212" s="335">
        <v>0</v>
      </c>
      <c r="H212" s="335">
        <v>0</v>
      </c>
      <c r="I212" s="335">
        <v>0</v>
      </c>
      <c r="J212" s="335">
        <v>0</v>
      </c>
      <c r="K212" s="335">
        <v>0</v>
      </c>
      <c r="L212" s="335">
        <v>0</v>
      </c>
      <c r="M212" s="335">
        <v>0</v>
      </c>
      <c r="N212" s="335">
        <v>0</v>
      </c>
      <c r="O212" s="335">
        <v>0</v>
      </c>
      <c r="P212" s="335">
        <v>0</v>
      </c>
      <c r="Q212" s="335">
        <v>0</v>
      </c>
      <c r="R212" s="335">
        <v>0</v>
      </c>
      <c r="S212" s="335">
        <v>0</v>
      </c>
      <c r="T212" s="335">
        <v>0</v>
      </c>
      <c r="U212" s="335">
        <v>0</v>
      </c>
      <c r="V212" s="335">
        <v>0</v>
      </c>
      <c r="W212" s="335">
        <v>0</v>
      </c>
      <c r="X212" s="335">
        <v>0</v>
      </c>
      <c r="Y212" s="335">
        <v>0</v>
      </c>
      <c r="Z212" s="335">
        <v>0</v>
      </c>
      <c r="AA212" s="335">
        <v>0</v>
      </c>
      <c r="AB212" s="335">
        <v>0</v>
      </c>
      <c r="AC212" s="335">
        <v>0</v>
      </c>
      <c r="AD212" s="335">
        <v>0</v>
      </c>
      <c r="AE212" s="335">
        <v>0</v>
      </c>
      <c r="AF212" s="335">
        <v>0</v>
      </c>
      <c r="AG212" s="335">
        <v>0</v>
      </c>
      <c r="AH212" s="335">
        <v>0</v>
      </c>
      <c r="AI212" s="335">
        <v>0</v>
      </c>
      <c r="AJ212" s="335">
        <v>0</v>
      </c>
      <c r="AK212" s="335">
        <v>0</v>
      </c>
      <c r="AL212" s="335">
        <v>0</v>
      </c>
      <c r="AM212" s="335">
        <v>0</v>
      </c>
      <c r="AN212" s="335">
        <v>0</v>
      </c>
      <c r="AO212" s="335">
        <v>0</v>
      </c>
      <c r="AP212" s="335">
        <v>0</v>
      </c>
      <c r="AQ212" s="335">
        <v>0</v>
      </c>
      <c r="AR212" s="335">
        <v>0</v>
      </c>
      <c r="AS212" s="335">
        <v>0</v>
      </c>
      <c r="AT212" s="335">
        <v>0</v>
      </c>
      <c r="AU212" s="335">
        <v>0</v>
      </c>
      <c r="AV212" s="335">
        <v>0</v>
      </c>
      <c r="AW212" s="335">
        <v>0</v>
      </c>
      <c r="AX212" s="335">
        <v>0</v>
      </c>
      <c r="AY212" s="335">
        <v>0</v>
      </c>
      <c r="AZ212" s="335">
        <v>0</v>
      </c>
      <c r="BA212" s="336">
        <v>0</v>
      </c>
    </row>
    <row r="213" spans="1:53" x14ac:dyDescent="0.2">
      <c r="A213" s="286" t="s">
        <v>2737</v>
      </c>
      <c r="B213" s="287" t="s">
        <v>2738</v>
      </c>
      <c r="C213" s="288">
        <v>0</v>
      </c>
      <c r="D213" s="335">
        <v>0</v>
      </c>
      <c r="E213" s="335">
        <v>0</v>
      </c>
      <c r="F213" s="335">
        <v>0</v>
      </c>
      <c r="G213" s="335">
        <v>0</v>
      </c>
      <c r="H213" s="335">
        <v>0</v>
      </c>
      <c r="I213" s="335">
        <v>0</v>
      </c>
      <c r="J213" s="335">
        <v>0</v>
      </c>
      <c r="K213" s="335">
        <v>0</v>
      </c>
      <c r="L213" s="335">
        <v>0</v>
      </c>
      <c r="M213" s="335">
        <v>0</v>
      </c>
      <c r="N213" s="335">
        <v>0</v>
      </c>
      <c r="O213" s="335">
        <v>0</v>
      </c>
      <c r="P213" s="335">
        <v>0</v>
      </c>
      <c r="Q213" s="335">
        <v>0</v>
      </c>
      <c r="R213" s="335">
        <v>0</v>
      </c>
      <c r="S213" s="335">
        <v>0</v>
      </c>
      <c r="T213" s="335">
        <v>0</v>
      </c>
      <c r="U213" s="335">
        <v>0</v>
      </c>
      <c r="V213" s="335">
        <v>0</v>
      </c>
      <c r="W213" s="335">
        <v>0</v>
      </c>
      <c r="X213" s="335">
        <v>0</v>
      </c>
      <c r="Y213" s="335">
        <v>0</v>
      </c>
      <c r="Z213" s="335">
        <v>0</v>
      </c>
      <c r="AA213" s="335">
        <v>0</v>
      </c>
      <c r="AB213" s="335">
        <v>0</v>
      </c>
      <c r="AC213" s="335">
        <v>0</v>
      </c>
      <c r="AD213" s="335">
        <v>0</v>
      </c>
      <c r="AE213" s="335">
        <v>0</v>
      </c>
      <c r="AF213" s="335">
        <v>0</v>
      </c>
      <c r="AG213" s="335">
        <v>0</v>
      </c>
      <c r="AH213" s="335">
        <v>0</v>
      </c>
      <c r="AI213" s="335">
        <v>0</v>
      </c>
      <c r="AJ213" s="335">
        <v>0</v>
      </c>
      <c r="AK213" s="335">
        <v>0</v>
      </c>
      <c r="AL213" s="335">
        <v>0</v>
      </c>
      <c r="AM213" s="335">
        <v>0</v>
      </c>
      <c r="AN213" s="335">
        <v>0</v>
      </c>
      <c r="AO213" s="335">
        <v>0</v>
      </c>
      <c r="AP213" s="335">
        <v>0</v>
      </c>
      <c r="AQ213" s="335">
        <v>0</v>
      </c>
      <c r="AR213" s="335">
        <v>0</v>
      </c>
      <c r="AS213" s="335">
        <v>0</v>
      </c>
      <c r="AT213" s="335">
        <v>0</v>
      </c>
      <c r="AU213" s="335">
        <v>0</v>
      </c>
      <c r="AV213" s="335">
        <v>0</v>
      </c>
      <c r="AW213" s="335">
        <v>0</v>
      </c>
      <c r="AX213" s="335">
        <v>0</v>
      </c>
      <c r="AY213" s="335">
        <v>0</v>
      </c>
      <c r="AZ213" s="335">
        <v>0</v>
      </c>
      <c r="BA213" s="336">
        <v>0</v>
      </c>
    </row>
    <row r="214" spans="1:53" x14ac:dyDescent="0.2">
      <c r="A214" s="283" t="s">
        <v>2739</v>
      </c>
      <c r="B214" s="284" t="s">
        <v>2740</v>
      </c>
      <c r="C214" s="285">
        <v>0</v>
      </c>
      <c r="D214" s="333">
        <v>0</v>
      </c>
      <c r="E214" s="333">
        <v>0</v>
      </c>
      <c r="F214" s="333">
        <v>0</v>
      </c>
      <c r="G214" s="333">
        <v>0</v>
      </c>
      <c r="H214" s="333">
        <v>0</v>
      </c>
      <c r="I214" s="333">
        <v>0</v>
      </c>
      <c r="J214" s="333">
        <v>0</v>
      </c>
      <c r="K214" s="333">
        <v>0</v>
      </c>
      <c r="L214" s="333">
        <v>0</v>
      </c>
      <c r="M214" s="333">
        <v>0</v>
      </c>
      <c r="N214" s="333">
        <v>0</v>
      </c>
      <c r="O214" s="333">
        <v>0</v>
      </c>
      <c r="P214" s="333">
        <v>0</v>
      </c>
      <c r="Q214" s="333">
        <v>0</v>
      </c>
      <c r="R214" s="333">
        <v>0</v>
      </c>
      <c r="S214" s="333">
        <v>0</v>
      </c>
      <c r="T214" s="333">
        <v>0</v>
      </c>
      <c r="U214" s="333">
        <v>0</v>
      </c>
      <c r="V214" s="333">
        <v>0</v>
      </c>
      <c r="W214" s="333">
        <v>0</v>
      </c>
      <c r="X214" s="333">
        <v>0</v>
      </c>
      <c r="Y214" s="333">
        <v>0</v>
      </c>
      <c r="Z214" s="333">
        <v>0</v>
      </c>
      <c r="AA214" s="333">
        <v>0</v>
      </c>
      <c r="AB214" s="333">
        <v>0</v>
      </c>
      <c r="AC214" s="333">
        <v>0</v>
      </c>
      <c r="AD214" s="333">
        <v>0</v>
      </c>
      <c r="AE214" s="333">
        <v>0</v>
      </c>
      <c r="AF214" s="333">
        <v>0</v>
      </c>
      <c r="AG214" s="333">
        <v>0</v>
      </c>
      <c r="AH214" s="333">
        <v>0</v>
      </c>
      <c r="AI214" s="333">
        <v>0</v>
      </c>
      <c r="AJ214" s="333">
        <v>0</v>
      </c>
      <c r="AK214" s="333">
        <v>0</v>
      </c>
      <c r="AL214" s="333">
        <v>0</v>
      </c>
      <c r="AM214" s="333">
        <v>0</v>
      </c>
      <c r="AN214" s="333">
        <v>0</v>
      </c>
      <c r="AO214" s="333">
        <v>0</v>
      </c>
      <c r="AP214" s="333">
        <v>0</v>
      </c>
      <c r="AQ214" s="333">
        <v>0</v>
      </c>
      <c r="AR214" s="333">
        <v>0</v>
      </c>
      <c r="AS214" s="333">
        <v>0</v>
      </c>
      <c r="AT214" s="333">
        <v>0</v>
      </c>
      <c r="AU214" s="333">
        <v>0</v>
      </c>
      <c r="AV214" s="333">
        <v>0</v>
      </c>
      <c r="AW214" s="333">
        <v>0</v>
      </c>
      <c r="AX214" s="333">
        <v>0</v>
      </c>
      <c r="AY214" s="333">
        <v>0</v>
      </c>
      <c r="AZ214" s="333">
        <v>0</v>
      </c>
      <c r="BA214" s="334">
        <v>0</v>
      </c>
    </row>
    <row r="215" spans="1:53" x14ac:dyDescent="0.2">
      <c r="A215" s="286" t="s">
        <v>2741</v>
      </c>
      <c r="B215" s="287" t="s">
        <v>2742</v>
      </c>
      <c r="C215" s="288">
        <v>0</v>
      </c>
      <c r="D215" s="335">
        <v>0</v>
      </c>
      <c r="E215" s="335">
        <v>0</v>
      </c>
      <c r="F215" s="335">
        <v>0</v>
      </c>
      <c r="G215" s="335">
        <v>0</v>
      </c>
      <c r="H215" s="335">
        <v>0</v>
      </c>
      <c r="I215" s="335">
        <v>0</v>
      </c>
      <c r="J215" s="335">
        <v>0</v>
      </c>
      <c r="K215" s="335">
        <v>0</v>
      </c>
      <c r="L215" s="335">
        <v>0</v>
      </c>
      <c r="M215" s="335">
        <v>0</v>
      </c>
      <c r="N215" s="335">
        <v>0</v>
      </c>
      <c r="O215" s="335">
        <v>0</v>
      </c>
      <c r="P215" s="335">
        <v>0</v>
      </c>
      <c r="Q215" s="335">
        <v>0</v>
      </c>
      <c r="R215" s="335">
        <v>0</v>
      </c>
      <c r="S215" s="335">
        <v>0</v>
      </c>
      <c r="T215" s="335">
        <v>0</v>
      </c>
      <c r="U215" s="335">
        <v>0</v>
      </c>
      <c r="V215" s="335">
        <v>0</v>
      </c>
      <c r="W215" s="335">
        <v>0</v>
      </c>
      <c r="X215" s="335">
        <v>0</v>
      </c>
      <c r="Y215" s="335">
        <v>0</v>
      </c>
      <c r="Z215" s="335">
        <v>0</v>
      </c>
      <c r="AA215" s="335">
        <v>0</v>
      </c>
      <c r="AB215" s="335">
        <v>0</v>
      </c>
      <c r="AC215" s="335">
        <v>0</v>
      </c>
      <c r="AD215" s="335">
        <v>0</v>
      </c>
      <c r="AE215" s="335">
        <v>0</v>
      </c>
      <c r="AF215" s="335">
        <v>0</v>
      </c>
      <c r="AG215" s="335">
        <v>0</v>
      </c>
      <c r="AH215" s="335">
        <v>0</v>
      </c>
      <c r="AI215" s="335">
        <v>0</v>
      </c>
      <c r="AJ215" s="335">
        <v>0</v>
      </c>
      <c r="AK215" s="335">
        <v>0</v>
      </c>
      <c r="AL215" s="335">
        <v>0</v>
      </c>
      <c r="AM215" s="335">
        <v>0</v>
      </c>
      <c r="AN215" s="335">
        <v>0</v>
      </c>
      <c r="AO215" s="335">
        <v>0</v>
      </c>
      <c r="AP215" s="335">
        <v>0</v>
      </c>
      <c r="AQ215" s="335">
        <v>0</v>
      </c>
      <c r="AR215" s="335">
        <v>0</v>
      </c>
      <c r="AS215" s="335">
        <v>0</v>
      </c>
      <c r="AT215" s="335">
        <v>0</v>
      </c>
      <c r="AU215" s="335">
        <v>0</v>
      </c>
      <c r="AV215" s="335">
        <v>0</v>
      </c>
      <c r="AW215" s="335">
        <v>0</v>
      </c>
      <c r="AX215" s="335">
        <v>0</v>
      </c>
      <c r="AY215" s="335">
        <v>0</v>
      </c>
      <c r="AZ215" s="335">
        <v>0</v>
      </c>
      <c r="BA215" s="336">
        <v>0</v>
      </c>
    </row>
    <row r="216" spans="1:53" x14ac:dyDescent="0.2">
      <c r="A216" s="286" t="s">
        <v>2743</v>
      </c>
      <c r="B216" s="287" t="s">
        <v>2744</v>
      </c>
      <c r="C216" s="288">
        <v>0</v>
      </c>
      <c r="D216" s="335">
        <v>0</v>
      </c>
      <c r="E216" s="335">
        <v>0</v>
      </c>
      <c r="F216" s="335">
        <v>0</v>
      </c>
      <c r="G216" s="335">
        <v>0</v>
      </c>
      <c r="H216" s="335">
        <v>0</v>
      </c>
      <c r="I216" s="335">
        <v>0</v>
      </c>
      <c r="J216" s="335">
        <v>0</v>
      </c>
      <c r="K216" s="335">
        <v>0</v>
      </c>
      <c r="L216" s="335">
        <v>0</v>
      </c>
      <c r="M216" s="335">
        <v>0</v>
      </c>
      <c r="N216" s="335">
        <v>0</v>
      </c>
      <c r="O216" s="335">
        <v>0</v>
      </c>
      <c r="P216" s="335">
        <v>0</v>
      </c>
      <c r="Q216" s="335">
        <v>0</v>
      </c>
      <c r="R216" s="335">
        <v>0</v>
      </c>
      <c r="S216" s="335">
        <v>0</v>
      </c>
      <c r="T216" s="335">
        <v>0</v>
      </c>
      <c r="U216" s="335">
        <v>0</v>
      </c>
      <c r="V216" s="335">
        <v>0</v>
      </c>
      <c r="W216" s="335">
        <v>0</v>
      </c>
      <c r="X216" s="335">
        <v>0</v>
      </c>
      <c r="Y216" s="335">
        <v>0</v>
      </c>
      <c r="Z216" s="335">
        <v>0</v>
      </c>
      <c r="AA216" s="335">
        <v>0</v>
      </c>
      <c r="AB216" s="335">
        <v>0</v>
      </c>
      <c r="AC216" s="335">
        <v>0</v>
      </c>
      <c r="AD216" s="335">
        <v>0</v>
      </c>
      <c r="AE216" s="335">
        <v>0</v>
      </c>
      <c r="AF216" s="335">
        <v>0</v>
      </c>
      <c r="AG216" s="335">
        <v>0</v>
      </c>
      <c r="AH216" s="335">
        <v>0</v>
      </c>
      <c r="AI216" s="335">
        <v>0</v>
      </c>
      <c r="AJ216" s="335">
        <v>0</v>
      </c>
      <c r="AK216" s="335">
        <v>0</v>
      </c>
      <c r="AL216" s="335">
        <v>0</v>
      </c>
      <c r="AM216" s="335">
        <v>0</v>
      </c>
      <c r="AN216" s="335">
        <v>0</v>
      </c>
      <c r="AO216" s="335">
        <v>0</v>
      </c>
      <c r="AP216" s="335">
        <v>0</v>
      </c>
      <c r="AQ216" s="335">
        <v>0</v>
      </c>
      <c r="AR216" s="335">
        <v>0</v>
      </c>
      <c r="AS216" s="335">
        <v>0</v>
      </c>
      <c r="AT216" s="335">
        <v>0</v>
      </c>
      <c r="AU216" s="335">
        <v>0</v>
      </c>
      <c r="AV216" s="335">
        <v>0</v>
      </c>
      <c r="AW216" s="335">
        <v>0</v>
      </c>
      <c r="AX216" s="335">
        <v>0</v>
      </c>
      <c r="AY216" s="335">
        <v>0</v>
      </c>
      <c r="AZ216" s="335">
        <v>0</v>
      </c>
      <c r="BA216" s="336">
        <v>0</v>
      </c>
    </row>
    <row r="217" spans="1:53" x14ac:dyDescent="0.2">
      <c r="A217" s="286" t="s">
        <v>2745</v>
      </c>
      <c r="B217" s="287" t="s">
        <v>2746</v>
      </c>
      <c r="C217" s="288">
        <v>0</v>
      </c>
      <c r="D217" s="335">
        <v>0</v>
      </c>
      <c r="E217" s="335">
        <v>0</v>
      </c>
      <c r="F217" s="335">
        <v>0</v>
      </c>
      <c r="G217" s="335">
        <v>0</v>
      </c>
      <c r="H217" s="335">
        <v>0</v>
      </c>
      <c r="I217" s="335">
        <v>0</v>
      </c>
      <c r="J217" s="335">
        <v>0</v>
      </c>
      <c r="K217" s="335">
        <v>0</v>
      </c>
      <c r="L217" s="335">
        <v>0</v>
      </c>
      <c r="M217" s="335">
        <v>0</v>
      </c>
      <c r="N217" s="335">
        <v>0</v>
      </c>
      <c r="O217" s="335">
        <v>0</v>
      </c>
      <c r="P217" s="335">
        <v>0</v>
      </c>
      <c r="Q217" s="335">
        <v>0</v>
      </c>
      <c r="R217" s="335">
        <v>0</v>
      </c>
      <c r="S217" s="335">
        <v>0</v>
      </c>
      <c r="T217" s="335">
        <v>0</v>
      </c>
      <c r="U217" s="335">
        <v>0</v>
      </c>
      <c r="V217" s="335">
        <v>0</v>
      </c>
      <c r="W217" s="335">
        <v>0</v>
      </c>
      <c r="X217" s="335">
        <v>0</v>
      </c>
      <c r="Y217" s="335">
        <v>0</v>
      </c>
      <c r="Z217" s="335">
        <v>0</v>
      </c>
      <c r="AA217" s="335">
        <v>0</v>
      </c>
      <c r="AB217" s="335">
        <v>0</v>
      </c>
      <c r="AC217" s="335">
        <v>0</v>
      </c>
      <c r="AD217" s="335">
        <v>0</v>
      </c>
      <c r="AE217" s="335">
        <v>0</v>
      </c>
      <c r="AF217" s="335">
        <v>0</v>
      </c>
      <c r="AG217" s="335">
        <v>0</v>
      </c>
      <c r="AH217" s="335">
        <v>0</v>
      </c>
      <c r="AI217" s="335">
        <v>0</v>
      </c>
      <c r="AJ217" s="335">
        <v>0</v>
      </c>
      <c r="AK217" s="335">
        <v>0</v>
      </c>
      <c r="AL217" s="335">
        <v>0</v>
      </c>
      <c r="AM217" s="335">
        <v>0</v>
      </c>
      <c r="AN217" s="335">
        <v>0</v>
      </c>
      <c r="AO217" s="335">
        <v>0</v>
      </c>
      <c r="AP217" s="335">
        <v>0</v>
      </c>
      <c r="AQ217" s="335">
        <v>0</v>
      </c>
      <c r="AR217" s="335">
        <v>0</v>
      </c>
      <c r="AS217" s="335">
        <v>0</v>
      </c>
      <c r="AT217" s="335">
        <v>0</v>
      </c>
      <c r="AU217" s="335">
        <v>0</v>
      </c>
      <c r="AV217" s="335">
        <v>0</v>
      </c>
      <c r="AW217" s="335">
        <v>0</v>
      </c>
      <c r="AX217" s="335">
        <v>0</v>
      </c>
      <c r="AY217" s="335">
        <v>0</v>
      </c>
      <c r="AZ217" s="335">
        <v>0</v>
      </c>
      <c r="BA217" s="336">
        <v>0</v>
      </c>
    </row>
    <row r="218" spans="1:53" x14ac:dyDescent="0.2">
      <c r="A218" s="283" t="s">
        <v>2662</v>
      </c>
      <c r="B218" s="284" t="s">
        <v>2747</v>
      </c>
      <c r="C218" s="285">
        <v>0</v>
      </c>
      <c r="D218" s="333">
        <v>0</v>
      </c>
      <c r="E218" s="333">
        <v>0</v>
      </c>
      <c r="F218" s="333">
        <v>0</v>
      </c>
      <c r="G218" s="333">
        <v>0</v>
      </c>
      <c r="H218" s="333">
        <v>0</v>
      </c>
      <c r="I218" s="333">
        <v>0</v>
      </c>
      <c r="J218" s="333">
        <v>0</v>
      </c>
      <c r="K218" s="333">
        <v>0</v>
      </c>
      <c r="L218" s="333">
        <v>0</v>
      </c>
      <c r="M218" s="333">
        <v>0</v>
      </c>
      <c r="N218" s="333">
        <v>0</v>
      </c>
      <c r="O218" s="333">
        <v>0</v>
      </c>
      <c r="P218" s="333">
        <v>0</v>
      </c>
      <c r="Q218" s="333">
        <v>0</v>
      </c>
      <c r="R218" s="333">
        <v>0</v>
      </c>
      <c r="S218" s="333">
        <v>0</v>
      </c>
      <c r="T218" s="333">
        <v>0</v>
      </c>
      <c r="U218" s="333">
        <v>0</v>
      </c>
      <c r="V218" s="333">
        <v>0</v>
      </c>
      <c r="W218" s="333">
        <v>0</v>
      </c>
      <c r="X218" s="333">
        <v>0</v>
      </c>
      <c r="Y218" s="333">
        <v>0</v>
      </c>
      <c r="Z218" s="333">
        <v>0</v>
      </c>
      <c r="AA218" s="333">
        <v>0</v>
      </c>
      <c r="AB218" s="333">
        <v>0</v>
      </c>
      <c r="AC218" s="333">
        <v>0</v>
      </c>
      <c r="AD218" s="333">
        <v>0</v>
      </c>
      <c r="AE218" s="333">
        <v>0</v>
      </c>
      <c r="AF218" s="333">
        <v>0</v>
      </c>
      <c r="AG218" s="333">
        <v>0</v>
      </c>
      <c r="AH218" s="333">
        <v>0</v>
      </c>
      <c r="AI218" s="333">
        <v>0</v>
      </c>
      <c r="AJ218" s="333">
        <v>0</v>
      </c>
      <c r="AK218" s="333">
        <v>0</v>
      </c>
      <c r="AL218" s="333">
        <v>0</v>
      </c>
      <c r="AM218" s="333">
        <v>0</v>
      </c>
      <c r="AN218" s="333">
        <v>0</v>
      </c>
      <c r="AO218" s="333">
        <v>0</v>
      </c>
      <c r="AP218" s="333">
        <v>0</v>
      </c>
      <c r="AQ218" s="333">
        <v>0</v>
      </c>
      <c r="AR218" s="333">
        <v>0</v>
      </c>
      <c r="AS218" s="333">
        <v>0</v>
      </c>
      <c r="AT218" s="333">
        <v>0</v>
      </c>
      <c r="AU218" s="333">
        <v>0</v>
      </c>
      <c r="AV218" s="333">
        <v>0</v>
      </c>
      <c r="AW218" s="333">
        <v>0</v>
      </c>
      <c r="AX218" s="333">
        <v>0</v>
      </c>
      <c r="AY218" s="333">
        <v>0</v>
      </c>
      <c r="AZ218" s="333">
        <v>0</v>
      </c>
      <c r="BA218" s="334">
        <v>0</v>
      </c>
    </row>
    <row r="219" spans="1:53" x14ac:dyDescent="0.2">
      <c r="A219" s="283" t="s">
        <v>2748</v>
      </c>
      <c r="B219" s="284" t="s">
        <v>2749</v>
      </c>
      <c r="C219" s="285">
        <v>0</v>
      </c>
      <c r="D219" s="333">
        <v>0</v>
      </c>
      <c r="E219" s="333">
        <v>0</v>
      </c>
      <c r="F219" s="333">
        <v>0</v>
      </c>
      <c r="G219" s="333">
        <v>0</v>
      </c>
      <c r="H219" s="333">
        <v>0</v>
      </c>
      <c r="I219" s="333">
        <v>0</v>
      </c>
      <c r="J219" s="333">
        <v>0</v>
      </c>
      <c r="K219" s="333">
        <v>0</v>
      </c>
      <c r="L219" s="333">
        <v>0</v>
      </c>
      <c r="M219" s="333">
        <v>0</v>
      </c>
      <c r="N219" s="333">
        <v>0</v>
      </c>
      <c r="O219" s="333">
        <v>0</v>
      </c>
      <c r="P219" s="333">
        <v>0</v>
      </c>
      <c r="Q219" s="333">
        <v>0</v>
      </c>
      <c r="R219" s="333">
        <v>0</v>
      </c>
      <c r="S219" s="333">
        <v>0</v>
      </c>
      <c r="T219" s="333">
        <v>0</v>
      </c>
      <c r="U219" s="333">
        <v>0</v>
      </c>
      <c r="V219" s="333">
        <v>0</v>
      </c>
      <c r="W219" s="333">
        <v>0</v>
      </c>
      <c r="X219" s="333">
        <v>0</v>
      </c>
      <c r="Y219" s="333">
        <v>0</v>
      </c>
      <c r="Z219" s="333">
        <v>0</v>
      </c>
      <c r="AA219" s="333">
        <v>0</v>
      </c>
      <c r="AB219" s="333">
        <v>0</v>
      </c>
      <c r="AC219" s="333">
        <v>0</v>
      </c>
      <c r="AD219" s="333">
        <v>0</v>
      </c>
      <c r="AE219" s="333">
        <v>0</v>
      </c>
      <c r="AF219" s="333">
        <v>0</v>
      </c>
      <c r="AG219" s="333">
        <v>0</v>
      </c>
      <c r="AH219" s="333">
        <v>0</v>
      </c>
      <c r="AI219" s="333">
        <v>0</v>
      </c>
      <c r="AJ219" s="333">
        <v>0</v>
      </c>
      <c r="AK219" s="333">
        <v>0</v>
      </c>
      <c r="AL219" s="333">
        <v>0</v>
      </c>
      <c r="AM219" s="333">
        <v>0</v>
      </c>
      <c r="AN219" s="333">
        <v>0</v>
      </c>
      <c r="AO219" s="333">
        <v>0</v>
      </c>
      <c r="AP219" s="333">
        <v>0</v>
      </c>
      <c r="AQ219" s="333">
        <v>0</v>
      </c>
      <c r="AR219" s="333">
        <v>0</v>
      </c>
      <c r="AS219" s="333">
        <v>0</v>
      </c>
      <c r="AT219" s="333">
        <v>0</v>
      </c>
      <c r="AU219" s="333">
        <v>0</v>
      </c>
      <c r="AV219" s="333">
        <v>0</v>
      </c>
      <c r="AW219" s="333">
        <v>0</v>
      </c>
      <c r="AX219" s="333">
        <v>0</v>
      </c>
      <c r="AY219" s="333">
        <v>0</v>
      </c>
      <c r="AZ219" s="333">
        <v>0</v>
      </c>
      <c r="BA219" s="334">
        <v>0</v>
      </c>
    </row>
    <row r="220" spans="1:53" x14ac:dyDescent="0.2">
      <c r="A220" s="283" t="s">
        <v>1110</v>
      </c>
      <c r="B220" s="284" t="s">
        <v>2750</v>
      </c>
      <c r="C220" s="285">
        <v>0</v>
      </c>
      <c r="D220" s="333">
        <v>0</v>
      </c>
      <c r="E220" s="333">
        <v>0.99995999999999996</v>
      </c>
      <c r="F220" s="333">
        <v>1</v>
      </c>
      <c r="G220" s="333">
        <v>0</v>
      </c>
      <c r="H220" s="333">
        <v>0</v>
      </c>
      <c r="I220" s="333">
        <v>0</v>
      </c>
      <c r="J220" s="333">
        <v>0</v>
      </c>
      <c r="K220" s="333">
        <v>0</v>
      </c>
      <c r="L220" s="333">
        <v>0</v>
      </c>
      <c r="M220" s="333">
        <v>0</v>
      </c>
      <c r="N220" s="333">
        <v>0</v>
      </c>
      <c r="O220" s="333">
        <v>0</v>
      </c>
      <c r="P220" s="333">
        <v>0</v>
      </c>
      <c r="Q220" s="333">
        <v>0</v>
      </c>
      <c r="R220" s="333">
        <v>0</v>
      </c>
      <c r="S220" s="333">
        <v>0</v>
      </c>
      <c r="T220" s="333">
        <v>0</v>
      </c>
      <c r="U220" s="333">
        <v>0</v>
      </c>
      <c r="V220" s="333">
        <v>0</v>
      </c>
      <c r="W220" s="333">
        <v>0</v>
      </c>
      <c r="X220" s="333">
        <v>0</v>
      </c>
      <c r="Y220" s="333">
        <v>0</v>
      </c>
      <c r="Z220" s="333">
        <v>0</v>
      </c>
      <c r="AA220" s="333">
        <v>0</v>
      </c>
      <c r="AB220" s="333">
        <v>0</v>
      </c>
      <c r="AC220" s="333">
        <v>0</v>
      </c>
      <c r="AD220" s="333">
        <v>0</v>
      </c>
      <c r="AE220" s="333">
        <v>0</v>
      </c>
      <c r="AF220" s="333">
        <v>0</v>
      </c>
      <c r="AG220" s="333">
        <v>0</v>
      </c>
      <c r="AH220" s="333">
        <v>0</v>
      </c>
      <c r="AI220" s="333">
        <v>0</v>
      </c>
      <c r="AJ220" s="333">
        <v>0</v>
      </c>
      <c r="AK220" s="333">
        <v>0</v>
      </c>
      <c r="AL220" s="333">
        <v>0</v>
      </c>
      <c r="AM220" s="333">
        <v>0</v>
      </c>
      <c r="AN220" s="333">
        <v>0</v>
      </c>
      <c r="AO220" s="333">
        <v>0</v>
      </c>
      <c r="AP220" s="333">
        <v>0</v>
      </c>
      <c r="AQ220" s="333">
        <v>0</v>
      </c>
      <c r="AR220" s="333">
        <v>0</v>
      </c>
      <c r="AS220" s="333">
        <v>0</v>
      </c>
      <c r="AT220" s="333">
        <v>0</v>
      </c>
      <c r="AU220" s="333">
        <v>0</v>
      </c>
      <c r="AV220" s="333">
        <v>0</v>
      </c>
      <c r="AW220" s="333">
        <v>0</v>
      </c>
      <c r="AX220" s="333">
        <v>0</v>
      </c>
      <c r="AY220" s="333">
        <v>0</v>
      </c>
      <c r="AZ220" s="333">
        <v>0</v>
      </c>
      <c r="BA220" s="334">
        <v>0</v>
      </c>
    </row>
    <row r="221" spans="1:53" x14ac:dyDescent="0.2">
      <c r="A221" s="283" t="s">
        <v>2751</v>
      </c>
      <c r="B221" s="284" t="s">
        <v>2752</v>
      </c>
      <c r="C221" s="285">
        <v>534.25036097472946</v>
      </c>
      <c r="D221" s="333">
        <v>558.01219999999989</v>
      </c>
      <c r="E221" s="333">
        <v>525.84924999999998</v>
      </c>
      <c r="F221" s="333">
        <v>532.00141999999994</v>
      </c>
      <c r="G221" s="333">
        <v>476.1299600000001</v>
      </c>
      <c r="H221" s="333">
        <v>488.02073387117059</v>
      </c>
      <c r="I221" s="333">
        <v>662.82459999999992</v>
      </c>
      <c r="J221" s="333">
        <v>619.65232000000015</v>
      </c>
      <c r="K221" s="333">
        <v>720.68404999999984</v>
      </c>
      <c r="L221" s="333">
        <v>616.88646999999992</v>
      </c>
      <c r="M221" s="333">
        <v>862.42428369454751</v>
      </c>
      <c r="N221" s="333">
        <v>906.51570220456608</v>
      </c>
      <c r="O221" s="333">
        <v>767.05347835178452</v>
      </c>
      <c r="P221" s="333">
        <v>756.18613424378134</v>
      </c>
      <c r="Q221" s="333">
        <v>624.1991271111583</v>
      </c>
      <c r="R221" s="333">
        <v>447.88351384398385</v>
      </c>
      <c r="S221" s="333">
        <v>391.70899268330351</v>
      </c>
      <c r="T221" s="333">
        <v>392.73581995975684</v>
      </c>
      <c r="U221" s="333">
        <v>366.35973163714431</v>
      </c>
      <c r="V221" s="333">
        <v>362.76375257068855</v>
      </c>
      <c r="W221" s="333">
        <v>358.49748043641745</v>
      </c>
      <c r="X221" s="333">
        <v>357.49063742922289</v>
      </c>
      <c r="Y221" s="333">
        <v>353.05678313616039</v>
      </c>
      <c r="Z221" s="333">
        <v>347.36706178759403</v>
      </c>
      <c r="AA221" s="333">
        <v>344.62665546899143</v>
      </c>
      <c r="AB221" s="333">
        <v>343.45668614178504</v>
      </c>
      <c r="AC221" s="333">
        <v>343.84945001399706</v>
      </c>
      <c r="AD221" s="333">
        <v>344.23832211368784</v>
      </c>
      <c r="AE221" s="333">
        <v>344.81877756813981</v>
      </c>
      <c r="AF221" s="333">
        <v>343.38100612670235</v>
      </c>
      <c r="AG221" s="333">
        <v>340.00889693549863</v>
      </c>
      <c r="AH221" s="333">
        <v>338.27612087608088</v>
      </c>
      <c r="AI221" s="333">
        <v>333.71568003843061</v>
      </c>
      <c r="AJ221" s="333">
        <v>327.67311631984251</v>
      </c>
      <c r="AK221" s="333">
        <v>321.02812010476163</v>
      </c>
      <c r="AL221" s="333">
        <v>315.68918197094871</v>
      </c>
      <c r="AM221" s="333">
        <v>313.07905561917568</v>
      </c>
      <c r="AN221" s="333">
        <v>309.46851924041545</v>
      </c>
      <c r="AO221" s="333">
        <v>304.32486344838355</v>
      </c>
      <c r="AP221" s="333">
        <v>299.73666535710777</v>
      </c>
      <c r="AQ221" s="333">
        <v>295.15188657454837</v>
      </c>
      <c r="AR221" s="333">
        <v>291.73197813958814</v>
      </c>
      <c r="AS221" s="333">
        <v>287.4685231971157</v>
      </c>
      <c r="AT221" s="333">
        <v>282.09385314387822</v>
      </c>
      <c r="AU221" s="333">
        <v>273.90460629786838</v>
      </c>
      <c r="AV221" s="333">
        <v>268.3596700973543</v>
      </c>
      <c r="AW221" s="333">
        <v>261.05901928464777</v>
      </c>
      <c r="AX221" s="333">
        <v>249.69932533577958</v>
      </c>
      <c r="AY221" s="333">
        <v>245.40607491892473</v>
      </c>
      <c r="AZ221" s="333">
        <v>214.46922598481189</v>
      </c>
      <c r="BA221" s="334">
        <v>201.79623916357656</v>
      </c>
    </row>
    <row r="222" spans="1:53" x14ac:dyDescent="0.2">
      <c r="A222" s="286" t="s">
        <v>2753</v>
      </c>
      <c r="B222" s="287" t="s">
        <v>2754</v>
      </c>
      <c r="C222" s="288">
        <v>0</v>
      </c>
      <c r="D222" s="335">
        <v>0</v>
      </c>
      <c r="E222" s="335">
        <v>0</v>
      </c>
      <c r="F222" s="335">
        <v>0</v>
      </c>
      <c r="G222" s="335">
        <v>0</v>
      </c>
      <c r="H222" s="335">
        <v>0</v>
      </c>
      <c r="I222" s="335">
        <v>0</v>
      </c>
      <c r="J222" s="335">
        <v>0</v>
      </c>
      <c r="K222" s="335">
        <v>0</v>
      </c>
      <c r="L222" s="335">
        <v>0</v>
      </c>
      <c r="M222" s="335">
        <v>0</v>
      </c>
      <c r="N222" s="335">
        <v>0</v>
      </c>
      <c r="O222" s="335">
        <v>0</v>
      </c>
      <c r="P222" s="335">
        <v>0</v>
      </c>
      <c r="Q222" s="335">
        <v>0</v>
      </c>
      <c r="R222" s="335">
        <v>0</v>
      </c>
      <c r="S222" s="335">
        <v>0</v>
      </c>
      <c r="T222" s="335">
        <v>0</v>
      </c>
      <c r="U222" s="335">
        <v>0</v>
      </c>
      <c r="V222" s="335">
        <v>0</v>
      </c>
      <c r="W222" s="335">
        <v>0</v>
      </c>
      <c r="X222" s="335">
        <v>0</v>
      </c>
      <c r="Y222" s="335">
        <v>0</v>
      </c>
      <c r="Z222" s="335">
        <v>0</v>
      </c>
      <c r="AA222" s="335">
        <v>0</v>
      </c>
      <c r="AB222" s="335">
        <v>0</v>
      </c>
      <c r="AC222" s="335">
        <v>0</v>
      </c>
      <c r="AD222" s="335">
        <v>0</v>
      </c>
      <c r="AE222" s="335">
        <v>0</v>
      </c>
      <c r="AF222" s="335">
        <v>0</v>
      </c>
      <c r="AG222" s="335">
        <v>0</v>
      </c>
      <c r="AH222" s="335">
        <v>0</v>
      </c>
      <c r="AI222" s="335">
        <v>0</v>
      </c>
      <c r="AJ222" s="335">
        <v>0</v>
      </c>
      <c r="AK222" s="335">
        <v>0</v>
      </c>
      <c r="AL222" s="335">
        <v>0</v>
      </c>
      <c r="AM222" s="335">
        <v>0</v>
      </c>
      <c r="AN222" s="335">
        <v>0</v>
      </c>
      <c r="AO222" s="335">
        <v>0</v>
      </c>
      <c r="AP222" s="335">
        <v>0</v>
      </c>
      <c r="AQ222" s="335">
        <v>0</v>
      </c>
      <c r="AR222" s="335">
        <v>0</v>
      </c>
      <c r="AS222" s="335">
        <v>0</v>
      </c>
      <c r="AT222" s="335">
        <v>0</v>
      </c>
      <c r="AU222" s="335">
        <v>0</v>
      </c>
      <c r="AV222" s="335">
        <v>0</v>
      </c>
      <c r="AW222" s="335">
        <v>0</v>
      </c>
      <c r="AX222" s="335">
        <v>0</v>
      </c>
      <c r="AY222" s="335">
        <v>0</v>
      </c>
      <c r="AZ222" s="335">
        <v>0</v>
      </c>
      <c r="BA222" s="336">
        <v>0</v>
      </c>
    </row>
    <row r="223" spans="1:53" x14ac:dyDescent="0.2">
      <c r="A223" s="286" t="s">
        <v>341</v>
      </c>
      <c r="B223" s="287" t="s">
        <v>2755</v>
      </c>
      <c r="C223" s="288">
        <v>0</v>
      </c>
      <c r="D223" s="335">
        <v>0</v>
      </c>
      <c r="E223" s="335">
        <v>0</v>
      </c>
      <c r="F223" s="335">
        <v>0</v>
      </c>
      <c r="G223" s="335">
        <v>0</v>
      </c>
      <c r="H223" s="335">
        <v>0.9553835865099809</v>
      </c>
      <c r="I223" s="335">
        <v>1</v>
      </c>
      <c r="J223" s="335">
        <v>0</v>
      </c>
      <c r="K223" s="335">
        <v>0</v>
      </c>
      <c r="L223" s="335">
        <v>0</v>
      </c>
      <c r="M223" s="335">
        <v>0</v>
      </c>
      <c r="N223" s="335">
        <v>0</v>
      </c>
      <c r="O223" s="335">
        <v>0</v>
      </c>
      <c r="P223" s="335">
        <v>0</v>
      </c>
      <c r="Q223" s="335">
        <v>0</v>
      </c>
      <c r="R223" s="335">
        <v>0</v>
      </c>
      <c r="S223" s="335">
        <v>0</v>
      </c>
      <c r="T223" s="335">
        <v>0</v>
      </c>
      <c r="U223" s="335">
        <v>0</v>
      </c>
      <c r="V223" s="335">
        <v>0</v>
      </c>
      <c r="W223" s="335">
        <v>0</v>
      </c>
      <c r="X223" s="335">
        <v>0</v>
      </c>
      <c r="Y223" s="335">
        <v>0</v>
      </c>
      <c r="Z223" s="335">
        <v>0</v>
      </c>
      <c r="AA223" s="335">
        <v>0</v>
      </c>
      <c r="AB223" s="335">
        <v>0</v>
      </c>
      <c r="AC223" s="335">
        <v>0</v>
      </c>
      <c r="AD223" s="335">
        <v>0</v>
      </c>
      <c r="AE223" s="335">
        <v>0</v>
      </c>
      <c r="AF223" s="335">
        <v>0</v>
      </c>
      <c r="AG223" s="335">
        <v>0</v>
      </c>
      <c r="AH223" s="335">
        <v>0</v>
      </c>
      <c r="AI223" s="335">
        <v>0</v>
      </c>
      <c r="AJ223" s="335">
        <v>0</v>
      </c>
      <c r="AK223" s="335">
        <v>0</v>
      </c>
      <c r="AL223" s="335">
        <v>0</v>
      </c>
      <c r="AM223" s="335">
        <v>0</v>
      </c>
      <c r="AN223" s="335">
        <v>0</v>
      </c>
      <c r="AO223" s="335">
        <v>0</v>
      </c>
      <c r="AP223" s="335">
        <v>0</v>
      </c>
      <c r="AQ223" s="335">
        <v>0</v>
      </c>
      <c r="AR223" s="335">
        <v>0</v>
      </c>
      <c r="AS223" s="335">
        <v>0</v>
      </c>
      <c r="AT223" s="335">
        <v>0</v>
      </c>
      <c r="AU223" s="335">
        <v>0</v>
      </c>
      <c r="AV223" s="335">
        <v>0</v>
      </c>
      <c r="AW223" s="335">
        <v>0</v>
      </c>
      <c r="AX223" s="335">
        <v>0</v>
      </c>
      <c r="AY223" s="335">
        <v>0</v>
      </c>
      <c r="AZ223" s="335">
        <v>0</v>
      </c>
      <c r="BA223" s="336">
        <v>0</v>
      </c>
    </row>
    <row r="224" spans="1:53" x14ac:dyDescent="0.2">
      <c r="A224" s="286" t="s">
        <v>2756</v>
      </c>
      <c r="B224" s="287" t="s">
        <v>2757</v>
      </c>
      <c r="C224" s="288">
        <v>0</v>
      </c>
      <c r="D224" s="335">
        <v>0</v>
      </c>
      <c r="E224" s="335">
        <v>0</v>
      </c>
      <c r="F224" s="335">
        <v>0</v>
      </c>
      <c r="G224" s="335">
        <v>0</v>
      </c>
      <c r="H224" s="335">
        <v>0</v>
      </c>
      <c r="I224" s="335">
        <v>0</v>
      </c>
      <c r="J224" s="335">
        <v>0</v>
      </c>
      <c r="K224" s="335">
        <v>0</v>
      </c>
      <c r="L224" s="335">
        <v>0</v>
      </c>
      <c r="M224" s="335">
        <v>0</v>
      </c>
      <c r="N224" s="335">
        <v>0</v>
      </c>
      <c r="O224" s="335">
        <v>0</v>
      </c>
      <c r="P224" s="335">
        <v>0</v>
      </c>
      <c r="Q224" s="335">
        <v>0</v>
      </c>
      <c r="R224" s="335">
        <v>0</v>
      </c>
      <c r="S224" s="335">
        <v>0</v>
      </c>
      <c r="T224" s="335">
        <v>0</v>
      </c>
      <c r="U224" s="335">
        <v>0</v>
      </c>
      <c r="V224" s="335">
        <v>0</v>
      </c>
      <c r="W224" s="335">
        <v>0</v>
      </c>
      <c r="X224" s="335">
        <v>0</v>
      </c>
      <c r="Y224" s="335">
        <v>0</v>
      </c>
      <c r="Z224" s="335">
        <v>0</v>
      </c>
      <c r="AA224" s="335">
        <v>0</v>
      </c>
      <c r="AB224" s="335">
        <v>0</v>
      </c>
      <c r="AC224" s="335">
        <v>0</v>
      </c>
      <c r="AD224" s="335">
        <v>0</v>
      </c>
      <c r="AE224" s="335">
        <v>0</v>
      </c>
      <c r="AF224" s="335">
        <v>0</v>
      </c>
      <c r="AG224" s="335">
        <v>0</v>
      </c>
      <c r="AH224" s="335">
        <v>0</v>
      </c>
      <c r="AI224" s="335">
        <v>0</v>
      </c>
      <c r="AJ224" s="335">
        <v>0</v>
      </c>
      <c r="AK224" s="335">
        <v>0</v>
      </c>
      <c r="AL224" s="335">
        <v>0</v>
      </c>
      <c r="AM224" s="335">
        <v>0</v>
      </c>
      <c r="AN224" s="335">
        <v>0</v>
      </c>
      <c r="AO224" s="335">
        <v>0</v>
      </c>
      <c r="AP224" s="335">
        <v>0</v>
      </c>
      <c r="AQ224" s="335">
        <v>0</v>
      </c>
      <c r="AR224" s="335">
        <v>0</v>
      </c>
      <c r="AS224" s="335">
        <v>0</v>
      </c>
      <c r="AT224" s="335">
        <v>0</v>
      </c>
      <c r="AU224" s="335">
        <v>0</v>
      </c>
      <c r="AV224" s="335">
        <v>0</v>
      </c>
      <c r="AW224" s="335">
        <v>0</v>
      </c>
      <c r="AX224" s="335">
        <v>0</v>
      </c>
      <c r="AY224" s="335">
        <v>0</v>
      </c>
      <c r="AZ224" s="335">
        <v>0</v>
      </c>
      <c r="BA224" s="336">
        <v>0</v>
      </c>
    </row>
    <row r="225" spans="1:53" x14ac:dyDescent="0.2">
      <c r="A225" s="286" t="s">
        <v>1112</v>
      </c>
      <c r="B225" s="287" t="s">
        <v>2758</v>
      </c>
      <c r="C225" s="288">
        <v>534.25036097472946</v>
      </c>
      <c r="D225" s="335">
        <v>558.01219999999989</v>
      </c>
      <c r="E225" s="335">
        <v>525.84924999999998</v>
      </c>
      <c r="F225" s="335">
        <v>532.00141999999994</v>
      </c>
      <c r="G225" s="335">
        <v>476.1299600000001</v>
      </c>
      <c r="H225" s="335">
        <v>487.06535028466061</v>
      </c>
      <c r="I225" s="335">
        <v>661.82459999999992</v>
      </c>
      <c r="J225" s="335">
        <v>619.65232000000015</v>
      </c>
      <c r="K225" s="335">
        <v>720.68404999999984</v>
      </c>
      <c r="L225" s="335">
        <v>616.88646999999992</v>
      </c>
      <c r="M225" s="335">
        <v>862.42428369454751</v>
      </c>
      <c r="N225" s="335">
        <v>906.51570220456608</v>
      </c>
      <c r="O225" s="335">
        <v>767.05347835178452</v>
      </c>
      <c r="P225" s="335">
        <v>756.18613424378134</v>
      </c>
      <c r="Q225" s="335">
        <v>624.1991271111583</v>
      </c>
      <c r="R225" s="335">
        <v>447.88351384398385</v>
      </c>
      <c r="S225" s="335">
        <v>391.70899268330351</v>
      </c>
      <c r="T225" s="335">
        <v>392.73581995975684</v>
      </c>
      <c r="U225" s="335">
        <v>366.35973163714431</v>
      </c>
      <c r="V225" s="335">
        <v>362.76375257068855</v>
      </c>
      <c r="W225" s="335">
        <v>358.49748043641745</v>
      </c>
      <c r="X225" s="335">
        <v>357.49063742922289</v>
      </c>
      <c r="Y225" s="335">
        <v>353.05678313616039</v>
      </c>
      <c r="Z225" s="335">
        <v>347.36706178759403</v>
      </c>
      <c r="AA225" s="335">
        <v>344.62665546899143</v>
      </c>
      <c r="AB225" s="335">
        <v>343.45668614178504</v>
      </c>
      <c r="AC225" s="335">
        <v>343.84945001399706</v>
      </c>
      <c r="AD225" s="335">
        <v>344.23832211368784</v>
      </c>
      <c r="AE225" s="335">
        <v>344.81877756813981</v>
      </c>
      <c r="AF225" s="335">
        <v>343.38100612670235</v>
      </c>
      <c r="AG225" s="335">
        <v>340.00889693549863</v>
      </c>
      <c r="AH225" s="335">
        <v>338.27612087608088</v>
      </c>
      <c r="AI225" s="335">
        <v>333.71568003843061</v>
      </c>
      <c r="AJ225" s="335">
        <v>327.67311631984251</v>
      </c>
      <c r="AK225" s="335">
        <v>321.02812010476163</v>
      </c>
      <c r="AL225" s="335">
        <v>315.68918197094871</v>
      </c>
      <c r="AM225" s="335">
        <v>313.07905561917568</v>
      </c>
      <c r="AN225" s="335">
        <v>309.46851924041545</v>
      </c>
      <c r="AO225" s="335">
        <v>304.32486344838355</v>
      </c>
      <c r="AP225" s="335">
        <v>299.73666535710777</v>
      </c>
      <c r="AQ225" s="335">
        <v>295.15188657454837</v>
      </c>
      <c r="AR225" s="335">
        <v>291.73197813958814</v>
      </c>
      <c r="AS225" s="335">
        <v>287.4685231971157</v>
      </c>
      <c r="AT225" s="335">
        <v>282.09385314387822</v>
      </c>
      <c r="AU225" s="335">
        <v>273.90460629786838</v>
      </c>
      <c r="AV225" s="335">
        <v>268.3596700973543</v>
      </c>
      <c r="AW225" s="335">
        <v>261.05901928464777</v>
      </c>
      <c r="AX225" s="335">
        <v>249.69932533577958</v>
      </c>
      <c r="AY225" s="335">
        <v>245.40607491892473</v>
      </c>
      <c r="AZ225" s="335">
        <v>214.46922598481189</v>
      </c>
      <c r="BA225" s="336">
        <v>201.79623916357656</v>
      </c>
    </row>
    <row r="226" spans="1:53" x14ac:dyDescent="0.2">
      <c r="A226" s="286" t="s">
        <v>2759</v>
      </c>
      <c r="B226" s="287" t="s">
        <v>2760</v>
      </c>
      <c r="C226" s="288">
        <v>0</v>
      </c>
      <c r="D226" s="335">
        <v>0</v>
      </c>
      <c r="E226" s="335">
        <v>0</v>
      </c>
      <c r="F226" s="335">
        <v>0</v>
      </c>
      <c r="G226" s="335">
        <v>0</v>
      </c>
      <c r="H226" s="335">
        <v>0</v>
      </c>
      <c r="I226" s="335">
        <v>0</v>
      </c>
      <c r="J226" s="335">
        <v>0</v>
      </c>
      <c r="K226" s="335">
        <v>0</v>
      </c>
      <c r="L226" s="335">
        <v>0</v>
      </c>
      <c r="M226" s="335">
        <v>0</v>
      </c>
      <c r="N226" s="335">
        <v>0</v>
      </c>
      <c r="O226" s="335">
        <v>0</v>
      </c>
      <c r="P226" s="335">
        <v>0</v>
      </c>
      <c r="Q226" s="335">
        <v>0</v>
      </c>
      <c r="R226" s="335">
        <v>0</v>
      </c>
      <c r="S226" s="335">
        <v>0</v>
      </c>
      <c r="T226" s="335">
        <v>0</v>
      </c>
      <c r="U226" s="335">
        <v>0</v>
      </c>
      <c r="V226" s="335">
        <v>0</v>
      </c>
      <c r="W226" s="335">
        <v>0</v>
      </c>
      <c r="X226" s="335">
        <v>0</v>
      </c>
      <c r="Y226" s="335">
        <v>0</v>
      </c>
      <c r="Z226" s="335">
        <v>0</v>
      </c>
      <c r="AA226" s="335">
        <v>0</v>
      </c>
      <c r="AB226" s="335">
        <v>0</v>
      </c>
      <c r="AC226" s="335">
        <v>0</v>
      </c>
      <c r="AD226" s="335">
        <v>0</v>
      </c>
      <c r="AE226" s="335">
        <v>0</v>
      </c>
      <c r="AF226" s="335">
        <v>0</v>
      </c>
      <c r="AG226" s="335">
        <v>0</v>
      </c>
      <c r="AH226" s="335">
        <v>0</v>
      </c>
      <c r="AI226" s="335">
        <v>0</v>
      </c>
      <c r="AJ226" s="335">
        <v>0</v>
      </c>
      <c r="AK226" s="335">
        <v>0</v>
      </c>
      <c r="AL226" s="335">
        <v>0</v>
      </c>
      <c r="AM226" s="335">
        <v>0</v>
      </c>
      <c r="AN226" s="335">
        <v>0</v>
      </c>
      <c r="AO226" s="335">
        <v>0</v>
      </c>
      <c r="AP226" s="335">
        <v>0</v>
      </c>
      <c r="AQ226" s="335">
        <v>0</v>
      </c>
      <c r="AR226" s="335">
        <v>0</v>
      </c>
      <c r="AS226" s="335">
        <v>0</v>
      </c>
      <c r="AT226" s="335">
        <v>0</v>
      </c>
      <c r="AU226" s="335">
        <v>0</v>
      </c>
      <c r="AV226" s="335">
        <v>0</v>
      </c>
      <c r="AW226" s="335">
        <v>0</v>
      </c>
      <c r="AX226" s="335">
        <v>0</v>
      </c>
      <c r="AY226" s="335">
        <v>0</v>
      </c>
      <c r="AZ226" s="335">
        <v>0</v>
      </c>
      <c r="BA226" s="336">
        <v>0</v>
      </c>
    </row>
    <row r="227" spans="1:53" x14ac:dyDescent="0.2">
      <c r="A227" s="286" t="s">
        <v>2761</v>
      </c>
      <c r="B227" s="287" t="s">
        <v>2762</v>
      </c>
      <c r="C227" s="288">
        <v>0</v>
      </c>
      <c r="D227" s="335">
        <v>0</v>
      </c>
      <c r="E227" s="335">
        <v>0</v>
      </c>
      <c r="F227" s="335">
        <v>0</v>
      </c>
      <c r="G227" s="335">
        <v>0</v>
      </c>
      <c r="H227" s="335">
        <v>0</v>
      </c>
      <c r="I227" s="335">
        <v>0</v>
      </c>
      <c r="J227" s="335">
        <v>0</v>
      </c>
      <c r="K227" s="335">
        <v>0</v>
      </c>
      <c r="L227" s="335">
        <v>0</v>
      </c>
      <c r="M227" s="335">
        <v>0</v>
      </c>
      <c r="N227" s="335">
        <v>0</v>
      </c>
      <c r="O227" s="335">
        <v>0</v>
      </c>
      <c r="P227" s="335">
        <v>0</v>
      </c>
      <c r="Q227" s="335">
        <v>0</v>
      </c>
      <c r="R227" s="335">
        <v>0</v>
      </c>
      <c r="S227" s="335">
        <v>0</v>
      </c>
      <c r="T227" s="335">
        <v>0</v>
      </c>
      <c r="U227" s="335">
        <v>0</v>
      </c>
      <c r="V227" s="335">
        <v>0</v>
      </c>
      <c r="W227" s="335">
        <v>0</v>
      </c>
      <c r="X227" s="335">
        <v>0</v>
      </c>
      <c r="Y227" s="335">
        <v>0</v>
      </c>
      <c r="Z227" s="335">
        <v>0</v>
      </c>
      <c r="AA227" s="335">
        <v>0</v>
      </c>
      <c r="AB227" s="335">
        <v>0</v>
      </c>
      <c r="AC227" s="335">
        <v>0</v>
      </c>
      <c r="AD227" s="335">
        <v>0</v>
      </c>
      <c r="AE227" s="335">
        <v>0</v>
      </c>
      <c r="AF227" s="335">
        <v>0</v>
      </c>
      <c r="AG227" s="335">
        <v>0</v>
      </c>
      <c r="AH227" s="335">
        <v>0</v>
      </c>
      <c r="AI227" s="335">
        <v>0</v>
      </c>
      <c r="AJ227" s="335">
        <v>0</v>
      </c>
      <c r="AK227" s="335">
        <v>0</v>
      </c>
      <c r="AL227" s="335">
        <v>0</v>
      </c>
      <c r="AM227" s="335">
        <v>0</v>
      </c>
      <c r="AN227" s="335">
        <v>0</v>
      </c>
      <c r="AO227" s="335">
        <v>0</v>
      </c>
      <c r="AP227" s="335">
        <v>0</v>
      </c>
      <c r="AQ227" s="335">
        <v>0</v>
      </c>
      <c r="AR227" s="335">
        <v>0</v>
      </c>
      <c r="AS227" s="335">
        <v>0</v>
      </c>
      <c r="AT227" s="335">
        <v>0</v>
      </c>
      <c r="AU227" s="335">
        <v>0</v>
      </c>
      <c r="AV227" s="335">
        <v>0</v>
      </c>
      <c r="AW227" s="335">
        <v>0</v>
      </c>
      <c r="AX227" s="335">
        <v>0</v>
      </c>
      <c r="AY227" s="335">
        <v>0</v>
      </c>
      <c r="AZ227" s="335">
        <v>0</v>
      </c>
      <c r="BA227" s="336">
        <v>0</v>
      </c>
    </row>
    <row r="228" spans="1:53" x14ac:dyDescent="0.2">
      <c r="A228" s="277" t="s">
        <v>2763</v>
      </c>
      <c r="B228" s="278" t="s">
        <v>2764</v>
      </c>
      <c r="C228" s="279">
        <v>84.455903779102769</v>
      </c>
      <c r="D228" s="329">
        <v>55.500740000000008</v>
      </c>
      <c r="E228" s="329">
        <v>57.399840000000005</v>
      </c>
      <c r="F228" s="329">
        <v>6.5999799999999995</v>
      </c>
      <c r="G228" s="329">
        <v>3.8999799999999998</v>
      </c>
      <c r="H228" s="329">
        <v>5.1829136294097804</v>
      </c>
      <c r="I228" s="329">
        <v>5.3999899999999998</v>
      </c>
      <c r="J228" s="329">
        <v>7.1000000000000005</v>
      </c>
      <c r="K228" s="329">
        <v>5.3</v>
      </c>
      <c r="L228" s="329">
        <v>27.200000000000003</v>
      </c>
      <c r="M228" s="329">
        <v>20.349663279370986</v>
      </c>
      <c r="N228" s="329">
        <v>4.6336094004530466</v>
      </c>
      <c r="O228" s="329">
        <v>4.3231098251318221</v>
      </c>
      <c r="P228" s="329">
        <v>4.6813850156149357</v>
      </c>
      <c r="Q228" s="329">
        <v>10.84358253733134</v>
      </c>
      <c r="R228" s="329">
        <v>32.530476955684378</v>
      </c>
      <c r="S228" s="329">
        <v>22.753744546457263</v>
      </c>
      <c r="T228" s="329">
        <v>21.822999021594931</v>
      </c>
      <c r="U228" s="329">
        <v>20.284736895527455</v>
      </c>
      <c r="V228" s="329">
        <v>20.037053739175906</v>
      </c>
      <c r="W228" s="329">
        <v>19.865909033047704</v>
      </c>
      <c r="X228" s="329">
        <v>19.89040423513481</v>
      </c>
      <c r="Y228" s="329">
        <v>19.854119070126302</v>
      </c>
      <c r="Z228" s="329">
        <v>19.683101530427891</v>
      </c>
      <c r="AA228" s="329">
        <v>19.744956477236755</v>
      </c>
      <c r="AB228" s="329">
        <v>19.953994504660997</v>
      </c>
      <c r="AC228" s="329">
        <v>20.317479214755643</v>
      </c>
      <c r="AD228" s="329">
        <v>20.720706960225009</v>
      </c>
      <c r="AE228" s="329">
        <v>21.132658269419657</v>
      </c>
      <c r="AF228" s="329">
        <v>21.433991814469909</v>
      </c>
      <c r="AG228" s="329">
        <v>21.565976833682704</v>
      </c>
      <c r="AH228" s="329">
        <v>21.777128877609776</v>
      </c>
      <c r="AI228" s="329">
        <v>21.905855330111191</v>
      </c>
      <c r="AJ228" s="329">
        <v>21.692556647766921</v>
      </c>
      <c r="AK228" s="329">
        <v>21.455003265469308</v>
      </c>
      <c r="AL228" s="329">
        <v>21.197757101411909</v>
      </c>
      <c r="AM228" s="329">
        <v>21.076915175459678</v>
      </c>
      <c r="AN228" s="329">
        <v>20.909754029132149</v>
      </c>
      <c r="AO228" s="329">
        <v>20.601307239760434</v>
      </c>
      <c r="AP228" s="329">
        <v>20.305933570341963</v>
      </c>
      <c r="AQ228" s="329">
        <v>20.021689520127431</v>
      </c>
      <c r="AR228" s="329">
        <v>19.79849594541276</v>
      </c>
      <c r="AS228" s="329">
        <v>19.540854535547702</v>
      </c>
      <c r="AT228" s="329">
        <v>19.190831481105239</v>
      </c>
      <c r="AU228" s="329">
        <v>18.696024294614677</v>
      </c>
      <c r="AV228" s="329">
        <v>18.330663229153586</v>
      </c>
      <c r="AW228" s="329">
        <v>17.902020614447814</v>
      </c>
      <c r="AX228" s="329">
        <v>17.598338412303036</v>
      </c>
      <c r="AY228" s="329">
        <v>17.567200568884619</v>
      </c>
      <c r="AZ228" s="329">
        <v>17.141523377490028</v>
      </c>
      <c r="BA228" s="330">
        <v>16.668494699738755</v>
      </c>
    </row>
    <row r="229" spans="1:53" x14ac:dyDescent="0.2">
      <c r="A229" s="280" t="s">
        <v>2082</v>
      </c>
      <c r="B229" s="281" t="s">
        <v>2765</v>
      </c>
      <c r="C229" s="282">
        <v>84.455903779102769</v>
      </c>
      <c r="D229" s="331">
        <v>55.500740000000008</v>
      </c>
      <c r="E229" s="331">
        <v>57.399840000000005</v>
      </c>
      <c r="F229" s="331">
        <v>6.5999799999999995</v>
      </c>
      <c r="G229" s="331">
        <v>3.8999799999999998</v>
      </c>
      <c r="H229" s="331">
        <v>5.1829136294097804</v>
      </c>
      <c r="I229" s="331">
        <v>5.3999899999999998</v>
      </c>
      <c r="J229" s="331">
        <v>7.1000000000000005</v>
      </c>
      <c r="K229" s="331">
        <v>5.3</v>
      </c>
      <c r="L229" s="331">
        <v>27.200000000000003</v>
      </c>
      <c r="M229" s="331">
        <v>20.349663279370986</v>
      </c>
      <c r="N229" s="331">
        <v>4.6336094004530466</v>
      </c>
      <c r="O229" s="331">
        <v>4.3231098251318221</v>
      </c>
      <c r="P229" s="331">
        <v>4.6813850156149357</v>
      </c>
      <c r="Q229" s="331">
        <v>10.84358253733134</v>
      </c>
      <c r="R229" s="331">
        <v>32.530476955684378</v>
      </c>
      <c r="S229" s="331">
        <v>22.753744546457263</v>
      </c>
      <c r="T229" s="331">
        <v>21.822999021594931</v>
      </c>
      <c r="U229" s="331">
        <v>20.284736895527455</v>
      </c>
      <c r="V229" s="331">
        <v>20.037053739175906</v>
      </c>
      <c r="W229" s="331">
        <v>19.865909033047704</v>
      </c>
      <c r="X229" s="331">
        <v>19.89040423513481</v>
      </c>
      <c r="Y229" s="331">
        <v>19.854119070126302</v>
      </c>
      <c r="Z229" s="331">
        <v>19.683101530427891</v>
      </c>
      <c r="AA229" s="331">
        <v>19.744956477236755</v>
      </c>
      <c r="AB229" s="331">
        <v>19.953994504660997</v>
      </c>
      <c r="AC229" s="331">
        <v>20.317479214755643</v>
      </c>
      <c r="AD229" s="331">
        <v>20.720706960225009</v>
      </c>
      <c r="AE229" s="331">
        <v>21.132658269419657</v>
      </c>
      <c r="AF229" s="331">
        <v>21.433991814469909</v>
      </c>
      <c r="AG229" s="331">
        <v>21.565976833682704</v>
      </c>
      <c r="AH229" s="331">
        <v>21.777128877609776</v>
      </c>
      <c r="AI229" s="331">
        <v>21.905855330111191</v>
      </c>
      <c r="AJ229" s="331">
        <v>21.692556647766921</v>
      </c>
      <c r="AK229" s="331">
        <v>21.455003265469308</v>
      </c>
      <c r="AL229" s="331">
        <v>21.197757101411909</v>
      </c>
      <c r="AM229" s="331">
        <v>21.076915175459678</v>
      </c>
      <c r="AN229" s="331">
        <v>20.909754029132149</v>
      </c>
      <c r="AO229" s="331">
        <v>20.601307239760434</v>
      </c>
      <c r="AP229" s="331">
        <v>20.305933570341963</v>
      </c>
      <c r="AQ229" s="331">
        <v>20.021689520127431</v>
      </c>
      <c r="AR229" s="331">
        <v>19.79849594541276</v>
      </c>
      <c r="AS229" s="331">
        <v>19.540854535547702</v>
      </c>
      <c r="AT229" s="331">
        <v>19.190831481105239</v>
      </c>
      <c r="AU229" s="331">
        <v>18.696024294614677</v>
      </c>
      <c r="AV229" s="331">
        <v>18.330663229153586</v>
      </c>
      <c r="AW229" s="331">
        <v>17.902020614447814</v>
      </c>
      <c r="AX229" s="331">
        <v>17.598338412303036</v>
      </c>
      <c r="AY229" s="331">
        <v>17.567200568884619</v>
      </c>
      <c r="AZ229" s="331">
        <v>17.141523377490028</v>
      </c>
      <c r="BA229" s="332">
        <v>16.668494699738755</v>
      </c>
    </row>
    <row r="230" spans="1:53" x14ac:dyDescent="0.2">
      <c r="A230" s="280" t="s">
        <v>2766</v>
      </c>
      <c r="B230" s="281" t="s">
        <v>2767</v>
      </c>
      <c r="C230" s="282">
        <v>0</v>
      </c>
      <c r="D230" s="331">
        <v>0</v>
      </c>
      <c r="E230" s="331">
        <v>0</v>
      </c>
      <c r="F230" s="331">
        <v>0</v>
      </c>
      <c r="G230" s="331">
        <v>0</v>
      </c>
      <c r="H230" s="331">
        <v>0</v>
      </c>
      <c r="I230" s="331">
        <v>0</v>
      </c>
      <c r="J230" s="331">
        <v>0</v>
      </c>
      <c r="K230" s="331">
        <v>0</v>
      </c>
      <c r="L230" s="331">
        <v>0</v>
      </c>
      <c r="M230" s="331">
        <v>0</v>
      </c>
      <c r="N230" s="331">
        <v>0</v>
      </c>
      <c r="O230" s="331">
        <v>0</v>
      </c>
      <c r="P230" s="331">
        <v>0</v>
      </c>
      <c r="Q230" s="331">
        <v>0</v>
      </c>
      <c r="R230" s="331">
        <v>0</v>
      </c>
      <c r="S230" s="331">
        <v>0</v>
      </c>
      <c r="T230" s="331">
        <v>0</v>
      </c>
      <c r="U230" s="331">
        <v>0</v>
      </c>
      <c r="V230" s="331">
        <v>0</v>
      </c>
      <c r="W230" s="331">
        <v>0</v>
      </c>
      <c r="X230" s="331">
        <v>0</v>
      </c>
      <c r="Y230" s="331">
        <v>0</v>
      </c>
      <c r="Z230" s="331">
        <v>0</v>
      </c>
      <c r="AA230" s="331">
        <v>0</v>
      </c>
      <c r="AB230" s="331">
        <v>0</v>
      </c>
      <c r="AC230" s="331">
        <v>0</v>
      </c>
      <c r="AD230" s="331">
        <v>0</v>
      </c>
      <c r="AE230" s="331">
        <v>0</v>
      </c>
      <c r="AF230" s="331">
        <v>0</v>
      </c>
      <c r="AG230" s="331">
        <v>0</v>
      </c>
      <c r="AH230" s="331">
        <v>0</v>
      </c>
      <c r="AI230" s="331">
        <v>0</v>
      </c>
      <c r="AJ230" s="331">
        <v>0</v>
      </c>
      <c r="AK230" s="331">
        <v>0</v>
      </c>
      <c r="AL230" s="331">
        <v>0</v>
      </c>
      <c r="AM230" s="331">
        <v>0</v>
      </c>
      <c r="AN230" s="331">
        <v>0</v>
      </c>
      <c r="AO230" s="331">
        <v>0</v>
      </c>
      <c r="AP230" s="331">
        <v>0</v>
      </c>
      <c r="AQ230" s="331">
        <v>0</v>
      </c>
      <c r="AR230" s="331">
        <v>0</v>
      </c>
      <c r="AS230" s="331">
        <v>0</v>
      </c>
      <c r="AT230" s="331">
        <v>0</v>
      </c>
      <c r="AU230" s="331">
        <v>0</v>
      </c>
      <c r="AV230" s="331">
        <v>0</v>
      </c>
      <c r="AW230" s="331">
        <v>0</v>
      </c>
      <c r="AX230" s="331">
        <v>0</v>
      </c>
      <c r="AY230" s="331">
        <v>0</v>
      </c>
      <c r="AZ230" s="331">
        <v>0</v>
      </c>
      <c r="BA230" s="332">
        <v>0</v>
      </c>
    </row>
    <row r="231" spans="1:53" x14ac:dyDescent="0.2">
      <c r="A231" s="283" t="s">
        <v>2768</v>
      </c>
      <c r="B231" s="284" t="s">
        <v>2769</v>
      </c>
      <c r="C231" s="285">
        <v>0</v>
      </c>
      <c r="D231" s="333">
        <v>0</v>
      </c>
      <c r="E231" s="333">
        <v>0</v>
      </c>
      <c r="F231" s="333">
        <v>0</v>
      </c>
      <c r="G231" s="333">
        <v>0</v>
      </c>
      <c r="H231" s="333">
        <v>0</v>
      </c>
      <c r="I231" s="333">
        <v>0</v>
      </c>
      <c r="J231" s="333">
        <v>0</v>
      </c>
      <c r="K231" s="333">
        <v>0</v>
      </c>
      <c r="L231" s="333">
        <v>0</v>
      </c>
      <c r="M231" s="333">
        <v>0</v>
      </c>
      <c r="N231" s="333">
        <v>0</v>
      </c>
      <c r="O231" s="333">
        <v>0</v>
      </c>
      <c r="P231" s="333">
        <v>0</v>
      </c>
      <c r="Q231" s="333">
        <v>0</v>
      </c>
      <c r="R231" s="333">
        <v>0</v>
      </c>
      <c r="S231" s="333">
        <v>0</v>
      </c>
      <c r="T231" s="333">
        <v>0</v>
      </c>
      <c r="U231" s="333">
        <v>0</v>
      </c>
      <c r="V231" s="333">
        <v>0</v>
      </c>
      <c r="W231" s="333">
        <v>0</v>
      </c>
      <c r="X231" s="333">
        <v>0</v>
      </c>
      <c r="Y231" s="333">
        <v>0</v>
      </c>
      <c r="Z231" s="333">
        <v>0</v>
      </c>
      <c r="AA231" s="333">
        <v>0</v>
      </c>
      <c r="AB231" s="333">
        <v>0</v>
      </c>
      <c r="AC231" s="333">
        <v>0</v>
      </c>
      <c r="AD231" s="333">
        <v>0</v>
      </c>
      <c r="AE231" s="333">
        <v>0</v>
      </c>
      <c r="AF231" s="333">
        <v>0</v>
      </c>
      <c r="AG231" s="333">
        <v>0</v>
      </c>
      <c r="AH231" s="333">
        <v>0</v>
      </c>
      <c r="AI231" s="333">
        <v>0</v>
      </c>
      <c r="AJ231" s="333">
        <v>0</v>
      </c>
      <c r="AK231" s="333">
        <v>0</v>
      </c>
      <c r="AL231" s="333">
        <v>0</v>
      </c>
      <c r="AM231" s="333">
        <v>0</v>
      </c>
      <c r="AN231" s="333">
        <v>0</v>
      </c>
      <c r="AO231" s="333">
        <v>0</v>
      </c>
      <c r="AP231" s="333">
        <v>0</v>
      </c>
      <c r="AQ231" s="333">
        <v>0</v>
      </c>
      <c r="AR231" s="333">
        <v>0</v>
      </c>
      <c r="AS231" s="333">
        <v>0</v>
      </c>
      <c r="AT231" s="333">
        <v>0</v>
      </c>
      <c r="AU231" s="333">
        <v>0</v>
      </c>
      <c r="AV231" s="333">
        <v>0</v>
      </c>
      <c r="AW231" s="333">
        <v>0</v>
      </c>
      <c r="AX231" s="333">
        <v>0</v>
      </c>
      <c r="AY231" s="333">
        <v>0</v>
      </c>
      <c r="AZ231" s="333">
        <v>0</v>
      </c>
      <c r="BA231" s="334">
        <v>0</v>
      </c>
    </row>
    <row r="232" spans="1:53" x14ac:dyDescent="0.2">
      <c r="A232" s="283" t="s">
        <v>2770</v>
      </c>
      <c r="B232" s="284" t="s">
        <v>2771</v>
      </c>
      <c r="C232" s="285">
        <v>0</v>
      </c>
      <c r="D232" s="333">
        <v>0</v>
      </c>
      <c r="E232" s="333">
        <v>0</v>
      </c>
      <c r="F232" s="333">
        <v>0</v>
      </c>
      <c r="G232" s="333">
        <v>0</v>
      </c>
      <c r="H232" s="333">
        <v>0</v>
      </c>
      <c r="I232" s="333">
        <v>0</v>
      </c>
      <c r="J232" s="333">
        <v>0</v>
      </c>
      <c r="K232" s="333">
        <v>0</v>
      </c>
      <c r="L232" s="333">
        <v>0</v>
      </c>
      <c r="M232" s="333">
        <v>0</v>
      </c>
      <c r="N232" s="333">
        <v>0</v>
      </c>
      <c r="O232" s="333">
        <v>0</v>
      </c>
      <c r="P232" s="333">
        <v>0</v>
      </c>
      <c r="Q232" s="333">
        <v>0</v>
      </c>
      <c r="R232" s="333">
        <v>0</v>
      </c>
      <c r="S232" s="333">
        <v>0</v>
      </c>
      <c r="T232" s="333">
        <v>0</v>
      </c>
      <c r="U232" s="333">
        <v>0</v>
      </c>
      <c r="V232" s="333">
        <v>0</v>
      </c>
      <c r="W232" s="333">
        <v>0</v>
      </c>
      <c r="X232" s="333">
        <v>0</v>
      </c>
      <c r="Y232" s="333">
        <v>0</v>
      </c>
      <c r="Z232" s="333">
        <v>0</v>
      </c>
      <c r="AA232" s="333">
        <v>0</v>
      </c>
      <c r="AB232" s="333">
        <v>0</v>
      </c>
      <c r="AC232" s="333">
        <v>0</v>
      </c>
      <c r="AD232" s="333">
        <v>0</v>
      </c>
      <c r="AE232" s="333">
        <v>0</v>
      </c>
      <c r="AF232" s="333">
        <v>0</v>
      </c>
      <c r="AG232" s="333">
        <v>0</v>
      </c>
      <c r="AH232" s="333">
        <v>0</v>
      </c>
      <c r="AI232" s="333">
        <v>0</v>
      </c>
      <c r="AJ232" s="333">
        <v>0</v>
      </c>
      <c r="AK232" s="333">
        <v>0</v>
      </c>
      <c r="AL232" s="333">
        <v>0</v>
      </c>
      <c r="AM232" s="333">
        <v>0</v>
      </c>
      <c r="AN232" s="333">
        <v>0</v>
      </c>
      <c r="AO232" s="333">
        <v>0</v>
      </c>
      <c r="AP232" s="333">
        <v>0</v>
      </c>
      <c r="AQ232" s="333">
        <v>0</v>
      </c>
      <c r="AR232" s="333">
        <v>0</v>
      </c>
      <c r="AS232" s="333">
        <v>0</v>
      </c>
      <c r="AT232" s="333">
        <v>0</v>
      </c>
      <c r="AU232" s="333">
        <v>0</v>
      </c>
      <c r="AV232" s="333">
        <v>0</v>
      </c>
      <c r="AW232" s="333">
        <v>0</v>
      </c>
      <c r="AX232" s="333">
        <v>0</v>
      </c>
      <c r="AY232" s="333">
        <v>0</v>
      </c>
      <c r="AZ232" s="333">
        <v>0</v>
      </c>
      <c r="BA232" s="334">
        <v>0</v>
      </c>
    </row>
    <row r="233" spans="1:53" x14ac:dyDescent="0.2">
      <c r="A233" s="283" t="s">
        <v>2772</v>
      </c>
      <c r="B233" s="284" t="s">
        <v>2773</v>
      </c>
      <c r="C233" s="285">
        <v>0</v>
      </c>
      <c r="D233" s="333">
        <v>0</v>
      </c>
      <c r="E233" s="333">
        <v>0</v>
      </c>
      <c r="F233" s="333">
        <v>0</v>
      </c>
      <c r="G233" s="333">
        <v>0</v>
      </c>
      <c r="H233" s="333">
        <v>0</v>
      </c>
      <c r="I233" s="333">
        <v>0</v>
      </c>
      <c r="J233" s="333">
        <v>0</v>
      </c>
      <c r="K233" s="333">
        <v>0</v>
      </c>
      <c r="L233" s="333">
        <v>0</v>
      </c>
      <c r="M233" s="333">
        <v>0</v>
      </c>
      <c r="N233" s="333">
        <v>0</v>
      </c>
      <c r="O233" s="333">
        <v>0</v>
      </c>
      <c r="P233" s="333">
        <v>0</v>
      </c>
      <c r="Q233" s="333">
        <v>0</v>
      </c>
      <c r="R233" s="333">
        <v>0</v>
      </c>
      <c r="S233" s="333">
        <v>0</v>
      </c>
      <c r="T233" s="333">
        <v>0</v>
      </c>
      <c r="U233" s="333">
        <v>0</v>
      </c>
      <c r="V233" s="333">
        <v>0</v>
      </c>
      <c r="W233" s="333">
        <v>0</v>
      </c>
      <c r="X233" s="333">
        <v>0</v>
      </c>
      <c r="Y233" s="333">
        <v>0</v>
      </c>
      <c r="Z233" s="333">
        <v>0</v>
      </c>
      <c r="AA233" s="333">
        <v>0</v>
      </c>
      <c r="AB233" s="333">
        <v>0</v>
      </c>
      <c r="AC233" s="333">
        <v>0</v>
      </c>
      <c r="AD233" s="333">
        <v>0</v>
      </c>
      <c r="AE233" s="333">
        <v>0</v>
      </c>
      <c r="AF233" s="333">
        <v>0</v>
      </c>
      <c r="AG233" s="333">
        <v>0</v>
      </c>
      <c r="AH233" s="333">
        <v>0</v>
      </c>
      <c r="AI233" s="333">
        <v>0</v>
      </c>
      <c r="AJ233" s="333">
        <v>0</v>
      </c>
      <c r="AK233" s="333">
        <v>0</v>
      </c>
      <c r="AL233" s="333">
        <v>0</v>
      </c>
      <c r="AM233" s="333">
        <v>0</v>
      </c>
      <c r="AN233" s="333">
        <v>0</v>
      </c>
      <c r="AO233" s="333">
        <v>0</v>
      </c>
      <c r="AP233" s="333">
        <v>0</v>
      </c>
      <c r="AQ233" s="333">
        <v>0</v>
      </c>
      <c r="AR233" s="333">
        <v>0</v>
      </c>
      <c r="AS233" s="333">
        <v>0</v>
      </c>
      <c r="AT233" s="333">
        <v>0</v>
      </c>
      <c r="AU233" s="333">
        <v>0</v>
      </c>
      <c r="AV233" s="333">
        <v>0</v>
      </c>
      <c r="AW233" s="333">
        <v>0</v>
      </c>
      <c r="AX233" s="333">
        <v>0</v>
      </c>
      <c r="AY233" s="333">
        <v>0</v>
      </c>
      <c r="AZ233" s="333">
        <v>0</v>
      </c>
      <c r="BA233" s="334">
        <v>0</v>
      </c>
    </row>
    <row r="234" spans="1:53" x14ac:dyDescent="0.2">
      <c r="A234" s="283" t="s">
        <v>2774</v>
      </c>
      <c r="B234" s="284" t="s">
        <v>2775</v>
      </c>
      <c r="C234" s="285">
        <v>0</v>
      </c>
      <c r="D234" s="333">
        <v>0</v>
      </c>
      <c r="E234" s="333">
        <v>0</v>
      </c>
      <c r="F234" s="333">
        <v>0</v>
      </c>
      <c r="G234" s="333">
        <v>0</v>
      </c>
      <c r="H234" s="333">
        <v>0</v>
      </c>
      <c r="I234" s="333">
        <v>0</v>
      </c>
      <c r="J234" s="333">
        <v>0</v>
      </c>
      <c r="K234" s="333">
        <v>0</v>
      </c>
      <c r="L234" s="333">
        <v>0</v>
      </c>
      <c r="M234" s="333">
        <v>0</v>
      </c>
      <c r="N234" s="333">
        <v>0</v>
      </c>
      <c r="O234" s="333">
        <v>0</v>
      </c>
      <c r="P234" s="333">
        <v>0</v>
      </c>
      <c r="Q234" s="333">
        <v>0</v>
      </c>
      <c r="R234" s="333">
        <v>0</v>
      </c>
      <c r="S234" s="333">
        <v>0</v>
      </c>
      <c r="T234" s="333">
        <v>0</v>
      </c>
      <c r="U234" s="333">
        <v>0</v>
      </c>
      <c r="V234" s="333">
        <v>0</v>
      </c>
      <c r="W234" s="333">
        <v>0</v>
      </c>
      <c r="X234" s="333">
        <v>0</v>
      </c>
      <c r="Y234" s="333">
        <v>0</v>
      </c>
      <c r="Z234" s="333">
        <v>0</v>
      </c>
      <c r="AA234" s="333">
        <v>0</v>
      </c>
      <c r="AB234" s="333">
        <v>0</v>
      </c>
      <c r="AC234" s="333">
        <v>0</v>
      </c>
      <c r="AD234" s="333">
        <v>0</v>
      </c>
      <c r="AE234" s="333">
        <v>0</v>
      </c>
      <c r="AF234" s="333">
        <v>0</v>
      </c>
      <c r="AG234" s="333">
        <v>0</v>
      </c>
      <c r="AH234" s="333">
        <v>0</v>
      </c>
      <c r="AI234" s="333">
        <v>0</v>
      </c>
      <c r="AJ234" s="333">
        <v>0</v>
      </c>
      <c r="AK234" s="333">
        <v>0</v>
      </c>
      <c r="AL234" s="333">
        <v>0</v>
      </c>
      <c r="AM234" s="333">
        <v>0</v>
      </c>
      <c r="AN234" s="333">
        <v>0</v>
      </c>
      <c r="AO234" s="333">
        <v>0</v>
      </c>
      <c r="AP234" s="333">
        <v>0</v>
      </c>
      <c r="AQ234" s="333">
        <v>0</v>
      </c>
      <c r="AR234" s="333">
        <v>0</v>
      </c>
      <c r="AS234" s="333">
        <v>0</v>
      </c>
      <c r="AT234" s="333">
        <v>0</v>
      </c>
      <c r="AU234" s="333">
        <v>0</v>
      </c>
      <c r="AV234" s="333">
        <v>0</v>
      </c>
      <c r="AW234" s="333">
        <v>0</v>
      </c>
      <c r="AX234" s="333">
        <v>0</v>
      </c>
      <c r="AY234" s="333">
        <v>0</v>
      </c>
      <c r="AZ234" s="333">
        <v>0</v>
      </c>
      <c r="BA234" s="334">
        <v>0</v>
      </c>
    </row>
    <row r="235" spans="1:53" x14ac:dyDescent="0.2">
      <c r="A235" s="277" t="s">
        <v>2776</v>
      </c>
      <c r="B235" s="278" t="s">
        <v>2777</v>
      </c>
      <c r="C235" s="279">
        <v>0</v>
      </c>
      <c r="D235" s="329">
        <v>0</v>
      </c>
      <c r="E235" s="329">
        <v>0</v>
      </c>
      <c r="F235" s="329">
        <v>0</v>
      </c>
      <c r="G235" s="329">
        <v>0</v>
      </c>
      <c r="H235" s="329">
        <v>0</v>
      </c>
      <c r="I235" s="329">
        <v>0</v>
      </c>
      <c r="J235" s="329">
        <v>0</v>
      </c>
      <c r="K235" s="329">
        <v>0</v>
      </c>
      <c r="L235" s="329">
        <v>0</v>
      </c>
      <c r="M235" s="329">
        <v>0</v>
      </c>
      <c r="N235" s="329">
        <v>0</v>
      </c>
      <c r="O235" s="329">
        <v>0</v>
      </c>
      <c r="P235" s="329">
        <v>0</v>
      </c>
      <c r="Q235" s="329">
        <v>0</v>
      </c>
      <c r="R235" s="329">
        <v>0</v>
      </c>
      <c r="S235" s="329">
        <v>0</v>
      </c>
      <c r="T235" s="329">
        <v>0</v>
      </c>
      <c r="U235" s="329">
        <v>0</v>
      </c>
      <c r="V235" s="329">
        <v>0</v>
      </c>
      <c r="W235" s="329">
        <v>0</v>
      </c>
      <c r="X235" s="329">
        <v>0</v>
      </c>
      <c r="Y235" s="329">
        <v>0</v>
      </c>
      <c r="Z235" s="329">
        <v>0</v>
      </c>
      <c r="AA235" s="329">
        <v>0</v>
      </c>
      <c r="AB235" s="329">
        <v>0</v>
      </c>
      <c r="AC235" s="329">
        <v>0</v>
      </c>
      <c r="AD235" s="329">
        <v>0</v>
      </c>
      <c r="AE235" s="329">
        <v>0</v>
      </c>
      <c r="AF235" s="329">
        <v>0</v>
      </c>
      <c r="AG235" s="329">
        <v>0</v>
      </c>
      <c r="AH235" s="329">
        <v>0</v>
      </c>
      <c r="AI235" s="329">
        <v>0</v>
      </c>
      <c r="AJ235" s="329">
        <v>0</v>
      </c>
      <c r="AK235" s="329">
        <v>0</v>
      </c>
      <c r="AL235" s="329">
        <v>0</v>
      </c>
      <c r="AM235" s="329">
        <v>0</v>
      </c>
      <c r="AN235" s="329">
        <v>0</v>
      </c>
      <c r="AO235" s="329">
        <v>0</v>
      </c>
      <c r="AP235" s="329">
        <v>0</v>
      </c>
      <c r="AQ235" s="329">
        <v>0</v>
      </c>
      <c r="AR235" s="329">
        <v>0</v>
      </c>
      <c r="AS235" s="329">
        <v>0</v>
      </c>
      <c r="AT235" s="329">
        <v>0</v>
      </c>
      <c r="AU235" s="329">
        <v>0</v>
      </c>
      <c r="AV235" s="329">
        <v>0</v>
      </c>
      <c r="AW235" s="329">
        <v>0</v>
      </c>
      <c r="AX235" s="329">
        <v>0</v>
      </c>
      <c r="AY235" s="329">
        <v>0</v>
      </c>
      <c r="AZ235" s="329">
        <v>0</v>
      </c>
      <c r="BA235" s="330">
        <v>0</v>
      </c>
    </row>
    <row r="236" spans="1:53" x14ac:dyDescent="0.2">
      <c r="A236" s="277" t="s">
        <v>2778</v>
      </c>
      <c r="B236" s="278" t="s">
        <v>2779</v>
      </c>
      <c r="C236" s="279">
        <v>0</v>
      </c>
      <c r="D236" s="329">
        <v>0</v>
      </c>
      <c r="E236" s="329">
        <v>0</v>
      </c>
      <c r="F236" s="329">
        <v>0</v>
      </c>
      <c r="G236" s="329">
        <v>0</v>
      </c>
      <c r="H236" s="329">
        <v>0</v>
      </c>
      <c r="I236" s="329">
        <v>0</v>
      </c>
      <c r="J236" s="329">
        <v>0</v>
      </c>
      <c r="K236" s="329">
        <v>0</v>
      </c>
      <c r="L236" s="329">
        <v>0</v>
      </c>
      <c r="M236" s="329">
        <v>0</v>
      </c>
      <c r="N236" s="329">
        <v>0</v>
      </c>
      <c r="O236" s="329">
        <v>0</v>
      </c>
      <c r="P236" s="329">
        <v>0</v>
      </c>
      <c r="Q236" s="329">
        <v>0</v>
      </c>
      <c r="R236" s="329">
        <v>0</v>
      </c>
      <c r="S236" s="329">
        <v>0</v>
      </c>
      <c r="T236" s="329">
        <v>0</v>
      </c>
      <c r="U236" s="329">
        <v>0</v>
      </c>
      <c r="V236" s="329">
        <v>0</v>
      </c>
      <c r="W236" s="329">
        <v>0</v>
      </c>
      <c r="X236" s="329">
        <v>0</v>
      </c>
      <c r="Y236" s="329">
        <v>0</v>
      </c>
      <c r="Z236" s="329">
        <v>0</v>
      </c>
      <c r="AA236" s="329">
        <v>0</v>
      </c>
      <c r="AB236" s="329">
        <v>0</v>
      </c>
      <c r="AC236" s="329">
        <v>0</v>
      </c>
      <c r="AD236" s="329">
        <v>0</v>
      </c>
      <c r="AE236" s="329">
        <v>0</v>
      </c>
      <c r="AF236" s="329">
        <v>0</v>
      </c>
      <c r="AG236" s="329">
        <v>0</v>
      </c>
      <c r="AH236" s="329">
        <v>0</v>
      </c>
      <c r="AI236" s="329">
        <v>0</v>
      </c>
      <c r="AJ236" s="329">
        <v>0</v>
      </c>
      <c r="AK236" s="329">
        <v>0</v>
      </c>
      <c r="AL236" s="329">
        <v>0</v>
      </c>
      <c r="AM236" s="329">
        <v>0</v>
      </c>
      <c r="AN236" s="329">
        <v>0</v>
      </c>
      <c r="AO236" s="329">
        <v>0</v>
      </c>
      <c r="AP236" s="329">
        <v>0</v>
      </c>
      <c r="AQ236" s="329">
        <v>0</v>
      </c>
      <c r="AR236" s="329">
        <v>0</v>
      </c>
      <c r="AS236" s="329">
        <v>0</v>
      </c>
      <c r="AT236" s="329">
        <v>0</v>
      </c>
      <c r="AU236" s="329">
        <v>0</v>
      </c>
      <c r="AV236" s="329">
        <v>0</v>
      </c>
      <c r="AW236" s="329">
        <v>0</v>
      </c>
      <c r="AX236" s="329">
        <v>0</v>
      </c>
      <c r="AY236" s="329">
        <v>0</v>
      </c>
      <c r="AZ236" s="329">
        <v>0</v>
      </c>
      <c r="BA236" s="330">
        <v>0</v>
      </c>
    </row>
    <row r="237" spans="1:53" x14ac:dyDescent="0.2">
      <c r="A237" s="277" t="s">
        <v>2780</v>
      </c>
      <c r="B237" s="278" t="s">
        <v>2781</v>
      </c>
      <c r="C237" s="279">
        <v>0</v>
      </c>
      <c r="D237" s="329">
        <v>0</v>
      </c>
      <c r="E237" s="329">
        <v>0</v>
      </c>
      <c r="F237" s="329">
        <v>0</v>
      </c>
      <c r="G237" s="329">
        <v>0</v>
      </c>
      <c r="H237" s="329">
        <v>0</v>
      </c>
      <c r="I237" s="329">
        <v>0</v>
      </c>
      <c r="J237" s="329">
        <v>0</v>
      </c>
      <c r="K237" s="329">
        <v>0</v>
      </c>
      <c r="L237" s="329">
        <v>0</v>
      </c>
      <c r="M237" s="329">
        <v>0</v>
      </c>
      <c r="N237" s="329">
        <v>0</v>
      </c>
      <c r="O237" s="329">
        <v>0</v>
      </c>
      <c r="P237" s="329">
        <v>0</v>
      </c>
      <c r="Q237" s="329">
        <v>0</v>
      </c>
      <c r="R237" s="329">
        <v>0</v>
      </c>
      <c r="S237" s="329">
        <v>0</v>
      </c>
      <c r="T237" s="329">
        <v>0</v>
      </c>
      <c r="U237" s="329">
        <v>0</v>
      </c>
      <c r="V237" s="329">
        <v>0</v>
      </c>
      <c r="W237" s="329">
        <v>0</v>
      </c>
      <c r="X237" s="329">
        <v>0</v>
      </c>
      <c r="Y237" s="329">
        <v>0</v>
      </c>
      <c r="Z237" s="329">
        <v>0</v>
      </c>
      <c r="AA237" s="329">
        <v>0</v>
      </c>
      <c r="AB237" s="329">
        <v>0</v>
      </c>
      <c r="AC237" s="329">
        <v>0</v>
      </c>
      <c r="AD237" s="329">
        <v>0</v>
      </c>
      <c r="AE237" s="329">
        <v>0</v>
      </c>
      <c r="AF237" s="329">
        <v>0</v>
      </c>
      <c r="AG237" s="329">
        <v>0</v>
      </c>
      <c r="AH237" s="329">
        <v>0</v>
      </c>
      <c r="AI237" s="329">
        <v>0</v>
      </c>
      <c r="AJ237" s="329">
        <v>0</v>
      </c>
      <c r="AK237" s="329">
        <v>0</v>
      </c>
      <c r="AL237" s="329">
        <v>0</v>
      </c>
      <c r="AM237" s="329">
        <v>0</v>
      </c>
      <c r="AN237" s="329">
        <v>0</v>
      </c>
      <c r="AO237" s="329">
        <v>0</v>
      </c>
      <c r="AP237" s="329">
        <v>0</v>
      </c>
      <c r="AQ237" s="329">
        <v>0</v>
      </c>
      <c r="AR237" s="329">
        <v>0</v>
      </c>
      <c r="AS237" s="329">
        <v>0</v>
      </c>
      <c r="AT237" s="329">
        <v>0</v>
      </c>
      <c r="AU237" s="329">
        <v>0</v>
      </c>
      <c r="AV237" s="329">
        <v>0</v>
      </c>
      <c r="AW237" s="329">
        <v>0</v>
      </c>
      <c r="AX237" s="329">
        <v>0</v>
      </c>
      <c r="AY237" s="329">
        <v>0</v>
      </c>
      <c r="AZ237" s="329">
        <v>0</v>
      </c>
      <c r="BA237" s="330">
        <v>0</v>
      </c>
    </row>
    <row r="238" spans="1:53" x14ac:dyDescent="0.2">
      <c r="A238" s="280" t="s">
        <v>2782</v>
      </c>
      <c r="B238" s="281" t="s">
        <v>2783</v>
      </c>
      <c r="C238" s="282">
        <v>0</v>
      </c>
      <c r="D238" s="331">
        <v>0</v>
      </c>
      <c r="E238" s="331">
        <v>0</v>
      </c>
      <c r="F238" s="331">
        <v>0</v>
      </c>
      <c r="G238" s="331">
        <v>0</v>
      </c>
      <c r="H238" s="331">
        <v>0</v>
      </c>
      <c r="I238" s="331">
        <v>0</v>
      </c>
      <c r="J238" s="331">
        <v>0</v>
      </c>
      <c r="K238" s="331">
        <v>0</v>
      </c>
      <c r="L238" s="331">
        <v>0</v>
      </c>
      <c r="M238" s="331">
        <v>0</v>
      </c>
      <c r="N238" s="331">
        <v>0</v>
      </c>
      <c r="O238" s="331">
        <v>0</v>
      </c>
      <c r="P238" s="331">
        <v>0</v>
      </c>
      <c r="Q238" s="331">
        <v>0</v>
      </c>
      <c r="R238" s="331">
        <v>0</v>
      </c>
      <c r="S238" s="331">
        <v>0</v>
      </c>
      <c r="T238" s="331">
        <v>0</v>
      </c>
      <c r="U238" s="331">
        <v>0</v>
      </c>
      <c r="V238" s="331">
        <v>0</v>
      </c>
      <c r="W238" s="331">
        <v>0</v>
      </c>
      <c r="X238" s="331">
        <v>0</v>
      </c>
      <c r="Y238" s="331">
        <v>0</v>
      </c>
      <c r="Z238" s="331">
        <v>0</v>
      </c>
      <c r="AA238" s="331">
        <v>0</v>
      </c>
      <c r="AB238" s="331">
        <v>0</v>
      </c>
      <c r="AC238" s="331">
        <v>0</v>
      </c>
      <c r="AD238" s="331">
        <v>0</v>
      </c>
      <c r="AE238" s="331">
        <v>0</v>
      </c>
      <c r="AF238" s="331">
        <v>0</v>
      </c>
      <c r="AG238" s="331">
        <v>0</v>
      </c>
      <c r="AH238" s="331">
        <v>0</v>
      </c>
      <c r="AI238" s="331">
        <v>0</v>
      </c>
      <c r="AJ238" s="331">
        <v>0</v>
      </c>
      <c r="AK238" s="331">
        <v>0</v>
      </c>
      <c r="AL238" s="331">
        <v>0</v>
      </c>
      <c r="AM238" s="331">
        <v>0</v>
      </c>
      <c r="AN238" s="331">
        <v>0</v>
      </c>
      <c r="AO238" s="331">
        <v>0</v>
      </c>
      <c r="AP238" s="331">
        <v>0</v>
      </c>
      <c r="AQ238" s="331">
        <v>0</v>
      </c>
      <c r="AR238" s="331">
        <v>0</v>
      </c>
      <c r="AS238" s="331">
        <v>0</v>
      </c>
      <c r="AT238" s="331">
        <v>0</v>
      </c>
      <c r="AU238" s="331">
        <v>0</v>
      </c>
      <c r="AV238" s="331">
        <v>0</v>
      </c>
      <c r="AW238" s="331">
        <v>0</v>
      </c>
      <c r="AX238" s="331">
        <v>0</v>
      </c>
      <c r="AY238" s="331">
        <v>0</v>
      </c>
      <c r="AZ238" s="331">
        <v>0</v>
      </c>
      <c r="BA238" s="332">
        <v>0</v>
      </c>
    </row>
    <row r="239" spans="1:53" x14ac:dyDescent="0.2">
      <c r="A239" s="280" t="s">
        <v>2784</v>
      </c>
      <c r="B239" s="281" t="s">
        <v>2785</v>
      </c>
      <c r="C239" s="282">
        <v>0</v>
      </c>
      <c r="D239" s="331">
        <v>0</v>
      </c>
      <c r="E239" s="331">
        <v>0</v>
      </c>
      <c r="F239" s="331">
        <v>0</v>
      </c>
      <c r="G239" s="331">
        <v>0</v>
      </c>
      <c r="H239" s="331">
        <v>0</v>
      </c>
      <c r="I239" s="331">
        <v>0</v>
      </c>
      <c r="J239" s="331">
        <v>0</v>
      </c>
      <c r="K239" s="331">
        <v>0</v>
      </c>
      <c r="L239" s="331">
        <v>0</v>
      </c>
      <c r="M239" s="331">
        <v>0</v>
      </c>
      <c r="N239" s="331">
        <v>0</v>
      </c>
      <c r="O239" s="331">
        <v>0</v>
      </c>
      <c r="P239" s="331">
        <v>0</v>
      </c>
      <c r="Q239" s="331">
        <v>0</v>
      </c>
      <c r="R239" s="331">
        <v>0</v>
      </c>
      <c r="S239" s="331">
        <v>0</v>
      </c>
      <c r="T239" s="331">
        <v>0</v>
      </c>
      <c r="U239" s="331">
        <v>0</v>
      </c>
      <c r="V239" s="331">
        <v>0</v>
      </c>
      <c r="W239" s="331">
        <v>0</v>
      </c>
      <c r="X239" s="331">
        <v>0</v>
      </c>
      <c r="Y239" s="331">
        <v>0</v>
      </c>
      <c r="Z239" s="331">
        <v>0</v>
      </c>
      <c r="AA239" s="331">
        <v>0</v>
      </c>
      <c r="AB239" s="331">
        <v>0</v>
      </c>
      <c r="AC239" s="331">
        <v>0</v>
      </c>
      <c r="AD239" s="331">
        <v>0</v>
      </c>
      <c r="AE239" s="331">
        <v>0</v>
      </c>
      <c r="AF239" s="331">
        <v>0</v>
      </c>
      <c r="AG239" s="331">
        <v>0</v>
      </c>
      <c r="AH239" s="331">
        <v>0</v>
      </c>
      <c r="AI239" s="331">
        <v>0</v>
      </c>
      <c r="AJ239" s="331">
        <v>0</v>
      </c>
      <c r="AK239" s="331">
        <v>0</v>
      </c>
      <c r="AL239" s="331">
        <v>0</v>
      </c>
      <c r="AM239" s="331">
        <v>0</v>
      </c>
      <c r="AN239" s="331">
        <v>0</v>
      </c>
      <c r="AO239" s="331">
        <v>0</v>
      </c>
      <c r="AP239" s="331">
        <v>0</v>
      </c>
      <c r="AQ239" s="331">
        <v>0</v>
      </c>
      <c r="AR239" s="331">
        <v>0</v>
      </c>
      <c r="AS239" s="331">
        <v>0</v>
      </c>
      <c r="AT239" s="331">
        <v>0</v>
      </c>
      <c r="AU239" s="331">
        <v>0</v>
      </c>
      <c r="AV239" s="331">
        <v>0</v>
      </c>
      <c r="AW239" s="331">
        <v>0</v>
      </c>
      <c r="AX239" s="331">
        <v>0</v>
      </c>
      <c r="AY239" s="331">
        <v>0</v>
      </c>
      <c r="AZ239" s="331">
        <v>0</v>
      </c>
      <c r="BA239" s="332">
        <v>0</v>
      </c>
    </row>
    <row r="240" spans="1:53" x14ac:dyDescent="0.2">
      <c r="A240" s="280" t="s">
        <v>2786</v>
      </c>
      <c r="B240" s="281" t="s">
        <v>2787</v>
      </c>
      <c r="C240" s="282">
        <v>0</v>
      </c>
      <c r="D240" s="331">
        <v>0</v>
      </c>
      <c r="E240" s="331">
        <v>0</v>
      </c>
      <c r="F240" s="331">
        <v>0</v>
      </c>
      <c r="G240" s="331">
        <v>0</v>
      </c>
      <c r="H240" s="331">
        <v>0</v>
      </c>
      <c r="I240" s="331">
        <v>0</v>
      </c>
      <c r="J240" s="331">
        <v>0</v>
      </c>
      <c r="K240" s="331">
        <v>0</v>
      </c>
      <c r="L240" s="331">
        <v>0</v>
      </c>
      <c r="M240" s="331">
        <v>0</v>
      </c>
      <c r="N240" s="331">
        <v>0</v>
      </c>
      <c r="O240" s="331">
        <v>0</v>
      </c>
      <c r="P240" s="331">
        <v>0</v>
      </c>
      <c r="Q240" s="331">
        <v>0</v>
      </c>
      <c r="R240" s="331">
        <v>0</v>
      </c>
      <c r="S240" s="331">
        <v>0</v>
      </c>
      <c r="T240" s="331">
        <v>0</v>
      </c>
      <c r="U240" s="331">
        <v>0</v>
      </c>
      <c r="V240" s="331">
        <v>0</v>
      </c>
      <c r="W240" s="331">
        <v>0</v>
      </c>
      <c r="X240" s="331">
        <v>0</v>
      </c>
      <c r="Y240" s="331">
        <v>0</v>
      </c>
      <c r="Z240" s="331">
        <v>0</v>
      </c>
      <c r="AA240" s="331">
        <v>0</v>
      </c>
      <c r="AB240" s="331">
        <v>0</v>
      </c>
      <c r="AC240" s="331">
        <v>0</v>
      </c>
      <c r="AD240" s="331">
        <v>0</v>
      </c>
      <c r="AE240" s="331">
        <v>0</v>
      </c>
      <c r="AF240" s="331">
        <v>0</v>
      </c>
      <c r="AG240" s="331">
        <v>0</v>
      </c>
      <c r="AH240" s="331">
        <v>0</v>
      </c>
      <c r="AI240" s="331">
        <v>0</v>
      </c>
      <c r="AJ240" s="331">
        <v>0</v>
      </c>
      <c r="AK240" s="331">
        <v>0</v>
      </c>
      <c r="AL240" s="331">
        <v>0</v>
      </c>
      <c r="AM240" s="331">
        <v>0</v>
      </c>
      <c r="AN240" s="331">
        <v>0</v>
      </c>
      <c r="AO240" s="331">
        <v>0</v>
      </c>
      <c r="AP240" s="331">
        <v>0</v>
      </c>
      <c r="AQ240" s="331">
        <v>0</v>
      </c>
      <c r="AR240" s="331">
        <v>0</v>
      </c>
      <c r="AS240" s="331">
        <v>0</v>
      </c>
      <c r="AT240" s="331">
        <v>0</v>
      </c>
      <c r="AU240" s="331">
        <v>0</v>
      </c>
      <c r="AV240" s="331">
        <v>0</v>
      </c>
      <c r="AW240" s="331">
        <v>0</v>
      </c>
      <c r="AX240" s="331">
        <v>0</v>
      </c>
      <c r="AY240" s="331">
        <v>0</v>
      </c>
      <c r="AZ240" s="331">
        <v>0</v>
      </c>
      <c r="BA240" s="332">
        <v>0</v>
      </c>
    </row>
    <row r="241" spans="1:53" x14ac:dyDescent="0.2">
      <c r="A241" s="283" t="s">
        <v>2788</v>
      </c>
      <c r="B241" s="284" t="s">
        <v>2789</v>
      </c>
      <c r="C241" s="285">
        <v>0</v>
      </c>
      <c r="D241" s="333">
        <v>0</v>
      </c>
      <c r="E241" s="333">
        <v>0</v>
      </c>
      <c r="F241" s="333">
        <v>0</v>
      </c>
      <c r="G241" s="333">
        <v>0</v>
      </c>
      <c r="H241" s="333">
        <v>0</v>
      </c>
      <c r="I241" s="333">
        <v>0</v>
      </c>
      <c r="J241" s="333">
        <v>0</v>
      </c>
      <c r="K241" s="333">
        <v>0</v>
      </c>
      <c r="L241" s="333">
        <v>0</v>
      </c>
      <c r="M241" s="333">
        <v>0</v>
      </c>
      <c r="N241" s="333">
        <v>0</v>
      </c>
      <c r="O241" s="333">
        <v>0</v>
      </c>
      <c r="P241" s="333">
        <v>0</v>
      </c>
      <c r="Q241" s="333">
        <v>0</v>
      </c>
      <c r="R241" s="333">
        <v>0</v>
      </c>
      <c r="S241" s="333">
        <v>0</v>
      </c>
      <c r="T241" s="333">
        <v>0</v>
      </c>
      <c r="U241" s="333">
        <v>0</v>
      </c>
      <c r="V241" s="333">
        <v>0</v>
      </c>
      <c r="W241" s="333">
        <v>0</v>
      </c>
      <c r="X241" s="333">
        <v>0</v>
      </c>
      <c r="Y241" s="333">
        <v>0</v>
      </c>
      <c r="Z241" s="333">
        <v>0</v>
      </c>
      <c r="AA241" s="333">
        <v>0</v>
      </c>
      <c r="AB241" s="333">
        <v>0</v>
      </c>
      <c r="AC241" s="333">
        <v>0</v>
      </c>
      <c r="AD241" s="333">
        <v>0</v>
      </c>
      <c r="AE241" s="333">
        <v>0</v>
      </c>
      <c r="AF241" s="333">
        <v>0</v>
      </c>
      <c r="AG241" s="333">
        <v>0</v>
      </c>
      <c r="AH241" s="333">
        <v>0</v>
      </c>
      <c r="AI241" s="333">
        <v>0</v>
      </c>
      <c r="AJ241" s="333">
        <v>0</v>
      </c>
      <c r="AK241" s="333">
        <v>0</v>
      </c>
      <c r="AL241" s="333">
        <v>0</v>
      </c>
      <c r="AM241" s="333">
        <v>0</v>
      </c>
      <c r="AN241" s="333">
        <v>0</v>
      </c>
      <c r="AO241" s="333">
        <v>0</v>
      </c>
      <c r="AP241" s="333">
        <v>0</v>
      </c>
      <c r="AQ241" s="333">
        <v>0</v>
      </c>
      <c r="AR241" s="333">
        <v>0</v>
      </c>
      <c r="AS241" s="333">
        <v>0</v>
      </c>
      <c r="AT241" s="333">
        <v>0</v>
      </c>
      <c r="AU241" s="333">
        <v>0</v>
      </c>
      <c r="AV241" s="333">
        <v>0</v>
      </c>
      <c r="AW241" s="333">
        <v>0</v>
      </c>
      <c r="AX241" s="333">
        <v>0</v>
      </c>
      <c r="AY241" s="333">
        <v>0</v>
      </c>
      <c r="AZ241" s="333">
        <v>0</v>
      </c>
      <c r="BA241" s="334">
        <v>0</v>
      </c>
    </row>
    <row r="242" spans="1:53" x14ac:dyDescent="0.2">
      <c r="A242" s="283" t="s">
        <v>2790</v>
      </c>
      <c r="B242" s="284" t="s">
        <v>2791</v>
      </c>
      <c r="C242" s="285">
        <v>0</v>
      </c>
      <c r="D242" s="333">
        <v>0</v>
      </c>
      <c r="E242" s="333">
        <v>0</v>
      </c>
      <c r="F242" s="333">
        <v>0</v>
      </c>
      <c r="G242" s="333">
        <v>0</v>
      </c>
      <c r="H242" s="333">
        <v>0</v>
      </c>
      <c r="I242" s="333">
        <v>0</v>
      </c>
      <c r="J242" s="333">
        <v>0</v>
      </c>
      <c r="K242" s="333">
        <v>0</v>
      </c>
      <c r="L242" s="333">
        <v>0</v>
      </c>
      <c r="M242" s="333">
        <v>0</v>
      </c>
      <c r="N242" s="333">
        <v>0</v>
      </c>
      <c r="O242" s="333">
        <v>0</v>
      </c>
      <c r="P242" s="333">
        <v>0</v>
      </c>
      <c r="Q242" s="333">
        <v>0</v>
      </c>
      <c r="R242" s="333">
        <v>0</v>
      </c>
      <c r="S242" s="333">
        <v>0</v>
      </c>
      <c r="T242" s="333">
        <v>0</v>
      </c>
      <c r="U242" s="333">
        <v>0</v>
      </c>
      <c r="V242" s="333">
        <v>0</v>
      </c>
      <c r="W242" s="333">
        <v>0</v>
      </c>
      <c r="X242" s="333">
        <v>0</v>
      </c>
      <c r="Y242" s="333">
        <v>0</v>
      </c>
      <c r="Z242" s="333">
        <v>0</v>
      </c>
      <c r="AA242" s="333">
        <v>0</v>
      </c>
      <c r="AB242" s="333">
        <v>0</v>
      </c>
      <c r="AC242" s="333">
        <v>0</v>
      </c>
      <c r="AD242" s="333">
        <v>0</v>
      </c>
      <c r="AE242" s="333">
        <v>0</v>
      </c>
      <c r="AF242" s="333">
        <v>0</v>
      </c>
      <c r="AG242" s="333">
        <v>0</v>
      </c>
      <c r="AH242" s="333">
        <v>0</v>
      </c>
      <c r="AI242" s="333">
        <v>0</v>
      </c>
      <c r="AJ242" s="333">
        <v>0</v>
      </c>
      <c r="AK242" s="333">
        <v>0</v>
      </c>
      <c r="AL242" s="333">
        <v>0</v>
      </c>
      <c r="AM242" s="333">
        <v>0</v>
      </c>
      <c r="AN242" s="333">
        <v>0</v>
      </c>
      <c r="AO242" s="333">
        <v>0</v>
      </c>
      <c r="AP242" s="333">
        <v>0</v>
      </c>
      <c r="AQ242" s="333">
        <v>0</v>
      </c>
      <c r="AR242" s="333">
        <v>0</v>
      </c>
      <c r="AS242" s="333">
        <v>0</v>
      </c>
      <c r="AT242" s="333">
        <v>0</v>
      </c>
      <c r="AU242" s="333">
        <v>0</v>
      </c>
      <c r="AV242" s="333">
        <v>0</v>
      </c>
      <c r="AW242" s="333">
        <v>0</v>
      </c>
      <c r="AX242" s="333">
        <v>0</v>
      </c>
      <c r="AY242" s="333">
        <v>0</v>
      </c>
      <c r="AZ242" s="333">
        <v>0</v>
      </c>
      <c r="BA242" s="334">
        <v>0</v>
      </c>
    </row>
    <row r="243" spans="1:53" x14ac:dyDescent="0.2">
      <c r="A243" s="280" t="s">
        <v>2792</v>
      </c>
      <c r="B243" s="281" t="s">
        <v>2793</v>
      </c>
      <c r="C243" s="282">
        <v>0</v>
      </c>
      <c r="D243" s="331">
        <v>0</v>
      </c>
      <c r="E243" s="331">
        <v>0</v>
      </c>
      <c r="F243" s="331">
        <v>0</v>
      </c>
      <c r="G243" s="331">
        <v>0</v>
      </c>
      <c r="H243" s="331">
        <v>0</v>
      </c>
      <c r="I243" s="331">
        <v>0</v>
      </c>
      <c r="J243" s="331">
        <v>0</v>
      </c>
      <c r="K243" s="331">
        <v>0</v>
      </c>
      <c r="L243" s="331">
        <v>0</v>
      </c>
      <c r="M243" s="331">
        <v>0</v>
      </c>
      <c r="N243" s="331">
        <v>0</v>
      </c>
      <c r="O243" s="331">
        <v>0</v>
      </c>
      <c r="P243" s="331">
        <v>0</v>
      </c>
      <c r="Q243" s="331">
        <v>0</v>
      </c>
      <c r="R243" s="331">
        <v>0</v>
      </c>
      <c r="S243" s="331">
        <v>0</v>
      </c>
      <c r="T243" s="331">
        <v>0</v>
      </c>
      <c r="U243" s="331">
        <v>0</v>
      </c>
      <c r="V243" s="331">
        <v>0</v>
      </c>
      <c r="W243" s="331">
        <v>0</v>
      </c>
      <c r="X243" s="331">
        <v>0</v>
      </c>
      <c r="Y243" s="331">
        <v>0</v>
      </c>
      <c r="Z243" s="331">
        <v>0</v>
      </c>
      <c r="AA243" s="331">
        <v>0</v>
      </c>
      <c r="AB243" s="331">
        <v>0</v>
      </c>
      <c r="AC243" s="331">
        <v>0</v>
      </c>
      <c r="AD243" s="331">
        <v>0</v>
      </c>
      <c r="AE243" s="331">
        <v>0</v>
      </c>
      <c r="AF243" s="331">
        <v>0</v>
      </c>
      <c r="AG243" s="331">
        <v>0</v>
      </c>
      <c r="AH243" s="331">
        <v>0</v>
      </c>
      <c r="AI243" s="331">
        <v>0</v>
      </c>
      <c r="AJ243" s="331">
        <v>0</v>
      </c>
      <c r="AK243" s="331">
        <v>0</v>
      </c>
      <c r="AL243" s="331">
        <v>0</v>
      </c>
      <c r="AM243" s="331">
        <v>0</v>
      </c>
      <c r="AN243" s="331">
        <v>0</v>
      </c>
      <c r="AO243" s="331">
        <v>0</v>
      </c>
      <c r="AP243" s="331">
        <v>0</v>
      </c>
      <c r="AQ243" s="331">
        <v>0</v>
      </c>
      <c r="AR243" s="331">
        <v>0</v>
      </c>
      <c r="AS243" s="331">
        <v>0</v>
      </c>
      <c r="AT243" s="331">
        <v>0</v>
      </c>
      <c r="AU243" s="331">
        <v>0</v>
      </c>
      <c r="AV243" s="331">
        <v>0</v>
      </c>
      <c r="AW243" s="331">
        <v>0</v>
      </c>
      <c r="AX243" s="331">
        <v>0</v>
      </c>
      <c r="AY243" s="331">
        <v>0</v>
      </c>
      <c r="AZ243" s="331">
        <v>0</v>
      </c>
      <c r="BA243" s="332">
        <v>0</v>
      </c>
    </row>
    <row r="244" spans="1:53" x14ac:dyDescent="0.2">
      <c r="A244" s="280" t="s">
        <v>2794</v>
      </c>
      <c r="B244" s="281" t="s">
        <v>2795</v>
      </c>
      <c r="C244" s="282">
        <v>0</v>
      </c>
      <c r="D244" s="331">
        <v>0</v>
      </c>
      <c r="E244" s="331">
        <v>0</v>
      </c>
      <c r="F244" s="331">
        <v>0</v>
      </c>
      <c r="G244" s="331">
        <v>0</v>
      </c>
      <c r="H244" s="331">
        <v>0</v>
      </c>
      <c r="I244" s="331">
        <v>0</v>
      </c>
      <c r="J244" s="331">
        <v>0</v>
      </c>
      <c r="K244" s="331">
        <v>0</v>
      </c>
      <c r="L244" s="331">
        <v>0</v>
      </c>
      <c r="M244" s="331">
        <v>0</v>
      </c>
      <c r="N244" s="331">
        <v>0</v>
      </c>
      <c r="O244" s="331">
        <v>0</v>
      </c>
      <c r="P244" s="331">
        <v>0</v>
      </c>
      <c r="Q244" s="331">
        <v>0</v>
      </c>
      <c r="R244" s="331">
        <v>0</v>
      </c>
      <c r="S244" s="331">
        <v>0</v>
      </c>
      <c r="T244" s="331">
        <v>0</v>
      </c>
      <c r="U244" s="331">
        <v>0</v>
      </c>
      <c r="V244" s="331">
        <v>0</v>
      </c>
      <c r="W244" s="331">
        <v>0</v>
      </c>
      <c r="X244" s="331">
        <v>0</v>
      </c>
      <c r="Y244" s="331">
        <v>0</v>
      </c>
      <c r="Z244" s="331">
        <v>0</v>
      </c>
      <c r="AA244" s="331">
        <v>0</v>
      </c>
      <c r="AB244" s="331">
        <v>0</v>
      </c>
      <c r="AC244" s="331">
        <v>0</v>
      </c>
      <c r="AD244" s="331">
        <v>0</v>
      </c>
      <c r="AE244" s="331">
        <v>0</v>
      </c>
      <c r="AF244" s="331">
        <v>0</v>
      </c>
      <c r="AG244" s="331">
        <v>0</v>
      </c>
      <c r="AH244" s="331">
        <v>0</v>
      </c>
      <c r="AI244" s="331">
        <v>0</v>
      </c>
      <c r="AJ244" s="331">
        <v>0</v>
      </c>
      <c r="AK244" s="331">
        <v>0</v>
      </c>
      <c r="AL244" s="331">
        <v>0</v>
      </c>
      <c r="AM244" s="331">
        <v>0</v>
      </c>
      <c r="AN244" s="331">
        <v>0</v>
      </c>
      <c r="AO244" s="331">
        <v>0</v>
      </c>
      <c r="AP244" s="331">
        <v>0</v>
      </c>
      <c r="AQ244" s="331">
        <v>0</v>
      </c>
      <c r="AR244" s="331">
        <v>0</v>
      </c>
      <c r="AS244" s="331">
        <v>0</v>
      </c>
      <c r="AT244" s="331">
        <v>0</v>
      </c>
      <c r="AU244" s="331">
        <v>0</v>
      </c>
      <c r="AV244" s="331">
        <v>0</v>
      </c>
      <c r="AW244" s="331">
        <v>0</v>
      </c>
      <c r="AX244" s="331">
        <v>0</v>
      </c>
      <c r="AY244" s="331">
        <v>0</v>
      </c>
      <c r="AZ244" s="331">
        <v>0</v>
      </c>
      <c r="BA244" s="332">
        <v>0</v>
      </c>
    </row>
    <row r="245" spans="1:53" x14ac:dyDescent="0.2">
      <c r="A245" s="283" t="s">
        <v>2796</v>
      </c>
      <c r="B245" s="284" t="s">
        <v>2797</v>
      </c>
      <c r="C245" s="285">
        <v>0</v>
      </c>
      <c r="D245" s="333">
        <v>0</v>
      </c>
      <c r="E245" s="333">
        <v>0</v>
      </c>
      <c r="F245" s="333">
        <v>0</v>
      </c>
      <c r="G245" s="333">
        <v>0</v>
      </c>
      <c r="H245" s="333">
        <v>0</v>
      </c>
      <c r="I245" s="333">
        <v>0</v>
      </c>
      <c r="J245" s="333">
        <v>0</v>
      </c>
      <c r="K245" s="333">
        <v>0</v>
      </c>
      <c r="L245" s="333">
        <v>0</v>
      </c>
      <c r="M245" s="333">
        <v>0</v>
      </c>
      <c r="N245" s="333">
        <v>0</v>
      </c>
      <c r="O245" s="333">
        <v>0</v>
      </c>
      <c r="P245" s="333">
        <v>0</v>
      </c>
      <c r="Q245" s="333">
        <v>0</v>
      </c>
      <c r="R245" s="333">
        <v>0</v>
      </c>
      <c r="S245" s="333">
        <v>0</v>
      </c>
      <c r="T245" s="333">
        <v>0</v>
      </c>
      <c r="U245" s="333">
        <v>0</v>
      </c>
      <c r="V245" s="333">
        <v>0</v>
      </c>
      <c r="W245" s="333">
        <v>0</v>
      </c>
      <c r="X245" s="333">
        <v>0</v>
      </c>
      <c r="Y245" s="333">
        <v>0</v>
      </c>
      <c r="Z245" s="333">
        <v>0</v>
      </c>
      <c r="AA245" s="333">
        <v>0</v>
      </c>
      <c r="AB245" s="333">
        <v>0</v>
      </c>
      <c r="AC245" s="333">
        <v>0</v>
      </c>
      <c r="AD245" s="333">
        <v>0</v>
      </c>
      <c r="AE245" s="333">
        <v>0</v>
      </c>
      <c r="AF245" s="333">
        <v>0</v>
      </c>
      <c r="AG245" s="333">
        <v>0</v>
      </c>
      <c r="AH245" s="333">
        <v>0</v>
      </c>
      <c r="AI245" s="333">
        <v>0</v>
      </c>
      <c r="AJ245" s="333">
        <v>0</v>
      </c>
      <c r="AK245" s="333">
        <v>0</v>
      </c>
      <c r="AL245" s="333">
        <v>0</v>
      </c>
      <c r="AM245" s="333">
        <v>0</v>
      </c>
      <c r="AN245" s="333">
        <v>0</v>
      </c>
      <c r="AO245" s="333">
        <v>0</v>
      </c>
      <c r="AP245" s="333">
        <v>0</v>
      </c>
      <c r="AQ245" s="333">
        <v>0</v>
      </c>
      <c r="AR245" s="333">
        <v>0</v>
      </c>
      <c r="AS245" s="333">
        <v>0</v>
      </c>
      <c r="AT245" s="333">
        <v>0</v>
      </c>
      <c r="AU245" s="333">
        <v>0</v>
      </c>
      <c r="AV245" s="333">
        <v>0</v>
      </c>
      <c r="AW245" s="333">
        <v>0</v>
      </c>
      <c r="AX245" s="333">
        <v>0</v>
      </c>
      <c r="AY245" s="333">
        <v>0</v>
      </c>
      <c r="AZ245" s="333">
        <v>0</v>
      </c>
      <c r="BA245" s="334">
        <v>0</v>
      </c>
    </row>
    <row r="246" spans="1:53" x14ac:dyDescent="0.2">
      <c r="A246" s="283" t="s">
        <v>2798</v>
      </c>
      <c r="B246" s="284" t="s">
        <v>2799</v>
      </c>
      <c r="C246" s="285">
        <v>0</v>
      </c>
      <c r="D246" s="333">
        <v>0</v>
      </c>
      <c r="E246" s="333">
        <v>0</v>
      </c>
      <c r="F246" s="333">
        <v>0</v>
      </c>
      <c r="G246" s="333">
        <v>0</v>
      </c>
      <c r="H246" s="333">
        <v>0</v>
      </c>
      <c r="I246" s="333">
        <v>0</v>
      </c>
      <c r="J246" s="333">
        <v>0</v>
      </c>
      <c r="K246" s="333">
        <v>0</v>
      </c>
      <c r="L246" s="333">
        <v>0</v>
      </c>
      <c r="M246" s="333">
        <v>0</v>
      </c>
      <c r="N246" s="333">
        <v>0</v>
      </c>
      <c r="O246" s="333">
        <v>0</v>
      </c>
      <c r="P246" s="333">
        <v>0</v>
      </c>
      <c r="Q246" s="333">
        <v>0</v>
      </c>
      <c r="R246" s="333">
        <v>0</v>
      </c>
      <c r="S246" s="333">
        <v>0</v>
      </c>
      <c r="T246" s="333">
        <v>0</v>
      </c>
      <c r="U246" s="333">
        <v>0</v>
      </c>
      <c r="V246" s="333">
        <v>0</v>
      </c>
      <c r="W246" s="333">
        <v>0</v>
      </c>
      <c r="X246" s="333">
        <v>0</v>
      </c>
      <c r="Y246" s="333">
        <v>0</v>
      </c>
      <c r="Z246" s="333">
        <v>0</v>
      </c>
      <c r="AA246" s="333">
        <v>0</v>
      </c>
      <c r="AB246" s="333">
        <v>0</v>
      </c>
      <c r="AC246" s="333">
        <v>0</v>
      </c>
      <c r="AD246" s="333">
        <v>0</v>
      </c>
      <c r="AE246" s="333">
        <v>0</v>
      </c>
      <c r="AF246" s="333">
        <v>0</v>
      </c>
      <c r="AG246" s="333">
        <v>0</v>
      </c>
      <c r="AH246" s="333">
        <v>0</v>
      </c>
      <c r="AI246" s="333">
        <v>0</v>
      </c>
      <c r="AJ246" s="333">
        <v>0</v>
      </c>
      <c r="AK246" s="333">
        <v>0</v>
      </c>
      <c r="AL246" s="333">
        <v>0</v>
      </c>
      <c r="AM246" s="333">
        <v>0</v>
      </c>
      <c r="AN246" s="333">
        <v>0</v>
      </c>
      <c r="AO246" s="333">
        <v>0</v>
      </c>
      <c r="AP246" s="333">
        <v>0</v>
      </c>
      <c r="AQ246" s="333">
        <v>0</v>
      </c>
      <c r="AR246" s="333">
        <v>0</v>
      </c>
      <c r="AS246" s="333">
        <v>0</v>
      </c>
      <c r="AT246" s="333">
        <v>0</v>
      </c>
      <c r="AU246" s="333">
        <v>0</v>
      </c>
      <c r="AV246" s="333">
        <v>0</v>
      </c>
      <c r="AW246" s="333">
        <v>0</v>
      </c>
      <c r="AX246" s="333">
        <v>0</v>
      </c>
      <c r="AY246" s="333">
        <v>0</v>
      </c>
      <c r="AZ246" s="333">
        <v>0</v>
      </c>
      <c r="BA246" s="334">
        <v>0</v>
      </c>
    </row>
    <row r="247" spans="1:53" x14ac:dyDescent="0.2">
      <c r="A247" s="283" t="s">
        <v>2800</v>
      </c>
      <c r="B247" s="284" t="s">
        <v>2801</v>
      </c>
      <c r="C247" s="285">
        <v>0</v>
      </c>
      <c r="D247" s="333">
        <v>0</v>
      </c>
      <c r="E247" s="333">
        <v>0</v>
      </c>
      <c r="F247" s="333">
        <v>0</v>
      </c>
      <c r="G247" s="333">
        <v>0</v>
      </c>
      <c r="H247" s="333">
        <v>0</v>
      </c>
      <c r="I247" s="333">
        <v>0</v>
      </c>
      <c r="J247" s="333">
        <v>0</v>
      </c>
      <c r="K247" s="333">
        <v>0</v>
      </c>
      <c r="L247" s="333">
        <v>0</v>
      </c>
      <c r="M247" s="333">
        <v>0</v>
      </c>
      <c r="N247" s="333">
        <v>0</v>
      </c>
      <c r="O247" s="333">
        <v>0</v>
      </c>
      <c r="P247" s="333">
        <v>0</v>
      </c>
      <c r="Q247" s="333">
        <v>0</v>
      </c>
      <c r="R247" s="333">
        <v>0</v>
      </c>
      <c r="S247" s="333">
        <v>0</v>
      </c>
      <c r="T247" s="333">
        <v>0</v>
      </c>
      <c r="U247" s="333">
        <v>0</v>
      </c>
      <c r="V247" s="333">
        <v>0</v>
      </c>
      <c r="W247" s="333">
        <v>0</v>
      </c>
      <c r="X247" s="333">
        <v>0</v>
      </c>
      <c r="Y247" s="333">
        <v>0</v>
      </c>
      <c r="Z247" s="333">
        <v>0</v>
      </c>
      <c r="AA247" s="333">
        <v>0</v>
      </c>
      <c r="AB247" s="333">
        <v>0</v>
      </c>
      <c r="AC247" s="333">
        <v>0</v>
      </c>
      <c r="AD247" s="333">
        <v>0</v>
      </c>
      <c r="AE247" s="333">
        <v>0</v>
      </c>
      <c r="AF247" s="333">
        <v>0</v>
      </c>
      <c r="AG247" s="333">
        <v>0</v>
      </c>
      <c r="AH247" s="333">
        <v>0</v>
      </c>
      <c r="AI247" s="333">
        <v>0</v>
      </c>
      <c r="AJ247" s="333">
        <v>0</v>
      </c>
      <c r="AK247" s="333">
        <v>0</v>
      </c>
      <c r="AL247" s="333">
        <v>0</v>
      </c>
      <c r="AM247" s="333">
        <v>0</v>
      </c>
      <c r="AN247" s="333">
        <v>0</v>
      </c>
      <c r="AO247" s="333">
        <v>0</v>
      </c>
      <c r="AP247" s="333">
        <v>0</v>
      </c>
      <c r="AQ247" s="333">
        <v>0</v>
      </c>
      <c r="AR247" s="333">
        <v>0</v>
      </c>
      <c r="AS247" s="333">
        <v>0</v>
      </c>
      <c r="AT247" s="333">
        <v>0</v>
      </c>
      <c r="AU247" s="333">
        <v>0</v>
      </c>
      <c r="AV247" s="333">
        <v>0</v>
      </c>
      <c r="AW247" s="333">
        <v>0</v>
      </c>
      <c r="AX247" s="333">
        <v>0</v>
      </c>
      <c r="AY247" s="333">
        <v>0</v>
      </c>
      <c r="AZ247" s="333">
        <v>0</v>
      </c>
      <c r="BA247" s="334">
        <v>0</v>
      </c>
    </row>
    <row r="248" spans="1:53" x14ac:dyDescent="0.2">
      <c r="A248" s="283" t="s">
        <v>2802</v>
      </c>
      <c r="B248" s="284" t="s">
        <v>2803</v>
      </c>
      <c r="C248" s="285">
        <v>0</v>
      </c>
      <c r="D248" s="333">
        <v>0</v>
      </c>
      <c r="E248" s="333">
        <v>0</v>
      </c>
      <c r="F248" s="333">
        <v>0</v>
      </c>
      <c r="G248" s="333">
        <v>0</v>
      </c>
      <c r="H248" s="333">
        <v>0</v>
      </c>
      <c r="I248" s="333">
        <v>0</v>
      </c>
      <c r="J248" s="333">
        <v>0</v>
      </c>
      <c r="K248" s="333">
        <v>0</v>
      </c>
      <c r="L248" s="333">
        <v>0</v>
      </c>
      <c r="M248" s="333">
        <v>0</v>
      </c>
      <c r="N248" s="333">
        <v>0</v>
      </c>
      <c r="O248" s="333">
        <v>0</v>
      </c>
      <c r="P248" s="333">
        <v>0</v>
      </c>
      <c r="Q248" s="333">
        <v>0</v>
      </c>
      <c r="R248" s="333">
        <v>0</v>
      </c>
      <c r="S248" s="333">
        <v>0</v>
      </c>
      <c r="T248" s="333">
        <v>0</v>
      </c>
      <c r="U248" s="333">
        <v>0</v>
      </c>
      <c r="V248" s="333">
        <v>0</v>
      </c>
      <c r="W248" s="333">
        <v>0</v>
      </c>
      <c r="X248" s="333">
        <v>0</v>
      </c>
      <c r="Y248" s="333">
        <v>0</v>
      </c>
      <c r="Z248" s="333">
        <v>0</v>
      </c>
      <c r="AA248" s="333">
        <v>0</v>
      </c>
      <c r="AB248" s="333">
        <v>0</v>
      </c>
      <c r="AC248" s="333">
        <v>0</v>
      </c>
      <c r="AD248" s="333">
        <v>0</v>
      </c>
      <c r="AE248" s="333">
        <v>0</v>
      </c>
      <c r="AF248" s="333">
        <v>0</v>
      </c>
      <c r="AG248" s="333">
        <v>0</v>
      </c>
      <c r="AH248" s="333">
        <v>0</v>
      </c>
      <c r="AI248" s="333">
        <v>0</v>
      </c>
      <c r="AJ248" s="333">
        <v>0</v>
      </c>
      <c r="AK248" s="333">
        <v>0</v>
      </c>
      <c r="AL248" s="333">
        <v>0</v>
      </c>
      <c r="AM248" s="333">
        <v>0</v>
      </c>
      <c r="AN248" s="333">
        <v>0</v>
      </c>
      <c r="AO248" s="333">
        <v>0</v>
      </c>
      <c r="AP248" s="333">
        <v>0</v>
      </c>
      <c r="AQ248" s="333">
        <v>0</v>
      </c>
      <c r="AR248" s="333">
        <v>0</v>
      </c>
      <c r="AS248" s="333">
        <v>0</v>
      </c>
      <c r="AT248" s="333">
        <v>0</v>
      </c>
      <c r="AU248" s="333">
        <v>0</v>
      </c>
      <c r="AV248" s="333">
        <v>0</v>
      </c>
      <c r="AW248" s="333">
        <v>0</v>
      </c>
      <c r="AX248" s="333">
        <v>0</v>
      </c>
      <c r="AY248" s="333">
        <v>0</v>
      </c>
      <c r="AZ248" s="333">
        <v>0</v>
      </c>
      <c r="BA248" s="334">
        <v>0</v>
      </c>
    </row>
    <row r="249" spans="1:53" x14ac:dyDescent="0.2">
      <c r="A249" s="283" t="s">
        <v>2804</v>
      </c>
      <c r="B249" s="284" t="s">
        <v>2805</v>
      </c>
      <c r="C249" s="285">
        <v>0</v>
      </c>
      <c r="D249" s="333">
        <v>0</v>
      </c>
      <c r="E249" s="333">
        <v>0</v>
      </c>
      <c r="F249" s="333">
        <v>0</v>
      </c>
      <c r="G249" s="333">
        <v>0</v>
      </c>
      <c r="H249" s="333">
        <v>0</v>
      </c>
      <c r="I249" s="333">
        <v>0</v>
      </c>
      <c r="J249" s="333">
        <v>0</v>
      </c>
      <c r="K249" s="333">
        <v>0</v>
      </c>
      <c r="L249" s="333">
        <v>0</v>
      </c>
      <c r="M249" s="333">
        <v>0</v>
      </c>
      <c r="N249" s="333">
        <v>0</v>
      </c>
      <c r="O249" s="333">
        <v>0</v>
      </c>
      <c r="P249" s="333">
        <v>0</v>
      </c>
      <c r="Q249" s="333">
        <v>0</v>
      </c>
      <c r="R249" s="333">
        <v>0</v>
      </c>
      <c r="S249" s="333">
        <v>0</v>
      </c>
      <c r="T249" s="333">
        <v>0</v>
      </c>
      <c r="U249" s="333">
        <v>0</v>
      </c>
      <c r="V249" s="333">
        <v>0</v>
      </c>
      <c r="W249" s="333">
        <v>0</v>
      </c>
      <c r="X249" s="333">
        <v>0</v>
      </c>
      <c r="Y249" s="333">
        <v>0</v>
      </c>
      <c r="Z249" s="333">
        <v>0</v>
      </c>
      <c r="AA249" s="333">
        <v>0</v>
      </c>
      <c r="AB249" s="333">
        <v>0</v>
      </c>
      <c r="AC249" s="333">
        <v>0</v>
      </c>
      <c r="AD249" s="333">
        <v>0</v>
      </c>
      <c r="AE249" s="333">
        <v>0</v>
      </c>
      <c r="AF249" s="333">
        <v>0</v>
      </c>
      <c r="AG249" s="333">
        <v>0</v>
      </c>
      <c r="AH249" s="333">
        <v>0</v>
      </c>
      <c r="AI249" s="333">
        <v>0</v>
      </c>
      <c r="AJ249" s="333">
        <v>0</v>
      </c>
      <c r="AK249" s="333">
        <v>0</v>
      </c>
      <c r="AL249" s="333">
        <v>0</v>
      </c>
      <c r="AM249" s="333">
        <v>0</v>
      </c>
      <c r="AN249" s="333">
        <v>0</v>
      </c>
      <c r="AO249" s="333">
        <v>0</v>
      </c>
      <c r="AP249" s="333">
        <v>0</v>
      </c>
      <c r="AQ249" s="333">
        <v>0</v>
      </c>
      <c r="AR249" s="333">
        <v>0</v>
      </c>
      <c r="AS249" s="333">
        <v>0</v>
      </c>
      <c r="AT249" s="333">
        <v>0</v>
      </c>
      <c r="AU249" s="333">
        <v>0</v>
      </c>
      <c r="AV249" s="333">
        <v>0</v>
      </c>
      <c r="AW249" s="333">
        <v>0</v>
      </c>
      <c r="AX249" s="333">
        <v>0</v>
      </c>
      <c r="AY249" s="333">
        <v>0</v>
      </c>
      <c r="AZ249" s="333">
        <v>0</v>
      </c>
      <c r="BA249" s="334">
        <v>0</v>
      </c>
    </row>
    <row r="250" spans="1:53" x14ac:dyDescent="0.2">
      <c r="A250" s="286" t="s">
        <v>2806</v>
      </c>
      <c r="B250" s="287" t="s">
        <v>2807</v>
      </c>
      <c r="C250" s="288">
        <v>0</v>
      </c>
      <c r="D250" s="335">
        <v>0</v>
      </c>
      <c r="E250" s="335">
        <v>0</v>
      </c>
      <c r="F250" s="335">
        <v>0</v>
      </c>
      <c r="G250" s="335">
        <v>0</v>
      </c>
      <c r="H250" s="335">
        <v>0</v>
      </c>
      <c r="I250" s="335">
        <v>0</v>
      </c>
      <c r="J250" s="335">
        <v>0</v>
      </c>
      <c r="K250" s="335">
        <v>0</v>
      </c>
      <c r="L250" s="335">
        <v>0</v>
      </c>
      <c r="M250" s="335">
        <v>0</v>
      </c>
      <c r="N250" s="335">
        <v>0</v>
      </c>
      <c r="O250" s="335">
        <v>0</v>
      </c>
      <c r="P250" s="335">
        <v>0</v>
      </c>
      <c r="Q250" s="335">
        <v>0</v>
      </c>
      <c r="R250" s="335">
        <v>0</v>
      </c>
      <c r="S250" s="335">
        <v>0</v>
      </c>
      <c r="T250" s="335">
        <v>0</v>
      </c>
      <c r="U250" s="335">
        <v>0</v>
      </c>
      <c r="V250" s="335">
        <v>0</v>
      </c>
      <c r="W250" s="335">
        <v>0</v>
      </c>
      <c r="X250" s="335">
        <v>0</v>
      </c>
      <c r="Y250" s="335">
        <v>0</v>
      </c>
      <c r="Z250" s="335">
        <v>0</v>
      </c>
      <c r="AA250" s="335">
        <v>0</v>
      </c>
      <c r="AB250" s="335">
        <v>0</v>
      </c>
      <c r="AC250" s="335">
        <v>0</v>
      </c>
      <c r="AD250" s="335">
        <v>0</v>
      </c>
      <c r="AE250" s="335">
        <v>0</v>
      </c>
      <c r="AF250" s="335">
        <v>0</v>
      </c>
      <c r="AG250" s="335">
        <v>0</v>
      </c>
      <c r="AH250" s="335">
        <v>0</v>
      </c>
      <c r="AI250" s="335">
        <v>0</v>
      </c>
      <c r="AJ250" s="335">
        <v>0</v>
      </c>
      <c r="AK250" s="335">
        <v>0</v>
      </c>
      <c r="AL250" s="335">
        <v>0</v>
      </c>
      <c r="AM250" s="335">
        <v>0</v>
      </c>
      <c r="AN250" s="335">
        <v>0</v>
      </c>
      <c r="AO250" s="335">
        <v>0</v>
      </c>
      <c r="AP250" s="335">
        <v>0</v>
      </c>
      <c r="AQ250" s="335">
        <v>0</v>
      </c>
      <c r="AR250" s="335">
        <v>0</v>
      </c>
      <c r="AS250" s="335">
        <v>0</v>
      </c>
      <c r="AT250" s="335">
        <v>0</v>
      </c>
      <c r="AU250" s="335">
        <v>0</v>
      </c>
      <c r="AV250" s="335">
        <v>0</v>
      </c>
      <c r="AW250" s="335">
        <v>0</v>
      </c>
      <c r="AX250" s="335">
        <v>0</v>
      </c>
      <c r="AY250" s="335">
        <v>0</v>
      </c>
      <c r="AZ250" s="335">
        <v>0</v>
      </c>
      <c r="BA250" s="336">
        <v>0</v>
      </c>
    </row>
    <row r="251" spans="1:53" x14ac:dyDescent="0.2">
      <c r="A251" s="286" t="s">
        <v>2808</v>
      </c>
      <c r="B251" s="287" t="s">
        <v>2809</v>
      </c>
      <c r="C251" s="288">
        <v>0</v>
      </c>
      <c r="D251" s="335">
        <v>0</v>
      </c>
      <c r="E251" s="335">
        <v>0</v>
      </c>
      <c r="F251" s="335">
        <v>0</v>
      </c>
      <c r="G251" s="335">
        <v>0</v>
      </c>
      <c r="H251" s="335">
        <v>0</v>
      </c>
      <c r="I251" s="335">
        <v>0</v>
      </c>
      <c r="J251" s="335">
        <v>0</v>
      </c>
      <c r="K251" s="335">
        <v>0</v>
      </c>
      <c r="L251" s="335">
        <v>0</v>
      </c>
      <c r="M251" s="335">
        <v>0</v>
      </c>
      <c r="N251" s="335">
        <v>0</v>
      </c>
      <c r="O251" s="335">
        <v>0</v>
      </c>
      <c r="P251" s="335">
        <v>0</v>
      </c>
      <c r="Q251" s="335">
        <v>0</v>
      </c>
      <c r="R251" s="335">
        <v>0</v>
      </c>
      <c r="S251" s="335">
        <v>0</v>
      </c>
      <c r="T251" s="335">
        <v>0</v>
      </c>
      <c r="U251" s="335">
        <v>0</v>
      </c>
      <c r="V251" s="335">
        <v>0</v>
      </c>
      <c r="W251" s="335">
        <v>0</v>
      </c>
      <c r="X251" s="335">
        <v>0</v>
      </c>
      <c r="Y251" s="335">
        <v>0</v>
      </c>
      <c r="Z251" s="335">
        <v>0</v>
      </c>
      <c r="AA251" s="335">
        <v>0</v>
      </c>
      <c r="AB251" s="335">
        <v>0</v>
      </c>
      <c r="AC251" s="335">
        <v>0</v>
      </c>
      <c r="AD251" s="335">
        <v>0</v>
      </c>
      <c r="AE251" s="335">
        <v>0</v>
      </c>
      <c r="AF251" s="335">
        <v>0</v>
      </c>
      <c r="AG251" s="335">
        <v>0</v>
      </c>
      <c r="AH251" s="335">
        <v>0</v>
      </c>
      <c r="AI251" s="335">
        <v>0</v>
      </c>
      <c r="AJ251" s="335">
        <v>0</v>
      </c>
      <c r="AK251" s="335">
        <v>0</v>
      </c>
      <c r="AL251" s="335">
        <v>0</v>
      </c>
      <c r="AM251" s="335">
        <v>0</v>
      </c>
      <c r="AN251" s="335">
        <v>0</v>
      </c>
      <c r="AO251" s="335">
        <v>0</v>
      </c>
      <c r="AP251" s="335">
        <v>0</v>
      </c>
      <c r="AQ251" s="335">
        <v>0</v>
      </c>
      <c r="AR251" s="335">
        <v>0</v>
      </c>
      <c r="AS251" s="335">
        <v>0</v>
      </c>
      <c r="AT251" s="335">
        <v>0</v>
      </c>
      <c r="AU251" s="335">
        <v>0</v>
      </c>
      <c r="AV251" s="335">
        <v>0</v>
      </c>
      <c r="AW251" s="335">
        <v>0</v>
      </c>
      <c r="AX251" s="335">
        <v>0</v>
      </c>
      <c r="AY251" s="335">
        <v>0</v>
      </c>
      <c r="AZ251" s="335">
        <v>0</v>
      </c>
      <c r="BA251" s="336">
        <v>0</v>
      </c>
    </row>
    <row r="252" spans="1:53" x14ac:dyDescent="0.2">
      <c r="A252" s="286" t="s">
        <v>2810</v>
      </c>
      <c r="B252" s="287" t="s">
        <v>2811</v>
      </c>
      <c r="C252" s="288">
        <v>0</v>
      </c>
      <c r="D252" s="335">
        <v>0</v>
      </c>
      <c r="E252" s="335">
        <v>0</v>
      </c>
      <c r="F252" s="335">
        <v>0</v>
      </c>
      <c r="G252" s="335">
        <v>0</v>
      </c>
      <c r="H252" s="335">
        <v>0</v>
      </c>
      <c r="I252" s="335">
        <v>0</v>
      </c>
      <c r="J252" s="335">
        <v>0</v>
      </c>
      <c r="K252" s="335">
        <v>0</v>
      </c>
      <c r="L252" s="335">
        <v>0</v>
      </c>
      <c r="M252" s="335">
        <v>0</v>
      </c>
      <c r="N252" s="335">
        <v>0</v>
      </c>
      <c r="O252" s="335">
        <v>0</v>
      </c>
      <c r="P252" s="335">
        <v>0</v>
      </c>
      <c r="Q252" s="335">
        <v>0</v>
      </c>
      <c r="R252" s="335">
        <v>0</v>
      </c>
      <c r="S252" s="335">
        <v>0</v>
      </c>
      <c r="T252" s="335">
        <v>0</v>
      </c>
      <c r="U252" s="335">
        <v>0</v>
      </c>
      <c r="V252" s="335">
        <v>0</v>
      </c>
      <c r="W252" s="335">
        <v>0</v>
      </c>
      <c r="X252" s="335">
        <v>0</v>
      </c>
      <c r="Y252" s="335">
        <v>0</v>
      </c>
      <c r="Z252" s="335">
        <v>0</v>
      </c>
      <c r="AA252" s="335">
        <v>0</v>
      </c>
      <c r="AB252" s="335">
        <v>0</v>
      </c>
      <c r="AC252" s="335">
        <v>0</v>
      </c>
      <c r="AD252" s="335">
        <v>0</v>
      </c>
      <c r="AE252" s="335">
        <v>0</v>
      </c>
      <c r="AF252" s="335">
        <v>0</v>
      </c>
      <c r="AG252" s="335">
        <v>0</v>
      </c>
      <c r="AH252" s="335">
        <v>0</v>
      </c>
      <c r="AI252" s="335">
        <v>0</v>
      </c>
      <c r="AJ252" s="335">
        <v>0</v>
      </c>
      <c r="AK252" s="335">
        <v>0</v>
      </c>
      <c r="AL252" s="335">
        <v>0</v>
      </c>
      <c r="AM252" s="335">
        <v>0</v>
      </c>
      <c r="AN252" s="335">
        <v>0</v>
      </c>
      <c r="AO252" s="335">
        <v>0</v>
      </c>
      <c r="AP252" s="335">
        <v>0</v>
      </c>
      <c r="AQ252" s="335">
        <v>0</v>
      </c>
      <c r="AR252" s="335">
        <v>0</v>
      </c>
      <c r="AS252" s="335">
        <v>0</v>
      </c>
      <c r="AT252" s="335">
        <v>0</v>
      </c>
      <c r="AU252" s="335">
        <v>0</v>
      </c>
      <c r="AV252" s="335">
        <v>0</v>
      </c>
      <c r="AW252" s="335">
        <v>0</v>
      </c>
      <c r="AX252" s="335">
        <v>0</v>
      </c>
      <c r="AY252" s="335">
        <v>0</v>
      </c>
      <c r="AZ252" s="335">
        <v>0</v>
      </c>
      <c r="BA252" s="336">
        <v>0</v>
      </c>
    </row>
    <row r="253" spans="1:53" x14ac:dyDescent="0.2">
      <c r="A253" s="286" t="s">
        <v>2812</v>
      </c>
      <c r="B253" s="287" t="s">
        <v>2813</v>
      </c>
      <c r="C253" s="288">
        <v>0</v>
      </c>
      <c r="D253" s="335">
        <v>0</v>
      </c>
      <c r="E253" s="335">
        <v>0</v>
      </c>
      <c r="F253" s="335">
        <v>0</v>
      </c>
      <c r="G253" s="335">
        <v>0</v>
      </c>
      <c r="H253" s="335">
        <v>0</v>
      </c>
      <c r="I253" s="335">
        <v>0</v>
      </c>
      <c r="J253" s="335">
        <v>0</v>
      </c>
      <c r="K253" s="335">
        <v>0</v>
      </c>
      <c r="L253" s="335">
        <v>0</v>
      </c>
      <c r="M253" s="335">
        <v>0</v>
      </c>
      <c r="N253" s="335">
        <v>0</v>
      </c>
      <c r="O253" s="335">
        <v>0</v>
      </c>
      <c r="P253" s="335">
        <v>0</v>
      </c>
      <c r="Q253" s="335">
        <v>0</v>
      </c>
      <c r="R253" s="335">
        <v>0</v>
      </c>
      <c r="S253" s="335">
        <v>0</v>
      </c>
      <c r="T253" s="335">
        <v>0</v>
      </c>
      <c r="U253" s="335">
        <v>0</v>
      </c>
      <c r="V253" s="335">
        <v>0</v>
      </c>
      <c r="W253" s="335">
        <v>0</v>
      </c>
      <c r="X253" s="335">
        <v>0</v>
      </c>
      <c r="Y253" s="335">
        <v>0</v>
      </c>
      <c r="Z253" s="335">
        <v>0</v>
      </c>
      <c r="AA253" s="335">
        <v>0</v>
      </c>
      <c r="AB253" s="335">
        <v>0</v>
      </c>
      <c r="AC253" s="335">
        <v>0</v>
      </c>
      <c r="AD253" s="335">
        <v>0</v>
      </c>
      <c r="AE253" s="335">
        <v>0</v>
      </c>
      <c r="AF253" s="335">
        <v>0</v>
      </c>
      <c r="AG253" s="335">
        <v>0</v>
      </c>
      <c r="AH253" s="335">
        <v>0</v>
      </c>
      <c r="AI253" s="335">
        <v>0</v>
      </c>
      <c r="AJ253" s="335">
        <v>0</v>
      </c>
      <c r="AK253" s="335">
        <v>0</v>
      </c>
      <c r="AL253" s="335">
        <v>0</v>
      </c>
      <c r="AM253" s="335">
        <v>0</v>
      </c>
      <c r="AN253" s="335">
        <v>0</v>
      </c>
      <c r="AO253" s="335">
        <v>0</v>
      </c>
      <c r="AP253" s="335">
        <v>0</v>
      </c>
      <c r="AQ253" s="335">
        <v>0</v>
      </c>
      <c r="AR253" s="335">
        <v>0</v>
      </c>
      <c r="AS253" s="335">
        <v>0</v>
      </c>
      <c r="AT253" s="335">
        <v>0</v>
      </c>
      <c r="AU253" s="335">
        <v>0</v>
      </c>
      <c r="AV253" s="335">
        <v>0</v>
      </c>
      <c r="AW253" s="335">
        <v>0</v>
      </c>
      <c r="AX253" s="335">
        <v>0</v>
      </c>
      <c r="AY253" s="335">
        <v>0</v>
      </c>
      <c r="AZ253" s="335">
        <v>0</v>
      </c>
      <c r="BA253" s="336">
        <v>0</v>
      </c>
    </row>
    <row r="254" spans="1:53" x14ac:dyDescent="0.2">
      <c r="A254" s="280" t="s">
        <v>2814</v>
      </c>
      <c r="B254" s="281" t="s">
        <v>2815</v>
      </c>
      <c r="C254" s="282">
        <v>0</v>
      </c>
      <c r="D254" s="331">
        <v>0</v>
      </c>
      <c r="E254" s="331">
        <v>0</v>
      </c>
      <c r="F254" s="331">
        <v>0</v>
      </c>
      <c r="G254" s="331">
        <v>0</v>
      </c>
      <c r="H254" s="331">
        <v>0</v>
      </c>
      <c r="I254" s="331">
        <v>0</v>
      </c>
      <c r="J254" s="331">
        <v>0</v>
      </c>
      <c r="K254" s="331">
        <v>0</v>
      </c>
      <c r="L254" s="331">
        <v>0</v>
      </c>
      <c r="M254" s="331">
        <v>0</v>
      </c>
      <c r="N254" s="331">
        <v>0</v>
      </c>
      <c r="O254" s="331">
        <v>0</v>
      </c>
      <c r="P254" s="331">
        <v>0</v>
      </c>
      <c r="Q254" s="331">
        <v>0</v>
      </c>
      <c r="R254" s="331">
        <v>0</v>
      </c>
      <c r="S254" s="331">
        <v>0</v>
      </c>
      <c r="T254" s="331">
        <v>0</v>
      </c>
      <c r="U254" s="331">
        <v>0</v>
      </c>
      <c r="V254" s="331">
        <v>0</v>
      </c>
      <c r="W254" s="331">
        <v>0</v>
      </c>
      <c r="X254" s="331">
        <v>0</v>
      </c>
      <c r="Y254" s="331">
        <v>0</v>
      </c>
      <c r="Z254" s="331">
        <v>0</v>
      </c>
      <c r="AA254" s="331">
        <v>0</v>
      </c>
      <c r="AB254" s="331">
        <v>0</v>
      </c>
      <c r="AC254" s="331">
        <v>0</v>
      </c>
      <c r="AD254" s="331">
        <v>0</v>
      </c>
      <c r="AE254" s="331">
        <v>0</v>
      </c>
      <c r="AF254" s="331">
        <v>0</v>
      </c>
      <c r="AG254" s="331">
        <v>0</v>
      </c>
      <c r="AH254" s="331">
        <v>0</v>
      </c>
      <c r="AI254" s="331">
        <v>0</v>
      </c>
      <c r="AJ254" s="331">
        <v>0</v>
      </c>
      <c r="AK254" s="331">
        <v>0</v>
      </c>
      <c r="AL254" s="331">
        <v>0</v>
      </c>
      <c r="AM254" s="331">
        <v>0</v>
      </c>
      <c r="AN254" s="331">
        <v>0</v>
      </c>
      <c r="AO254" s="331">
        <v>0</v>
      </c>
      <c r="AP254" s="331">
        <v>0</v>
      </c>
      <c r="AQ254" s="331">
        <v>0</v>
      </c>
      <c r="AR254" s="331">
        <v>0</v>
      </c>
      <c r="AS254" s="331">
        <v>0</v>
      </c>
      <c r="AT254" s="331">
        <v>0</v>
      </c>
      <c r="AU254" s="331">
        <v>0</v>
      </c>
      <c r="AV254" s="331">
        <v>0</v>
      </c>
      <c r="AW254" s="331">
        <v>0</v>
      </c>
      <c r="AX254" s="331">
        <v>0</v>
      </c>
      <c r="AY254" s="331">
        <v>0</v>
      </c>
      <c r="AZ254" s="331">
        <v>0</v>
      </c>
      <c r="BA254" s="332">
        <v>0</v>
      </c>
    </row>
    <row r="255" spans="1:53" x14ac:dyDescent="0.2">
      <c r="A255" s="277" t="s">
        <v>2658</v>
      </c>
      <c r="B255" s="278" t="s">
        <v>2816</v>
      </c>
      <c r="C255" s="279">
        <v>0</v>
      </c>
      <c r="D255" s="329">
        <v>0</v>
      </c>
      <c r="E255" s="329">
        <v>0</v>
      </c>
      <c r="F255" s="329">
        <v>0</v>
      </c>
      <c r="G255" s="329">
        <v>0</v>
      </c>
      <c r="H255" s="329">
        <v>0</v>
      </c>
      <c r="I255" s="329">
        <v>0</v>
      </c>
      <c r="J255" s="329">
        <v>0</v>
      </c>
      <c r="K255" s="329">
        <v>0</v>
      </c>
      <c r="L255" s="329">
        <v>0</v>
      </c>
      <c r="M255" s="329">
        <v>0</v>
      </c>
      <c r="N255" s="329">
        <v>0</v>
      </c>
      <c r="O255" s="329">
        <v>0</v>
      </c>
      <c r="P255" s="329">
        <v>0</v>
      </c>
      <c r="Q255" s="329">
        <v>0</v>
      </c>
      <c r="R255" s="329">
        <v>0</v>
      </c>
      <c r="S255" s="329">
        <v>0</v>
      </c>
      <c r="T255" s="329">
        <v>0</v>
      </c>
      <c r="U255" s="329">
        <v>0</v>
      </c>
      <c r="V255" s="329">
        <v>0</v>
      </c>
      <c r="W255" s="329">
        <v>0</v>
      </c>
      <c r="X255" s="329">
        <v>0</v>
      </c>
      <c r="Y255" s="329">
        <v>0</v>
      </c>
      <c r="Z255" s="329">
        <v>0</v>
      </c>
      <c r="AA255" s="329">
        <v>0</v>
      </c>
      <c r="AB255" s="329">
        <v>0</v>
      </c>
      <c r="AC255" s="329">
        <v>0</v>
      </c>
      <c r="AD255" s="329">
        <v>0</v>
      </c>
      <c r="AE255" s="329">
        <v>0</v>
      </c>
      <c r="AF255" s="329">
        <v>0</v>
      </c>
      <c r="AG255" s="329">
        <v>0</v>
      </c>
      <c r="AH255" s="329">
        <v>0</v>
      </c>
      <c r="AI255" s="329">
        <v>0</v>
      </c>
      <c r="AJ255" s="329">
        <v>0</v>
      </c>
      <c r="AK255" s="329">
        <v>0</v>
      </c>
      <c r="AL255" s="329">
        <v>0</v>
      </c>
      <c r="AM255" s="329">
        <v>0</v>
      </c>
      <c r="AN255" s="329">
        <v>0</v>
      </c>
      <c r="AO255" s="329">
        <v>0</v>
      </c>
      <c r="AP255" s="329">
        <v>0</v>
      </c>
      <c r="AQ255" s="329">
        <v>0</v>
      </c>
      <c r="AR255" s="329">
        <v>0</v>
      </c>
      <c r="AS255" s="329">
        <v>0</v>
      </c>
      <c r="AT255" s="329">
        <v>0</v>
      </c>
      <c r="AU255" s="329">
        <v>0</v>
      </c>
      <c r="AV255" s="329">
        <v>0</v>
      </c>
      <c r="AW255" s="329">
        <v>0</v>
      </c>
      <c r="AX255" s="329">
        <v>0</v>
      </c>
      <c r="AY255" s="329">
        <v>0</v>
      </c>
      <c r="AZ255" s="329">
        <v>0</v>
      </c>
      <c r="BA255" s="330">
        <v>0</v>
      </c>
    </row>
    <row r="256" spans="1:53" x14ac:dyDescent="0.2">
      <c r="A256" s="277" t="s">
        <v>2817</v>
      </c>
      <c r="B256" s="278">
        <v>7200</v>
      </c>
      <c r="C256" s="279">
        <v>0</v>
      </c>
      <c r="D256" s="329">
        <v>0</v>
      </c>
      <c r="E256" s="329">
        <v>0</v>
      </c>
      <c r="F256" s="329">
        <v>0</v>
      </c>
      <c r="G256" s="329">
        <v>0</v>
      </c>
      <c r="H256" s="329">
        <v>0</v>
      </c>
      <c r="I256" s="329">
        <v>0</v>
      </c>
      <c r="J256" s="329">
        <v>0</v>
      </c>
      <c r="K256" s="329">
        <v>0</v>
      </c>
      <c r="L256" s="329">
        <v>0</v>
      </c>
      <c r="M256" s="329">
        <v>0</v>
      </c>
      <c r="N256" s="329">
        <v>0</v>
      </c>
      <c r="O256" s="329">
        <v>0</v>
      </c>
      <c r="P256" s="329">
        <v>0</v>
      </c>
      <c r="Q256" s="329">
        <v>0</v>
      </c>
      <c r="R256" s="329">
        <v>0</v>
      </c>
      <c r="S256" s="329">
        <v>0</v>
      </c>
      <c r="T256" s="329">
        <v>0</v>
      </c>
      <c r="U256" s="329">
        <v>0</v>
      </c>
      <c r="V256" s="329">
        <v>0</v>
      </c>
      <c r="W256" s="329">
        <v>0</v>
      </c>
      <c r="X256" s="329">
        <v>0</v>
      </c>
      <c r="Y256" s="329">
        <v>0</v>
      </c>
      <c r="Z256" s="329">
        <v>0</v>
      </c>
      <c r="AA256" s="329">
        <v>0</v>
      </c>
      <c r="AB256" s="329">
        <v>0</v>
      </c>
      <c r="AC256" s="329">
        <v>0</v>
      </c>
      <c r="AD256" s="329">
        <v>0</v>
      </c>
      <c r="AE256" s="329">
        <v>0</v>
      </c>
      <c r="AF256" s="329">
        <v>0</v>
      </c>
      <c r="AG256" s="329">
        <v>0</v>
      </c>
      <c r="AH256" s="329">
        <v>0</v>
      </c>
      <c r="AI256" s="329">
        <v>0</v>
      </c>
      <c r="AJ256" s="329">
        <v>0</v>
      </c>
      <c r="AK256" s="329">
        <v>0</v>
      </c>
      <c r="AL256" s="329">
        <v>0</v>
      </c>
      <c r="AM256" s="329">
        <v>0</v>
      </c>
      <c r="AN256" s="329">
        <v>0</v>
      </c>
      <c r="AO256" s="329">
        <v>0</v>
      </c>
      <c r="AP256" s="329">
        <v>0</v>
      </c>
      <c r="AQ256" s="329">
        <v>0</v>
      </c>
      <c r="AR256" s="329">
        <v>0</v>
      </c>
      <c r="AS256" s="329">
        <v>0</v>
      </c>
      <c r="AT256" s="329">
        <v>0</v>
      </c>
      <c r="AU256" s="329">
        <v>0</v>
      </c>
      <c r="AV256" s="329">
        <v>0</v>
      </c>
      <c r="AW256" s="329">
        <v>0</v>
      </c>
      <c r="AX256" s="329">
        <v>0</v>
      </c>
      <c r="AY256" s="329">
        <v>0</v>
      </c>
      <c r="AZ256" s="329">
        <v>0</v>
      </c>
      <c r="BA256" s="330">
        <v>0</v>
      </c>
    </row>
    <row r="257" spans="1:53" x14ac:dyDescent="0.2">
      <c r="A257" s="280" t="s">
        <v>2818</v>
      </c>
      <c r="B257" s="281" t="s">
        <v>2819</v>
      </c>
      <c r="C257" s="282">
        <v>0</v>
      </c>
      <c r="D257" s="331">
        <v>0</v>
      </c>
      <c r="E257" s="331">
        <v>0</v>
      </c>
      <c r="F257" s="331">
        <v>0</v>
      </c>
      <c r="G257" s="331">
        <v>0</v>
      </c>
      <c r="H257" s="331">
        <v>0</v>
      </c>
      <c r="I257" s="331">
        <v>0</v>
      </c>
      <c r="J257" s="331">
        <v>0</v>
      </c>
      <c r="K257" s="331">
        <v>0</v>
      </c>
      <c r="L257" s="331">
        <v>0</v>
      </c>
      <c r="M257" s="331">
        <v>0</v>
      </c>
      <c r="N257" s="331">
        <v>0</v>
      </c>
      <c r="O257" s="331">
        <v>0</v>
      </c>
      <c r="P257" s="331">
        <v>0</v>
      </c>
      <c r="Q257" s="331">
        <v>0</v>
      </c>
      <c r="R257" s="331">
        <v>0</v>
      </c>
      <c r="S257" s="331">
        <v>0</v>
      </c>
      <c r="T257" s="331">
        <v>0</v>
      </c>
      <c r="U257" s="331">
        <v>0</v>
      </c>
      <c r="V257" s="331">
        <v>0</v>
      </c>
      <c r="W257" s="331">
        <v>0</v>
      </c>
      <c r="X257" s="331">
        <v>0</v>
      </c>
      <c r="Y257" s="331">
        <v>0</v>
      </c>
      <c r="Z257" s="331">
        <v>0</v>
      </c>
      <c r="AA257" s="331">
        <v>0</v>
      </c>
      <c r="AB257" s="331">
        <v>0</v>
      </c>
      <c r="AC257" s="331">
        <v>0</v>
      </c>
      <c r="AD257" s="331">
        <v>0</v>
      </c>
      <c r="AE257" s="331">
        <v>0</v>
      </c>
      <c r="AF257" s="331">
        <v>0</v>
      </c>
      <c r="AG257" s="331">
        <v>0</v>
      </c>
      <c r="AH257" s="331">
        <v>0</v>
      </c>
      <c r="AI257" s="331">
        <v>0</v>
      </c>
      <c r="AJ257" s="331">
        <v>0</v>
      </c>
      <c r="AK257" s="331">
        <v>0</v>
      </c>
      <c r="AL257" s="331">
        <v>0</v>
      </c>
      <c r="AM257" s="331">
        <v>0</v>
      </c>
      <c r="AN257" s="331">
        <v>0</v>
      </c>
      <c r="AO257" s="331">
        <v>0</v>
      </c>
      <c r="AP257" s="331">
        <v>0</v>
      </c>
      <c r="AQ257" s="331">
        <v>0</v>
      </c>
      <c r="AR257" s="331">
        <v>0</v>
      </c>
      <c r="AS257" s="331">
        <v>0</v>
      </c>
      <c r="AT257" s="331">
        <v>0</v>
      </c>
      <c r="AU257" s="331">
        <v>0</v>
      </c>
      <c r="AV257" s="331">
        <v>0</v>
      </c>
      <c r="AW257" s="331">
        <v>0</v>
      </c>
      <c r="AX257" s="331">
        <v>0</v>
      </c>
      <c r="AY257" s="331">
        <v>0</v>
      </c>
      <c r="AZ257" s="331">
        <v>0</v>
      </c>
      <c r="BA257" s="332">
        <v>0</v>
      </c>
    </row>
    <row r="258" spans="1:53" x14ac:dyDescent="0.2">
      <c r="A258" s="280" t="s">
        <v>2820</v>
      </c>
      <c r="B258" s="281" t="s">
        <v>2821</v>
      </c>
      <c r="C258" s="282">
        <v>0</v>
      </c>
      <c r="D258" s="331">
        <v>0</v>
      </c>
      <c r="E258" s="331">
        <v>0</v>
      </c>
      <c r="F258" s="331">
        <v>0</v>
      </c>
      <c r="G258" s="331">
        <v>0</v>
      </c>
      <c r="H258" s="331">
        <v>0</v>
      </c>
      <c r="I258" s="331">
        <v>0</v>
      </c>
      <c r="J258" s="331">
        <v>0</v>
      </c>
      <c r="K258" s="331">
        <v>0</v>
      </c>
      <c r="L258" s="331">
        <v>0</v>
      </c>
      <c r="M258" s="331">
        <v>0</v>
      </c>
      <c r="N258" s="331">
        <v>0</v>
      </c>
      <c r="O258" s="331">
        <v>0</v>
      </c>
      <c r="P258" s="331">
        <v>0</v>
      </c>
      <c r="Q258" s="331">
        <v>0</v>
      </c>
      <c r="R258" s="331">
        <v>0</v>
      </c>
      <c r="S258" s="331">
        <v>0</v>
      </c>
      <c r="T258" s="331">
        <v>0</v>
      </c>
      <c r="U258" s="331">
        <v>0</v>
      </c>
      <c r="V258" s="331">
        <v>0</v>
      </c>
      <c r="W258" s="331">
        <v>0</v>
      </c>
      <c r="X258" s="331">
        <v>0</v>
      </c>
      <c r="Y258" s="331">
        <v>0</v>
      </c>
      <c r="Z258" s="331">
        <v>0</v>
      </c>
      <c r="AA258" s="331">
        <v>0</v>
      </c>
      <c r="AB258" s="331">
        <v>0</v>
      </c>
      <c r="AC258" s="331">
        <v>0</v>
      </c>
      <c r="AD258" s="331">
        <v>0</v>
      </c>
      <c r="AE258" s="331">
        <v>0</v>
      </c>
      <c r="AF258" s="331">
        <v>0</v>
      </c>
      <c r="AG258" s="331">
        <v>0</v>
      </c>
      <c r="AH258" s="331">
        <v>0</v>
      </c>
      <c r="AI258" s="331">
        <v>0</v>
      </c>
      <c r="AJ258" s="331">
        <v>0</v>
      </c>
      <c r="AK258" s="331">
        <v>0</v>
      </c>
      <c r="AL258" s="331">
        <v>0</v>
      </c>
      <c r="AM258" s="331">
        <v>0</v>
      </c>
      <c r="AN258" s="331">
        <v>0</v>
      </c>
      <c r="AO258" s="331">
        <v>0</v>
      </c>
      <c r="AP258" s="331">
        <v>0</v>
      </c>
      <c r="AQ258" s="331">
        <v>0</v>
      </c>
      <c r="AR258" s="331">
        <v>0</v>
      </c>
      <c r="AS258" s="331">
        <v>0</v>
      </c>
      <c r="AT258" s="331">
        <v>0</v>
      </c>
      <c r="AU258" s="331">
        <v>0</v>
      </c>
      <c r="AV258" s="331">
        <v>0</v>
      </c>
      <c r="AW258" s="331">
        <v>0</v>
      </c>
      <c r="AX258" s="331">
        <v>0</v>
      </c>
      <c r="AY258" s="331">
        <v>0</v>
      </c>
      <c r="AZ258" s="331">
        <v>0</v>
      </c>
      <c r="BA258" s="332">
        <v>0</v>
      </c>
    </row>
    <row r="259" spans="1:53" x14ac:dyDescent="0.2">
      <c r="A259" s="277" t="s">
        <v>2083</v>
      </c>
      <c r="B259" s="278" t="s">
        <v>2822</v>
      </c>
      <c r="C259" s="279">
        <v>0</v>
      </c>
      <c r="D259" s="329">
        <v>0</v>
      </c>
      <c r="E259" s="329">
        <v>0</v>
      </c>
      <c r="F259" s="329">
        <v>0</v>
      </c>
      <c r="G259" s="329">
        <v>0</v>
      </c>
      <c r="H259" s="329">
        <v>0</v>
      </c>
      <c r="I259" s="329">
        <v>0</v>
      </c>
      <c r="J259" s="329">
        <v>0</v>
      </c>
      <c r="K259" s="329">
        <v>0</v>
      </c>
      <c r="L259" s="329">
        <v>0</v>
      </c>
      <c r="M259" s="329">
        <v>0</v>
      </c>
      <c r="N259" s="329">
        <v>0</v>
      </c>
      <c r="O259" s="329">
        <v>0</v>
      </c>
      <c r="P259" s="329">
        <v>0</v>
      </c>
      <c r="Q259" s="329">
        <v>0</v>
      </c>
      <c r="R259" s="329">
        <v>0</v>
      </c>
      <c r="S259" s="329">
        <v>0</v>
      </c>
      <c r="T259" s="329">
        <v>0</v>
      </c>
      <c r="U259" s="329">
        <v>0</v>
      </c>
      <c r="V259" s="329">
        <v>0</v>
      </c>
      <c r="W259" s="329">
        <v>0</v>
      </c>
      <c r="X259" s="329">
        <v>0</v>
      </c>
      <c r="Y259" s="329">
        <v>0</v>
      </c>
      <c r="Z259" s="329">
        <v>0</v>
      </c>
      <c r="AA259" s="329">
        <v>0</v>
      </c>
      <c r="AB259" s="329">
        <v>0</v>
      </c>
      <c r="AC259" s="329">
        <v>0</v>
      </c>
      <c r="AD259" s="329">
        <v>0</v>
      </c>
      <c r="AE259" s="329">
        <v>0</v>
      </c>
      <c r="AF259" s="329">
        <v>0</v>
      </c>
      <c r="AG259" s="329">
        <v>0</v>
      </c>
      <c r="AH259" s="329">
        <v>0</v>
      </c>
      <c r="AI259" s="329">
        <v>0</v>
      </c>
      <c r="AJ259" s="329">
        <v>0</v>
      </c>
      <c r="AK259" s="329">
        <v>0</v>
      </c>
      <c r="AL259" s="329">
        <v>0</v>
      </c>
      <c r="AM259" s="329">
        <v>0</v>
      </c>
      <c r="AN259" s="329">
        <v>0</v>
      </c>
      <c r="AO259" s="329">
        <v>0</v>
      </c>
      <c r="AP259" s="329">
        <v>0</v>
      </c>
      <c r="AQ259" s="329">
        <v>0</v>
      </c>
      <c r="AR259" s="329">
        <v>0</v>
      </c>
      <c r="AS259" s="329">
        <v>0</v>
      </c>
      <c r="AT259" s="329">
        <v>0</v>
      </c>
      <c r="AU259" s="329">
        <v>0</v>
      </c>
      <c r="AV259" s="329">
        <v>0</v>
      </c>
      <c r="AW259" s="329">
        <v>0</v>
      </c>
      <c r="AX259" s="329">
        <v>0</v>
      </c>
      <c r="AY259" s="329">
        <v>0</v>
      </c>
      <c r="AZ259" s="329">
        <v>0</v>
      </c>
      <c r="BA259" s="330">
        <v>0</v>
      </c>
    </row>
    <row r="260" spans="1:53" x14ac:dyDescent="0.2">
      <c r="A260" s="289" t="s">
        <v>2823</v>
      </c>
      <c r="B260" s="290" t="s">
        <v>2824</v>
      </c>
      <c r="C260" s="291">
        <v>0</v>
      </c>
      <c r="D260" s="337">
        <v>0</v>
      </c>
      <c r="E260" s="337">
        <v>0</v>
      </c>
      <c r="F260" s="337">
        <v>0</v>
      </c>
      <c r="G260" s="337">
        <v>0</v>
      </c>
      <c r="H260" s="337">
        <v>0</v>
      </c>
      <c r="I260" s="337">
        <v>0</v>
      </c>
      <c r="J260" s="337">
        <v>0</v>
      </c>
      <c r="K260" s="337">
        <v>0</v>
      </c>
      <c r="L260" s="337">
        <v>0</v>
      </c>
      <c r="M260" s="337">
        <v>0</v>
      </c>
      <c r="N260" s="337">
        <v>0</v>
      </c>
      <c r="O260" s="337">
        <v>0</v>
      </c>
      <c r="P260" s="337">
        <v>0</v>
      </c>
      <c r="Q260" s="337">
        <v>0</v>
      </c>
      <c r="R260" s="337">
        <v>0</v>
      </c>
      <c r="S260" s="337">
        <v>0</v>
      </c>
      <c r="T260" s="337">
        <v>0</v>
      </c>
      <c r="U260" s="337">
        <v>0</v>
      </c>
      <c r="V260" s="337">
        <v>0</v>
      </c>
      <c r="W260" s="337">
        <v>0</v>
      </c>
      <c r="X260" s="337">
        <v>0</v>
      </c>
      <c r="Y260" s="337">
        <v>0</v>
      </c>
      <c r="Z260" s="337">
        <v>0</v>
      </c>
      <c r="AA260" s="337">
        <v>0</v>
      </c>
      <c r="AB260" s="337">
        <v>0</v>
      </c>
      <c r="AC260" s="337">
        <v>0</v>
      </c>
      <c r="AD260" s="337">
        <v>0</v>
      </c>
      <c r="AE260" s="337">
        <v>0</v>
      </c>
      <c r="AF260" s="337">
        <v>0</v>
      </c>
      <c r="AG260" s="337">
        <v>0</v>
      </c>
      <c r="AH260" s="337">
        <v>0</v>
      </c>
      <c r="AI260" s="337">
        <v>0</v>
      </c>
      <c r="AJ260" s="337">
        <v>0</v>
      </c>
      <c r="AK260" s="337">
        <v>0</v>
      </c>
      <c r="AL260" s="337">
        <v>0</v>
      </c>
      <c r="AM260" s="337">
        <v>0</v>
      </c>
      <c r="AN260" s="337">
        <v>0</v>
      </c>
      <c r="AO260" s="337">
        <v>0</v>
      </c>
      <c r="AP260" s="337">
        <v>0</v>
      </c>
      <c r="AQ260" s="337">
        <v>0</v>
      </c>
      <c r="AR260" s="337">
        <v>0</v>
      </c>
      <c r="AS260" s="337">
        <v>0</v>
      </c>
      <c r="AT260" s="337">
        <v>0</v>
      </c>
      <c r="AU260" s="337">
        <v>0</v>
      </c>
      <c r="AV260" s="337">
        <v>0</v>
      </c>
      <c r="AW260" s="337">
        <v>0</v>
      </c>
      <c r="AX260" s="337">
        <v>0</v>
      </c>
      <c r="AY260" s="337">
        <v>0</v>
      </c>
      <c r="AZ260" s="337">
        <v>0</v>
      </c>
      <c r="BA260" s="338">
        <v>0</v>
      </c>
    </row>
    <row r="261" spans="1:53" x14ac:dyDescent="0.2">
      <c r="A261" s="292" t="s">
        <v>2825</v>
      </c>
      <c r="B261" s="293" t="s">
        <v>2826</v>
      </c>
      <c r="C261" s="294">
        <v>0</v>
      </c>
      <c r="D261" s="339">
        <v>0</v>
      </c>
      <c r="E261" s="339">
        <v>0</v>
      </c>
      <c r="F261" s="339">
        <v>0</v>
      </c>
      <c r="G261" s="339">
        <v>0</v>
      </c>
      <c r="H261" s="339">
        <v>0</v>
      </c>
      <c r="I261" s="339">
        <v>0</v>
      </c>
      <c r="J261" s="339">
        <v>0</v>
      </c>
      <c r="K261" s="339">
        <v>0</v>
      </c>
      <c r="L261" s="339">
        <v>0</v>
      </c>
      <c r="M261" s="339">
        <v>0</v>
      </c>
      <c r="N261" s="339">
        <v>0</v>
      </c>
      <c r="O261" s="339">
        <v>0</v>
      </c>
      <c r="P261" s="339">
        <v>0</v>
      </c>
      <c r="Q261" s="339">
        <v>0</v>
      </c>
      <c r="R261" s="339">
        <v>0</v>
      </c>
      <c r="S261" s="339">
        <v>0</v>
      </c>
      <c r="T261" s="339">
        <v>0</v>
      </c>
      <c r="U261" s="339">
        <v>0</v>
      </c>
      <c r="V261" s="339">
        <v>0</v>
      </c>
      <c r="W261" s="339">
        <v>0</v>
      </c>
      <c r="X261" s="339">
        <v>0</v>
      </c>
      <c r="Y261" s="339">
        <v>0</v>
      </c>
      <c r="Z261" s="339">
        <v>0</v>
      </c>
      <c r="AA261" s="339">
        <v>0</v>
      </c>
      <c r="AB261" s="339">
        <v>0</v>
      </c>
      <c r="AC261" s="339">
        <v>0</v>
      </c>
      <c r="AD261" s="339">
        <v>0</v>
      </c>
      <c r="AE261" s="339">
        <v>0</v>
      </c>
      <c r="AF261" s="339">
        <v>0</v>
      </c>
      <c r="AG261" s="339">
        <v>0</v>
      </c>
      <c r="AH261" s="339">
        <v>0</v>
      </c>
      <c r="AI261" s="339">
        <v>0</v>
      </c>
      <c r="AJ261" s="339">
        <v>0</v>
      </c>
      <c r="AK261" s="339">
        <v>0</v>
      </c>
      <c r="AL261" s="339">
        <v>0</v>
      </c>
      <c r="AM261" s="339">
        <v>0</v>
      </c>
      <c r="AN261" s="339">
        <v>0</v>
      </c>
      <c r="AO261" s="339">
        <v>0</v>
      </c>
      <c r="AP261" s="339">
        <v>0</v>
      </c>
      <c r="AQ261" s="339">
        <v>0</v>
      </c>
      <c r="AR261" s="339">
        <v>0</v>
      </c>
      <c r="AS261" s="339">
        <v>0</v>
      </c>
      <c r="AT261" s="339">
        <v>0</v>
      </c>
      <c r="AU261" s="339">
        <v>0</v>
      </c>
      <c r="AV261" s="339">
        <v>0</v>
      </c>
      <c r="AW261" s="339">
        <v>0</v>
      </c>
      <c r="AX261" s="339">
        <v>0</v>
      </c>
      <c r="AY261" s="339">
        <v>0</v>
      </c>
      <c r="AZ261" s="339">
        <v>0</v>
      </c>
      <c r="BA261" s="34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5" x14ac:dyDescent="0.25"/>
  <sheetData>
    <row r="1" spans="1:53" x14ac:dyDescent="0.25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v>4854.5890428330113</v>
      </c>
      <c r="D2" s="276">
        <v>4681.4194800000005</v>
      </c>
      <c r="E2" s="276">
        <v>4724.784889999999</v>
      </c>
      <c r="F2" s="276">
        <v>4404.3922299999995</v>
      </c>
      <c r="G2" s="276">
        <v>4249.5511200000019</v>
      </c>
      <c r="H2" s="276">
        <v>4460.5954690321478</v>
      </c>
      <c r="I2" s="276">
        <v>4288.377919999999</v>
      </c>
      <c r="J2" s="276">
        <v>4413.4643799999967</v>
      </c>
      <c r="K2" s="276">
        <v>4332.764750000003</v>
      </c>
      <c r="L2" s="276">
        <v>3372.9617200000025</v>
      </c>
      <c r="M2" s="276">
        <v>3883.5170231530233</v>
      </c>
      <c r="N2" s="276">
        <v>3670.757223750667</v>
      </c>
      <c r="O2" s="276">
        <v>3756.0803472302623</v>
      </c>
      <c r="P2" s="276">
        <v>3442.5926199778255</v>
      </c>
      <c r="Q2" s="276">
        <v>4195.4972678271797</v>
      </c>
      <c r="R2" s="276">
        <v>4099.3834530466602</v>
      </c>
      <c r="S2" s="276">
        <v>4022.2912935419272</v>
      </c>
      <c r="T2" s="276">
        <v>4188.5175106580245</v>
      </c>
      <c r="U2" s="276">
        <v>3964.3973428101181</v>
      </c>
      <c r="V2" s="276">
        <v>3913.6784443962847</v>
      </c>
      <c r="W2" s="276">
        <v>3832.674071798448</v>
      </c>
      <c r="X2" s="276">
        <v>3816.917016331096</v>
      </c>
      <c r="Y2" s="276">
        <v>3776.3180895298292</v>
      </c>
      <c r="Z2" s="276">
        <v>3694.164539551181</v>
      </c>
      <c r="AA2" s="276">
        <v>3657.5680642689372</v>
      </c>
      <c r="AB2" s="276">
        <v>3631.0844813951658</v>
      </c>
      <c r="AC2" s="276">
        <v>3612.9742566020323</v>
      </c>
      <c r="AD2" s="276">
        <v>3594.4789183416924</v>
      </c>
      <c r="AE2" s="276">
        <v>3583.1924431962393</v>
      </c>
      <c r="AF2" s="276">
        <v>3558.5735684231922</v>
      </c>
      <c r="AG2" s="276">
        <v>3491.8422039080465</v>
      </c>
      <c r="AH2" s="276">
        <v>3454.0095577940856</v>
      </c>
      <c r="AI2" s="276">
        <v>3402.8334302935127</v>
      </c>
      <c r="AJ2" s="276">
        <v>3317.6344047733855</v>
      </c>
      <c r="AK2" s="276">
        <v>3243.1962752004233</v>
      </c>
      <c r="AL2" s="276">
        <v>3174.7056876177712</v>
      </c>
      <c r="AM2" s="276">
        <v>3145.3672862952808</v>
      </c>
      <c r="AN2" s="276">
        <v>3098.3458197760492</v>
      </c>
      <c r="AO2" s="276">
        <v>3038.7066342643889</v>
      </c>
      <c r="AP2" s="276">
        <v>2983.699789654765</v>
      </c>
      <c r="AQ2" s="276">
        <v>2926.3393749634133</v>
      </c>
      <c r="AR2" s="276">
        <v>2887.960778666662</v>
      </c>
      <c r="AS2" s="276">
        <v>2842.3709469581918</v>
      </c>
      <c r="AT2" s="276">
        <v>2760.4691099513511</v>
      </c>
      <c r="AU2" s="276">
        <v>2674.4098264981085</v>
      </c>
      <c r="AV2" s="276">
        <v>2599.8742981529545</v>
      </c>
      <c r="AW2" s="276">
        <v>2505.9039801279791</v>
      </c>
      <c r="AX2" s="276">
        <v>2356.6602445610106</v>
      </c>
      <c r="AY2" s="276">
        <v>2242.4468314455307</v>
      </c>
      <c r="AZ2" s="276">
        <v>2072.5305880518576</v>
      </c>
      <c r="BA2" s="276">
        <v>1875.5822716960374</v>
      </c>
    </row>
    <row r="3" spans="1:53" x14ac:dyDescent="0.25">
      <c r="A3" s="277" t="s">
        <v>2670</v>
      </c>
      <c r="B3" s="278" t="s">
        <v>2671</v>
      </c>
      <c r="C3" s="279">
        <v>183.93905919177223</v>
      </c>
      <c r="D3" s="279">
        <v>274.20175</v>
      </c>
      <c r="E3" s="279">
        <v>173.6980099999991</v>
      </c>
      <c r="F3" s="279">
        <v>359.5948900000007</v>
      </c>
      <c r="G3" s="279">
        <v>206.70183000000173</v>
      </c>
      <c r="H3" s="279">
        <v>549.61503567806506</v>
      </c>
      <c r="I3" s="279">
        <v>269.47866999999923</v>
      </c>
      <c r="J3" s="279">
        <v>314.98876999999732</v>
      </c>
      <c r="K3" s="279">
        <v>331.8010300000019</v>
      </c>
      <c r="L3" s="279">
        <v>379.30342000000184</v>
      </c>
      <c r="M3" s="279">
        <v>353.83166473203818</v>
      </c>
      <c r="N3" s="279">
        <v>212.63754266449087</v>
      </c>
      <c r="O3" s="279">
        <v>429.13361358683647</v>
      </c>
      <c r="P3" s="279">
        <v>104.39922492320656</v>
      </c>
      <c r="Q3" s="279">
        <v>81.49512396419972</v>
      </c>
      <c r="R3" s="279">
        <v>77.983446530424317</v>
      </c>
      <c r="S3" s="279">
        <v>75.540268477401284</v>
      </c>
      <c r="T3" s="279">
        <v>82.142828709586055</v>
      </c>
      <c r="U3" s="279">
        <v>75.683881072315501</v>
      </c>
      <c r="V3" s="279">
        <v>76.386432378799526</v>
      </c>
      <c r="W3" s="279">
        <v>75.753889716389025</v>
      </c>
      <c r="X3" s="279">
        <v>74.483083060273756</v>
      </c>
      <c r="Y3" s="279">
        <v>74.726990210518139</v>
      </c>
      <c r="Z3" s="279">
        <v>73.425508931919111</v>
      </c>
      <c r="AA3" s="279">
        <v>72.556197566132113</v>
      </c>
      <c r="AB3" s="279">
        <v>71.585633050024711</v>
      </c>
      <c r="AC3" s="279">
        <v>70.494644408360713</v>
      </c>
      <c r="AD3" s="279">
        <v>69.07295362220114</v>
      </c>
      <c r="AE3" s="279">
        <v>68.161177667368449</v>
      </c>
      <c r="AF3" s="279">
        <v>67.513288795743136</v>
      </c>
      <c r="AG3" s="279">
        <v>65.721949172438627</v>
      </c>
      <c r="AH3" s="279">
        <v>64.825303251801998</v>
      </c>
      <c r="AI3" s="279">
        <v>64.722633111042342</v>
      </c>
      <c r="AJ3" s="279">
        <v>63.276074498529084</v>
      </c>
      <c r="AK3" s="279">
        <v>62.364402408493596</v>
      </c>
      <c r="AL3" s="279">
        <v>61.38574282171313</v>
      </c>
      <c r="AM3" s="279">
        <v>60.795823623634817</v>
      </c>
      <c r="AN3" s="279">
        <v>59.925728635528131</v>
      </c>
      <c r="AO3" s="279">
        <v>58.77403226530636</v>
      </c>
      <c r="AP3" s="279">
        <v>57.61631345236529</v>
      </c>
      <c r="AQ3" s="279">
        <v>56.42526042996645</v>
      </c>
      <c r="AR3" s="279">
        <v>55.61913535913483</v>
      </c>
      <c r="AS3" s="279">
        <v>54.714358362582026</v>
      </c>
      <c r="AT3" s="279">
        <v>53.256714889455957</v>
      </c>
      <c r="AU3" s="279">
        <v>51.78826820112814</v>
      </c>
      <c r="AV3" s="279">
        <v>50.438964898155724</v>
      </c>
      <c r="AW3" s="279">
        <v>48.760515488994095</v>
      </c>
      <c r="AX3" s="279">
        <v>46.423436954272958</v>
      </c>
      <c r="AY3" s="279">
        <v>45.578227256550178</v>
      </c>
      <c r="AZ3" s="279">
        <v>43.15747552050167</v>
      </c>
      <c r="BA3" s="279">
        <v>36.745534470263479</v>
      </c>
    </row>
    <row r="4" spans="1:53" x14ac:dyDescent="0.25">
      <c r="A4" s="280" t="s">
        <v>2672</v>
      </c>
      <c r="B4" s="281" t="s">
        <v>2673</v>
      </c>
      <c r="C4" s="282">
        <v>183.93905919177223</v>
      </c>
      <c r="D4" s="282">
        <v>274.20175</v>
      </c>
      <c r="E4" s="282">
        <v>173.6980099999991</v>
      </c>
      <c r="F4" s="282">
        <v>359.5948900000007</v>
      </c>
      <c r="G4" s="282">
        <v>206.70183000000173</v>
      </c>
      <c r="H4" s="282">
        <v>549.61503567806506</v>
      </c>
      <c r="I4" s="282">
        <v>269.47866999999923</v>
      </c>
      <c r="J4" s="282">
        <v>314.98876999999732</v>
      </c>
      <c r="K4" s="282">
        <v>331.8010300000019</v>
      </c>
      <c r="L4" s="282">
        <v>379.30342000000184</v>
      </c>
      <c r="M4" s="282">
        <v>353.83166473203818</v>
      </c>
      <c r="N4" s="282">
        <v>212.63754266449087</v>
      </c>
      <c r="O4" s="282">
        <v>429.13361358683647</v>
      </c>
      <c r="P4" s="282">
        <v>104.39922492320656</v>
      </c>
      <c r="Q4" s="282">
        <v>81.49512396419972</v>
      </c>
      <c r="R4" s="282">
        <v>77.983446530424317</v>
      </c>
      <c r="S4" s="282">
        <v>75.540268477401284</v>
      </c>
      <c r="T4" s="282">
        <v>82.142828709586055</v>
      </c>
      <c r="U4" s="282">
        <v>75.683881072315501</v>
      </c>
      <c r="V4" s="282">
        <v>76.386432378799526</v>
      </c>
      <c r="W4" s="282">
        <v>75.753889716389025</v>
      </c>
      <c r="X4" s="282">
        <v>74.483083060273756</v>
      </c>
      <c r="Y4" s="282">
        <v>74.726990210518139</v>
      </c>
      <c r="Z4" s="282">
        <v>73.425508931919111</v>
      </c>
      <c r="AA4" s="282">
        <v>72.556197566132113</v>
      </c>
      <c r="AB4" s="282">
        <v>71.585633050024711</v>
      </c>
      <c r="AC4" s="282">
        <v>70.494644408360713</v>
      </c>
      <c r="AD4" s="282">
        <v>69.07295362220114</v>
      </c>
      <c r="AE4" s="282">
        <v>68.161177667368449</v>
      </c>
      <c r="AF4" s="282">
        <v>67.513288795743136</v>
      </c>
      <c r="AG4" s="282">
        <v>65.721949172438627</v>
      </c>
      <c r="AH4" s="282">
        <v>64.825303251801998</v>
      </c>
      <c r="AI4" s="282">
        <v>64.722633111042342</v>
      </c>
      <c r="AJ4" s="282">
        <v>63.276074498529084</v>
      </c>
      <c r="AK4" s="282">
        <v>62.364402408493596</v>
      </c>
      <c r="AL4" s="282">
        <v>61.38574282171313</v>
      </c>
      <c r="AM4" s="282">
        <v>60.795823623634817</v>
      </c>
      <c r="AN4" s="282">
        <v>59.925728635528131</v>
      </c>
      <c r="AO4" s="282">
        <v>58.77403226530636</v>
      </c>
      <c r="AP4" s="282">
        <v>57.61631345236529</v>
      </c>
      <c r="AQ4" s="282">
        <v>56.42526042996645</v>
      </c>
      <c r="AR4" s="282">
        <v>55.61913535913483</v>
      </c>
      <c r="AS4" s="282">
        <v>54.714358362582026</v>
      </c>
      <c r="AT4" s="282">
        <v>53.256714889455957</v>
      </c>
      <c r="AU4" s="282">
        <v>51.78826820112814</v>
      </c>
      <c r="AV4" s="282">
        <v>50.438964898155724</v>
      </c>
      <c r="AW4" s="282">
        <v>48.760515488994095</v>
      </c>
      <c r="AX4" s="282">
        <v>46.423436954272958</v>
      </c>
      <c r="AY4" s="282">
        <v>45.578227256550178</v>
      </c>
      <c r="AZ4" s="282">
        <v>43.15747552050167</v>
      </c>
      <c r="BA4" s="282">
        <v>36.745534470263479</v>
      </c>
    </row>
    <row r="5" spans="1:53" x14ac:dyDescent="0.25">
      <c r="A5" s="283" t="s">
        <v>2674</v>
      </c>
      <c r="B5" s="284" t="s">
        <v>2675</v>
      </c>
      <c r="C5" s="285">
        <v>36.929539290033198</v>
      </c>
      <c r="D5" s="285">
        <v>121.00067999999999</v>
      </c>
      <c r="E5" s="285">
        <v>94.012049999999093</v>
      </c>
      <c r="F5" s="285">
        <v>273.19484000000068</v>
      </c>
      <c r="G5" s="285">
        <v>152.20134000000172</v>
      </c>
      <c r="H5" s="285">
        <v>325.0042577008129</v>
      </c>
      <c r="I5" s="285">
        <v>99.28011000000032</v>
      </c>
      <c r="J5" s="285">
        <v>103.28850000000038</v>
      </c>
      <c r="K5" s="285">
        <v>89.001010000000463</v>
      </c>
      <c r="L5" s="285">
        <v>92.099910000001387</v>
      </c>
      <c r="M5" s="285">
        <v>46.269803644811404</v>
      </c>
      <c r="N5" s="285">
        <v>111.34289563753475</v>
      </c>
      <c r="O5" s="285">
        <v>81.804836701435903</v>
      </c>
      <c r="P5" s="285">
        <v>72.919335747703002</v>
      </c>
      <c r="Q5" s="285">
        <v>51.63938688576139</v>
      </c>
      <c r="R5" s="285">
        <v>47.458864462295871</v>
      </c>
      <c r="S5" s="285">
        <v>46.128869103810324</v>
      </c>
      <c r="T5" s="285">
        <v>51.233079450652596</v>
      </c>
      <c r="U5" s="285">
        <v>47.202721058412585</v>
      </c>
      <c r="V5" s="285">
        <v>47.572008919186047</v>
      </c>
      <c r="W5" s="285">
        <v>46.877228932838875</v>
      </c>
      <c r="X5" s="285">
        <v>45.936038671711295</v>
      </c>
      <c r="Y5" s="285">
        <v>46.169003148950885</v>
      </c>
      <c r="Z5" s="285">
        <v>45.085194151065338</v>
      </c>
      <c r="AA5" s="285">
        <v>44.471629547730139</v>
      </c>
      <c r="AB5" s="285">
        <v>43.691136140961888</v>
      </c>
      <c r="AC5" s="285">
        <v>42.717263100199673</v>
      </c>
      <c r="AD5" s="285">
        <v>41.824018510852696</v>
      </c>
      <c r="AE5" s="285">
        <v>41.033483955310849</v>
      </c>
      <c r="AF5" s="285">
        <v>40.625805378251037</v>
      </c>
      <c r="AG5" s="285">
        <v>39.653455400778327</v>
      </c>
      <c r="AH5" s="285">
        <v>38.834894195346791</v>
      </c>
      <c r="AI5" s="285">
        <v>38.757126846571268</v>
      </c>
      <c r="AJ5" s="285">
        <v>37.585108664562398</v>
      </c>
      <c r="AK5" s="285">
        <v>36.980573589286251</v>
      </c>
      <c r="AL5" s="285">
        <v>36.369288405589124</v>
      </c>
      <c r="AM5" s="285">
        <v>35.867042554047977</v>
      </c>
      <c r="AN5" s="285">
        <v>35.150130612705112</v>
      </c>
      <c r="AO5" s="285">
        <v>34.246011359583122</v>
      </c>
      <c r="AP5" s="285">
        <v>33.34957534245013</v>
      </c>
      <c r="AQ5" s="285">
        <v>32.487020343748384</v>
      </c>
      <c r="AR5" s="285">
        <v>31.808471208626738</v>
      </c>
      <c r="AS5" s="285">
        <v>31.098441877399896</v>
      </c>
      <c r="AT5" s="285">
        <v>29.911118082262423</v>
      </c>
      <c r="AU5" s="285">
        <v>28.908181273139704</v>
      </c>
      <c r="AV5" s="285">
        <v>27.843271065820115</v>
      </c>
      <c r="AW5" s="285">
        <v>26.523584910097522</v>
      </c>
      <c r="AX5" s="285">
        <v>25.383431737443576</v>
      </c>
      <c r="AY5" s="285">
        <v>24.793813963545151</v>
      </c>
      <c r="AZ5" s="285">
        <v>23.609875388030083</v>
      </c>
      <c r="BA5" s="285">
        <v>19.523539996176147</v>
      </c>
    </row>
    <row r="6" spans="1:53" x14ac:dyDescent="0.2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0.62086299767908315</v>
      </c>
      <c r="I6" s="288">
        <v>0.6</v>
      </c>
      <c r="J6" s="288">
        <v>0</v>
      </c>
      <c r="K6" s="288">
        <v>0.60056000000000154</v>
      </c>
      <c r="L6" s="288">
        <v>0</v>
      </c>
      <c r="M6" s="288">
        <v>0</v>
      </c>
      <c r="N6" s="288">
        <v>0.71653768988248989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5">
      <c r="A7" s="286" t="s">
        <v>2678</v>
      </c>
      <c r="B7" s="287" t="s">
        <v>2679</v>
      </c>
      <c r="C7" s="288">
        <v>36.929539290033198</v>
      </c>
      <c r="D7" s="288">
        <v>49.599999999999994</v>
      </c>
      <c r="E7" s="288">
        <v>83.598969999999099</v>
      </c>
      <c r="F7" s="288">
        <v>271.49481000000071</v>
      </c>
      <c r="G7" s="288">
        <v>147.79881000000171</v>
      </c>
      <c r="H7" s="288">
        <v>317.38301436632628</v>
      </c>
      <c r="I7" s="288">
        <v>95.879650000000311</v>
      </c>
      <c r="J7" s="288">
        <v>101.58871000000039</v>
      </c>
      <c r="K7" s="288">
        <v>87.30043000000046</v>
      </c>
      <c r="L7" s="288">
        <v>78.098730000001382</v>
      </c>
      <c r="M7" s="288">
        <v>39.194611636570293</v>
      </c>
      <c r="N7" s="288">
        <v>109.00245879437861</v>
      </c>
      <c r="O7" s="288">
        <v>79.631173720512109</v>
      </c>
      <c r="P7" s="288">
        <v>71.295797380229288</v>
      </c>
      <c r="Q7" s="288">
        <v>50.563893842958841</v>
      </c>
      <c r="R7" s="288">
        <v>47.458864462295871</v>
      </c>
      <c r="S7" s="288">
        <v>46.128869103810324</v>
      </c>
      <c r="T7" s="288">
        <v>51.233079450652596</v>
      </c>
      <c r="U7" s="288">
        <v>47.202721058412585</v>
      </c>
      <c r="V7" s="288">
        <v>47.572008919186047</v>
      </c>
      <c r="W7" s="288">
        <v>46.877228932838875</v>
      </c>
      <c r="X7" s="288">
        <v>45.936038671711295</v>
      </c>
      <c r="Y7" s="288">
        <v>46.169003148950885</v>
      </c>
      <c r="Z7" s="288">
        <v>45.085194151065338</v>
      </c>
      <c r="AA7" s="288">
        <v>44.471629547730139</v>
      </c>
      <c r="AB7" s="288">
        <v>43.691136140961888</v>
      </c>
      <c r="AC7" s="288">
        <v>42.717263100199673</v>
      </c>
      <c r="AD7" s="288">
        <v>41.824018510852696</v>
      </c>
      <c r="AE7" s="288">
        <v>41.033483955310849</v>
      </c>
      <c r="AF7" s="288">
        <v>40.625805378251037</v>
      </c>
      <c r="AG7" s="288">
        <v>39.653455400778327</v>
      </c>
      <c r="AH7" s="288">
        <v>38.834894195346791</v>
      </c>
      <c r="AI7" s="288">
        <v>38.757126846571268</v>
      </c>
      <c r="AJ7" s="288">
        <v>37.585108664562398</v>
      </c>
      <c r="AK7" s="288">
        <v>36.980573589286251</v>
      </c>
      <c r="AL7" s="288">
        <v>36.369288405589124</v>
      </c>
      <c r="AM7" s="288">
        <v>35.867042554047977</v>
      </c>
      <c r="AN7" s="288">
        <v>35.150130612705112</v>
      </c>
      <c r="AO7" s="288">
        <v>34.246011359583122</v>
      </c>
      <c r="AP7" s="288">
        <v>33.34957534245013</v>
      </c>
      <c r="AQ7" s="288">
        <v>32.487020343748384</v>
      </c>
      <c r="AR7" s="288">
        <v>31.808471208626738</v>
      </c>
      <c r="AS7" s="288">
        <v>31.098441877399896</v>
      </c>
      <c r="AT7" s="288">
        <v>29.911118082262423</v>
      </c>
      <c r="AU7" s="288">
        <v>28.908181273139704</v>
      </c>
      <c r="AV7" s="288">
        <v>27.843271065820115</v>
      </c>
      <c r="AW7" s="288">
        <v>26.523584910097522</v>
      </c>
      <c r="AX7" s="288">
        <v>25.383431737443576</v>
      </c>
      <c r="AY7" s="288">
        <v>24.793813963545151</v>
      </c>
      <c r="AZ7" s="288">
        <v>23.609875388030083</v>
      </c>
      <c r="BA7" s="288">
        <v>19.523539996176147</v>
      </c>
    </row>
    <row r="8" spans="1:53" x14ac:dyDescent="0.25">
      <c r="A8" s="286" t="s">
        <v>2680</v>
      </c>
      <c r="B8" s="287" t="s">
        <v>2681</v>
      </c>
      <c r="C8" s="288">
        <v>0</v>
      </c>
      <c r="D8" s="288">
        <v>71.400679999999994</v>
      </c>
      <c r="E8" s="288">
        <v>10.413079999999999</v>
      </c>
      <c r="F8" s="288">
        <v>1.7000299999999999</v>
      </c>
      <c r="G8" s="288">
        <v>4.4025299999999987</v>
      </c>
      <c r="H8" s="288">
        <v>7.0003803368075666</v>
      </c>
      <c r="I8" s="288">
        <v>2.8004599999999997</v>
      </c>
      <c r="J8" s="288">
        <v>1.6997899999999997</v>
      </c>
      <c r="K8" s="288">
        <v>1.10002</v>
      </c>
      <c r="L8" s="288">
        <v>14.00118</v>
      </c>
      <c r="M8" s="288">
        <v>7.0751920082411166</v>
      </c>
      <c r="N8" s="288">
        <v>1.6238991532736311</v>
      </c>
      <c r="O8" s="288">
        <v>2.1736629809238073</v>
      </c>
      <c r="P8" s="288">
        <v>1.6235383674736992</v>
      </c>
      <c r="Q8" s="288">
        <v>1.0754930428025464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5">
      <c r="A11" s="283" t="s">
        <v>2665</v>
      </c>
      <c r="B11" s="284" t="s">
        <v>2686</v>
      </c>
      <c r="C11" s="285">
        <v>147.00951990173905</v>
      </c>
      <c r="D11" s="285">
        <v>153.20106999999999</v>
      </c>
      <c r="E11" s="285">
        <v>79.685959999999994</v>
      </c>
      <c r="F11" s="285">
        <v>86.400050000000007</v>
      </c>
      <c r="G11" s="285">
        <v>54.500489999999999</v>
      </c>
      <c r="H11" s="285">
        <v>224.61077797725213</v>
      </c>
      <c r="I11" s="285">
        <v>164.7985599999989</v>
      </c>
      <c r="J11" s="285">
        <v>209.00026999999693</v>
      </c>
      <c r="K11" s="285">
        <v>238.30002000000144</v>
      </c>
      <c r="L11" s="285">
        <v>287.20351000000045</v>
      </c>
      <c r="M11" s="285">
        <v>235.52593866437402</v>
      </c>
      <c r="N11" s="285">
        <v>85.077010645949102</v>
      </c>
      <c r="O11" s="285">
        <v>338.32428658254406</v>
      </c>
      <c r="P11" s="285">
        <v>22.477236148774864</v>
      </c>
      <c r="Q11" s="285">
        <v>19.059902550875524</v>
      </c>
      <c r="R11" s="285">
        <v>17.008662669909739</v>
      </c>
      <c r="S11" s="285">
        <v>16.388383941797745</v>
      </c>
      <c r="T11" s="285">
        <v>17.223282441125534</v>
      </c>
      <c r="U11" s="285">
        <v>16.153061778774756</v>
      </c>
      <c r="V11" s="285">
        <v>16.345356831149601</v>
      </c>
      <c r="W11" s="285">
        <v>16.384061916987296</v>
      </c>
      <c r="X11" s="285">
        <v>16.213224391432437</v>
      </c>
      <c r="Y11" s="285">
        <v>16.216988668608259</v>
      </c>
      <c r="Z11" s="285">
        <v>16.092370883039873</v>
      </c>
      <c r="AA11" s="285">
        <v>15.950805340972925</v>
      </c>
      <c r="AB11" s="285">
        <v>15.848300827203717</v>
      </c>
      <c r="AC11" s="285">
        <v>15.803014038549213</v>
      </c>
      <c r="AD11" s="285">
        <v>15.523615237495459</v>
      </c>
      <c r="AE11" s="285">
        <v>15.476574360607531</v>
      </c>
      <c r="AF11" s="285">
        <v>15.354394903885456</v>
      </c>
      <c r="AG11" s="285">
        <v>14.901638043396657</v>
      </c>
      <c r="AH11" s="285">
        <v>14.863574851699589</v>
      </c>
      <c r="AI11" s="285">
        <v>14.843414123018199</v>
      </c>
      <c r="AJ11" s="285">
        <v>14.685972063101318</v>
      </c>
      <c r="AK11" s="285">
        <v>14.505938553638046</v>
      </c>
      <c r="AL11" s="285">
        <v>14.295261508337948</v>
      </c>
      <c r="AM11" s="285">
        <v>14.248469154260384</v>
      </c>
      <c r="AN11" s="285">
        <v>14.157774063734355</v>
      </c>
      <c r="AO11" s="285">
        <v>14.014911291207266</v>
      </c>
      <c r="AP11" s="285">
        <v>13.866507910931624</v>
      </c>
      <c r="AQ11" s="285">
        <v>13.678354920151781</v>
      </c>
      <c r="AR11" s="285">
        <v>13.60867757377142</v>
      </c>
      <c r="AS11" s="285">
        <v>13.497888140905268</v>
      </c>
      <c r="AT11" s="285">
        <v>13.343777193926577</v>
      </c>
      <c r="AU11" s="285">
        <v>13.075739037004926</v>
      </c>
      <c r="AV11" s="285">
        <v>12.91639835278859</v>
      </c>
      <c r="AW11" s="285">
        <v>12.710713117525795</v>
      </c>
      <c r="AX11" s="285">
        <v>12.021197190780981</v>
      </c>
      <c r="AY11" s="285">
        <v>11.877433420390982</v>
      </c>
      <c r="AZ11" s="285">
        <v>11.166171013742579</v>
      </c>
      <c r="BA11" s="285">
        <v>9.8354948794138775</v>
      </c>
    </row>
    <row r="12" spans="1:53" x14ac:dyDescent="0.25">
      <c r="A12" s="286" t="s">
        <v>2687</v>
      </c>
      <c r="B12" s="287" t="s">
        <v>2688</v>
      </c>
      <c r="C12" s="288">
        <v>147.00951990173905</v>
      </c>
      <c r="D12" s="288">
        <v>153.20106999999999</v>
      </c>
      <c r="E12" s="288">
        <v>79.685959999999994</v>
      </c>
      <c r="F12" s="288">
        <v>86.400050000000007</v>
      </c>
      <c r="G12" s="288">
        <v>54.500489999999999</v>
      </c>
      <c r="H12" s="288">
        <v>224.61077797725213</v>
      </c>
      <c r="I12" s="288">
        <v>164.7985599999989</v>
      </c>
      <c r="J12" s="288">
        <v>209.00026999999693</v>
      </c>
      <c r="K12" s="288">
        <v>238.30002000000144</v>
      </c>
      <c r="L12" s="288">
        <v>287.20351000000045</v>
      </c>
      <c r="M12" s="288">
        <v>235.52593866437402</v>
      </c>
      <c r="N12" s="288">
        <v>85.077010645949102</v>
      </c>
      <c r="O12" s="288">
        <v>338.32428658254406</v>
      </c>
      <c r="P12" s="288">
        <v>22.477236148774864</v>
      </c>
      <c r="Q12" s="288">
        <v>19.059902550875524</v>
      </c>
      <c r="R12" s="288">
        <v>17.008662669909739</v>
      </c>
      <c r="S12" s="288">
        <v>16.388383941797745</v>
      </c>
      <c r="T12" s="288">
        <v>17.223282441125534</v>
      </c>
      <c r="U12" s="288">
        <v>16.153061778774756</v>
      </c>
      <c r="V12" s="288">
        <v>16.345356831149601</v>
      </c>
      <c r="W12" s="288">
        <v>16.384061916987296</v>
      </c>
      <c r="X12" s="288">
        <v>16.213224391432437</v>
      </c>
      <c r="Y12" s="288">
        <v>16.216988668608259</v>
      </c>
      <c r="Z12" s="288">
        <v>16.092370883039873</v>
      </c>
      <c r="AA12" s="288">
        <v>15.950805340972925</v>
      </c>
      <c r="AB12" s="288">
        <v>15.848300827203717</v>
      </c>
      <c r="AC12" s="288">
        <v>15.803014038549213</v>
      </c>
      <c r="AD12" s="288">
        <v>15.523615237495459</v>
      </c>
      <c r="AE12" s="288">
        <v>15.476574360607531</v>
      </c>
      <c r="AF12" s="288">
        <v>15.354394903885456</v>
      </c>
      <c r="AG12" s="288">
        <v>14.901638043396657</v>
      </c>
      <c r="AH12" s="288">
        <v>14.863574851699589</v>
      </c>
      <c r="AI12" s="288">
        <v>14.843414123018199</v>
      </c>
      <c r="AJ12" s="288">
        <v>14.685972063101318</v>
      </c>
      <c r="AK12" s="288">
        <v>14.505938553638046</v>
      </c>
      <c r="AL12" s="288">
        <v>14.295261508337948</v>
      </c>
      <c r="AM12" s="288">
        <v>14.248469154260384</v>
      </c>
      <c r="AN12" s="288">
        <v>14.157774063734355</v>
      </c>
      <c r="AO12" s="288">
        <v>14.014911291207266</v>
      </c>
      <c r="AP12" s="288">
        <v>13.866507910931624</v>
      </c>
      <c r="AQ12" s="288">
        <v>13.678354920151781</v>
      </c>
      <c r="AR12" s="288">
        <v>13.60867757377142</v>
      </c>
      <c r="AS12" s="288">
        <v>13.497888140905268</v>
      </c>
      <c r="AT12" s="288">
        <v>13.343777193926577</v>
      </c>
      <c r="AU12" s="288">
        <v>13.075739037004926</v>
      </c>
      <c r="AV12" s="288">
        <v>12.91639835278859</v>
      </c>
      <c r="AW12" s="288">
        <v>12.710713117525795</v>
      </c>
      <c r="AX12" s="288">
        <v>12.021197190780981</v>
      </c>
      <c r="AY12" s="288">
        <v>11.877433420390982</v>
      </c>
      <c r="AZ12" s="288">
        <v>11.166171013742579</v>
      </c>
      <c r="BA12" s="288">
        <v>9.8354948794138775</v>
      </c>
    </row>
    <row r="13" spans="1:53" x14ac:dyDescent="0.2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5.3999999999999995</v>
      </c>
      <c r="J14" s="285">
        <v>2.6999999999999997</v>
      </c>
      <c r="K14" s="285">
        <v>4.5</v>
      </c>
      <c r="L14" s="285">
        <v>0</v>
      </c>
      <c r="M14" s="285">
        <v>72.035922422852792</v>
      </c>
      <c r="N14" s="285">
        <v>16.217636381006997</v>
      </c>
      <c r="O14" s="285">
        <v>9.004490302856599</v>
      </c>
      <c r="P14" s="285">
        <v>9.0026530267286926</v>
      </c>
      <c r="Q14" s="285">
        <v>10.7958345275628</v>
      </c>
      <c r="R14" s="285">
        <v>13.515919398218701</v>
      </c>
      <c r="S14" s="285">
        <v>13.02301543179323</v>
      </c>
      <c r="T14" s="285">
        <v>13.686466817807933</v>
      </c>
      <c r="U14" s="285">
        <v>12.328098235128154</v>
      </c>
      <c r="V14" s="285">
        <v>12.469066628463885</v>
      </c>
      <c r="W14" s="285">
        <v>12.492598866562856</v>
      </c>
      <c r="X14" s="285">
        <v>12.333819997130039</v>
      </c>
      <c r="Y14" s="285">
        <v>12.340998392958999</v>
      </c>
      <c r="Z14" s="285">
        <v>12.247943897813888</v>
      </c>
      <c r="AA14" s="285">
        <v>12.133762677429058</v>
      </c>
      <c r="AB14" s="285">
        <v>12.046196081859097</v>
      </c>
      <c r="AC14" s="285">
        <v>11.974367269611829</v>
      </c>
      <c r="AD14" s="285">
        <v>11.725319873853003</v>
      </c>
      <c r="AE14" s="285">
        <v>11.651119351450074</v>
      </c>
      <c r="AF14" s="285">
        <v>11.533088513606637</v>
      </c>
      <c r="AG14" s="285">
        <v>11.166855728263636</v>
      </c>
      <c r="AH14" s="285">
        <v>11.126834204755614</v>
      </c>
      <c r="AI14" s="285">
        <v>11.122092141452864</v>
      </c>
      <c r="AJ14" s="285">
        <v>11.004993770865367</v>
      </c>
      <c r="AK14" s="285">
        <v>10.877890265569294</v>
      </c>
      <c r="AL14" s="285">
        <v>10.721192907786062</v>
      </c>
      <c r="AM14" s="285">
        <v>10.680311915326465</v>
      </c>
      <c r="AN14" s="285">
        <v>10.617823959088669</v>
      </c>
      <c r="AO14" s="285">
        <v>10.513109614515967</v>
      </c>
      <c r="AP14" s="285">
        <v>10.400230198983531</v>
      </c>
      <c r="AQ14" s="285">
        <v>10.259885166066276</v>
      </c>
      <c r="AR14" s="285">
        <v>10.201986576736669</v>
      </c>
      <c r="AS14" s="285">
        <v>10.11802834427686</v>
      </c>
      <c r="AT14" s="285">
        <v>10.001819613266958</v>
      </c>
      <c r="AU14" s="285">
        <v>9.8043478909835056</v>
      </c>
      <c r="AV14" s="285">
        <v>9.6792954795470187</v>
      </c>
      <c r="AW14" s="285">
        <v>9.5262174613707824</v>
      </c>
      <c r="AX14" s="285">
        <v>9.018808026048406</v>
      </c>
      <c r="AY14" s="285">
        <v>8.9069798726140466</v>
      </c>
      <c r="AZ14" s="285">
        <v>8.3814291187290113</v>
      </c>
      <c r="BA14" s="285">
        <v>7.3864995946734506</v>
      </c>
    </row>
    <row r="15" spans="1:53" x14ac:dyDescent="0.2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2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2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5">
      <c r="A21" s="277" t="s">
        <v>2705</v>
      </c>
      <c r="B21" s="278" t="s">
        <v>2706</v>
      </c>
      <c r="C21" s="279">
        <v>16.14613147202358</v>
      </c>
      <c r="D21" s="279">
        <v>23.900560000000002</v>
      </c>
      <c r="E21" s="279">
        <v>79.411280000000005</v>
      </c>
      <c r="F21" s="279">
        <v>60.443759999999955</v>
      </c>
      <c r="G21" s="279">
        <v>33.996699999999898</v>
      </c>
      <c r="H21" s="279">
        <v>27.394259135402752</v>
      </c>
      <c r="I21" s="279">
        <v>2.0002500000000509</v>
      </c>
      <c r="J21" s="279">
        <v>23.000389999999747</v>
      </c>
      <c r="K21" s="279">
        <v>1.0001300000003539</v>
      </c>
      <c r="L21" s="279">
        <v>2.1000500000000102</v>
      </c>
      <c r="M21" s="279">
        <v>1.0246398310485307</v>
      </c>
      <c r="N21" s="279">
        <v>1.0150162917477488</v>
      </c>
      <c r="O21" s="279">
        <v>1.0150950606667948</v>
      </c>
      <c r="P21" s="279">
        <v>1.0151352704137087</v>
      </c>
      <c r="Q21" s="279">
        <v>1.01517653411509</v>
      </c>
      <c r="R21" s="279">
        <v>1.0149663558284301</v>
      </c>
      <c r="S21" s="279">
        <v>1.1226909733726891</v>
      </c>
      <c r="T21" s="279">
        <v>1.1208647769554485</v>
      </c>
      <c r="U21" s="279">
        <v>1.2058169471738212</v>
      </c>
      <c r="V21" s="279">
        <v>1.2151169196603804</v>
      </c>
      <c r="W21" s="279">
        <v>1.1706419066414921</v>
      </c>
      <c r="X21" s="279">
        <v>1.1126947150487028</v>
      </c>
      <c r="Y21" s="279">
        <v>1.1658600953706713</v>
      </c>
      <c r="Z21" s="279">
        <v>1.1472112468413367</v>
      </c>
      <c r="AA21" s="279">
        <v>1.1237977337846816</v>
      </c>
      <c r="AB21" s="279">
        <v>1.0846730166457723</v>
      </c>
      <c r="AC21" s="279">
        <v>1.0512326189888617</v>
      </c>
      <c r="AD21" s="279">
        <v>1.0183470410799338</v>
      </c>
      <c r="AE21" s="279">
        <v>0.99121215419862396</v>
      </c>
      <c r="AF21" s="279">
        <v>1.002213190161406</v>
      </c>
      <c r="AG21" s="279">
        <v>1.003479199799767</v>
      </c>
      <c r="AH21" s="279">
        <v>0.99127722355165759</v>
      </c>
      <c r="AI21" s="279">
        <v>1.0359356205589636</v>
      </c>
      <c r="AJ21" s="279">
        <v>1.0597580825560977</v>
      </c>
      <c r="AK21" s="279">
        <v>1.1004044149198264</v>
      </c>
      <c r="AL21" s="279">
        <v>1.108544751294448</v>
      </c>
      <c r="AM21" s="279">
        <v>1.1001502633144793</v>
      </c>
      <c r="AN21" s="279">
        <v>1.127887368194388</v>
      </c>
      <c r="AO21" s="279">
        <v>1.1412413619509172</v>
      </c>
      <c r="AP21" s="279">
        <v>1.1430725738726719</v>
      </c>
      <c r="AQ21" s="279">
        <v>1.1476720471122068</v>
      </c>
      <c r="AR21" s="279">
        <v>1.1398847927286726</v>
      </c>
      <c r="AS21" s="279">
        <v>1.1430211441075004</v>
      </c>
      <c r="AT21" s="279">
        <v>1.1436097423690277</v>
      </c>
      <c r="AU21" s="279">
        <v>1.1505555542949346</v>
      </c>
      <c r="AV21" s="279">
        <v>1.1315237650723324</v>
      </c>
      <c r="AW21" s="279">
        <v>1.1187244624431356</v>
      </c>
      <c r="AX21" s="279">
        <v>1.1403639181716279</v>
      </c>
      <c r="AY21" s="279">
        <v>1.1221568957308692</v>
      </c>
      <c r="AZ21" s="279">
        <v>1.1332390239525594</v>
      </c>
      <c r="BA21" s="279">
        <v>1.1305651208386838</v>
      </c>
    </row>
    <row r="22" spans="1:53" x14ac:dyDescent="0.2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2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2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2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2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2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2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2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25">
      <c r="A30" s="280" t="s">
        <v>2723</v>
      </c>
      <c r="B30" s="281" t="s">
        <v>2724</v>
      </c>
      <c r="C30" s="282">
        <v>16.14613147202358</v>
      </c>
      <c r="D30" s="282">
        <v>23.900560000000002</v>
      </c>
      <c r="E30" s="282">
        <v>79.411280000000005</v>
      </c>
      <c r="F30" s="282">
        <v>60.443759999999955</v>
      </c>
      <c r="G30" s="282">
        <v>33.996699999999898</v>
      </c>
      <c r="H30" s="282">
        <v>27.394259135402752</v>
      </c>
      <c r="I30" s="282">
        <v>2.0002500000000509</v>
      </c>
      <c r="J30" s="282">
        <v>23.000389999999747</v>
      </c>
      <c r="K30" s="282">
        <v>1.0001300000003539</v>
      </c>
      <c r="L30" s="282">
        <v>2.1000500000000102</v>
      </c>
      <c r="M30" s="282">
        <v>1.0246398310485307</v>
      </c>
      <c r="N30" s="282">
        <v>1.0150162917477488</v>
      </c>
      <c r="O30" s="282">
        <v>1.0150950606667948</v>
      </c>
      <c r="P30" s="282">
        <v>1.0151352704137087</v>
      </c>
      <c r="Q30" s="282">
        <v>1.01517653411509</v>
      </c>
      <c r="R30" s="282">
        <v>1.0149663558284301</v>
      </c>
      <c r="S30" s="282">
        <v>1.1226909733726891</v>
      </c>
      <c r="T30" s="282">
        <v>1.1208647769554485</v>
      </c>
      <c r="U30" s="282">
        <v>1.2058169471738212</v>
      </c>
      <c r="V30" s="282">
        <v>1.2151169196603804</v>
      </c>
      <c r="W30" s="282">
        <v>1.1706419066414921</v>
      </c>
      <c r="X30" s="282">
        <v>1.1126947150487028</v>
      </c>
      <c r="Y30" s="282">
        <v>1.1658600953706713</v>
      </c>
      <c r="Z30" s="282">
        <v>1.1472112468413367</v>
      </c>
      <c r="AA30" s="282">
        <v>1.1237977337846816</v>
      </c>
      <c r="AB30" s="282">
        <v>1.0846730166457723</v>
      </c>
      <c r="AC30" s="282">
        <v>1.0512326189888617</v>
      </c>
      <c r="AD30" s="282">
        <v>1.0183470410799338</v>
      </c>
      <c r="AE30" s="282">
        <v>0.99121215419862396</v>
      </c>
      <c r="AF30" s="282">
        <v>1.002213190161406</v>
      </c>
      <c r="AG30" s="282">
        <v>1.003479199799767</v>
      </c>
      <c r="AH30" s="282">
        <v>0.99127722355165759</v>
      </c>
      <c r="AI30" s="282">
        <v>1.0359356205589636</v>
      </c>
      <c r="AJ30" s="282">
        <v>1.0597580825560977</v>
      </c>
      <c r="AK30" s="282">
        <v>1.1004044149198264</v>
      </c>
      <c r="AL30" s="282">
        <v>1.108544751294448</v>
      </c>
      <c r="AM30" s="282">
        <v>1.1001502633144793</v>
      </c>
      <c r="AN30" s="282">
        <v>1.127887368194388</v>
      </c>
      <c r="AO30" s="282">
        <v>1.1412413619509172</v>
      </c>
      <c r="AP30" s="282">
        <v>1.1430725738726719</v>
      </c>
      <c r="AQ30" s="282">
        <v>1.1476720471122068</v>
      </c>
      <c r="AR30" s="282">
        <v>1.1398847927286726</v>
      </c>
      <c r="AS30" s="282">
        <v>1.1430211441075004</v>
      </c>
      <c r="AT30" s="282">
        <v>1.1436097423690277</v>
      </c>
      <c r="AU30" s="282">
        <v>1.1505555542949346</v>
      </c>
      <c r="AV30" s="282">
        <v>1.1315237650723324</v>
      </c>
      <c r="AW30" s="282">
        <v>1.1187244624431356</v>
      </c>
      <c r="AX30" s="282">
        <v>1.1403639181716279</v>
      </c>
      <c r="AY30" s="282">
        <v>1.1221568957308692</v>
      </c>
      <c r="AZ30" s="282">
        <v>1.1332390239525594</v>
      </c>
      <c r="BA30" s="282">
        <v>1.1305651208386838</v>
      </c>
    </row>
    <row r="31" spans="1:53" x14ac:dyDescent="0.2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5">
      <c r="A34" s="283" t="s">
        <v>2731</v>
      </c>
      <c r="B34" s="284" t="s">
        <v>2732</v>
      </c>
      <c r="C34" s="285">
        <v>0</v>
      </c>
      <c r="D34" s="285">
        <v>0</v>
      </c>
      <c r="E34" s="285">
        <v>45.006390000000003</v>
      </c>
      <c r="F34" s="285">
        <v>47.195619999999955</v>
      </c>
      <c r="G34" s="285">
        <v>32.996799999999894</v>
      </c>
      <c r="H34" s="285">
        <v>26.367272960317905</v>
      </c>
      <c r="I34" s="285">
        <v>0</v>
      </c>
      <c r="J34" s="285">
        <v>22.000369999999744</v>
      </c>
      <c r="K34" s="285">
        <v>0</v>
      </c>
      <c r="L34" s="285">
        <v>1.1000500000000102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5">
      <c r="A42" s="283" t="s">
        <v>2662</v>
      </c>
      <c r="B42" s="284" t="s">
        <v>2747</v>
      </c>
      <c r="C42" s="285">
        <v>3.1288812458202004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5">
      <c r="A43" s="283" t="s">
        <v>2748</v>
      </c>
      <c r="B43" s="284" t="s">
        <v>2749</v>
      </c>
      <c r="C43" s="285">
        <v>3.0812609264995512</v>
      </c>
      <c r="D43" s="285">
        <v>1.0017499999999999</v>
      </c>
      <c r="E43" s="285">
        <v>0</v>
      </c>
      <c r="F43" s="285">
        <v>1.0341299999999998</v>
      </c>
      <c r="G43" s="285">
        <v>0.9998999999999999</v>
      </c>
      <c r="H43" s="285">
        <v>1.0269861750848508</v>
      </c>
      <c r="I43" s="285">
        <v>2.0002500000000509</v>
      </c>
      <c r="J43" s="285">
        <v>1.0000199999999999</v>
      </c>
      <c r="K43" s="285">
        <v>1.0001300000003539</v>
      </c>
      <c r="L43" s="285">
        <v>1</v>
      </c>
      <c r="M43" s="285">
        <v>1.0246398310485307</v>
      </c>
      <c r="N43" s="285">
        <v>1.0150162917477488</v>
      </c>
      <c r="O43" s="285">
        <v>1.0150950606667948</v>
      </c>
      <c r="P43" s="285">
        <v>1.0151352704137087</v>
      </c>
      <c r="Q43" s="285">
        <v>1.01517653411509</v>
      </c>
      <c r="R43" s="285">
        <v>1.0149663558284301</v>
      </c>
      <c r="S43" s="285">
        <v>1.1226909733726891</v>
      </c>
      <c r="T43" s="285">
        <v>1.1208647769554485</v>
      </c>
      <c r="U43" s="285">
        <v>1.2058169471738212</v>
      </c>
      <c r="V43" s="285">
        <v>1.2151169196603804</v>
      </c>
      <c r="W43" s="285">
        <v>1.1706419066414921</v>
      </c>
      <c r="X43" s="285">
        <v>1.1126947150487028</v>
      </c>
      <c r="Y43" s="285">
        <v>1.1658600953706713</v>
      </c>
      <c r="Z43" s="285">
        <v>1.1472112468413367</v>
      </c>
      <c r="AA43" s="285">
        <v>1.1237977337846816</v>
      </c>
      <c r="AB43" s="285">
        <v>1.0846730166457723</v>
      </c>
      <c r="AC43" s="285">
        <v>1.0512326189888617</v>
      </c>
      <c r="AD43" s="285">
        <v>1.0183470410799338</v>
      </c>
      <c r="AE43" s="285">
        <v>0.99121215419862396</v>
      </c>
      <c r="AF43" s="285">
        <v>1.002213190161406</v>
      </c>
      <c r="AG43" s="285">
        <v>1.003479199799767</v>
      </c>
      <c r="AH43" s="285">
        <v>0.99127722355165759</v>
      </c>
      <c r="AI43" s="285">
        <v>1.0359356205589636</v>
      </c>
      <c r="AJ43" s="285">
        <v>1.0597580825560977</v>
      </c>
      <c r="AK43" s="285">
        <v>1.1004044149198264</v>
      </c>
      <c r="AL43" s="285">
        <v>1.108544751294448</v>
      </c>
      <c r="AM43" s="285">
        <v>1.1001502633144793</v>
      </c>
      <c r="AN43" s="285">
        <v>1.127887368194388</v>
      </c>
      <c r="AO43" s="285">
        <v>1.1412413619509172</v>
      </c>
      <c r="AP43" s="285">
        <v>1.1430725738726719</v>
      </c>
      <c r="AQ43" s="285">
        <v>1.1476720471122068</v>
      </c>
      <c r="AR43" s="285">
        <v>1.1398847927286726</v>
      </c>
      <c r="AS43" s="285">
        <v>1.1430211441075004</v>
      </c>
      <c r="AT43" s="285">
        <v>1.1436097423690277</v>
      </c>
      <c r="AU43" s="285">
        <v>1.1505555542949346</v>
      </c>
      <c r="AV43" s="285">
        <v>1.1315237650723324</v>
      </c>
      <c r="AW43" s="285">
        <v>1.1187244624431356</v>
      </c>
      <c r="AX43" s="285">
        <v>1.1403639181716279</v>
      </c>
      <c r="AY43" s="285">
        <v>1.1221568957308692</v>
      </c>
      <c r="AZ43" s="285">
        <v>1.1332390239525594</v>
      </c>
      <c r="BA43" s="285">
        <v>1.1305651208386838</v>
      </c>
    </row>
    <row r="44" spans="1:53" x14ac:dyDescent="0.2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5">
      <c r="A45" s="283" t="s">
        <v>2751</v>
      </c>
      <c r="B45" s="284" t="s">
        <v>2752</v>
      </c>
      <c r="C45" s="285">
        <v>9.9359892997038308</v>
      </c>
      <c r="D45" s="285">
        <v>22.898810000000001</v>
      </c>
      <c r="E45" s="285">
        <v>34.404890000000009</v>
      </c>
      <c r="F45" s="285">
        <v>12.21401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2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5">
      <c r="A49" s="286" t="s">
        <v>1112</v>
      </c>
      <c r="B49" s="287" t="s">
        <v>2758</v>
      </c>
      <c r="C49" s="288">
        <v>9.9359892997038308</v>
      </c>
      <c r="D49" s="288">
        <v>22.898810000000001</v>
      </c>
      <c r="E49" s="288">
        <v>34.404890000000009</v>
      </c>
      <c r="F49" s="288">
        <v>12.21401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2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5">
      <c r="A52" s="277" t="s">
        <v>2763</v>
      </c>
      <c r="B52" s="278" t="s">
        <v>2764</v>
      </c>
      <c r="C52" s="279">
        <v>4178.0070155482144</v>
      </c>
      <c r="D52" s="279">
        <v>3911.5756199999996</v>
      </c>
      <c r="E52" s="279">
        <v>4006.9202799999985</v>
      </c>
      <c r="F52" s="279">
        <v>3492.4695200000006</v>
      </c>
      <c r="G52" s="279">
        <v>3742.7658899999997</v>
      </c>
      <c r="H52" s="279">
        <v>3541.7249956416936</v>
      </c>
      <c r="I52" s="279">
        <v>3669.7695800000006</v>
      </c>
      <c r="J52" s="279">
        <v>3710.8946700000006</v>
      </c>
      <c r="K52" s="279">
        <v>3641.6066799999999</v>
      </c>
      <c r="L52" s="279">
        <v>2694.0689600000001</v>
      </c>
      <c r="M52" s="279">
        <v>3195.7567186659289</v>
      </c>
      <c r="N52" s="279">
        <v>3117.7269393960473</v>
      </c>
      <c r="O52" s="279">
        <v>2973.8469460909691</v>
      </c>
      <c r="P52" s="279">
        <v>2976.7090449049674</v>
      </c>
      <c r="Q52" s="279">
        <v>2908.6162857127356</v>
      </c>
      <c r="R52" s="279">
        <v>2834.0440843559877</v>
      </c>
      <c r="S52" s="279">
        <v>2785.792459062749</v>
      </c>
      <c r="T52" s="279">
        <v>2897.6568717618788</v>
      </c>
      <c r="U52" s="279">
        <v>2654.0108912813662</v>
      </c>
      <c r="V52" s="279">
        <v>2566.5169732446957</v>
      </c>
      <c r="W52" s="279">
        <v>2497.3316056567269</v>
      </c>
      <c r="X52" s="279">
        <v>2496.3011932012778</v>
      </c>
      <c r="Y52" s="279">
        <v>2417.2039803844173</v>
      </c>
      <c r="Z52" s="279">
        <v>2344.5646153856937</v>
      </c>
      <c r="AA52" s="279">
        <v>2317.8246751431161</v>
      </c>
      <c r="AB52" s="279">
        <v>2312.6860429557628</v>
      </c>
      <c r="AC52" s="279">
        <v>2309.0827324233483</v>
      </c>
      <c r="AD52" s="279">
        <v>2302.8039603245347</v>
      </c>
      <c r="AE52" s="279">
        <v>2298.803054592262</v>
      </c>
      <c r="AF52" s="279">
        <v>2257.9980318230764</v>
      </c>
      <c r="AG52" s="279">
        <v>2197.0359584951152</v>
      </c>
      <c r="AH52" s="279">
        <v>2172.2707920372104</v>
      </c>
      <c r="AI52" s="279">
        <v>2092.4338584878924</v>
      </c>
      <c r="AJ52" s="279">
        <v>2012.0312436046472</v>
      </c>
      <c r="AK52" s="279">
        <v>1935.9901950658189</v>
      </c>
      <c r="AL52" s="279">
        <v>1878.4382993220345</v>
      </c>
      <c r="AM52" s="279">
        <v>1857.1690606465638</v>
      </c>
      <c r="AN52" s="279">
        <v>1806.1840768107988</v>
      </c>
      <c r="AO52" s="279">
        <v>1752.0912800087781</v>
      </c>
      <c r="AP52" s="279">
        <v>1707.0107971134878</v>
      </c>
      <c r="AQ52" s="279">
        <v>1661.3733867598851</v>
      </c>
      <c r="AR52" s="279">
        <v>1636.7478955357174</v>
      </c>
      <c r="AS52" s="279">
        <v>1600.959819936</v>
      </c>
      <c r="AT52" s="279">
        <v>1541.704842928978</v>
      </c>
      <c r="AU52" s="279">
        <v>1480.7305165693513</v>
      </c>
      <c r="AV52" s="279">
        <v>1438.7037237170773</v>
      </c>
      <c r="AW52" s="279">
        <v>1377.6230559189373</v>
      </c>
      <c r="AX52" s="279">
        <v>1274.3526488884168</v>
      </c>
      <c r="AY52" s="279">
        <v>1230.0569478750908</v>
      </c>
      <c r="AZ52" s="279">
        <v>1109.5872540876044</v>
      </c>
      <c r="BA52" s="279">
        <v>983.73000256992009</v>
      </c>
    </row>
    <row r="53" spans="1:53" x14ac:dyDescent="0.25">
      <c r="A53" s="280" t="s">
        <v>2082</v>
      </c>
      <c r="B53" s="281" t="s">
        <v>2765</v>
      </c>
      <c r="C53" s="282">
        <v>358.21525586407466</v>
      </c>
      <c r="D53" s="282">
        <v>354.24242999999996</v>
      </c>
      <c r="E53" s="282">
        <v>349.70983999999999</v>
      </c>
      <c r="F53" s="282">
        <v>4.6000500000000031</v>
      </c>
      <c r="G53" s="282">
        <v>5.0959700000000012</v>
      </c>
      <c r="H53" s="282">
        <v>4.6555367189933747</v>
      </c>
      <c r="I53" s="282">
        <v>3.5986799999999945</v>
      </c>
      <c r="J53" s="282">
        <v>2.1000799999999913</v>
      </c>
      <c r="K53" s="282">
        <v>2.9970500000000087</v>
      </c>
      <c r="L53" s="282">
        <v>4.5020299999999978</v>
      </c>
      <c r="M53" s="282">
        <v>5.6135279931648796</v>
      </c>
      <c r="N53" s="282">
        <v>25.151379941321757</v>
      </c>
      <c r="O53" s="282">
        <v>8.2643068725455251</v>
      </c>
      <c r="P53" s="282">
        <v>7.3798124556726812</v>
      </c>
      <c r="Q53" s="282">
        <v>3.6304267013633869</v>
      </c>
      <c r="R53" s="282">
        <v>6.8559025817486514</v>
      </c>
      <c r="S53" s="282">
        <v>6.5235341970248619</v>
      </c>
      <c r="T53" s="282">
        <v>6.9751906397660228</v>
      </c>
      <c r="U53" s="282">
        <v>7.5739607683330696</v>
      </c>
      <c r="V53" s="282">
        <v>7.5809922999925696</v>
      </c>
      <c r="W53" s="282">
        <v>7.4067814159864938</v>
      </c>
      <c r="X53" s="282">
        <v>7.0820037566413667</v>
      </c>
      <c r="Y53" s="282">
        <v>7.192761518675443</v>
      </c>
      <c r="Z53" s="282">
        <v>7.0316246074092845</v>
      </c>
      <c r="AA53" s="282">
        <v>6.8342997866432924</v>
      </c>
      <c r="AB53" s="282">
        <v>6.6009468226859056</v>
      </c>
      <c r="AC53" s="282">
        <v>6.5124391890936337</v>
      </c>
      <c r="AD53" s="282">
        <v>6.3658422461677588</v>
      </c>
      <c r="AE53" s="282">
        <v>6.3003453502672571</v>
      </c>
      <c r="AF53" s="282">
        <v>6.3592018654545228</v>
      </c>
      <c r="AG53" s="282">
        <v>6.2766324704418501</v>
      </c>
      <c r="AH53" s="282">
        <v>6.2135910890464281</v>
      </c>
      <c r="AI53" s="282">
        <v>6.3922002578307655</v>
      </c>
      <c r="AJ53" s="282">
        <v>6.4064610716619086</v>
      </c>
      <c r="AK53" s="282">
        <v>6.4743502426598951</v>
      </c>
      <c r="AL53" s="282">
        <v>6.4558167289187445</v>
      </c>
      <c r="AM53" s="282">
        <v>6.4143640834123161</v>
      </c>
      <c r="AN53" s="282">
        <v>6.4758771504896053</v>
      </c>
      <c r="AO53" s="282">
        <v>6.4813573372171938</v>
      </c>
      <c r="AP53" s="282">
        <v>6.4479796761678081</v>
      </c>
      <c r="AQ53" s="282">
        <v>6.4204448858196024</v>
      </c>
      <c r="AR53" s="282">
        <v>6.3731401997182253</v>
      </c>
      <c r="AS53" s="282">
        <v>6.3495358957307708</v>
      </c>
      <c r="AT53" s="282">
        <v>6.2914270847692251</v>
      </c>
      <c r="AU53" s="282">
        <v>6.2114768367928317</v>
      </c>
      <c r="AV53" s="282">
        <v>6.1034593217221698</v>
      </c>
      <c r="AW53" s="282">
        <v>6.0126904645625245</v>
      </c>
      <c r="AX53" s="282">
        <v>5.7646751387769193</v>
      </c>
      <c r="AY53" s="282">
        <v>5.6269095605287056</v>
      </c>
      <c r="AZ53" s="282">
        <v>5.3705477807984874</v>
      </c>
      <c r="BA53" s="282">
        <v>4.813496845685389</v>
      </c>
    </row>
    <row r="54" spans="1:53" x14ac:dyDescent="0.25">
      <c r="A54" s="280" t="s">
        <v>2766</v>
      </c>
      <c r="B54" s="281" t="s">
        <v>2767</v>
      </c>
      <c r="C54" s="282">
        <v>3819.7917596841407</v>
      </c>
      <c r="D54" s="282">
        <v>3557.3331900000003</v>
      </c>
      <c r="E54" s="282">
        <v>3657.2104399999994</v>
      </c>
      <c r="F54" s="282">
        <v>3487.8694700000005</v>
      </c>
      <c r="G54" s="282">
        <v>3737.6699200000003</v>
      </c>
      <c r="H54" s="282">
        <v>3537.0694589227005</v>
      </c>
      <c r="I54" s="282">
        <v>3666.1709000000001</v>
      </c>
      <c r="J54" s="282">
        <v>3708.7945899999995</v>
      </c>
      <c r="K54" s="282">
        <v>3638.6096300000004</v>
      </c>
      <c r="L54" s="282">
        <v>2689.5669299999995</v>
      </c>
      <c r="M54" s="282">
        <v>3190.1431906727635</v>
      </c>
      <c r="N54" s="282">
        <v>3092.575559454725</v>
      </c>
      <c r="O54" s="282">
        <v>2965.5826392184235</v>
      </c>
      <c r="P54" s="282">
        <v>2969.3292324492945</v>
      </c>
      <c r="Q54" s="282">
        <v>2904.9858590113727</v>
      </c>
      <c r="R54" s="282">
        <v>2827.1881817742387</v>
      </c>
      <c r="S54" s="282">
        <v>2779.2689248657239</v>
      </c>
      <c r="T54" s="282">
        <v>2890.6816811221124</v>
      </c>
      <c r="U54" s="282">
        <v>2646.4369305130331</v>
      </c>
      <c r="V54" s="282">
        <v>2558.9359809447037</v>
      </c>
      <c r="W54" s="282">
        <v>2489.9248242407398</v>
      </c>
      <c r="X54" s="282">
        <v>2489.2191894446369</v>
      </c>
      <c r="Y54" s="282">
        <v>2410.0112188657417</v>
      </c>
      <c r="Z54" s="282">
        <v>2337.5329907782848</v>
      </c>
      <c r="AA54" s="282">
        <v>2310.9903753564727</v>
      </c>
      <c r="AB54" s="282">
        <v>2306.0850961330761</v>
      </c>
      <c r="AC54" s="282">
        <v>2302.5702932342556</v>
      </c>
      <c r="AD54" s="282">
        <v>2296.4381180783666</v>
      </c>
      <c r="AE54" s="282">
        <v>2292.5027092419955</v>
      </c>
      <c r="AF54" s="282">
        <v>2251.6388299576224</v>
      </c>
      <c r="AG54" s="282">
        <v>2190.7593260246731</v>
      </c>
      <c r="AH54" s="282">
        <v>2166.0572009481643</v>
      </c>
      <c r="AI54" s="282">
        <v>2086.0416582300613</v>
      </c>
      <c r="AJ54" s="282">
        <v>2005.6247825329845</v>
      </c>
      <c r="AK54" s="282">
        <v>1929.5158448231587</v>
      </c>
      <c r="AL54" s="282">
        <v>1871.9824825931155</v>
      </c>
      <c r="AM54" s="282">
        <v>1850.7546965631514</v>
      </c>
      <c r="AN54" s="282">
        <v>1799.708199660309</v>
      </c>
      <c r="AO54" s="282">
        <v>1745.6099226715608</v>
      </c>
      <c r="AP54" s="282">
        <v>1700.5628174373198</v>
      </c>
      <c r="AQ54" s="282">
        <v>1654.9529418740649</v>
      </c>
      <c r="AR54" s="282">
        <v>1630.3747553359988</v>
      </c>
      <c r="AS54" s="282">
        <v>1594.6102840402691</v>
      </c>
      <c r="AT54" s="282">
        <v>1535.4134158442093</v>
      </c>
      <c r="AU54" s="282">
        <v>1474.5190397325584</v>
      </c>
      <c r="AV54" s="282">
        <v>1432.600264395355</v>
      </c>
      <c r="AW54" s="282">
        <v>1371.6103654543747</v>
      </c>
      <c r="AX54" s="282">
        <v>1268.5879737496393</v>
      </c>
      <c r="AY54" s="282">
        <v>1224.4300383145621</v>
      </c>
      <c r="AZ54" s="282">
        <v>1104.2167063068064</v>
      </c>
      <c r="BA54" s="282">
        <v>978.91650572423453</v>
      </c>
    </row>
    <row r="55" spans="1:53" x14ac:dyDescent="0.25">
      <c r="A55" s="283" t="s">
        <v>2768</v>
      </c>
      <c r="B55" s="284" t="s">
        <v>2769</v>
      </c>
      <c r="C55" s="285">
        <v>2538.6940239432406</v>
      </c>
      <c r="D55" s="285">
        <v>2396.3175299999998</v>
      </c>
      <c r="E55" s="285">
        <v>2408.1336399999996</v>
      </c>
      <c r="F55" s="285">
        <v>2458.8219599999998</v>
      </c>
      <c r="G55" s="285">
        <v>2639.0632599999994</v>
      </c>
      <c r="H55" s="285">
        <v>2515.8599433021791</v>
      </c>
      <c r="I55" s="285">
        <v>2637.5026399999997</v>
      </c>
      <c r="J55" s="285">
        <v>2685.5486100000007</v>
      </c>
      <c r="K55" s="285">
        <v>2674.4178200000006</v>
      </c>
      <c r="L55" s="285">
        <v>1913.9193700000001</v>
      </c>
      <c r="M55" s="285">
        <v>2346.7066742060542</v>
      </c>
      <c r="N55" s="285">
        <v>2168.8151747298784</v>
      </c>
      <c r="O55" s="285">
        <v>2018.0093135281586</v>
      </c>
      <c r="P55" s="285">
        <v>2020.0601008929748</v>
      </c>
      <c r="Q55" s="285">
        <v>2097.7344975897622</v>
      </c>
      <c r="R55" s="285">
        <v>2005.6299511446409</v>
      </c>
      <c r="S55" s="285">
        <v>1961.0775710380585</v>
      </c>
      <c r="T55" s="285">
        <v>2075.3529739360206</v>
      </c>
      <c r="U55" s="285">
        <v>1958.9691375564316</v>
      </c>
      <c r="V55" s="285">
        <v>1924.0202699224194</v>
      </c>
      <c r="W55" s="285">
        <v>1879.4748993890482</v>
      </c>
      <c r="X55" s="285">
        <v>1868.5216321687192</v>
      </c>
      <c r="Y55" s="285">
        <v>1831.9108185875823</v>
      </c>
      <c r="Z55" s="285">
        <v>1783.1371763428251</v>
      </c>
      <c r="AA55" s="285">
        <v>1762.7502376382072</v>
      </c>
      <c r="AB55" s="285">
        <v>1751.5446986854888</v>
      </c>
      <c r="AC55" s="285">
        <v>1738.7106952074937</v>
      </c>
      <c r="AD55" s="285">
        <v>1724.9526023362014</v>
      </c>
      <c r="AE55" s="285">
        <v>1712.6921461499992</v>
      </c>
      <c r="AF55" s="285">
        <v>1688.4855918423061</v>
      </c>
      <c r="AG55" s="285">
        <v>1645.6467216691174</v>
      </c>
      <c r="AH55" s="285">
        <v>1623.9314749108116</v>
      </c>
      <c r="AI55" s="285">
        <v>1582.1739999016249</v>
      </c>
      <c r="AJ55" s="285">
        <v>1527.8503449339782</v>
      </c>
      <c r="AK55" s="285">
        <v>1480.7136451992155</v>
      </c>
      <c r="AL55" s="285">
        <v>1441.6160864441251</v>
      </c>
      <c r="AM55" s="285">
        <v>1424.4155155472986</v>
      </c>
      <c r="AN55" s="285">
        <v>1388.6464583775924</v>
      </c>
      <c r="AO55" s="285">
        <v>1349.2371051183386</v>
      </c>
      <c r="AP55" s="285">
        <v>1314.8964382628437</v>
      </c>
      <c r="AQ55" s="285">
        <v>1280.349594642875</v>
      </c>
      <c r="AR55" s="285">
        <v>1259.8370542236617</v>
      </c>
      <c r="AS55" s="285">
        <v>1232.4082020741018</v>
      </c>
      <c r="AT55" s="285">
        <v>1188.8212696029821</v>
      </c>
      <c r="AU55" s="285">
        <v>1144.2954419336647</v>
      </c>
      <c r="AV55" s="285">
        <v>1110.1246276057252</v>
      </c>
      <c r="AW55" s="285">
        <v>1062.146196936003</v>
      </c>
      <c r="AX55" s="285">
        <v>987.95089228813254</v>
      </c>
      <c r="AY55" s="285">
        <v>955.16821224758428</v>
      </c>
      <c r="AZ55" s="285">
        <v>872.74606234742703</v>
      </c>
      <c r="BA55" s="285">
        <v>765.41323082300619</v>
      </c>
    </row>
    <row r="56" spans="1:53" x14ac:dyDescent="0.25">
      <c r="A56" s="283" t="s">
        <v>2770</v>
      </c>
      <c r="B56" s="284" t="s">
        <v>2771</v>
      </c>
      <c r="C56" s="285">
        <v>1128.2602464889649</v>
      </c>
      <c r="D56" s="285">
        <v>1030.7156600000001</v>
      </c>
      <c r="E56" s="285">
        <v>1103.8989599999998</v>
      </c>
      <c r="F56" s="285">
        <v>1029.0475100000001</v>
      </c>
      <c r="G56" s="285">
        <v>1098.6066600000001</v>
      </c>
      <c r="H56" s="285">
        <v>1021.2095156205218</v>
      </c>
      <c r="I56" s="285">
        <v>1028.6682600000001</v>
      </c>
      <c r="J56" s="285">
        <v>1023.2459800000001</v>
      </c>
      <c r="K56" s="285">
        <v>964.1918099999998</v>
      </c>
      <c r="L56" s="285">
        <v>775.64756000000011</v>
      </c>
      <c r="M56" s="285">
        <v>843.43651646670889</v>
      </c>
      <c r="N56" s="285">
        <v>868.77805932119713</v>
      </c>
      <c r="O56" s="285">
        <v>892.54323110728978</v>
      </c>
      <c r="P56" s="285">
        <v>887.26473679182243</v>
      </c>
      <c r="Q56" s="285">
        <v>776.41635616700069</v>
      </c>
      <c r="R56" s="285">
        <v>790.38884111970981</v>
      </c>
      <c r="S56" s="285">
        <v>787.92375777274344</v>
      </c>
      <c r="T56" s="285">
        <v>783.60823280927355</v>
      </c>
      <c r="U56" s="285">
        <v>664.49119007218019</v>
      </c>
      <c r="V56" s="285">
        <v>615.26335946861684</v>
      </c>
      <c r="W56" s="285">
        <v>592.0591862390803</v>
      </c>
      <c r="X56" s="285">
        <v>601.44786920561694</v>
      </c>
      <c r="Y56" s="285">
        <v>561.46513781749445</v>
      </c>
      <c r="Z56" s="285">
        <v>538.45257144718698</v>
      </c>
      <c r="AA56" s="285">
        <v>532.31965777690243</v>
      </c>
      <c r="AB56" s="285">
        <v>537.91052231209596</v>
      </c>
      <c r="AC56" s="285">
        <v>546.44982142751496</v>
      </c>
      <c r="AD56" s="285">
        <v>553.22932652926761</v>
      </c>
      <c r="AE56" s="285">
        <v>560.64541595466608</v>
      </c>
      <c r="AF56" s="285">
        <v>544.99488915372297</v>
      </c>
      <c r="AG56" s="285">
        <v>528.02093855641863</v>
      </c>
      <c r="AH56" s="285">
        <v>524.90219081450698</v>
      </c>
      <c r="AI56" s="285">
        <v>488.94821643703727</v>
      </c>
      <c r="AJ56" s="285">
        <v>464.10049704192835</v>
      </c>
      <c r="AK56" s="285">
        <v>436.65662685674005</v>
      </c>
      <c r="AL56" s="285">
        <v>419.05582180573072</v>
      </c>
      <c r="AM56" s="285">
        <v>415.08370290208569</v>
      </c>
      <c r="AN56" s="285">
        <v>400.59188066273043</v>
      </c>
      <c r="AO56" s="285">
        <v>386.50625431149621</v>
      </c>
      <c r="AP56" s="285">
        <v>376.16087951829081</v>
      </c>
      <c r="AQ56" s="285">
        <v>365.50255385019619</v>
      </c>
      <c r="AR56" s="285">
        <v>361.48660033008383</v>
      </c>
      <c r="AS56" s="285">
        <v>353.41674167968233</v>
      </c>
      <c r="AT56" s="285">
        <v>338.11129757175308</v>
      </c>
      <c r="AU56" s="285">
        <v>322.31979519464068</v>
      </c>
      <c r="AV56" s="285">
        <v>314.74826917597687</v>
      </c>
      <c r="AW56" s="285">
        <v>302.14060458643456</v>
      </c>
      <c r="AX56" s="285">
        <v>274.09023701587626</v>
      </c>
      <c r="AY56" s="285">
        <v>263.15929988585845</v>
      </c>
      <c r="AZ56" s="285">
        <v>225.97683504430324</v>
      </c>
      <c r="BA56" s="285">
        <v>208.56387526749688</v>
      </c>
    </row>
    <row r="57" spans="1:53" x14ac:dyDescent="0.2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5">
      <c r="A58" s="283" t="s">
        <v>2774</v>
      </c>
      <c r="B58" s="284" t="s">
        <v>2775</v>
      </c>
      <c r="C58" s="285">
        <v>152.8374892519345</v>
      </c>
      <c r="D58" s="285">
        <v>130.30000000000001</v>
      </c>
      <c r="E58" s="285">
        <v>145.17784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54.982325403649597</v>
      </c>
      <c r="O58" s="285">
        <v>55.030094582975103</v>
      </c>
      <c r="P58" s="285">
        <v>62.004394764497903</v>
      </c>
      <c r="Q58" s="285">
        <v>30.835005254609701</v>
      </c>
      <c r="R58" s="285">
        <v>31.169389509888205</v>
      </c>
      <c r="S58" s="285">
        <v>30.267596054921743</v>
      </c>
      <c r="T58" s="285">
        <v>31.720474376818995</v>
      </c>
      <c r="U58" s="285">
        <v>22.976602884421315</v>
      </c>
      <c r="V58" s="285">
        <v>19.652351553666918</v>
      </c>
      <c r="W58" s="285">
        <v>18.390738612612015</v>
      </c>
      <c r="X58" s="285">
        <v>19.249688070299928</v>
      </c>
      <c r="Y58" s="285">
        <v>16.635262460665349</v>
      </c>
      <c r="Z58" s="285">
        <v>15.943242988272759</v>
      </c>
      <c r="AA58" s="285">
        <v>15.920479941363002</v>
      </c>
      <c r="AB58" s="285">
        <v>16.629875135491766</v>
      </c>
      <c r="AC58" s="285">
        <v>17.409776599246062</v>
      </c>
      <c r="AD58" s="285">
        <v>18.256189212898146</v>
      </c>
      <c r="AE58" s="285">
        <v>19.165147137330198</v>
      </c>
      <c r="AF58" s="285">
        <v>18.158348961593493</v>
      </c>
      <c r="AG58" s="285">
        <v>17.091665799137797</v>
      </c>
      <c r="AH58" s="285">
        <v>17.223535222844664</v>
      </c>
      <c r="AI58" s="285">
        <v>14.919441891399634</v>
      </c>
      <c r="AJ58" s="285">
        <v>13.673940557078152</v>
      </c>
      <c r="AK58" s="285">
        <v>12.145572767203612</v>
      </c>
      <c r="AL58" s="285">
        <v>11.31057434326004</v>
      </c>
      <c r="AM58" s="285">
        <v>11.255478113767268</v>
      </c>
      <c r="AN58" s="285">
        <v>10.469860619986303</v>
      </c>
      <c r="AO58" s="285">
        <v>9.86656324172578</v>
      </c>
      <c r="AP58" s="285">
        <v>9.5054996561856839</v>
      </c>
      <c r="AQ58" s="285">
        <v>9.1007933809941992</v>
      </c>
      <c r="AR58" s="285">
        <v>9.0511007822536786</v>
      </c>
      <c r="AS58" s="285">
        <v>8.7853402864854591</v>
      </c>
      <c r="AT58" s="285">
        <v>8.4808486694738949</v>
      </c>
      <c r="AU58" s="285">
        <v>7.9038026042527827</v>
      </c>
      <c r="AV58" s="285">
        <v>7.7273676136529392</v>
      </c>
      <c r="AW58" s="285">
        <v>7.3235639319369792</v>
      </c>
      <c r="AX58" s="285">
        <v>6.5468444456306667</v>
      </c>
      <c r="AY58" s="285">
        <v>6.1025261811194751</v>
      </c>
      <c r="AZ58" s="285">
        <v>5.4938089150759915</v>
      </c>
      <c r="BA58" s="285">
        <v>4.9393996337318331</v>
      </c>
    </row>
    <row r="59" spans="1:53" x14ac:dyDescent="0.2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5">
      <c r="A60" s="277" t="s">
        <v>2778</v>
      </c>
      <c r="B60" s="278" t="s">
        <v>2779</v>
      </c>
      <c r="C60" s="279">
        <v>308.48924537964018</v>
      </c>
      <c r="D60" s="279">
        <v>315.94214999999997</v>
      </c>
      <c r="E60" s="279">
        <v>313.75840999999997</v>
      </c>
      <c r="F60" s="279">
        <v>334.49023999999997</v>
      </c>
      <c r="G60" s="279">
        <v>100.50873</v>
      </c>
      <c r="H60" s="279">
        <v>100.84109259311221</v>
      </c>
      <c r="I60" s="279">
        <v>96.410570000000007</v>
      </c>
      <c r="J60" s="279">
        <v>101.59488</v>
      </c>
      <c r="K60" s="279">
        <v>99.463959999999986</v>
      </c>
      <c r="L60" s="279">
        <v>92.688159999999996</v>
      </c>
      <c r="M60" s="279">
        <v>86.487429801173903</v>
      </c>
      <c r="N60" s="279">
        <v>84.717926104188564</v>
      </c>
      <c r="O60" s="279">
        <v>93.769275167708955</v>
      </c>
      <c r="P60" s="279">
        <v>93.770202635209003</v>
      </c>
      <c r="Q60" s="279">
        <v>97.945904042474581</v>
      </c>
      <c r="R60" s="279">
        <v>97.257698392801416</v>
      </c>
      <c r="S60" s="279">
        <v>100.87274341846981</v>
      </c>
      <c r="T60" s="279">
        <v>97.010796242570905</v>
      </c>
      <c r="U60" s="279">
        <v>116.375229442872</v>
      </c>
      <c r="V60" s="279">
        <v>125.00384938608288</v>
      </c>
      <c r="W60" s="279">
        <v>124.36107314092331</v>
      </c>
      <c r="X60" s="279">
        <v>120.4961430503074</v>
      </c>
      <c r="Y60" s="279">
        <v>129.58766972956414</v>
      </c>
      <c r="Z60" s="279">
        <v>128.13587328672659</v>
      </c>
      <c r="AA60" s="279">
        <v>126.51906335513941</v>
      </c>
      <c r="AB60" s="279">
        <v>122.08371207802566</v>
      </c>
      <c r="AC60" s="279">
        <v>118.17926490443433</v>
      </c>
      <c r="AD60" s="279">
        <v>114.22237192706433</v>
      </c>
      <c r="AE60" s="279">
        <v>110.65770450965552</v>
      </c>
      <c r="AF60" s="279">
        <v>113.22237039168277</v>
      </c>
      <c r="AG60" s="279">
        <v>114.19646499673141</v>
      </c>
      <c r="AH60" s="279">
        <v>111.58325601192664</v>
      </c>
      <c r="AI60" s="279">
        <v>118.83915284185619</v>
      </c>
      <c r="AJ60" s="279">
        <v>120.56195313987502</v>
      </c>
      <c r="AK60" s="279">
        <v>124.37562517549257</v>
      </c>
      <c r="AL60" s="279">
        <v>124.66264119456869</v>
      </c>
      <c r="AM60" s="279">
        <v>123.17032923438563</v>
      </c>
      <c r="AN60" s="279">
        <v>125.48939212486802</v>
      </c>
      <c r="AO60" s="279">
        <v>125.81941004130178</v>
      </c>
      <c r="AP60" s="279">
        <v>124.55060181720344</v>
      </c>
      <c r="AQ60" s="279">
        <v>123.55420048950981</v>
      </c>
      <c r="AR60" s="279">
        <v>121.32919789065171</v>
      </c>
      <c r="AS60" s="279">
        <v>120.26404207891957</v>
      </c>
      <c r="AT60" s="279">
        <v>116.20036332387325</v>
      </c>
      <c r="AU60" s="279">
        <v>115.11539642076035</v>
      </c>
      <c r="AV60" s="279">
        <v>111.49269187406901</v>
      </c>
      <c r="AW60" s="279">
        <v>108.37021279599999</v>
      </c>
      <c r="AX60" s="279">
        <v>100.37286215875601</v>
      </c>
      <c r="AY60" s="279">
        <v>91.412941487630903</v>
      </c>
      <c r="AZ60" s="279">
        <v>82.748524446747822</v>
      </c>
      <c r="BA60" s="279">
        <v>76.168030628675908</v>
      </c>
    </row>
    <row r="61" spans="1:53" x14ac:dyDescent="0.2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5">
      <c r="A79" s="277" t="s">
        <v>2658</v>
      </c>
      <c r="B79" s="278" t="s">
        <v>2816</v>
      </c>
      <c r="C79" s="279">
        <v>168.00759124136141</v>
      </c>
      <c r="D79" s="279">
        <v>155.79939999999999</v>
      </c>
      <c r="E79" s="279">
        <v>150.99690999999996</v>
      </c>
      <c r="F79" s="279">
        <v>157.39381999999998</v>
      </c>
      <c r="G79" s="279">
        <v>165.57796999999999</v>
      </c>
      <c r="H79" s="279">
        <v>241.02008598387454</v>
      </c>
      <c r="I79" s="279">
        <v>250.71884999999997</v>
      </c>
      <c r="J79" s="279">
        <v>262.98567000000003</v>
      </c>
      <c r="K79" s="279">
        <v>258.89295000000004</v>
      </c>
      <c r="L79" s="279">
        <v>204.80113</v>
      </c>
      <c r="M79" s="279">
        <v>246.41657012283503</v>
      </c>
      <c r="N79" s="279">
        <v>254.44483798722754</v>
      </c>
      <c r="O79" s="279">
        <v>258.31541732407999</v>
      </c>
      <c r="P79" s="279">
        <v>266.69901224402827</v>
      </c>
      <c r="Q79" s="279">
        <v>1106.4247775736546</v>
      </c>
      <c r="R79" s="279">
        <v>1089.0593724741259</v>
      </c>
      <c r="S79" s="279">
        <v>1058.9407751447341</v>
      </c>
      <c r="T79" s="279">
        <v>1110.5618751828058</v>
      </c>
      <c r="U79" s="279">
        <v>1117.0954896464341</v>
      </c>
      <c r="V79" s="279">
        <v>1144.529780333088</v>
      </c>
      <c r="W79" s="279">
        <v>1134.0314598662653</v>
      </c>
      <c r="X79" s="279">
        <v>1124.4997981340825</v>
      </c>
      <c r="Y79" s="279">
        <v>1153.609447264535</v>
      </c>
      <c r="Z79" s="279">
        <v>1146.8683561235644</v>
      </c>
      <c r="AA79" s="279">
        <v>1139.5223571967599</v>
      </c>
      <c r="AB79" s="279">
        <v>1123.6236796848423</v>
      </c>
      <c r="AC79" s="279">
        <v>1114.1467177988718</v>
      </c>
      <c r="AD79" s="279">
        <v>1107.3426076968879</v>
      </c>
      <c r="AE79" s="279">
        <v>1104.5615190162985</v>
      </c>
      <c r="AF79" s="279">
        <v>1118.8203281715134</v>
      </c>
      <c r="AG79" s="279">
        <v>1113.8677042085139</v>
      </c>
      <c r="AH79" s="279">
        <v>1104.3231431018817</v>
      </c>
      <c r="AI79" s="279">
        <v>1125.7861405714063</v>
      </c>
      <c r="AJ79" s="279">
        <v>1120.6903634832963</v>
      </c>
      <c r="AK79" s="279">
        <v>1119.3510183972683</v>
      </c>
      <c r="AL79" s="279">
        <v>1109.0963308454129</v>
      </c>
      <c r="AM79" s="279">
        <v>1103.1183719634651</v>
      </c>
      <c r="AN79" s="279">
        <v>1105.6056688626049</v>
      </c>
      <c r="AO79" s="279">
        <v>1100.868170102972</v>
      </c>
      <c r="AP79" s="279">
        <v>1093.3670815866703</v>
      </c>
      <c r="AQ79" s="279">
        <v>1083.8274738934381</v>
      </c>
      <c r="AR79" s="279">
        <v>1073.1137993971345</v>
      </c>
      <c r="AS79" s="279">
        <v>1065.2793045407018</v>
      </c>
      <c r="AT79" s="279">
        <v>1048.1537805119733</v>
      </c>
      <c r="AU79" s="279">
        <v>1025.6157702151006</v>
      </c>
      <c r="AV79" s="279">
        <v>998.09862275214596</v>
      </c>
      <c r="AW79" s="279">
        <v>970.02326913363254</v>
      </c>
      <c r="AX79" s="279">
        <v>934.36315848253798</v>
      </c>
      <c r="AY79" s="279">
        <v>874.26912209824445</v>
      </c>
      <c r="AZ79" s="279">
        <v>835.89708658730876</v>
      </c>
      <c r="BA79" s="279">
        <v>777.80241119167385</v>
      </c>
    </row>
    <row r="80" spans="1:53" x14ac:dyDescent="0.2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0.21496130696474999</v>
      </c>
      <c r="O80" s="279">
        <v>0</v>
      </c>
      <c r="P80" s="279">
        <v>0</v>
      </c>
      <c r="Q80" s="279">
        <v>0</v>
      </c>
      <c r="R80" s="279">
        <v>2.3884937491346632E-2</v>
      </c>
      <c r="S80" s="279">
        <v>2.2356465201218121E-2</v>
      </c>
      <c r="T80" s="279">
        <v>2.4273984227158443E-2</v>
      </c>
      <c r="U80" s="279">
        <v>2.6034419956552805E-2</v>
      </c>
      <c r="V80" s="279">
        <v>2.62921339585791E-2</v>
      </c>
      <c r="W80" s="279">
        <v>2.5401511502476444E-2</v>
      </c>
      <c r="X80" s="279">
        <v>2.410417010644823E-2</v>
      </c>
      <c r="Y80" s="279">
        <v>2.4141845424234209E-2</v>
      </c>
      <c r="Z80" s="279">
        <v>2.2974576435128815E-2</v>
      </c>
      <c r="AA80" s="279">
        <v>2.1973274005049833E-2</v>
      </c>
      <c r="AB80" s="279">
        <v>2.0740609864482788E-2</v>
      </c>
      <c r="AC80" s="279">
        <v>1.9664448028304207E-2</v>
      </c>
      <c r="AD80" s="279">
        <v>1.8677729923840716E-2</v>
      </c>
      <c r="AE80" s="279">
        <v>1.777525645576385E-2</v>
      </c>
      <c r="AF80" s="279">
        <v>1.7336051014267544E-2</v>
      </c>
      <c r="AG80" s="279">
        <v>1.664783544756783E-2</v>
      </c>
      <c r="AH80" s="279">
        <v>1.5786167712897595E-2</v>
      </c>
      <c r="AI80" s="279">
        <v>1.5709660756812637E-2</v>
      </c>
      <c r="AJ80" s="279">
        <v>1.5011964483007781E-2</v>
      </c>
      <c r="AK80" s="279">
        <v>1.4629738430857152E-2</v>
      </c>
      <c r="AL80" s="279">
        <v>1.4128682747028269E-2</v>
      </c>
      <c r="AM80" s="279">
        <v>1.3550563916824446E-2</v>
      </c>
      <c r="AN80" s="279">
        <v>1.3065974055333116E-2</v>
      </c>
      <c r="AO80" s="279">
        <v>1.2500484080813926E-2</v>
      </c>
      <c r="AP80" s="279">
        <v>1.1923111164898449E-2</v>
      </c>
      <c r="AQ80" s="279">
        <v>1.1381343501979248E-2</v>
      </c>
      <c r="AR80" s="279">
        <v>1.0865691294978627E-2</v>
      </c>
      <c r="AS80" s="279">
        <v>1.0400895880637782E-2</v>
      </c>
      <c r="AT80" s="279">
        <v>9.7985546995480281E-3</v>
      </c>
      <c r="AU80" s="279">
        <v>9.3195374733217925E-3</v>
      </c>
      <c r="AV80" s="279">
        <v>8.7711464343737926E-3</v>
      </c>
      <c r="AW80" s="279">
        <v>8.2023279714581454E-3</v>
      </c>
      <c r="AX80" s="279">
        <v>7.7741588551182858E-3</v>
      </c>
      <c r="AY80" s="279">
        <v>7.4358322835027229E-3</v>
      </c>
      <c r="AZ80" s="279">
        <v>7.0083857420539693E-3</v>
      </c>
      <c r="BA80" s="279">
        <v>5.7277146652792476E-3</v>
      </c>
    </row>
    <row r="81" spans="1:53" x14ac:dyDescent="0.2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0.21496130696474999</v>
      </c>
      <c r="O81" s="282">
        <v>0</v>
      </c>
      <c r="P81" s="282">
        <v>0</v>
      </c>
      <c r="Q81" s="282">
        <v>0</v>
      </c>
      <c r="R81" s="282">
        <v>2.3884937491346632E-2</v>
      </c>
      <c r="S81" s="282">
        <v>2.2356465201218121E-2</v>
      </c>
      <c r="T81" s="282">
        <v>2.4273984227158443E-2</v>
      </c>
      <c r="U81" s="282">
        <v>2.6034419956552805E-2</v>
      </c>
      <c r="V81" s="282">
        <v>2.62921339585791E-2</v>
      </c>
      <c r="W81" s="282">
        <v>2.5401511502476444E-2</v>
      </c>
      <c r="X81" s="282">
        <v>2.410417010644823E-2</v>
      </c>
      <c r="Y81" s="282">
        <v>2.4141845424234209E-2</v>
      </c>
      <c r="Z81" s="282">
        <v>2.2974576435128815E-2</v>
      </c>
      <c r="AA81" s="282">
        <v>2.1973274005049833E-2</v>
      </c>
      <c r="AB81" s="282">
        <v>2.0740609864482788E-2</v>
      </c>
      <c r="AC81" s="282">
        <v>1.9664448028304207E-2</v>
      </c>
      <c r="AD81" s="282">
        <v>1.8677729923840716E-2</v>
      </c>
      <c r="AE81" s="282">
        <v>1.777525645576385E-2</v>
      </c>
      <c r="AF81" s="282">
        <v>1.7336051014267544E-2</v>
      </c>
      <c r="AG81" s="282">
        <v>1.664783544756783E-2</v>
      </c>
      <c r="AH81" s="282">
        <v>1.5786167712897595E-2</v>
      </c>
      <c r="AI81" s="282">
        <v>1.5709660756812637E-2</v>
      </c>
      <c r="AJ81" s="282">
        <v>1.5011964483007781E-2</v>
      </c>
      <c r="AK81" s="282">
        <v>1.4629738430857152E-2</v>
      </c>
      <c r="AL81" s="282">
        <v>1.4128682747028269E-2</v>
      </c>
      <c r="AM81" s="282">
        <v>1.3550563916824446E-2</v>
      </c>
      <c r="AN81" s="282">
        <v>1.3065974055333116E-2</v>
      </c>
      <c r="AO81" s="282">
        <v>1.2500484080813926E-2</v>
      </c>
      <c r="AP81" s="282">
        <v>1.1923111164898449E-2</v>
      </c>
      <c r="AQ81" s="282">
        <v>1.1381343501979248E-2</v>
      </c>
      <c r="AR81" s="282">
        <v>1.0865691294978627E-2</v>
      </c>
      <c r="AS81" s="282">
        <v>1.0400895880637782E-2</v>
      </c>
      <c r="AT81" s="282">
        <v>9.7985546995480281E-3</v>
      </c>
      <c r="AU81" s="282">
        <v>9.3195374733217925E-3</v>
      </c>
      <c r="AV81" s="282">
        <v>8.7711464343737926E-3</v>
      </c>
      <c r="AW81" s="282">
        <v>8.2023279714581454E-3</v>
      </c>
      <c r="AX81" s="282">
        <v>7.7741588551182858E-3</v>
      </c>
      <c r="AY81" s="282">
        <v>7.4358322835027229E-3</v>
      </c>
      <c r="AZ81" s="282">
        <v>7.0083857420539693E-3</v>
      </c>
      <c r="BA81" s="282">
        <v>5.7277146652792476E-3</v>
      </c>
    </row>
    <row r="82" spans="1:53" x14ac:dyDescent="0.2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sqref="A1:BB85"/>
    </sheetView>
  </sheetViews>
  <sheetFormatPr defaultRowHeight="15" x14ac:dyDescent="0.25"/>
  <sheetData>
    <row r="1" spans="1:53" x14ac:dyDescent="0.25">
      <c r="A1" s="269" t="s">
        <v>2666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v>623480.25842631084</v>
      </c>
      <c r="D2" s="276">
        <v>626073.39980000001</v>
      </c>
      <c r="E2" s="276">
        <v>618825.43595999992</v>
      </c>
      <c r="F2" s="276">
        <v>628670.19412999996</v>
      </c>
      <c r="G2" s="276">
        <v>638380.62278000009</v>
      </c>
      <c r="H2" s="276">
        <v>640472.05795294058</v>
      </c>
      <c r="I2" s="276">
        <v>642203.60285999998</v>
      </c>
      <c r="J2" s="276">
        <v>635216.81692000001</v>
      </c>
      <c r="K2" s="276">
        <v>634921.27807999996</v>
      </c>
      <c r="L2" s="276">
        <v>591630.29995000002</v>
      </c>
      <c r="M2" s="276">
        <v>586737.58675099537</v>
      </c>
      <c r="N2" s="276">
        <v>572353.30867214105</v>
      </c>
      <c r="O2" s="276">
        <v>571584.00447293476</v>
      </c>
      <c r="P2" s="276">
        <v>547123.31464980461</v>
      </c>
      <c r="Q2" s="276">
        <v>550225.38740599144</v>
      </c>
      <c r="R2" s="276">
        <v>578909.62830073887</v>
      </c>
      <c r="S2" s="276">
        <v>583329.98864770459</v>
      </c>
      <c r="T2" s="276">
        <v>585523.99015085818</v>
      </c>
      <c r="U2" s="276">
        <v>585776.29274930723</v>
      </c>
      <c r="V2" s="276">
        <v>587154.25404957321</v>
      </c>
      <c r="W2" s="276">
        <v>584108.97851899907</v>
      </c>
      <c r="X2" s="276">
        <v>583350.03529184626</v>
      </c>
      <c r="Y2" s="276">
        <v>580024.81402487797</v>
      </c>
      <c r="Z2" s="276">
        <v>576119.91376382811</v>
      </c>
      <c r="AA2" s="276">
        <v>570713.35166201228</v>
      </c>
      <c r="AB2" s="276">
        <v>565813.60209456924</v>
      </c>
      <c r="AC2" s="276">
        <v>562761.65692788316</v>
      </c>
      <c r="AD2" s="276">
        <v>558114.9472892168</v>
      </c>
      <c r="AE2" s="276">
        <v>555987.03814331791</v>
      </c>
      <c r="AF2" s="276">
        <v>553356.31531011185</v>
      </c>
      <c r="AG2" s="276">
        <v>549526.98679088836</v>
      </c>
      <c r="AH2" s="276">
        <v>547784.53091997956</v>
      </c>
      <c r="AI2" s="276">
        <v>545414.76177077915</v>
      </c>
      <c r="AJ2" s="276">
        <v>542190.34995672374</v>
      </c>
      <c r="AK2" s="276">
        <v>538949.75841916213</v>
      </c>
      <c r="AL2" s="276">
        <v>533333.99172472802</v>
      </c>
      <c r="AM2" s="276">
        <v>531543.27342241304</v>
      </c>
      <c r="AN2" s="276">
        <v>526848.36046007741</v>
      </c>
      <c r="AO2" s="276">
        <v>522987.93516660976</v>
      </c>
      <c r="AP2" s="276">
        <v>518940.63644868787</v>
      </c>
      <c r="AQ2" s="276">
        <v>514674.57819339848</v>
      </c>
      <c r="AR2" s="276">
        <v>509011.8464638507</v>
      </c>
      <c r="AS2" s="276">
        <v>504839.39957317326</v>
      </c>
      <c r="AT2" s="276">
        <v>499699.6192220106</v>
      </c>
      <c r="AU2" s="276">
        <v>495419.73416544968</v>
      </c>
      <c r="AV2" s="276">
        <v>491702.03923186666</v>
      </c>
      <c r="AW2" s="276">
        <v>488241.71613824519</v>
      </c>
      <c r="AX2" s="276">
        <v>483421.12169392791</v>
      </c>
      <c r="AY2" s="276">
        <v>479877.17058114841</v>
      </c>
      <c r="AZ2" s="276">
        <v>476245.83979734551</v>
      </c>
      <c r="BA2" s="276">
        <v>471470.92848586425</v>
      </c>
    </row>
    <row r="3" spans="1:53" x14ac:dyDescent="0.25">
      <c r="A3" s="277" t="s">
        <v>2670</v>
      </c>
      <c r="B3" s="278" t="s">
        <v>2671</v>
      </c>
      <c r="C3" s="279">
        <v>0</v>
      </c>
      <c r="D3" s="279">
        <v>0</v>
      </c>
      <c r="E3" s="279">
        <v>0</v>
      </c>
      <c r="F3" s="279">
        <v>0</v>
      </c>
      <c r="G3" s="279">
        <v>0</v>
      </c>
      <c r="H3" s="279">
        <v>0</v>
      </c>
      <c r="I3" s="279">
        <v>0</v>
      </c>
      <c r="J3" s="279">
        <v>0</v>
      </c>
      <c r="K3" s="279">
        <v>0</v>
      </c>
      <c r="L3" s="279">
        <v>0</v>
      </c>
      <c r="M3" s="279">
        <v>0</v>
      </c>
      <c r="N3" s="279">
        <v>0</v>
      </c>
      <c r="O3" s="279">
        <v>0</v>
      </c>
      <c r="P3" s="279">
        <v>0</v>
      </c>
      <c r="Q3" s="279">
        <v>0</v>
      </c>
      <c r="R3" s="279">
        <v>0</v>
      </c>
      <c r="S3" s="279">
        <v>0</v>
      </c>
      <c r="T3" s="279">
        <v>0</v>
      </c>
      <c r="U3" s="279">
        <v>0</v>
      </c>
      <c r="V3" s="279">
        <v>0</v>
      </c>
      <c r="W3" s="279">
        <v>0</v>
      </c>
      <c r="X3" s="279">
        <v>0</v>
      </c>
      <c r="Y3" s="279">
        <v>0</v>
      </c>
      <c r="Z3" s="279">
        <v>0</v>
      </c>
      <c r="AA3" s="279">
        <v>0</v>
      </c>
      <c r="AB3" s="279">
        <v>0</v>
      </c>
      <c r="AC3" s="279">
        <v>0</v>
      </c>
      <c r="AD3" s="279">
        <v>0</v>
      </c>
      <c r="AE3" s="279">
        <v>0</v>
      </c>
      <c r="AF3" s="279">
        <v>0</v>
      </c>
      <c r="AG3" s="279">
        <v>0</v>
      </c>
      <c r="AH3" s="279">
        <v>0</v>
      </c>
      <c r="AI3" s="279">
        <v>0</v>
      </c>
      <c r="AJ3" s="279">
        <v>0</v>
      </c>
      <c r="AK3" s="279">
        <v>0</v>
      </c>
      <c r="AL3" s="279">
        <v>0</v>
      </c>
      <c r="AM3" s="279">
        <v>0</v>
      </c>
      <c r="AN3" s="279">
        <v>0</v>
      </c>
      <c r="AO3" s="279">
        <v>0</v>
      </c>
      <c r="AP3" s="279">
        <v>0</v>
      </c>
      <c r="AQ3" s="279">
        <v>0</v>
      </c>
      <c r="AR3" s="279">
        <v>0</v>
      </c>
      <c r="AS3" s="279">
        <v>0</v>
      </c>
      <c r="AT3" s="279">
        <v>0</v>
      </c>
      <c r="AU3" s="279">
        <v>0</v>
      </c>
      <c r="AV3" s="279">
        <v>0</v>
      </c>
      <c r="AW3" s="279">
        <v>0</v>
      </c>
      <c r="AX3" s="279">
        <v>0</v>
      </c>
      <c r="AY3" s="279">
        <v>0</v>
      </c>
      <c r="AZ3" s="279">
        <v>0</v>
      </c>
      <c r="BA3" s="279">
        <v>0</v>
      </c>
    </row>
    <row r="4" spans="1:53" x14ac:dyDescent="0.25">
      <c r="A4" s="280" t="s">
        <v>2672</v>
      </c>
      <c r="B4" s="281" t="s">
        <v>2673</v>
      </c>
      <c r="C4" s="282">
        <v>0</v>
      </c>
      <c r="D4" s="282">
        <v>0</v>
      </c>
      <c r="E4" s="282">
        <v>0</v>
      </c>
      <c r="F4" s="282">
        <v>0</v>
      </c>
      <c r="G4" s="282">
        <v>0</v>
      </c>
      <c r="H4" s="282">
        <v>0</v>
      </c>
      <c r="I4" s="282">
        <v>0</v>
      </c>
      <c r="J4" s="282">
        <v>0</v>
      </c>
      <c r="K4" s="282">
        <v>0</v>
      </c>
      <c r="L4" s="282">
        <v>0</v>
      </c>
      <c r="M4" s="282">
        <v>0</v>
      </c>
      <c r="N4" s="282">
        <v>0</v>
      </c>
      <c r="O4" s="282">
        <v>0</v>
      </c>
      <c r="P4" s="282">
        <v>0</v>
      </c>
      <c r="Q4" s="282">
        <v>0</v>
      </c>
      <c r="R4" s="282">
        <v>0</v>
      </c>
      <c r="S4" s="282">
        <v>0</v>
      </c>
      <c r="T4" s="282">
        <v>0</v>
      </c>
      <c r="U4" s="282">
        <v>0</v>
      </c>
      <c r="V4" s="282">
        <v>0</v>
      </c>
      <c r="W4" s="282">
        <v>0</v>
      </c>
      <c r="X4" s="282">
        <v>0</v>
      </c>
      <c r="Y4" s="282">
        <v>0</v>
      </c>
      <c r="Z4" s="282">
        <v>0</v>
      </c>
      <c r="AA4" s="282">
        <v>0</v>
      </c>
      <c r="AB4" s="282">
        <v>0</v>
      </c>
      <c r="AC4" s="282">
        <v>0</v>
      </c>
      <c r="AD4" s="282">
        <v>0</v>
      </c>
      <c r="AE4" s="282">
        <v>0</v>
      </c>
      <c r="AF4" s="282">
        <v>0</v>
      </c>
      <c r="AG4" s="282">
        <v>0</v>
      </c>
      <c r="AH4" s="282">
        <v>0</v>
      </c>
      <c r="AI4" s="282">
        <v>0</v>
      </c>
      <c r="AJ4" s="282">
        <v>0</v>
      </c>
      <c r="AK4" s="282">
        <v>0</v>
      </c>
      <c r="AL4" s="282">
        <v>0</v>
      </c>
      <c r="AM4" s="282">
        <v>0</v>
      </c>
      <c r="AN4" s="282">
        <v>0</v>
      </c>
      <c r="AO4" s="282">
        <v>0</v>
      </c>
      <c r="AP4" s="282">
        <v>0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</row>
    <row r="5" spans="1:53" x14ac:dyDescent="0.25">
      <c r="A5" s="283" t="s">
        <v>2674</v>
      </c>
      <c r="B5" s="284" t="s">
        <v>2675</v>
      </c>
      <c r="C5" s="285">
        <v>0</v>
      </c>
      <c r="D5" s="285">
        <v>0</v>
      </c>
      <c r="E5" s="285">
        <v>0</v>
      </c>
      <c r="F5" s="285">
        <v>0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0</v>
      </c>
      <c r="N5" s="285">
        <v>0</v>
      </c>
      <c r="O5" s="285">
        <v>0</v>
      </c>
      <c r="P5" s="285">
        <v>0</v>
      </c>
      <c r="Q5" s="285">
        <v>0</v>
      </c>
      <c r="R5" s="285">
        <v>0</v>
      </c>
      <c r="S5" s="285">
        <v>0</v>
      </c>
      <c r="T5" s="285">
        <v>0</v>
      </c>
      <c r="U5" s="285">
        <v>0</v>
      </c>
      <c r="V5" s="285">
        <v>0</v>
      </c>
      <c r="W5" s="285">
        <v>0</v>
      </c>
      <c r="X5" s="285">
        <v>0</v>
      </c>
      <c r="Y5" s="285">
        <v>0</v>
      </c>
      <c r="Z5" s="285">
        <v>0</v>
      </c>
      <c r="AA5" s="285">
        <v>0</v>
      </c>
      <c r="AB5" s="285">
        <v>0</v>
      </c>
      <c r="AC5" s="285">
        <v>0</v>
      </c>
      <c r="AD5" s="285">
        <v>0</v>
      </c>
      <c r="AE5" s="285">
        <v>0</v>
      </c>
      <c r="AF5" s="285">
        <v>0</v>
      </c>
      <c r="AG5" s="285">
        <v>0</v>
      </c>
      <c r="AH5" s="285">
        <v>0</v>
      </c>
      <c r="AI5" s="285">
        <v>0</v>
      </c>
      <c r="AJ5" s="285">
        <v>0</v>
      </c>
      <c r="AK5" s="285">
        <v>0</v>
      </c>
      <c r="AL5" s="285">
        <v>0</v>
      </c>
      <c r="AM5" s="285">
        <v>0</v>
      </c>
      <c r="AN5" s="285">
        <v>0</v>
      </c>
      <c r="AO5" s="285">
        <v>0</v>
      </c>
      <c r="AP5" s="285">
        <v>0</v>
      </c>
      <c r="AQ5" s="285">
        <v>0</v>
      </c>
      <c r="AR5" s="285">
        <v>0</v>
      </c>
      <c r="AS5" s="285">
        <v>0</v>
      </c>
      <c r="AT5" s="285">
        <v>0</v>
      </c>
      <c r="AU5" s="285">
        <v>0</v>
      </c>
      <c r="AV5" s="285">
        <v>0</v>
      </c>
      <c r="AW5" s="285">
        <v>0</v>
      </c>
      <c r="AX5" s="285">
        <v>0</v>
      </c>
      <c r="AY5" s="285">
        <v>0</v>
      </c>
      <c r="AZ5" s="285">
        <v>0</v>
      </c>
      <c r="BA5" s="285">
        <v>0</v>
      </c>
    </row>
    <row r="6" spans="1:53" x14ac:dyDescent="0.2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5">
      <c r="A7" s="286" t="s">
        <v>2678</v>
      </c>
      <c r="B7" s="287" t="s">
        <v>2679</v>
      </c>
      <c r="C7" s="288">
        <v>0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</row>
    <row r="8" spans="1:53" x14ac:dyDescent="0.2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5">
      <c r="A11" s="283" t="s">
        <v>2665</v>
      </c>
      <c r="B11" s="284" t="s">
        <v>2686</v>
      </c>
      <c r="C11" s="285">
        <v>0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0</v>
      </c>
      <c r="K11" s="285">
        <v>0</v>
      </c>
      <c r="L11" s="285">
        <v>0</v>
      </c>
      <c r="M11" s="285">
        <v>0</v>
      </c>
      <c r="N11" s="285">
        <v>0</v>
      </c>
      <c r="O11" s="285">
        <v>0</v>
      </c>
      <c r="P11" s="285">
        <v>0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</row>
    <row r="12" spans="1:53" x14ac:dyDescent="0.25">
      <c r="A12" s="286" t="s">
        <v>2687</v>
      </c>
      <c r="B12" s="287" t="s">
        <v>2688</v>
      </c>
      <c r="C12" s="288">
        <v>0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0</v>
      </c>
      <c r="K12" s="288">
        <v>0</v>
      </c>
      <c r="L12" s="288">
        <v>0</v>
      </c>
      <c r="M12" s="288">
        <v>0</v>
      </c>
      <c r="N12" s="288">
        <v>0</v>
      </c>
      <c r="O12" s="288">
        <v>0</v>
      </c>
      <c r="P12" s="288">
        <v>0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</row>
    <row r="13" spans="1:53" x14ac:dyDescent="0.2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2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2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2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5">
      <c r="A21" s="277" t="s">
        <v>2705</v>
      </c>
      <c r="B21" s="278" t="s">
        <v>2706</v>
      </c>
      <c r="C21" s="279">
        <v>623480.25842631084</v>
      </c>
      <c r="D21" s="279">
        <v>626073.39980000001</v>
      </c>
      <c r="E21" s="279">
        <v>618825.43595999992</v>
      </c>
      <c r="F21" s="279">
        <v>628670.19412999996</v>
      </c>
      <c r="G21" s="279">
        <v>638380.62278000009</v>
      </c>
      <c r="H21" s="279">
        <v>640472.05795294058</v>
      </c>
      <c r="I21" s="279">
        <v>642203.60285999998</v>
      </c>
      <c r="J21" s="279">
        <v>635216.81692000001</v>
      </c>
      <c r="K21" s="279">
        <v>634921.27807999996</v>
      </c>
      <c r="L21" s="279">
        <v>591630.29995000002</v>
      </c>
      <c r="M21" s="279">
        <v>586737.58675099537</v>
      </c>
      <c r="N21" s="279">
        <v>572353.30867214105</v>
      </c>
      <c r="O21" s="279">
        <v>571584.00447293476</v>
      </c>
      <c r="P21" s="279">
        <v>547123.31464980461</v>
      </c>
      <c r="Q21" s="279">
        <v>550225.38740599144</v>
      </c>
      <c r="R21" s="279">
        <v>578909.62830073887</v>
      </c>
      <c r="S21" s="279">
        <v>583329.98864770459</v>
      </c>
      <c r="T21" s="279">
        <v>585523.99015085818</v>
      </c>
      <c r="U21" s="279">
        <v>585776.29274930723</v>
      </c>
      <c r="V21" s="279">
        <v>587154.25404957321</v>
      </c>
      <c r="W21" s="279">
        <v>584108.97851899907</v>
      </c>
      <c r="X21" s="279">
        <v>583350.03529184626</v>
      </c>
      <c r="Y21" s="279">
        <v>580024.81402487797</v>
      </c>
      <c r="Z21" s="279">
        <v>576119.91376382811</v>
      </c>
      <c r="AA21" s="279">
        <v>570713.35166201228</v>
      </c>
      <c r="AB21" s="279">
        <v>565813.60209456924</v>
      </c>
      <c r="AC21" s="279">
        <v>562761.65692788316</v>
      </c>
      <c r="AD21" s="279">
        <v>558114.9472892168</v>
      </c>
      <c r="AE21" s="279">
        <v>555987.03814331791</v>
      </c>
      <c r="AF21" s="279">
        <v>553356.31531011185</v>
      </c>
      <c r="AG21" s="279">
        <v>549526.98679088836</v>
      </c>
      <c r="AH21" s="279">
        <v>547784.53091997956</v>
      </c>
      <c r="AI21" s="279">
        <v>545414.76177077915</v>
      </c>
      <c r="AJ21" s="279">
        <v>542190.34995672374</v>
      </c>
      <c r="AK21" s="279">
        <v>538949.75841916213</v>
      </c>
      <c r="AL21" s="279">
        <v>533333.99172472802</v>
      </c>
      <c r="AM21" s="279">
        <v>531543.27342241304</v>
      </c>
      <c r="AN21" s="279">
        <v>526848.36046007741</v>
      </c>
      <c r="AO21" s="279">
        <v>522987.93516660976</v>
      </c>
      <c r="AP21" s="279">
        <v>518940.63644868787</v>
      </c>
      <c r="AQ21" s="279">
        <v>514674.57819339848</v>
      </c>
      <c r="AR21" s="279">
        <v>509011.8464638507</v>
      </c>
      <c r="AS21" s="279">
        <v>504839.39957317326</v>
      </c>
      <c r="AT21" s="279">
        <v>499699.6192220106</v>
      </c>
      <c r="AU21" s="279">
        <v>495419.73416544968</v>
      </c>
      <c r="AV21" s="279">
        <v>491702.03923186666</v>
      </c>
      <c r="AW21" s="279">
        <v>488241.71613824519</v>
      </c>
      <c r="AX21" s="279">
        <v>483421.12169392791</v>
      </c>
      <c r="AY21" s="279">
        <v>479877.17058114841</v>
      </c>
      <c r="AZ21" s="279">
        <v>476245.83979734551</v>
      </c>
      <c r="BA21" s="279">
        <v>471470.92848586425</v>
      </c>
    </row>
    <row r="22" spans="1:53" x14ac:dyDescent="0.25">
      <c r="A22" s="280" t="s">
        <v>2707</v>
      </c>
      <c r="B22" s="281" t="s">
        <v>2708</v>
      </c>
      <c r="C22" s="282">
        <v>623480.25842631084</v>
      </c>
      <c r="D22" s="282">
        <v>626073.39980000001</v>
      </c>
      <c r="E22" s="282">
        <v>618825.43595999992</v>
      </c>
      <c r="F22" s="282">
        <v>628670.19412999996</v>
      </c>
      <c r="G22" s="282">
        <v>638380.62278000009</v>
      </c>
      <c r="H22" s="282">
        <v>640472.05795294058</v>
      </c>
      <c r="I22" s="282">
        <v>642203.60285999998</v>
      </c>
      <c r="J22" s="282">
        <v>635216.81692000001</v>
      </c>
      <c r="K22" s="282">
        <v>634921.27807999996</v>
      </c>
      <c r="L22" s="282">
        <v>591630.29995000002</v>
      </c>
      <c r="M22" s="282">
        <v>586737.58675099537</v>
      </c>
      <c r="N22" s="282">
        <v>572353.30867214105</v>
      </c>
      <c r="O22" s="282">
        <v>571584.00447293476</v>
      </c>
      <c r="P22" s="282">
        <v>547123.31464980461</v>
      </c>
      <c r="Q22" s="282">
        <v>550225.38740599144</v>
      </c>
      <c r="R22" s="282">
        <v>578909.62830073887</v>
      </c>
      <c r="S22" s="282">
        <v>583329.98864770459</v>
      </c>
      <c r="T22" s="282">
        <v>585523.99015085818</v>
      </c>
      <c r="U22" s="282">
        <v>585776.29274930723</v>
      </c>
      <c r="V22" s="282">
        <v>587154.25404957321</v>
      </c>
      <c r="W22" s="282">
        <v>584108.97851899907</v>
      </c>
      <c r="X22" s="282">
        <v>583350.03529184626</v>
      </c>
      <c r="Y22" s="282">
        <v>580024.81402487797</v>
      </c>
      <c r="Z22" s="282">
        <v>576119.91376382811</v>
      </c>
      <c r="AA22" s="282">
        <v>570713.35166201228</v>
      </c>
      <c r="AB22" s="282">
        <v>565813.60209456924</v>
      </c>
      <c r="AC22" s="282">
        <v>562761.65692788316</v>
      </c>
      <c r="AD22" s="282">
        <v>558114.9472892168</v>
      </c>
      <c r="AE22" s="282">
        <v>555987.03814331791</v>
      </c>
      <c r="AF22" s="282">
        <v>553356.31531011185</v>
      </c>
      <c r="AG22" s="282">
        <v>549526.98679088836</v>
      </c>
      <c r="AH22" s="282">
        <v>547784.53091997956</v>
      </c>
      <c r="AI22" s="282">
        <v>545414.76177077915</v>
      </c>
      <c r="AJ22" s="282">
        <v>542190.34995672374</v>
      </c>
      <c r="AK22" s="282">
        <v>538949.75841916213</v>
      </c>
      <c r="AL22" s="282">
        <v>533333.99172472802</v>
      </c>
      <c r="AM22" s="282">
        <v>531543.27342241304</v>
      </c>
      <c r="AN22" s="282">
        <v>526848.36046007741</v>
      </c>
      <c r="AO22" s="282">
        <v>522987.93516660976</v>
      </c>
      <c r="AP22" s="282">
        <v>518940.63644868787</v>
      </c>
      <c r="AQ22" s="282">
        <v>514674.57819339848</v>
      </c>
      <c r="AR22" s="282">
        <v>509011.8464638507</v>
      </c>
      <c r="AS22" s="282">
        <v>504839.39957317326</v>
      </c>
      <c r="AT22" s="282">
        <v>499699.6192220106</v>
      </c>
      <c r="AU22" s="282">
        <v>495419.73416544968</v>
      </c>
      <c r="AV22" s="282">
        <v>491702.03923186666</v>
      </c>
      <c r="AW22" s="282">
        <v>488241.71613824519</v>
      </c>
      <c r="AX22" s="282">
        <v>483421.12169392791</v>
      </c>
      <c r="AY22" s="282">
        <v>479877.17058114841</v>
      </c>
      <c r="AZ22" s="282">
        <v>476245.83979734551</v>
      </c>
      <c r="BA22" s="282">
        <v>471470.92848586425</v>
      </c>
    </row>
    <row r="23" spans="1:53" x14ac:dyDescent="0.25">
      <c r="A23" s="283" t="s">
        <v>2709</v>
      </c>
      <c r="B23" s="284" t="s">
        <v>2710</v>
      </c>
      <c r="C23" s="285">
        <v>579226.66143193725</v>
      </c>
      <c r="D23" s="285">
        <v>579850.85240999993</v>
      </c>
      <c r="E23" s="285">
        <v>566473.78213000007</v>
      </c>
      <c r="F23" s="285">
        <v>585153.98512999993</v>
      </c>
      <c r="G23" s="285">
        <v>596649.35109999997</v>
      </c>
      <c r="H23" s="285">
        <v>599993.24840990501</v>
      </c>
      <c r="I23" s="285">
        <v>592557.55104999989</v>
      </c>
      <c r="J23" s="285">
        <v>582955.82599000004</v>
      </c>
      <c r="K23" s="285">
        <v>585735.05218</v>
      </c>
      <c r="L23" s="285">
        <v>541930.69343999994</v>
      </c>
      <c r="M23" s="285">
        <v>539812.33029288659</v>
      </c>
      <c r="N23" s="285">
        <v>521330.48296914203</v>
      </c>
      <c r="O23" s="285">
        <v>525453.89800086722</v>
      </c>
      <c r="P23" s="285">
        <v>499018.9929376932</v>
      </c>
      <c r="Q23" s="285">
        <v>501207.57360048714</v>
      </c>
      <c r="R23" s="285">
        <v>532388.41758197767</v>
      </c>
      <c r="S23" s="285">
        <v>535177.62982265931</v>
      </c>
      <c r="T23" s="285">
        <v>536038.69342803361</v>
      </c>
      <c r="U23" s="285">
        <v>530598.66672431654</v>
      </c>
      <c r="V23" s="285">
        <v>531960.32639679476</v>
      </c>
      <c r="W23" s="285">
        <v>527141.69040718419</v>
      </c>
      <c r="X23" s="285">
        <v>528645.55379659671</v>
      </c>
      <c r="Y23" s="285">
        <v>524288.30072921712</v>
      </c>
      <c r="Z23" s="285">
        <v>519746.61591532367</v>
      </c>
      <c r="AA23" s="285">
        <v>513451.24425459414</v>
      </c>
      <c r="AB23" s="285">
        <v>504801.56811454962</v>
      </c>
      <c r="AC23" s="285">
        <v>501572.17512147938</v>
      </c>
      <c r="AD23" s="285">
        <v>496777.45418809162</v>
      </c>
      <c r="AE23" s="285">
        <v>494190.43653404101</v>
      </c>
      <c r="AF23" s="285">
        <v>489796.7280749433</v>
      </c>
      <c r="AG23" s="285">
        <v>485832.67627894093</v>
      </c>
      <c r="AH23" s="285">
        <v>483530.48033032939</v>
      </c>
      <c r="AI23" s="285">
        <v>480641.47816795215</v>
      </c>
      <c r="AJ23" s="285">
        <v>477203.97503091791</v>
      </c>
      <c r="AK23" s="285">
        <v>473266.39739951183</v>
      </c>
      <c r="AL23" s="285">
        <v>462636.73998118733</v>
      </c>
      <c r="AM23" s="285">
        <v>461681.07693544013</v>
      </c>
      <c r="AN23" s="285">
        <v>453340.58067365724</v>
      </c>
      <c r="AO23" s="285">
        <v>447860.83792983403</v>
      </c>
      <c r="AP23" s="285">
        <v>443025.38173866278</v>
      </c>
      <c r="AQ23" s="285">
        <v>437158.09250223252</v>
      </c>
      <c r="AR23" s="285">
        <v>427218.65608642035</v>
      </c>
      <c r="AS23" s="285">
        <v>421973.23115995585</v>
      </c>
      <c r="AT23" s="285">
        <v>415808.85417233419</v>
      </c>
      <c r="AU23" s="285">
        <v>410609.77621496533</v>
      </c>
      <c r="AV23" s="285">
        <v>406562.60800963762</v>
      </c>
      <c r="AW23" s="285">
        <v>402842.5344134724</v>
      </c>
      <c r="AX23" s="285">
        <v>397488.21323300665</v>
      </c>
      <c r="AY23" s="285">
        <v>393522.41214166989</v>
      </c>
      <c r="AZ23" s="285">
        <v>389541.45577250357</v>
      </c>
      <c r="BA23" s="285">
        <v>384432.5219439455</v>
      </c>
    </row>
    <row r="24" spans="1:53" x14ac:dyDescent="0.25">
      <c r="A24" s="286" t="s">
        <v>2711</v>
      </c>
      <c r="B24" s="287" t="s">
        <v>2712</v>
      </c>
      <c r="C24" s="288">
        <v>575141.84957942308</v>
      </c>
      <c r="D24" s="288">
        <v>575085.75118000002</v>
      </c>
      <c r="E24" s="288">
        <v>560722.58386000013</v>
      </c>
      <c r="F24" s="288">
        <v>578708.5946800001</v>
      </c>
      <c r="G24" s="288">
        <v>590739.94316999998</v>
      </c>
      <c r="H24" s="288">
        <v>593516.44115923403</v>
      </c>
      <c r="I24" s="288">
        <v>583416.54740999988</v>
      </c>
      <c r="J24" s="288">
        <v>575628.30394999986</v>
      </c>
      <c r="K24" s="288">
        <v>579520.03238999983</v>
      </c>
      <c r="L24" s="288">
        <v>534441.77823000005</v>
      </c>
      <c r="M24" s="288">
        <v>533898.86273323942</v>
      </c>
      <c r="N24" s="288">
        <v>515722.11978807329</v>
      </c>
      <c r="O24" s="288">
        <v>519737.7642671385</v>
      </c>
      <c r="P24" s="288">
        <v>493340.40802236582</v>
      </c>
      <c r="Q24" s="288">
        <v>496934.23961366038</v>
      </c>
      <c r="R24" s="288">
        <v>527016.91796137916</v>
      </c>
      <c r="S24" s="288">
        <v>529722.50173789193</v>
      </c>
      <c r="T24" s="288">
        <v>530546.18645542837</v>
      </c>
      <c r="U24" s="288">
        <v>525058.4131445227</v>
      </c>
      <c r="V24" s="288">
        <v>526391.19625233475</v>
      </c>
      <c r="W24" s="288">
        <v>521555.7391736586</v>
      </c>
      <c r="X24" s="288">
        <v>523043.36120063049</v>
      </c>
      <c r="Y24" s="288">
        <v>518683.34757431084</v>
      </c>
      <c r="Z24" s="288">
        <v>514149.54994972789</v>
      </c>
      <c r="AA24" s="288">
        <v>507869.73631819029</v>
      </c>
      <c r="AB24" s="288">
        <v>499238.28693109227</v>
      </c>
      <c r="AC24" s="288">
        <v>496021.03555182822</v>
      </c>
      <c r="AD24" s="288">
        <v>491258.87028337287</v>
      </c>
      <c r="AE24" s="288">
        <v>488676.9527574805</v>
      </c>
      <c r="AF24" s="288">
        <v>484296.56367799925</v>
      </c>
      <c r="AG24" s="288">
        <v>480368.42764647614</v>
      </c>
      <c r="AH24" s="288">
        <v>478068.52712474705</v>
      </c>
      <c r="AI24" s="288">
        <v>475193.44324805721</v>
      </c>
      <c r="AJ24" s="288">
        <v>471772.44275748509</v>
      </c>
      <c r="AK24" s="288">
        <v>467840.89080356748</v>
      </c>
      <c r="AL24" s="288">
        <v>457229.12564965611</v>
      </c>
      <c r="AM24" s="288">
        <v>456269.79183142865</v>
      </c>
      <c r="AN24" s="288">
        <v>447955.54356250563</v>
      </c>
      <c r="AO24" s="288">
        <v>442501.56248522684</v>
      </c>
      <c r="AP24" s="288">
        <v>437690.58261899883</v>
      </c>
      <c r="AQ24" s="288">
        <v>431847.50001435197</v>
      </c>
      <c r="AR24" s="288">
        <v>421933.40923052002</v>
      </c>
      <c r="AS24" s="288">
        <v>416705.10358648258</v>
      </c>
      <c r="AT24" s="288">
        <v>410579.81075002655</v>
      </c>
      <c r="AU24" s="288">
        <v>405424.89901011362</v>
      </c>
      <c r="AV24" s="288">
        <v>401392.65728196444</v>
      </c>
      <c r="AW24" s="288">
        <v>397688.61182772787</v>
      </c>
      <c r="AX24" s="288">
        <v>392378.53650074982</v>
      </c>
      <c r="AY24" s="288">
        <v>388430.47978606005</v>
      </c>
      <c r="AZ24" s="288">
        <v>384478.11088076711</v>
      </c>
      <c r="BA24" s="288">
        <v>379420.72283341957</v>
      </c>
    </row>
    <row r="25" spans="1:53" x14ac:dyDescent="0.25">
      <c r="A25" s="286" t="s">
        <v>2713</v>
      </c>
      <c r="B25" s="287" t="s">
        <v>2714</v>
      </c>
      <c r="C25" s="288">
        <v>4084.8118525142972</v>
      </c>
      <c r="D25" s="288">
        <v>4765.1012299999984</v>
      </c>
      <c r="E25" s="288">
        <v>5751.1982699999999</v>
      </c>
      <c r="F25" s="288">
        <v>6445.390449999999</v>
      </c>
      <c r="G25" s="288">
        <v>5909.4079299999985</v>
      </c>
      <c r="H25" s="288">
        <v>6476.8072506711687</v>
      </c>
      <c r="I25" s="288">
        <v>9141.003639999999</v>
      </c>
      <c r="J25" s="288">
        <v>7327.522039999998</v>
      </c>
      <c r="K25" s="288">
        <v>6215.0197899999985</v>
      </c>
      <c r="L25" s="288">
        <v>7488.915210000001</v>
      </c>
      <c r="M25" s="288">
        <v>5913.4675596471488</v>
      </c>
      <c r="N25" s="288">
        <v>5608.3631810689194</v>
      </c>
      <c r="O25" s="288">
        <v>5716.1337337286268</v>
      </c>
      <c r="P25" s="288">
        <v>5678.5849153272302</v>
      </c>
      <c r="Q25" s="288">
        <v>4273.3339868268113</v>
      </c>
      <c r="R25" s="288">
        <v>5371.4996205983007</v>
      </c>
      <c r="S25" s="288">
        <v>5455.1280847673479</v>
      </c>
      <c r="T25" s="288">
        <v>5492.5069726053971</v>
      </c>
      <c r="U25" s="288">
        <v>5540.2535797938008</v>
      </c>
      <c r="V25" s="288">
        <v>5569.1301444601731</v>
      </c>
      <c r="W25" s="288">
        <v>5585.951233525524</v>
      </c>
      <c r="X25" s="288">
        <v>5602.1925959662412</v>
      </c>
      <c r="Y25" s="288">
        <v>5604.9531549062995</v>
      </c>
      <c r="Z25" s="288">
        <v>5597.065965595616</v>
      </c>
      <c r="AA25" s="288">
        <v>5581.5079364036301</v>
      </c>
      <c r="AB25" s="288">
        <v>5563.2811834573567</v>
      </c>
      <c r="AC25" s="288">
        <v>5551.1395696512827</v>
      </c>
      <c r="AD25" s="288">
        <v>5518.5839047188656</v>
      </c>
      <c r="AE25" s="288">
        <v>5513.483776560488</v>
      </c>
      <c r="AF25" s="288">
        <v>5500.1643969440156</v>
      </c>
      <c r="AG25" s="288">
        <v>5464.2486324647325</v>
      </c>
      <c r="AH25" s="288">
        <v>5461.9532055822247</v>
      </c>
      <c r="AI25" s="288">
        <v>5448.0349198949898</v>
      </c>
      <c r="AJ25" s="288">
        <v>5431.5322734329166</v>
      </c>
      <c r="AK25" s="288">
        <v>5425.5065959441617</v>
      </c>
      <c r="AL25" s="288">
        <v>5407.6143315312102</v>
      </c>
      <c r="AM25" s="288">
        <v>5411.2851040114128</v>
      </c>
      <c r="AN25" s="288">
        <v>5385.0371111515315</v>
      </c>
      <c r="AO25" s="288">
        <v>5359.2754446071958</v>
      </c>
      <c r="AP25" s="288">
        <v>5334.7991196640442</v>
      </c>
      <c r="AQ25" s="288">
        <v>5310.5924878803744</v>
      </c>
      <c r="AR25" s="288">
        <v>5285.2468559002464</v>
      </c>
      <c r="AS25" s="288">
        <v>5268.1275734733699</v>
      </c>
      <c r="AT25" s="288">
        <v>5229.0434223075499</v>
      </c>
      <c r="AU25" s="288">
        <v>5184.877204851733</v>
      </c>
      <c r="AV25" s="288">
        <v>5169.9507276731847</v>
      </c>
      <c r="AW25" s="288">
        <v>5153.9225857444235</v>
      </c>
      <c r="AX25" s="288">
        <v>5109.6767322570076</v>
      </c>
      <c r="AY25" s="288">
        <v>5091.9323556098752</v>
      </c>
      <c r="AZ25" s="288">
        <v>5063.3448917364603</v>
      </c>
      <c r="BA25" s="288">
        <v>5011.799110525898</v>
      </c>
    </row>
    <row r="26" spans="1:53" x14ac:dyDescent="0.25">
      <c r="A26" s="283" t="s">
        <v>2715</v>
      </c>
      <c r="B26" s="284" t="s">
        <v>2716</v>
      </c>
      <c r="C26" s="285">
        <v>44253.596994373664</v>
      </c>
      <c r="D26" s="285">
        <v>46222.54739</v>
      </c>
      <c r="E26" s="285">
        <v>52351.65383000001</v>
      </c>
      <c r="F26" s="285">
        <v>43516.209000000003</v>
      </c>
      <c r="G26" s="285">
        <v>41731.271679999991</v>
      </c>
      <c r="H26" s="285">
        <v>40478.809543035451</v>
      </c>
      <c r="I26" s="285">
        <v>49646.051810000004</v>
      </c>
      <c r="J26" s="285">
        <v>52260.990929999971</v>
      </c>
      <c r="K26" s="285">
        <v>49186.22589999999</v>
      </c>
      <c r="L26" s="285">
        <v>49699.606509999998</v>
      </c>
      <c r="M26" s="285">
        <v>46925.256458108815</v>
      </c>
      <c r="N26" s="285">
        <v>51022.825702998947</v>
      </c>
      <c r="O26" s="285">
        <v>46130.106472067644</v>
      </c>
      <c r="P26" s="285">
        <v>48104.321712111538</v>
      </c>
      <c r="Q26" s="285">
        <v>49017.813805504404</v>
      </c>
      <c r="R26" s="285">
        <v>46521.210718761155</v>
      </c>
      <c r="S26" s="285">
        <v>48152.358825045296</v>
      </c>
      <c r="T26" s="285">
        <v>49485.296722824532</v>
      </c>
      <c r="U26" s="285">
        <v>55177.626024990554</v>
      </c>
      <c r="V26" s="285">
        <v>55193.927652778191</v>
      </c>
      <c r="W26" s="285">
        <v>56967.288111814887</v>
      </c>
      <c r="X26" s="285">
        <v>54704.48149524958</v>
      </c>
      <c r="Y26" s="285">
        <v>55736.513295660727</v>
      </c>
      <c r="Z26" s="285">
        <v>56373.297848504328</v>
      </c>
      <c r="AA26" s="285">
        <v>57262.107407418072</v>
      </c>
      <c r="AB26" s="285">
        <v>61012.033980019616</v>
      </c>
      <c r="AC26" s="285">
        <v>61189.481806403681</v>
      </c>
      <c r="AD26" s="285">
        <v>61337.493101125307</v>
      </c>
      <c r="AE26" s="285">
        <v>61796.601609276935</v>
      </c>
      <c r="AF26" s="285">
        <v>63559.58723516835</v>
      </c>
      <c r="AG26" s="285">
        <v>63694.31051194742</v>
      </c>
      <c r="AH26" s="285">
        <v>64254.050589650142</v>
      </c>
      <c r="AI26" s="285">
        <v>64773.283602826858</v>
      </c>
      <c r="AJ26" s="285">
        <v>64986.374925806012</v>
      </c>
      <c r="AK26" s="285">
        <v>65683.361019650532</v>
      </c>
      <c r="AL26" s="285">
        <v>70697.251743540794</v>
      </c>
      <c r="AM26" s="285">
        <v>69862.196486972782</v>
      </c>
      <c r="AN26" s="285">
        <v>73507.779786420142</v>
      </c>
      <c r="AO26" s="285">
        <v>75127.097236775662</v>
      </c>
      <c r="AP26" s="285">
        <v>75915.254710025081</v>
      </c>
      <c r="AQ26" s="285">
        <v>77516.485691166075</v>
      </c>
      <c r="AR26" s="285">
        <v>81793.190377430365</v>
      </c>
      <c r="AS26" s="285">
        <v>82866.168413217121</v>
      </c>
      <c r="AT26" s="285">
        <v>83890.765049676513</v>
      </c>
      <c r="AU26" s="285">
        <v>84809.957950484386</v>
      </c>
      <c r="AV26" s="285">
        <v>85139.431222229236</v>
      </c>
      <c r="AW26" s="285">
        <v>85399.181724772789</v>
      </c>
      <c r="AX26" s="285">
        <v>85932.908460921171</v>
      </c>
      <c r="AY26" s="285">
        <v>86354.758439478464</v>
      </c>
      <c r="AZ26" s="285">
        <v>86704.384024841856</v>
      </c>
      <c r="BA26" s="285">
        <v>87038.406541918725</v>
      </c>
    </row>
    <row r="27" spans="1:53" x14ac:dyDescent="0.25">
      <c r="A27" s="286" t="s">
        <v>2717</v>
      </c>
      <c r="B27" s="287" t="s">
        <v>2718</v>
      </c>
      <c r="C27" s="288">
        <v>41611.747545419552</v>
      </c>
      <c r="D27" s="288">
        <v>43546.455310000005</v>
      </c>
      <c r="E27" s="288">
        <v>48039.95557999998</v>
      </c>
      <c r="F27" s="288">
        <v>39017.808640000003</v>
      </c>
      <c r="G27" s="288">
        <v>37750.264219999997</v>
      </c>
      <c r="H27" s="288">
        <v>35280.185915920629</v>
      </c>
      <c r="I27" s="288">
        <v>43889.14510999999</v>
      </c>
      <c r="J27" s="288">
        <v>46757.99013999998</v>
      </c>
      <c r="K27" s="288">
        <v>43644.425179999998</v>
      </c>
      <c r="L27" s="288">
        <v>44701.116689999981</v>
      </c>
      <c r="M27" s="288">
        <v>42295.036197045578</v>
      </c>
      <c r="N27" s="288">
        <v>46863.039174249323</v>
      </c>
      <c r="O27" s="288">
        <v>41658.765478184694</v>
      </c>
      <c r="P27" s="288">
        <v>42873.288170070176</v>
      </c>
      <c r="Q27" s="288">
        <v>44214.959296326335</v>
      </c>
      <c r="R27" s="288">
        <v>41434.463390394056</v>
      </c>
      <c r="S27" s="288">
        <v>42958.171618285414</v>
      </c>
      <c r="T27" s="288">
        <v>44179.175720724284</v>
      </c>
      <c r="U27" s="288">
        <v>49816.19240641455</v>
      </c>
      <c r="V27" s="288">
        <v>49785.402760051773</v>
      </c>
      <c r="W27" s="288">
        <v>51543.055602885754</v>
      </c>
      <c r="X27" s="288">
        <v>49255.332444732485</v>
      </c>
      <c r="Y27" s="288">
        <v>50291.010660589534</v>
      </c>
      <c r="Z27" s="288">
        <v>50934.392807134369</v>
      </c>
      <c r="AA27" s="288">
        <v>51842.70685209307</v>
      </c>
      <c r="AB27" s="288">
        <v>55611.160684414994</v>
      </c>
      <c r="AC27" s="288">
        <v>55797.124914078107</v>
      </c>
      <c r="AD27" s="288">
        <v>55971.141932390157</v>
      </c>
      <c r="AE27" s="288">
        <v>56441.67876773719</v>
      </c>
      <c r="AF27" s="288">
        <v>58197.443053853545</v>
      </c>
      <c r="AG27" s="288">
        <v>58346.506543838899</v>
      </c>
      <c r="AH27" s="288">
        <v>58901.815364897237</v>
      </c>
      <c r="AI27" s="288">
        <v>59424.159778594738</v>
      </c>
      <c r="AJ27" s="288">
        <v>59646.788271593046</v>
      </c>
      <c r="AK27" s="288">
        <v>60352.356405360202</v>
      </c>
      <c r="AL27" s="288">
        <v>65392.998743043223</v>
      </c>
      <c r="AM27" s="288">
        <v>64557.459244720514</v>
      </c>
      <c r="AN27" s="288">
        <v>68228.212756491892</v>
      </c>
      <c r="AO27" s="288">
        <v>69870.621165316086</v>
      </c>
      <c r="AP27" s="288">
        <v>70682.168481473869</v>
      </c>
      <c r="AQ27" s="288">
        <v>72309.302474779266</v>
      </c>
      <c r="AR27" s="288">
        <v>76619.862981296465</v>
      </c>
      <c r="AS27" s="288">
        <v>77718.796907359327</v>
      </c>
      <c r="AT27" s="288">
        <v>78776.971640848365</v>
      </c>
      <c r="AU27" s="288">
        <v>79725.799734638407</v>
      </c>
      <c r="AV27" s="288">
        <v>80079.7426227947</v>
      </c>
      <c r="AW27" s="288">
        <v>80364.198527214598</v>
      </c>
      <c r="AX27" s="288">
        <v>80940.010284847609</v>
      </c>
      <c r="AY27" s="288">
        <v>81393.187960871917</v>
      </c>
      <c r="AZ27" s="288">
        <v>81772.637308397549</v>
      </c>
      <c r="BA27" s="288">
        <v>82149.080083598019</v>
      </c>
    </row>
    <row r="28" spans="1:53" x14ac:dyDescent="0.25">
      <c r="A28" s="286" t="s">
        <v>2719</v>
      </c>
      <c r="B28" s="287" t="s">
        <v>2720</v>
      </c>
      <c r="C28" s="288">
        <v>2094.5107070276827</v>
      </c>
      <c r="D28" s="288">
        <v>2133.3955599999999</v>
      </c>
      <c r="E28" s="288">
        <v>2423.20129</v>
      </c>
      <c r="F28" s="288">
        <v>2678.1011699999999</v>
      </c>
      <c r="G28" s="288">
        <v>3321.9055299999995</v>
      </c>
      <c r="H28" s="288">
        <v>4221.2905844908792</v>
      </c>
      <c r="I28" s="288">
        <v>4566.6017000000002</v>
      </c>
      <c r="J28" s="288">
        <v>4643.5005499999997</v>
      </c>
      <c r="K28" s="288">
        <v>4841.5011900000009</v>
      </c>
      <c r="L28" s="288">
        <v>4335.0935899999995</v>
      </c>
      <c r="M28" s="288">
        <v>3843.1747729840349</v>
      </c>
      <c r="N28" s="288">
        <v>3395.2176883283414</v>
      </c>
      <c r="O28" s="288">
        <v>3304.6969702281526</v>
      </c>
      <c r="P28" s="288">
        <v>3861.7312527152135</v>
      </c>
      <c r="Q28" s="288">
        <v>3478.8134067031529</v>
      </c>
      <c r="R28" s="288">
        <v>3569.8610612145721</v>
      </c>
      <c r="S28" s="288">
        <v>3621.7299329710013</v>
      </c>
      <c r="T28" s="288">
        <v>3653.1797281768286</v>
      </c>
      <c r="U28" s="288">
        <v>3692.9391787628751</v>
      </c>
      <c r="V28" s="288">
        <v>3727.8450092624512</v>
      </c>
      <c r="W28" s="288">
        <v>3739.0744454402552</v>
      </c>
      <c r="X28" s="288">
        <v>3757.0441600944237</v>
      </c>
      <c r="Y28" s="288">
        <v>3757.0771041623143</v>
      </c>
      <c r="Z28" s="288">
        <v>3759.1601451219312</v>
      </c>
      <c r="AA28" s="288">
        <v>3741.3380254092031</v>
      </c>
      <c r="AB28" s="288">
        <v>3726.8526964850976</v>
      </c>
      <c r="AC28" s="288">
        <v>3722.9795893176679</v>
      </c>
      <c r="AD28" s="288">
        <v>3701.9149004489695</v>
      </c>
      <c r="AE28" s="288">
        <v>3696.3753469996846</v>
      </c>
      <c r="AF28" s="288">
        <v>3699.3489818941925</v>
      </c>
      <c r="AG28" s="288">
        <v>3684.3453530514907</v>
      </c>
      <c r="AH28" s="288">
        <v>3696.1991884177132</v>
      </c>
      <c r="AI28" s="288">
        <v>3694.7449387152492</v>
      </c>
      <c r="AJ28" s="288">
        <v>3693.2049082204553</v>
      </c>
      <c r="AK28" s="288">
        <v>3688.2414596472026</v>
      </c>
      <c r="AL28" s="288">
        <v>3667.3795532900167</v>
      </c>
      <c r="AM28" s="288">
        <v>3671.8933091547201</v>
      </c>
      <c r="AN28" s="288">
        <v>3654.5973884503601</v>
      </c>
      <c r="AO28" s="288">
        <v>3642.1634158445645</v>
      </c>
      <c r="AP28" s="288">
        <v>3629.5508902303773</v>
      </c>
      <c r="AQ28" s="288">
        <v>3616.7770852740705</v>
      </c>
      <c r="AR28" s="288">
        <v>3596.284584648995</v>
      </c>
      <c r="AS28" s="288">
        <v>3584.990638456723</v>
      </c>
      <c r="AT28" s="288">
        <v>3566.0872484672327</v>
      </c>
      <c r="AU28" s="288">
        <v>3551.1987954849633</v>
      </c>
      <c r="AV28" s="288">
        <v>3540.7059525776767</v>
      </c>
      <c r="AW28" s="288">
        <v>3530.763117027614</v>
      </c>
      <c r="AX28" s="288">
        <v>3506.3086140275768</v>
      </c>
      <c r="AY28" s="288">
        <v>3493.0807755633123</v>
      </c>
      <c r="AZ28" s="288">
        <v>3479.5349016250366</v>
      </c>
      <c r="BA28" s="288">
        <v>3454.6318515314188</v>
      </c>
    </row>
    <row r="29" spans="1:53" x14ac:dyDescent="0.25">
      <c r="A29" s="286" t="s">
        <v>2721</v>
      </c>
      <c r="B29" s="287" t="s">
        <v>2722</v>
      </c>
      <c r="C29" s="288">
        <v>547.33874192644248</v>
      </c>
      <c r="D29" s="288">
        <v>542.69651999999996</v>
      </c>
      <c r="E29" s="288">
        <v>1888.4969599999997</v>
      </c>
      <c r="F29" s="288">
        <v>1820.29919</v>
      </c>
      <c r="G29" s="288">
        <v>659.10192999999992</v>
      </c>
      <c r="H29" s="288">
        <v>977.33304262394665</v>
      </c>
      <c r="I29" s="288">
        <v>1190.3050000000003</v>
      </c>
      <c r="J29" s="288">
        <v>859.50023999999996</v>
      </c>
      <c r="K29" s="288">
        <v>700.29953</v>
      </c>
      <c r="L29" s="288">
        <v>663.39622999999995</v>
      </c>
      <c r="M29" s="288">
        <v>787.04548807919264</v>
      </c>
      <c r="N29" s="288">
        <v>764.56884042129343</v>
      </c>
      <c r="O29" s="288">
        <v>1166.6440236547887</v>
      </c>
      <c r="P29" s="288">
        <v>1369.3022893261407</v>
      </c>
      <c r="Q29" s="288">
        <v>1324.0411024749401</v>
      </c>
      <c r="R29" s="288">
        <v>1516.8862671525164</v>
      </c>
      <c r="S29" s="288">
        <v>1572.4572737888604</v>
      </c>
      <c r="T29" s="288">
        <v>1652.9412739234022</v>
      </c>
      <c r="U29" s="288">
        <v>1668.4944398131499</v>
      </c>
      <c r="V29" s="288">
        <v>1680.6798834639801</v>
      </c>
      <c r="W29" s="288">
        <v>1685.1580634888589</v>
      </c>
      <c r="X29" s="288">
        <v>1692.1048904227</v>
      </c>
      <c r="Y29" s="288">
        <v>1688.4255309088544</v>
      </c>
      <c r="Z29" s="288">
        <v>1679.7448962480162</v>
      </c>
      <c r="AA29" s="288">
        <v>1678.062529915818</v>
      </c>
      <c r="AB29" s="288">
        <v>1674.0205991195635</v>
      </c>
      <c r="AC29" s="288">
        <v>1669.3773030078921</v>
      </c>
      <c r="AD29" s="288">
        <v>1664.4362682861815</v>
      </c>
      <c r="AE29" s="288">
        <v>1658.5474945400658</v>
      </c>
      <c r="AF29" s="288">
        <v>1662.7951994206505</v>
      </c>
      <c r="AG29" s="288">
        <v>1663.4586150570153</v>
      </c>
      <c r="AH29" s="288">
        <v>1656.0360363352152</v>
      </c>
      <c r="AI29" s="288">
        <v>1654.3788855168852</v>
      </c>
      <c r="AJ29" s="288">
        <v>1646.3817459925037</v>
      </c>
      <c r="AK29" s="288">
        <v>1642.7631546431562</v>
      </c>
      <c r="AL29" s="288">
        <v>1636.8734472075587</v>
      </c>
      <c r="AM29" s="288">
        <v>1632.8439330975596</v>
      </c>
      <c r="AN29" s="288">
        <v>1624.9696414778987</v>
      </c>
      <c r="AO29" s="288">
        <v>1614.3126556149809</v>
      </c>
      <c r="AP29" s="288">
        <v>1603.535338320826</v>
      </c>
      <c r="AQ29" s="288">
        <v>1590.4061311127584</v>
      </c>
      <c r="AR29" s="288">
        <v>1577.0428114849165</v>
      </c>
      <c r="AS29" s="288">
        <v>1562.3808674011011</v>
      </c>
      <c r="AT29" s="288">
        <v>1547.7061603609588</v>
      </c>
      <c r="AU29" s="288">
        <v>1532.9594203610663</v>
      </c>
      <c r="AV29" s="288">
        <v>1518.9826468568197</v>
      </c>
      <c r="AW29" s="288">
        <v>1504.2200805305631</v>
      </c>
      <c r="AX29" s="288">
        <v>1486.5895620459705</v>
      </c>
      <c r="AY29" s="288">
        <v>1468.489703043241</v>
      </c>
      <c r="AZ29" s="288">
        <v>1452.2118148192653</v>
      </c>
      <c r="BA29" s="288">
        <v>1434.6946067892663</v>
      </c>
    </row>
    <row r="30" spans="1:53" x14ac:dyDescent="0.25">
      <c r="A30" s="280" t="s">
        <v>2723</v>
      </c>
      <c r="B30" s="281" t="s">
        <v>2724</v>
      </c>
      <c r="C30" s="282">
        <v>0</v>
      </c>
      <c r="D30" s="282">
        <v>0</v>
      </c>
      <c r="E30" s="282">
        <v>0</v>
      </c>
      <c r="F30" s="282">
        <v>0</v>
      </c>
      <c r="G30" s="282">
        <v>0</v>
      </c>
      <c r="H30" s="282">
        <v>0</v>
      </c>
      <c r="I30" s="282">
        <v>0</v>
      </c>
      <c r="J30" s="282">
        <v>0</v>
      </c>
      <c r="K30" s="282">
        <v>0</v>
      </c>
      <c r="L30" s="282">
        <v>0</v>
      </c>
      <c r="M30" s="282">
        <v>0</v>
      </c>
      <c r="N30" s="282">
        <v>0</v>
      </c>
      <c r="O30" s="282">
        <v>0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</v>
      </c>
      <c r="W30" s="282">
        <v>0</v>
      </c>
      <c r="X30" s="282">
        <v>0</v>
      </c>
      <c r="Y30" s="282">
        <v>0</v>
      </c>
      <c r="Z30" s="282">
        <v>0</v>
      </c>
      <c r="AA30" s="282">
        <v>0</v>
      </c>
      <c r="AB30" s="282">
        <v>0</v>
      </c>
      <c r="AC30" s="282">
        <v>0</v>
      </c>
      <c r="AD30" s="282">
        <v>0</v>
      </c>
      <c r="AE30" s="282">
        <v>0</v>
      </c>
      <c r="AF30" s="282">
        <v>0</v>
      </c>
      <c r="AG30" s="282">
        <v>0</v>
      </c>
      <c r="AH30" s="282">
        <v>0</v>
      </c>
      <c r="AI30" s="282">
        <v>0</v>
      </c>
      <c r="AJ30" s="282">
        <v>0</v>
      </c>
      <c r="AK30" s="282">
        <v>0</v>
      </c>
      <c r="AL30" s="282">
        <v>0</v>
      </c>
      <c r="AM30" s="282">
        <v>0</v>
      </c>
      <c r="AN30" s="282">
        <v>0</v>
      </c>
      <c r="AO30" s="282">
        <v>0</v>
      </c>
      <c r="AP30" s="282">
        <v>0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</row>
    <row r="31" spans="1:53" x14ac:dyDescent="0.2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2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5">
      <c r="A45" s="283" t="s">
        <v>2751</v>
      </c>
      <c r="B45" s="284" t="s">
        <v>2752</v>
      </c>
      <c r="C45" s="285">
        <v>0</v>
      </c>
      <c r="D45" s="285">
        <v>0</v>
      </c>
      <c r="E45" s="285">
        <v>0</v>
      </c>
      <c r="F45" s="285">
        <v>0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2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5">
      <c r="A49" s="286" t="s">
        <v>1112</v>
      </c>
      <c r="B49" s="287" t="s">
        <v>2758</v>
      </c>
      <c r="C49" s="288">
        <v>0</v>
      </c>
      <c r="D49" s="288">
        <v>0</v>
      </c>
      <c r="E49" s="288">
        <v>0</v>
      </c>
      <c r="F49" s="288">
        <v>0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2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5">
      <c r="A52" s="277" t="s">
        <v>2763</v>
      </c>
      <c r="B52" s="278" t="s">
        <v>2764</v>
      </c>
      <c r="C52" s="279">
        <v>0</v>
      </c>
      <c r="D52" s="279">
        <v>0</v>
      </c>
      <c r="E52" s="279">
        <v>0</v>
      </c>
      <c r="F52" s="279">
        <v>0</v>
      </c>
      <c r="G52" s="279">
        <v>0</v>
      </c>
      <c r="H52" s="279">
        <v>0</v>
      </c>
      <c r="I52" s="279">
        <v>0</v>
      </c>
      <c r="J52" s="279">
        <v>0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25">
      <c r="A53" s="280" t="s">
        <v>2082</v>
      </c>
      <c r="B53" s="281" t="s">
        <v>2765</v>
      </c>
      <c r="C53" s="282">
        <v>0</v>
      </c>
      <c r="D53" s="282">
        <v>0</v>
      </c>
      <c r="E53" s="282">
        <v>0</v>
      </c>
      <c r="F53" s="282">
        <v>0</v>
      </c>
      <c r="G53" s="282">
        <v>0</v>
      </c>
      <c r="H53" s="282">
        <v>0</v>
      </c>
      <c r="I53" s="282">
        <v>0</v>
      </c>
      <c r="J53" s="282">
        <v>0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2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2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2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2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2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2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2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2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2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workbookViewId="0">
      <selection sqref="A1:BB85"/>
    </sheetView>
  </sheetViews>
  <sheetFormatPr defaultRowHeight="15" x14ac:dyDescent="0.25"/>
  <cols>
    <col min="2" max="2" width="69" customWidth="1"/>
  </cols>
  <sheetData>
    <row r="1" spans="1:54" x14ac:dyDescent="0.25">
      <c r="A1" s="295" t="s">
        <v>2827</v>
      </c>
      <c r="B1" s="296" t="s">
        <v>2828</v>
      </c>
      <c r="C1" s="270" t="s">
        <v>2667</v>
      </c>
      <c r="D1" s="271">
        <v>2000</v>
      </c>
      <c r="E1" s="272">
        <v>2001</v>
      </c>
      <c r="F1" s="272">
        <v>2002</v>
      </c>
      <c r="G1" s="272">
        <v>2003</v>
      </c>
      <c r="H1" s="272">
        <v>2004</v>
      </c>
      <c r="I1" s="272">
        <v>2005</v>
      </c>
      <c r="J1" s="272">
        <v>2006</v>
      </c>
      <c r="K1" s="272">
        <v>2007</v>
      </c>
      <c r="L1" s="272">
        <v>2008</v>
      </c>
      <c r="M1" s="272">
        <v>2009</v>
      </c>
      <c r="N1" s="272">
        <v>2010</v>
      </c>
      <c r="O1" s="272">
        <v>2011</v>
      </c>
      <c r="P1" s="272">
        <v>2012</v>
      </c>
      <c r="Q1" s="272">
        <v>2013</v>
      </c>
      <c r="R1" s="272">
        <v>2014</v>
      </c>
      <c r="S1" s="272">
        <v>2015</v>
      </c>
      <c r="T1" s="272">
        <v>2016</v>
      </c>
      <c r="U1" s="272">
        <v>2017</v>
      </c>
      <c r="V1" s="272">
        <v>2018</v>
      </c>
      <c r="W1" s="272">
        <v>2019</v>
      </c>
      <c r="X1" s="272">
        <v>2020</v>
      </c>
      <c r="Y1" s="272">
        <v>2021</v>
      </c>
      <c r="Z1" s="272">
        <v>2022</v>
      </c>
      <c r="AA1" s="272">
        <v>2023</v>
      </c>
      <c r="AB1" s="272">
        <v>2024</v>
      </c>
      <c r="AC1" s="272">
        <v>2025</v>
      </c>
      <c r="AD1" s="272">
        <v>2026</v>
      </c>
      <c r="AE1" s="272">
        <v>2027</v>
      </c>
      <c r="AF1" s="272">
        <v>2028</v>
      </c>
      <c r="AG1" s="272">
        <v>2029</v>
      </c>
      <c r="AH1" s="272">
        <v>2030</v>
      </c>
      <c r="AI1" s="272">
        <v>2031</v>
      </c>
      <c r="AJ1" s="272">
        <v>2032</v>
      </c>
      <c r="AK1" s="272">
        <v>2033</v>
      </c>
      <c r="AL1" s="272">
        <v>2034</v>
      </c>
      <c r="AM1" s="272">
        <v>2035</v>
      </c>
      <c r="AN1" s="272">
        <v>2036</v>
      </c>
      <c r="AO1" s="272">
        <v>2037</v>
      </c>
      <c r="AP1" s="272">
        <v>2038</v>
      </c>
      <c r="AQ1" s="272">
        <v>2039</v>
      </c>
      <c r="AR1" s="272">
        <v>2040</v>
      </c>
      <c r="AS1" s="272">
        <v>2041</v>
      </c>
      <c r="AT1" s="272">
        <v>2042</v>
      </c>
      <c r="AU1" s="272">
        <v>2043</v>
      </c>
      <c r="AV1" s="272">
        <v>2044</v>
      </c>
      <c r="AW1" s="272">
        <v>2045</v>
      </c>
      <c r="AX1" s="272">
        <v>2046</v>
      </c>
      <c r="AY1" s="272">
        <v>2047</v>
      </c>
      <c r="AZ1" s="272">
        <v>2048</v>
      </c>
      <c r="BA1" s="272">
        <v>2049</v>
      </c>
      <c r="BB1" s="273">
        <v>2050</v>
      </c>
    </row>
    <row r="2" spans="1:54" x14ac:dyDescent="0.25">
      <c r="A2" s="297"/>
      <c r="B2" s="274" t="s">
        <v>2668</v>
      </c>
      <c r="C2" s="275" t="s">
        <v>2669</v>
      </c>
      <c r="D2" s="276">
        <v>39506.521619845567</v>
      </c>
      <c r="E2" s="276">
        <v>39809.56057999999</v>
      </c>
      <c r="F2" s="276">
        <v>39659.309310000004</v>
      </c>
      <c r="G2" s="276">
        <v>40161.330969999995</v>
      </c>
      <c r="H2" s="276">
        <v>41791.196220000005</v>
      </c>
      <c r="I2" s="276">
        <v>42630.075863802078</v>
      </c>
      <c r="J2" s="276">
        <v>42707.448319999996</v>
      </c>
      <c r="K2" s="276">
        <v>43602.039799999991</v>
      </c>
      <c r="L2" s="276">
        <v>44007.892030000003</v>
      </c>
      <c r="M2" s="276">
        <v>42452.342080000009</v>
      </c>
      <c r="N2" s="276">
        <v>41825.99756607951</v>
      </c>
      <c r="O2" s="276">
        <v>41033.218069259943</v>
      </c>
      <c r="P2" s="276">
        <v>40288.670293459465</v>
      </c>
      <c r="Q2" s="276">
        <v>39260.473783467925</v>
      </c>
      <c r="R2" s="276">
        <v>38594.712881447398</v>
      </c>
      <c r="S2" s="276">
        <v>41210.797760571411</v>
      </c>
      <c r="T2" s="276">
        <v>42047.126513503834</v>
      </c>
      <c r="U2" s="276">
        <v>42491.875396700649</v>
      </c>
      <c r="V2" s="276">
        <v>42639.684841509952</v>
      </c>
      <c r="W2" s="276">
        <v>42611.070189153077</v>
      </c>
      <c r="X2" s="276">
        <v>42353.997979473112</v>
      </c>
      <c r="Y2" s="276">
        <v>42132.605881454547</v>
      </c>
      <c r="Z2" s="276">
        <v>41883.427983076785</v>
      </c>
      <c r="AA2" s="276">
        <v>41290.659676275311</v>
      </c>
      <c r="AB2" s="276">
        <v>40707.962108324326</v>
      </c>
      <c r="AC2" s="276">
        <v>40178.108489789956</v>
      </c>
      <c r="AD2" s="276">
        <v>39639.478220004792</v>
      </c>
      <c r="AE2" s="276">
        <v>38868.205666939699</v>
      </c>
      <c r="AF2" s="276">
        <v>38417.177679177075</v>
      </c>
      <c r="AG2" s="276">
        <v>38034.129054398014</v>
      </c>
      <c r="AH2" s="276">
        <v>37303.867785629343</v>
      </c>
      <c r="AI2" s="276">
        <v>36853.228379683656</v>
      </c>
      <c r="AJ2" s="276">
        <v>36470.585372530462</v>
      </c>
      <c r="AK2" s="276">
        <v>35992.937409307066</v>
      </c>
      <c r="AL2" s="276">
        <v>35580.827607276842</v>
      </c>
      <c r="AM2" s="276">
        <v>35097.328736169591</v>
      </c>
      <c r="AN2" s="276">
        <v>34844.846113491207</v>
      </c>
      <c r="AO2" s="276">
        <v>34462.941933311398</v>
      </c>
      <c r="AP2" s="276">
        <v>34086.742538494291</v>
      </c>
      <c r="AQ2" s="276">
        <v>33690.861101439325</v>
      </c>
      <c r="AR2" s="276">
        <v>33253.442423414795</v>
      </c>
      <c r="AS2" s="276">
        <v>32874.898706276312</v>
      </c>
      <c r="AT2" s="276">
        <v>32495.146212115309</v>
      </c>
      <c r="AU2" s="276">
        <v>31861.522437349442</v>
      </c>
      <c r="AV2" s="276">
        <v>31410.305387226865</v>
      </c>
      <c r="AW2" s="276">
        <v>30952.317830297638</v>
      </c>
      <c r="AX2" s="276">
        <v>30380.328594058061</v>
      </c>
      <c r="AY2" s="276">
        <v>29675.537235712094</v>
      </c>
      <c r="AZ2" s="276">
        <v>29199.712775030275</v>
      </c>
      <c r="BA2" s="276">
        <v>28764.980364903491</v>
      </c>
      <c r="BB2" s="276">
        <v>28067.357134806083</v>
      </c>
    </row>
    <row r="3" spans="1:54" x14ac:dyDescent="0.25">
      <c r="A3" s="298" t="s">
        <v>2829</v>
      </c>
      <c r="B3" s="277" t="s">
        <v>2670</v>
      </c>
      <c r="C3" s="278" t="s">
        <v>2671</v>
      </c>
      <c r="D3" s="279">
        <v>4.9678785367933918</v>
      </c>
      <c r="E3" s="279">
        <v>1.6998899999999999</v>
      </c>
      <c r="F3" s="279">
        <v>0.60002999999999995</v>
      </c>
      <c r="G3" s="279">
        <v>0</v>
      </c>
      <c r="H3" s="279">
        <v>0</v>
      </c>
      <c r="I3" s="279">
        <v>0</v>
      </c>
      <c r="J3" s="279">
        <v>23.800170000001572</v>
      </c>
      <c r="K3" s="279">
        <v>23.80847</v>
      </c>
      <c r="L3" s="279">
        <v>91.900660000001238</v>
      </c>
      <c r="M3" s="279">
        <v>58.499789999999997</v>
      </c>
      <c r="N3" s="279">
        <v>60.577004643703809</v>
      </c>
      <c r="O3" s="279">
        <v>57.70525481956431</v>
      </c>
      <c r="P3" s="279">
        <v>55.102586709836288</v>
      </c>
      <c r="Q3" s="279">
        <v>4.2040855298796735</v>
      </c>
      <c r="R3" s="279">
        <v>4.3263692952986643</v>
      </c>
      <c r="S3" s="279">
        <v>22.141105067124077</v>
      </c>
      <c r="T3" s="279">
        <v>23.892693866407097</v>
      </c>
      <c r="U3" s="279">
        <v>26.512440348160553</v>
      </c>
      <c r="V3" s="279">
        <v>22.072019207683518</v>
      </c>
      <c r="W3" s="279">
        <v>21.949454769910574</v>
      </c>
      <c r="X3" s="279">
        <v>22.255299286560042</v>
      </c>
      <c r="Y3" s="279">
        <v>23.11963111382121</v>
      </c>
      <c r="Z3" s="279">
        <v>22.306284715365749</v>
      </c>
      <c r="AA3" s="279">
        <v>22.097970101676751</v>
      </c>
      <c r="AB3" s="279">
        <v>22.427139079167212</v>
      </c>
      <c r="AC3" s="279">
        <v>22.928284658221809</v>
      </c>
      <c r="AD3" s="279">
        <v>22.866005267025532</v>
      </c>
      <c r="AE3" s="279">
        <v>22.771899030782308</v>
      </c>
      <c r="AF3" s="279">
        <v>22.68952149671599</v>
      </c>
      <c r="AG3" s="279">
        <v>22.116693512641977</v>
      </c>
      <c r="AH3" s="279">
        <v>21.370468411360559</v>
      </c>
      <c r="AI3" s="279">
        <v>21.084342285752008</v>
      </c>
      <c r="AJ3" s="279">
        <v>20.019236209576182</v>
      </c>
      <c r="AK3" s="279">
        <v>18.890621172183589</v>
      </c>
      <c r="AL3" s="279">
        <v>18.171583424675628</v>
      </c>
      <c r="AM3" s="279">
        <v>17.764137192281666</v>
      </c>
      <c r="AN3" s="279">
        <v>17.711684509637458</v>
      </c>
      <c r="AO3" s="279">
        <v>17.027024059757206</v>
      </c>
      <c r="AP3" s="279">
        <v>16.417255159522181</v>
      </c>
      <c r="AQ3" s="279">
        <v>15.968226737897051</v>
      </c>
      <c r="AR3" s="279">
        <v>15.469466239751107</v>
      </c>
      <c r="AS3" s="279">
        <v>15.253896325262666</v>
      </c>
      <c r="AT3" s="279">
        <v>14.879394017286863</v>
      </c>
      <c r="AU3" s="279">
        <v>14.293619760402795</v>
      </c>
      <c r="AV3" s="279">
        <v>13.866315839385173</v>
      </c>
      <c r="AW3" s="279">
        <v>13.538898770132372</v>
      </c>
      <c r="AX3" s="279">
        <v>12.974241301962692</v>
      </c>
      <c r="AY3" s="279">
        <v>12.194357203287097</v>
      </c>
      <c r="AZ3" s="279">
        <v>11.902229053782184</v>
      </c>
      <c r="BA3" s="279">
        <v>11.290732517028227</v>
      </c>
      <c r="BB3" s="279">
        <v>10.651184491135522</v>
      </c>
    </row>
    <row r="4" spans="1:54" x14ac:dyDescent="0.25">
      <c r="A4" s="298" t="s">
        <v>2830</v>
      </c>
      <c r="B4" s="280" t="s">
        <v>2672</v>
      </c>
      <c r="C4" s="281" t="s">
        <v>2673</v>
      </c>
      <c r="D4" s="282">
        <v>4.9678785367933918</v>
      </c>
      <c r="E4" s="282">
        <v>1.6998899999999999</v>
      </c>
      <c r="F4" s="282">
        <v>0.60002999999999995</v>
      </c>
      <c r="G4" s="282">
        <v>0</v>
      </c>
      <c r="H4" s="282">
        <v>0</v>
      </c>
      <c r="I4" s="282">
        <v>0</v>
      </c>
      <c r="J4" s="282">
        <v>23.800170000001572</v>
      </c>
      <c r="K4" s="282">
        <v>23.80847</v>
      </c>
      <c r="L4" s="282">
        <v>91.900660000001238</v>
      </c>
      <c r="M4" s="282">
        <v>58.499789999999997</v>
      </c>
      <c r="N4" s="282">
        <v>60.577004643703809</v>
      </c>
      <c r="O4" s="282">
        <v>56.510515089236087</v>
      </c>
      <c r="P4" s="282">
        <v>54.576452700996398</v>
      </c>
      <c r="Q4" s="282">
        <v>2.6979387577136489</v>
      </c>
      <c r="R4" s="282">
        <v>3.7761284956541901</v>
      </c>
      <c r="S4" s="282">
        <v>21.878373507535763</v>
      </c>
      <c r="T4" s="282">
        <v>23.609177542210247</v>
      </c>
      <c r="U4" s="282">
        <v>26.197837496132749</v>
      </c>
      <c r="V4" s="282">
        <v>21.810831554169859</v>
      </c>
      <c r="W4" s="282">
        <v>21.690484721091877</v>
      </c>
      <c r="X4" s="282">
        <v>21.992953523264173</v>
      </c>
      <c r="Y4" s="282">
        <v>22.846790120739104</v>
      </c>
      <c r="Z4" s="282">
        <v>22.043812217889695</v>
      </c>
      <c r="AA4" s="282">
        <v>21.838128172118626</v>
      </c>
      <c r="AB4" s="282">
        <v>22.163395268798638</v>
      </c>
      <c r="AC4" s="282">
        <v>22.658362562198139</v>
      </c>
      <c r="AD4" s="282">
        <v>22.596480558273598</v>
      </c>
      <c r="AE4" s="282">
        <v>22.503163306163469</v>
      </c>
      <c r="AF4" s="282">
        <v>22.42145242905481</v>
      </c>
      <c r="AG4" s="282">
        <v>21.855611782238565</v>
      </c>
      <c r="AH4" s="282">
        <v>21.118349308579461</v>
      </c>
      <c r="AI4" s="282">
        <v>20.835508637560263</v>
      </c>
      <c r="AJ4" s="282">
        <v>19.783596330327768</v>
      </c>
      <c r="AK4" s="282">
        <v>18.668554784424135</v>
      </c>
      <c r="AL4" s="282">
        <v>17.958361349496677</v>
      </c>
      <c r="AM4" s="282">
        <v>17.555883816463027</v>
      </c>
      <c r="AN4" s="282">
        <v>17.504030378172921</v>
      </c>
      <c r="AO4" s="282">
        <v>16.827623480168924</v>
      </c>
      <c r="AP4" s="282">
        <v>16.225151298667722</v>
      </c>
      <c r="AQ4" s="282">
        <v>15.781453907268817</v>
      </c>
      <c r="AR4" s="282">
        <v>15.288614502768603</v>
      </c>
      <c r="AS4" s="282">
        <v>15.075542019914726</v>
      </c>
      <c r="AT4" s="282">
        <v>14.705469482708285</v>
      </c>
      <c r="AU4" s="282">
        <v>14.126591107125718</v>
      </c>
      <c r="AV4" s="282">
        <v>13.704389210975013</v>
      </c>
      <c r="AW4" s="282">
        <v>13.38077163768823</v>
      </c>
      <c r="AX4" s="282">
        <v>12.822760157192741</v>
      </c>
      <c r="AY4" s="282">
        <v>12.052147598838099</v>
      </c>
      <c r="AZ4" s="282">
        <v>11.763409472235358</v>
      </c>
      <c r="BA4" s="282">
        <v>11.159170220641411</v>
      </c>
      <c r="BB4" s="282">
        <v>10.527154535675399</v>
      </c>
    </row>
    <row r="5" spans="1:54" x14ac:dyDescent="0.25">
      <c r="A5" s="298" t="s">
        <v>2830</v>
      </c>
      <c r="B5" s="283" t="s">
        <v>2674</v>
      </c>
      <c r="C5" s="284" t="s">
        <v>2675</v>
      </c>
      <c r="D5" s="285">
        <v>4.9678785367933918</v>
      </c>
      <c r="E5" s="285">
        <v>1.6998899999999999</v>
      </c>
      <c r="F5" s="285">
        <v>0.60002999999999995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2.6997899999999997</v>
      </c>
      <c r="N5" s="285">
        <v>2.7240607267275205</v>
      </c>
      <c r="O5" s="285">
        <v>2.72241916872344</v>
      </c>
      <c r="P5" s="285">
        <v>2.1736629809238073</v>
      </c>
      <c r="Q5" s="285">
        <v>2.6979387577136489</v>
      </c>
      <c r="R5" s="285">
        <v>3.7761284956541901</v>
      </c>
      <c r="S5" s="285">
        <v>21.878373507535763</v>
      </c>
      <c r="T5" s="285">
        <v>23.609177542210247</v>
      </c>
      <c r="U5" s="285">
        <v>26.197837496132749</v>
      </c>
      <c r="V5" s="285">
        <v>21.810831554169859</v>
      </c>
      <c r="W5" s="285">
        <v>21.690484721091877</v>
      </c>
      <c r="X5" s="285">
        <v>21.992953523264173</v>
      </c>
      <c r="Y5" s="285">
        <v>22.846790120739104</v>
      </c>
      <c r="Z5" s="285">
        <v>22.043812217889695</v>
      </c>
      <c r="AA5" s="285">
        <v>21.838128172118626</v>
      </c>
      <c r="AB5" s="285">
        <v>22.163395268798638</v>
      </c>
      <c r="AC5" s="285">
        <v>22.658362562198139</v>
      </c>
      <c r="AD5" s="285">
        <v>22.596480558273598</v>
      </c>
      <c r="AE5" s="285">
        <v>22.503163306163469</v>
      </c>
      <c r="AF5" s="285">
        <v>22.42145242905481</v>
      </c>
      <c r="AG5" s="285">
        <v>21.855611782238565</v>
      </c>
      <c r="AH5" s="285">
        <v>21.118349308579461</v>
      </c>
      <c r="AI5" s="285">
        <v>20.835508637560263</v>
      </c>
      <c r="AJ5" s="285">
        <v>19.783596330327768</v>
      </c>
      <c r="AK5" s="285">
        <v>18.668554784424135</v>
      </c>
      <c r="AL5" s="285">
        <v>17.958361349496677</v>
      </c>
      <c r="AM5" s="285">
        <v>17.555883816463027</v>
      </c>
      <c r="AN5" s="285">
        <v>17.504030378172921</v>
      </c>
      <c r="AO5" s="285">
        <v>16.827623480168924</v>
      </c>
      <c r="AP5" s="285">
        <v>16.225151298667722</v>
      </c>
      <c r="AQ5" s="285">
        <v>15.781453907268817</v>
      </c>
      <c r="AR5" s="285">
        <v>15.288614502768603</v>
      </c>
      <c r="AS5" s="285">
        <v>15.075542019914726</v>
      </c>
      <c r="AT5" s="285">
        <v>14.705469482708285</v>
      </c>
      <c r="AU5" s="285">
        <v>14.126591107125718</v>
      </c>
      <c r="AV5" s="285">
        <v>13.704389210975013</v>
      </c>
      <c r="AW5" s="285">
        <v>13.38077163768823</v>
      </c>
      <c r="AX5" s="285">
        <v>12.822760157192741</v>
      </c>
      <c r="AY5" s="285">
        <v>12.052147598838099</v>
      </c>
      <c r="AZ5" s="285">
        <v>11.763409472235358</v>
      </c>
      <c r="BA5" s="285">
        <v>11.159170220641411</v>
      </c>
      <c r="BB5" s="285">
        <v>10.527154535675399</v>
      </c>
    </row>
    <row r="6" spans="1:54" x14ac:dyDescent="0.25">
      <c r="A6" s="298" t="s">
        <v>2830</v>
      </c>
      <c r="B6" s="286" t="s">
        <v>2676</v>
      </c>
      <c r="C6" s="287" t="s">
        <v>2677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  <c r="BB6" s="288">
        <v>0</v>
      </c>
    </row>
    <row r="7" spans="1:54" x14ac:dyDescent="0.25">
      <c r="A7" s="298" t="s">
        <v>2830</v>
      </c>
      <c r="B7" s="286" t="s">
        <v>2678</v>
      </c>
      <c r="C7" s="287" t="s">
        <v>2679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  <c r="BB7" s="288">
        <v>0</v>
      </c>
    </row>
    <row r="8" spans="1:54" x14ac:dyDescent="0.25">
      <c r="A8" s="298" t="s">
        <v>2830</v>
      </c>
      <c r="B8" s="286" t="s">
        <v>2680</v>
      </c>
      <c r="C8" s="287" t="s">
        <v>2681</v>
      </c>
      <c r="D8" s="288">
        <v>4.9678785367933918</v>
      </c>
      <c r="E8" s="288">
        <v>1.6998899999999999</v>
      </c>
      <c r="F8" s="288">
        <v>0.60002999999999995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2.6997899999999997</v>
      </c>
      <c r="N8" s="288">
        <v>2.7240607267275205</v>
      </c>
      <c r="O8" s="288">
        <v>2.72241916872344</v>
      </c>
      <c r="P8" s="288">
        <v>2.1736629809238073</v>
      </c>
      <c r="Q8" s="288">
        <v>2.6979387577136489</v>
      </c>
      <c r="R8" s="288">
        <v>3.7761284956541901</v>
      </c>
      <c r="S8" s="288">
        <v>21.878373507535763</v>
      </c>
      <c r="T8" s="288">
        <v>23.609177542210247</v>
      </c>
      <c r="U8" s="288">
        <v>26.197837496132749</v>
      </c>
      <c r="V8" s="288">
        <v>21.810831554169859</v>
      </c>
      <c r="W8" s="288">
        <v>21.690484721091877</v>
      </c>
      <c r="X8" s="288">
        <v>21.992953523264173</v>
      </c>
      <c r="Y8" s="288">
        <v>22.846790120739104</v>
      </c>
      <c r="Z8" s="288">
        <v>22.043812217889695</v>
      </c>
      <c r="AA8" s="288">
        <v>21.838128172118626</v>
      </c>
      <c r="AB8" s="288">
        <v>22.163395268798638</v>
      </c>
      <c r="AC8" s="288">
        <v>22.658362562198139</v>
      </c>
      <c r="AD8" s="288">
        <v>22.596480558273598</v>
      </c>
      <c r="AE8" s="288">
        <v>22.503163306163469</v>
      </c>
      <c r="AF8" s="288">
        <v>22.42145242905481</v>
      </c>
      <c r="AG8" s="288">
        <v>21.855611782238565</v>
      </c>
      <c r="AH8" s="288">
        <v>21.118349308579461</v>
      </c>
      <c r="AI8" s="288">
        <v>20.835508637560263</v>
      </c>
      <c r="AJ8" s="288">
        <v>19.783596330327768</v>
      </c>
      <c r="AK8" s="288">
        <v>18.668554784424135</v>
      </c>
      <c r="AL8" s="288">
        <v>17.958361349496677</v>
      </c>
      <c r="AM8" s="288">
        <v>17.555883816463027</v>
      </c>
      <c r="AN8" s="288">
        <v>17.504030378172921</v>
      </c>
      <c r="AO8" s="288">
        <v>16.827623480168924</v>
      </c>
      <c r="AP8" s="288">
        <v>16.225151298667722</v>
      </c>
      <c r="AQ8" s="288">
        <v>15.781453907268817</v>
      </c>
      <c r="AR8" s="288">
        <v>15.288614502768603</v>
      </c>
      <c r="AS8" s="288">
        <v>15.075542019914726</v>
      </c>
      <c r="AT8" s="288">
        <v>14.705469482708285</v>
      </c>
      <c r="AU8" s="288">
        <v>14.126591107125718</v>
      </c>
      <c r="AV8" s="288">
        <v>13.704389210975013</v>
      </c>
      <c r="AW8" s="288">
        <v>13.38077163768823</v>
      </c>
      <c r="AX8" s="288">
        <v>12.822760157192741</v>
      </c>
      <c r="AY8" s="288">
        <v>12.052147598838099</v>
      </c>
      <c r="AZ8" s="288">
        <v>11.763409472235358</v>
      </c>
      <c r="BA8" s="288">
        <v>11.159170220641411</v>
      </c>
      <c r="BB8" s="288">
        <v>10.527154535675399</v>
      </c>
    </row>
    <row r="9" spans="1:54" x14ac:dyDescent="0.25">
      <c r="A9" s="298" t="s">
        <v>2830</v>
      </c>
      <c r="B9" s="286" t="s">
        <v>2682</v>
      </c>
      <c r="C9" s="287" t="s">
        <v>2683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  <c r="BB9" s="288">
        <v>0</v>
      </c>
    </row>
    <row r="10" spans="1:54" x14ac:dyDescent="0.25">
      <c r="A10" s="298" t="s">
        <v>2830</v>
      </c>
      <c r="B10" s="299" t="s">
        <v>2684</v>
      </c>
      <c r="C10" s="300" t="s">
        <v>2685</v>
      </c>
      <c r="D10" s="301">
        <v>0</v>
      </c>
      <c r="E10" s="301">
        <v>0</v>
      </c>
      <c r="F10" s="301">
        <v>0</v>
      </c>
      <c r="G10" s="301">
        <v>0</v>
      </c>
      <c r="H10" s="301">
        <v>0</v>
      </c>
      <c r="I10" s="301">
        <v>0</v>
      </c>
      <c r="J10" s="301">
        <v>0</v>
      </c>
      <c r="K10" s="301">
        <v>0</v>
      </c>
      <c r="L10" s="301">
        <v>0</v>
      </c>
      <c r="M10" s="301">
        <v>0</v>
      </c>
      <c r="N10" s="301">
        <v>0</v>
      </c>
      <c r="O10" s="301">
        <v>0</v>
      </c>
      <c r="P10" s="301">
        <v>0</v>
      </c>
      <c r="Q10" s="301">
        <v>0</v>
      </c>
      <c r="R10" s="301">
        <v>0</v>
      </c>
      <c r="S10" s="301">
        <v>0</v>
      </c>
      <c r="T10" s="301">
        <v>0</v>
      </c>
      <c r="U10" s="301">
        <v>0</v>
      </c>
      <c r="V10" s="301">
        <v>0</v>
      </c>
      <c r="W10" s="301">
        <v>0</v>
      </c>
      <c r="X10" s="301">
        <v>0</v>
      </c>
      <c r="Y10" s="301">
        <v>0</v>
      </c>
      <c r="Z10" s="301">
        <v>0</v>
      </c>
      <c r="AA10" s="301">
        <v>0</v>
      </c>
      <c r="AB10" s="301">
        <v>0</v>
      </c>
      <c r="AC10" s="301">
        <v>0</v>
      </c>
      <c r="AD10" s="301">
        <v>0</v>
      </c>
      <c r="AE10" s="301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  <c r="BB10" s="285">
        <v>0</v>
      </c>
    </row>
    <row r="11" spans="1:54" x14ac:dyDescent="0.25">
      <c r="A11" s="298" t="s">
        <v>2830</v>
      </c>
      <c r="B11" s="283" t="s">
        <v>2665</v>
      </c>
      <c r="C11" s="284" t="s">
        <v>2686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23.800170000001572</v>
      </c>
      <c r="K11" s="285">
        <v>23.80847</v>
      </c>
      <c r="L11" s="285">
        <v>91.900660000001238</v>
      </c>
      <c r="M11" s="285">
        <v>55.8</v>
      </c>
      <c r="N11" s="285">
        <v>57.852943916976287</v>
      </c>
      <c r="O11" s="285">
        <v>53.788095920512646</v>
      </c>
      <c r="P11" s="285">
        <v>52.402789720072597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  <c r="BB11" s="285">
        <v>0</v>
      </c>
    </row>
    <row r="12" spans="1:54" x14ac:dyDescent="0.25">
      <c r="A12" s="298" t="s">
        <v>2830</v>
      </c>
      <c r="B12" s="286" t="s">
        <v>2687</v>
      </c>
      <c r="C12" s="287" t="s">
        <v>2688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23.800170000001572</v>
      </c>
      <c r="K12" s="288">
        <v>23.80847</v>
      </c>
      <c r="L12" s="288">
        <v>91.900660000001238</v>
      </c>
      <c r="M12" s="288">
        <v>55.8</v>
      </c>
      <c r="N12" s="288">
        <v>57.852943916976287</v>
      </c>
      <c r="O12" s="288">
        <v>53.788095920512646</v>
      </c>
      <c r="P12" s="288">
        <v>52.402789720072597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  <c r="BB12" s="288">
        <v>0</v>
      </c>
    </row>
    <row r="13" spans="1:54" x14ac:dyDescent="0.25">
      <c r="A13" s="298" t="s">
        <v>2830</v>
      </c>
      <c r="B13" s="286" t="s">
        <v>2689</v>
      </c>
      <c r="C13" s="287" t="s">
        <v>2690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  <c r="BB13" s="288">
        <v>0</v>
      </c>
    </row>
    <row r="14" spans="1:54" x14ac:dyDescent="0.25">
      <c r="A14" s="298" t="s">
        <v>2830</v>
      </c>
      <c r="B14" s="283" t="s">
        <v>2691</v>
      </c>
      <c r="C14" s="284" t="s">
        <v>2692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  <c r="BB14" s="285">
        <v>0</v>
      </c>
    </row>
    <row r="15" spans="1:54" x14ac:dyDescent="0.25">
      <c r="A15" s="298" t="s">
        <v>2830</v>
      </c>
      <c r="B15" s="280" t="s">
        <v>2693</v>
      </c>
      <c r="C15" s="281" t="s">
        <v>2694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1.1947397303282254</v>
      </c>
      <c r="P15" s="282">
        <v>0.5261340088398857</v>
      </c>
      <c r="Q15" s="282">
        <v>1.5061467721660247</v>
      </c>
      <c r="R15" s="282">
        <v>0.55024079964447459</v>
      </c>
      <c r="S15" s="282">
        <v>0.26273155958831479</v>
      </c>
      <c r="T15" s="282">
        <v>0.28351632419685147</v>
      </c>
      <c r="U15" s="282">
        <v>0.31460285202779892</v>
      </c>
      <c r="V15" s="282">
        <v>0.26118765351366108</v>
      </c>
      <c r="W15" s="282">
        <v>0.25897004881869601</v>
      </c>
      <c r="X15" s="282">
        <v>0.26234576329587123</v>
      </c>
      <c r="Y15" s="282">
        <v>0.27284099308210547</v>
      </c>
      <c r="Z15" s="282">
        <v>0.26247249747605256</v>
      </c>
      <c r="AA15" s="282">
        <v>0.25984192955812513</v>
      </c>
      <c r="AB15" s="282">
        <v>0.26374381036857381</v>
      </c>
      <c r="AC15" s="282">
        <v>0.26992209602367151</v>
      </c>
      <c r="AD15" s="282">
        <v>0.2695247087519359</v>
      </c>
      <c r="AE15" s="282">
        <v>0.26873572461883743</v>
      </c>
      <c r="AF15" s="282">
        <v>0.2680690676611785</v>
      </c>
      <c r="AG15" s="282">
        <v>0.26108173040341426</v>
      </c>
      <c r="AH15" s="282">
        <v>0.25211910278109462</v>
      </c>
      <c r="AI15" s="282">
        <v>0.2488336481917445</v>
      </c>
      <c r="AJ15" s="282">
        <v>0.23563987924841157</v>
      </c>
      <c r="AK15" s="282">
        <v>0.22206638775945731</v>
      </c>
      <c r="AL15" s="282">
        <v>0.2132220751789535</v>
      </c>
      <c r="AM15" s="282">
        <v>0.20825337581863912</v>
      </c>
      <c r="AN15" s="282">
        <v>0.20765413146453707</v>
      </c>
      <c r="AO15" s="282">
        <v>0.19940057958828433</v>
      </c>
      <c r="AP15" s="282">
        <v>0.19210386085446141</v>
      </c>
      <c r="AQ15" s="282">
        <v>0.18677283062823313</v>
      </c>
      <c r="AR15" s="282">
        <v>0.18085173698250487</v>
      </c>
      <c r="AS15" s="282">
        <v>0.17835430534793908</v>
      </c>
      <c r="AT15" s="282">
        <v>0.17392453457857879</v>
      </c>
      <c r="AU15" s="282">
        <v>0.16702865327707569</v>
      </c>
      <c r="AV15" s="282">
        <v>0.16192662841016009</v>
      </c>
      <c r="AW15" s="282">
        <v>0.15812713244413917</v>
      </c>
      <c r="AX15" s="282">
        <v>0.15148114476994815</v>
      </c>
      <c r="AY15" s="282">
        <v>0.14220960444899733</v>
      </c>
      <c r="AZ15" s="282">
        <v>0.13881958154682714</v>
      </c>
      <c r="BA15" s="282">
        <v>0.13156229638681519</v>
      </c>
      <c r="BB15" s="282">
        <v>0.12402995546012208</v>
      </c>
    </row>
    <row r="16" spans="1:54" x14ac:dyDescent="0.25">
      <c r="A16" s="298" t="s">
        <v>2830</v>
      </c>
      <c r="B16" s="283" t="s">
        <v>2695</v>
      </c>
      <c r="C16" s="284" t="s">
        <v>2696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1.1947397303282254</v>
      </c>
      <c r="P16" s="285">
        <v>0.5261340088398857</v>
      </c>
      <c r="Q16" s="285">
        <v>1.5061467721660247</v>
      </c>
      <c r="R16" s="285">
        <v>0.55024079964447459</v>
      </c>
      <c r="S16" s="285">
        <v>0.26273155958831479</v>
      </c>
      <c r="T16" s="285">
        <v>0.28351632419685147</v>
      </c>
      <c r="U16" s="285">
        <v>0.31460285202779892</v>
      </c>
      <c r="V16" s="285">
        <v>0.26118765351366108</v>
      </c>
      <c r="W16" s="285">
        <v>0.25897004881869601</v>
      </c>
      <c r="X16" s="285">
        <v>0.26234576329587123</v>
      </c>
      <c r="Y16" s="285">
        <v>0.27284099308210547</v>
      </c>
      <c r="Z16" s="285">
        <v>0.26247249747605256</v>
      </c>
      <c r="AA16" s="285">
        <v>0.25984192955812513</v>
      </c>
      <c r="AB16" s="285">
        <v>0.26374381036857381</v>
      </c>
      <c r="AC16" s="285">
        <v>0.26992209602367151</v>
      </c>
      <c r="AD16" s="285">
        <v>0.2695247087519359</v>
      </c>
      <c r="AE16" s="285">
        <v>0.26873572461883743</v>
      </c>
      <c r="AF16" s="285">
        <v>0.2680690676611785</v>
      </c>
      <c r="AG16" s="285">
        <v>0.26108173040341426</v>
      </c>
      <c r="AH16" s="285">
        <v>0.25211910278109462</v>
      </c>
      <c r="AI16" s="285">
        <v>0.2488336481917445</v>
      </c>
      <c r="AJ16" s="285">
        <v>0.23563987924841157</v>
      </c>
      <c r="AK16" s="285">
        <v>0.22206638775945731</v>
      </c>
      <c r="AL16" s="285">
        <v>0.2132220751789535</v>
      </c>
      <c r="AM16" s="285">
        <v>0.20825337581863912</v>
      </c>
      <c r="AN16" s="285">
        <v>0.20765413146453707</v>
      </c>
      <c r="AO16" s="285">
        <v>0.19940057958828433</v>
      </c>
      <c r="AP16" s="285">
        <v>0.19210386085446141</v>
      </c>
      <c r="AQ16" s="285">
        <v>0.18677283062823313</v>
      </c>
      <c r="AR16" s="285">
        <v>0.18085173698250487</v>
      </c>
      <c r="AS16" s="285">
        <v>0.17835430534793908</v>
      </c>
      <c r="AT16" s="285">
        <v>0.17392453457857879</v>
      </c>
      <c r="AU16" s="285">
        <v>0.16702865327707569</v>
      </c>
      <c r="AV16" s="285">
        <v>0.16192662841016009</v>
      </c>
      <c r="AW16" s="285">
        <v>0.15812713244413917</v>
      </c>
      <c r="AX16" s="285">
        <v>0.15148114476994815</v>
      </c>
      <c r="AY16" s="285">
        <v>0.14220960444899733</v>
      </c>
      <c r="AZ16" s="285">
        <v>0.13881958154682714</v>
      </c>
      <c r="BA16" s="285">
        <v>0.13156229638681519</v>
      </c>
      <c r="BB16" s="285">
        <v>0.12402995546012208</v>
      </c>
    </row>
    <row r="17" spans="1:54" x14ac:dyDescent="0.25">
      <c r="A17" s="298" t="s">
        <v>2830</v>
      </c>
      <c r="B17" s="283" t="s">
        <v>2697</v>
      </c>
      <c r="C17" s="284" t="s">
        <v>2698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  <c r="BB17" s="285">
        <v>0</v>
      </c>
    </row>
    <row r="18" spans="1:54" x14ac:dyDescent="0.25">
      <c r="A18" s="298" t="s">
        <v>2830</v>
      </c>
      <c r="B18" s="283" t="s">
        <v>2699</v>
      </c>
      <c r="C18" s="284" t="s">
        <v>2700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  <c r="BB18" s="285">
        <v>0</v>
      </c>
    </row>
    <row r="19" spans="1:54" x14ac:dyDescent="0.25">
      <c r="A19" s="298" t="s">
        <v>2830</v>
      </c>
      <c r="B19" s="283" t="s">
        <v>2701</v>
      </c>
      <c r="C19" s="284" t="s">
        <v>2702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  <c r="BB19" s="285">
        <v>0</v>
      </c>
    </row>
    <row r="20" spans="1:54" x14ac:dyDescent="0.25">
      <c r="A20" s="298" t="s">
        <v>2830</v>
      </c>
      <c r="B20" s="280" t="s">
        <v>2703</v>
      </c>
      <c r="C20" s="281" t="s">
        <v>2704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</row>
    <row r="21" spans="1:54" x14ac:dyDescent="0.25">
      <c r="A21" s="298" t="s">
        <v>2830</v>
      </c>
      <c r="B21" s="277" t="s">
        <v>2705</v>
      </c>
      <c r="C21" s="278" t="s">
        <v>2706</v>
      </c>
      <c r="D21" s="279">
        <v>33391.250772709362</v>
      </c>
      <c r="E21" s="279">
        <v>33756.764799999997</v>
      </c>
      <c r="F21" s="279">
        <v>33388.768979999993</v>
      </c>
      <c r="G21" s="279">
        <v>33974.11464</v>
      </c>
      <c r="H21" s="279">
        <v>34961.977880000006</v>
      </c>
      <c r="I21" s="279">
        <v>35416.566793911697</v>
      </c>
      <c r="J21" s="279">
        <v>34863.737149999994</v>
      </c>
      <c r="K21" s="279">
        <v>35037.057180000003</v>
      </c>
      <c r="L21" s="279">
        <v>34733.711340000002</v>
      </c>
      <c r="M21" s="279">
        <v>32741.620400000003</v>
      </c>
      <c r="N21" s="279">
        <v>31810.614915850587</v>
      </c>
      <c r="O21" s="279">
        <v>30141.490710974314</v>
      </c>
      <c r="P21" s="279">
        <v>29037.380291701535</v>
      </c>
      <c r="Q21" s="279">
        <v>27148.684794618406</v>
      </c>
      <c r="R21" s="279">
        <v>26641.597979129423</v>
      </c>
      <c r="S21" s="279">
        <v>28396.668022825266</v>
      </c>
      <c r="T21" s="279">
        <v>28957.39840563813</v>
      </c>
      <c r="U21" s="279">
        <v>29252.431907429018</v>
      </c>
      <c r="V21" s="279">
        <v>28811.713459500621</v>
      </c>
      <c r="W21" s="279">
        <v>28647.533195417207</v>
      </c>
      <c r="X21" s="279">
        <v>28422.9003525064</v>
      </c>
      <c r="Y21" s="279">
        <v>28213.126915288431</v>
      </c>
      <c r="Z21" s="279">
        <v>27948.570969667398</v>
      </c>
      <c r="AA21" s="279">
        <v>27551.017273231162</v>
      </c>
      <c r="AB21" s="279">
        <v>27170.136318183169</v>
      </c>
      <c r="AC21" s="279">
        <v>26847.685982872339</v>
      </c>
      <c r="AD21" s="279">
        <v>26561.043826745808</v>
      </c>
      <c r="AE21" s="279">
        <v>26177.563299704401</v>
      </c>
      <c r="AF21" s="279">
        <v>25970.466400819012</v>
      </c>
      <c r="AG21" s="279">
        <v>25754.752150567074</v>
      </c>
      <c r="AH21" s="279">
        <v>25422.956631817913</v>
      </c>
      <c r="AI21" s="279">
        <v>25123.223013426374</v>
      </c>
      <c r="AJ21" s="279">
        <v>24886.726898125966</v>
      </c>
      <c r="AK21" s="279">
        <v>24600.495540457316</v>
      </c>
      <c r="AL21" s="279">
        <v>24318.746461803235</v>
      </c>
      <c r="AM21" s="279">
        <v>24012.682796158813</v>
      </c>
      <c r="AN21" s="279">
        <v>23817.347989412538</v>
      </c>
      <c r="AO21" s="279">
        <v>23545.399908708157</v>
      </c>
      <c r="AP21" s="279">
        <v>23228.623169271974</v>
      </c>
      <c r="AQ21" s="279">
        <v>22896.554818595054</v>
      </c>
      <c r="AR21" s="279">
        <v>22619.482070675222</v>
      </c>
      <c r="AS21" s="279">
        <v>22308.757205790524</v>
      </c>
      <c r="AT21" s="279">
        <v>21965.359427781095</v>
      </c>
      <c r="AU21" s="279">
        <v>21534.877285797294</v>
      </c>
      <c r="AV21" s="279">
        <v>21222.895972549501</v>
      </c>
      <c r="AW21" s="279">
        <v>20965.651745314168</v>
      </c>
      <c r="AX21" s="279">
        <v>20680.495534954684</v>
      </c>
      <c r="AY21" s="279">
        <v>20329.270028054965</v>
      </c>
      <c r="AZ21" s="279">
        <v>20093.724495758153</v>
      </c>
      <c r="BA21" s="279">
        <v>19835.293796104539</v>
      </c>
      <c r="BB21" s="279">
        <v>19512.940375628034</v>
      </c>
    </row>
    <row r="22" spans="1:54" x14ac:dyDescent="0.25">
      <c r="A22" s="298" t="s">
        <v>2830</v>
      </c>
      <c r="B22" s="280" t="s">
        <v>2707</v>
      </c>
      <c r="C22" s="281" t="s">
        <v>2708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</row>
    <row r="23" spans="1:54" x14ac:dyDescent="0.25">
      <c r="A23" s="298" t="s">
        <v>207</v>
      </c>
      <c r="B23" s="283" t="s">
        <v>2709</v>
      </c>
      <c r="C23" s="284" t="s">
        <v>2710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</row>
    <row r="24" spans="1:54" x14ac:dyDescent="0.25">
      <c r="A24" s="298" t="s">
        <v>2830</v>
      </c>
      <c r="B24" s="286" t="s">
        <v>2711</v>
      </c>
      <c r="C24" s="287" t="s">
        <v>2712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  <c r="BB24" s="288">
        <v>0</v>
      </c>
    </row>
    <row r="25" spans="1:54" x14ac:dyDescent="0.25">
      <c r="A25" s="298" t="s">
        <v>2830</v>
      </c>
      <c r="B25" s="286" t="s">
        <v>2713</v>
      </c>
      <c r="C25" s="287" t="s">
        <v>2714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  <c r="BB25" s="288">
        <v>0</v>
      </c>
    </row>
    <row r="26" spans="1:54" x14ac:dyDescent="0.25">
      <c r="A26" s="298" t="s">
        <v>2830</v>
      </c>
      <c r="B26" s="283" t="s">
        <v>2715</v>
      </c>
      <c r="C26" s="284" t="s">
        <v>2716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</row>
    <row r="27" spans="1:54" x14ac:dyDescent="0.25">
      <c r="A27" s="298" t="s">
        <v>2830</v>
      </c>
      <c r="B27" s="286" t="s">
        <v>2717</v>
      </c>
      <c r="C27" s="287" t="s">
        <v>2718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  <c r="BB27" s="288">
        <v>0</v>
      </c>
    </row>
    <row r="28" spans="1:54" x14ac:dyDescent="0.25">
      <c r="A28" s="298" t="s">
        <v>2830</v>
      </c>
      <c r="B28" s="286" t="s">
        <v>2719</v>
      </c>
      <c r="C28" s="287" t="s">
        <v>2720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  <c r="BB28" s="288">
        <v>0</v>
      </c>
    </row>
    <row r="29" spans="1:54" x14ac:dyDescent="0.25">
      <c r="A29" s="298" t="s">
        <v>2830</v>
      </c>
      <c r="B29" s="286" t="s">
        <v>2721</v>
      </c>
      <c r="C29" s="287" t="s">
        <v>2722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  <c r="BB29" s="288">
        <v>0</v>
      </c>
    </row>
    <row r="30" spans="1:54" x14ac:dyDescent="0.25">
      <c r="A30" s="298" t="s">
        <v>2830</v>
      </c>
      <c r="B30" s="280" t="s">
        <v>2723</v>
      </c>
      <c r="C30" s="281" t="s">
        <v>2724</v>
      </c>
      <c r="D30" s="282">
        <v>33391.250772709362</v>
      </c>
      <c r="E30" s="282">
        <v>33756.764799999997</v>
      </c>
      <c r="F30" s="282">
        <v>33388.768979999993</v>
      </c>
      <c r="G30" s="282">
        <v>33974.11464</v>
      </c>
      <c r="H30" s="282">
        <v>34961.977880000006</v>
      </c>
      <c r="I30" s="282">
        <v>35416.566793911697</v>
      </c>
      <c r="J30" s="282">
        <v>34863.737149999994</v>
      </c>
      <c r="K30" s="282">
        <v>35037.057180000003</v>
      </c>
      <c r="L30" s="282">
        <v>34733.711340000002</v>
      </c>
      <c r="M30" s="282">
        <v>32741.620400000003</v>
      </c>
      <c r="N30" s="282">
        <v>31810.614915850587</v>
      </c>
      <c r="O30" s="282">
        <v>30141.490710974314</v>
      </c>
      <c r="P30" s="282">
        <v>29037.380291701535</v>
      </c>
      <c r="Q30" s="282">
        <v>27148.684794618406</v>
      </c>
      <c r="R30" s="282">
        <v>26641.597979129423</v>
      </c>
      <c r="S30" s="282">
        <v>28396.668022825266</v>
      </c>
      <c r="T30" s="282">
        <v>28957.39840563813</v>
      </c>
      <c r="U30" s="282">
        <v>29252.431907429018</v>
      </c>
      <c r="V30" s="282">
        <v>28811.713459500621</v>
      </c>
      <c r="W30" s="282">
        <v>28647.533195417207</v>
      </c>
      <c r="X30" s="282">
        <v>28422.9003525064</v>
      </c>
      <c r="Y30" s="282">
        <v>28213.126915288431</v>
      </c>
      <c r="Z30" s="282">
        <v>27948.570969667398</v>
      </c>
      <c r="AA30" s="282">
        <v>27551.017273231162</v>
      </c>
      <c r="AB30" s="282">
        <v>27170.136318183169</v>
      </c>
      <c r="AC30" s="282">
        <v>26847.685982872339</v>
      </c>
      <c r="AD30" s="282">
        <v>26561.043826745808</v>
      </c>
      <c r="AE30" s="282">
        <v>26177.563299704401</v>
      </c>
      <c r="AF30" s="282">
        <v>25970.466400819012</v>
      </c>
      <c r="AG30" s="282">
        <v>25754.752150567074</v>
      </c>
      <c r="AH30" s="282">
        <v>25422.956631817913</v>
      </c>
      <c r="AI30" s="282">
        <v>25123.223013426374</v>
      </c>
      <c r="AJ30" s="282">
        <v>24886.726898125966</v>
      </c>
      <c r="AK30" s="282">
        <v>24600.495540457316</v>
      </c>
      <c r="AL30" s="282">
        <v>24318.746461803235</v>
      </c>
      <c r="AM30" s="282">
        <v>24012.682796158813</v>
      </c>
      <c r="AN30" s="282">
        <v>23817.347989412538</v>
      </c>
      <c r="AO30" s="282">
        <v>23545.399908708157</v>
      </c>
      <c r="AP30" s="282">
        <v>23228.623169271974</v>
      </c>
      <c r="AQ30" s="282">
        <v>22896.554818595054</v>
      </c>
      <c r="AR30" s="282">
        <v>22619.482070675222</v>
      </c>
      <c r="AS30" s="282">
        <v>22308.757205790524</v>
      </c>
      <c r="AT30" s="282">
        <v>21965.359427781095</v>
      </c>
      <c r="AU30" s="282">
        <v>21534.877285797294</v>
      </c>
      <c r="AV30" s="282">
        <v>21222.895972549501</v>
      </c>
      <c r="AW30" s="282">
        <v>20965.651745314168</v>
      </c>
      <c r="AX30" s="282">
        <v>20680.495534954684</v>
      </c>
      <c r="AY30" s="282">
        <v>20329.270028054965</v>
      </c>
      <c r="AZ30" s="282">
        <v>20093.724495758153</v>
      </c>
      <c r="BA30" s="282">
        <v>19835.293796104539</v>
      </c>
      <c r="BB30" s="282">
        <v>19512.940375628034</v>
      </c>
    </row>
    <row r="31" spans="1:54" x14ac:dyDescent="0.25">
      <c r="A31" s="298"/>
      <c r="B31" s="283" t="s">
        <v>2725</v>
      </c>
      <c r="C31" s="284" t="s">
        <v>2726</v>
      </c>
      <c r="D31" s="285">
        <v>16854.988590086476</v>
      </c>
      <c r="E31" s="285">
        <v>17095.86321</v>
      </c>
      <c r="F31" s="285">
        <v>17310.984710000008</v>
      </c>
      <c r="G31" s="285">
        <v>18418.766210000002</v>
      </c>
      <c r="H31" s="285">
        <v>19358.326089999999</v>
      </c>
      <c r="I31" s="285">
        <v>19962.112261276208</v>
      </c>
      <c r="J31" s="285">
        <v>19884.643960000001</v>
      </c>
      <c r="K31" s="285">
        <v>20174.456139999995</v>
      </c>
      <c r="L31" s="285">
        <v>20139.59809</v>
      </c>
      <c r="M31" s="285">
        <v>19436.925189999994</v>
      </c>
      <c r="N31" s="285">
        <v>19528.106311332154</v>
      </c>
      <c r="O31" s="285">
        <v>19790.67710749718</v>
      </c>
      <c r="P31" s="285">
        <v>19341.193227697917</v>
      </c>
      <c r="Q31" s="285">
        <v>18680.93114278659</v>
      </c>
      <c r="R31" s="285">
        <v>19069.582247360599</v>
      </c>
      <c r="S31" s="285">
        <v>20371.134877549066</v>
      </c>
      <c r="T31" s="285">
        <v>20750.890989705673</v>
      </c>
      <c r="U31" s="285">
        <v>20923.058299095883</v>
      </c>
      <c r="V31" s="285">
        <v>21011.509659185478</v>
      </c>
      <c r="W31" s="285">
        <v>21025.751142700712</v>
      </c>
      <c r="X31" s="285">
        <v>20966.424715174431</v>
      </c>
      <c r="Y31" s="285">
        <v>20865.687373713969</v>
      </c>
      <c r="Z31" s="285">
        <v>20757.767992291079</v>
      </c>
      <c r="AA31" s="285">
        <v>20575.323568436394</v>
      </c>
      <c r="AB31" s="285">
        <v>20356.292886590563</v>
      </c>
      <c r="AC31" s="285">
        <v>20167.040796002912</v>
      </c>
      <c r="AD31" s="285">
        <v>20041.415975536078</v>
      </c>
      <c r="AE31" s="285">
        <v>19838.781939046537</v>
      </c>
      <c r="AF31" s="285">
        <v>19737.871503466868</v>
      </c>
      <c r="AG31" s="285">
        <v>19623.924166414912</v>
      </c>
      <c r="AH31" s="285">
        <v>19445.010957919898</v>
      </c>
      <c r="AI31" s="285">
        <v>19360.655651486108</v>
      </c>
      <c r="AJ31" s="285">
        <v>19236.384453627597</v>
      </c>
      <c r="AK31" s="285">
        <v>19084.615177653439</v>
      </c>
      <c r="AL31" s="285">
        <v>18942.186028742006</v>
      </c>
      <c r="AM31" s="285">
        <v>18779.369974448186</v>
      </c>
      <c r="AN31" s="285">
        <v>18680.375451211912</v>
      </c>
      <c r="AO31" s="285">
        <v>18538.993263222397</v>
      </c>
      <c r="AP31" s="285">
        <v>18393.269951043869</v>
      </c>
      <c r="AQ31" s="285">
        <v>18232.393675838306</v>
      </c>
      <c r="AR31" s="285">
        <v>18060.16760892795</v>
      </c>
      <c r="AS31" s="285">
        <v>17886.129628429764</v>
      </c>
      <c r="AT31" s="285">
        <v>17703.228375632389</v>
      </c>
      <c r="AU31" s="285">
        <v>17489.278197133252</v>
      </c>
      <c r="AV31" s="285">
        <v>17309.263971903816</v>
      </c>
      <c r="AW31" s="285">
        <v>17153.485524256499</v>
      </c>
      <c r="AX31" s="285">
        <v>17007.849199211032</v>
      </c>
      <c r="AY31" s="285">
        <v>16810.096855188749</v>
      </c>
      <c r="AZ31" s="285">
        <v>16673.032239594315</v>
      </c>
      <c r="BA31" s="285">
        <v>16522.107880597599</v>
      </c>
      <c r="BB31" s="285">
        <v>16328.342884953816</v>
      </c>
    </row>
    <row r="32" spans="1:54" x14ac:dyDescent="0.25">
      <c r="A32" s="298" t="s">
        <v>2830</v>
      </c>
      <c r="B32" s="286" t="s">
        <v>2727</v>
      </c>
      <c r="C32" s="287" t="s">
        <v>2728</v>
      </c>
      <c r="D32" s="288">
        <v>16854.988590086479</v>
      </c>
      <c r="E32" s="288">
        <v>17095.86321</v>
      </c>
      <c r="F32" s="288">
        <v>17310.984710000001</v>
      </c>
      <c r="G32" s="288">
        <v>18418.766210000002</v>
      </c>
      <c r="H32" s="288">
        <v>19358.326090000002</v>
      </c>
      <c r="I32" s="288">
        <v>19962.112261276208</v>
      </c>
      <c r="J32" s="288">
        <v>19884.643960000001</v>
      </c>
      <c r="K32" s="288">
        <v>20174.456139999995</v>
      </c>
      <c r="L32" s="288">
        <v>20139.59809</v>
      </c>
      <c r="M32" s="288">
        <v>19419.969349999992</v>
      </c>
      <c r="N32" s="288">
        <v>19509.990554305117</v>
      </c>
      <c r="O32" s="288">
        <v>19772.56135047014</v>
      </c>
      <c r="P32" s="288">
        <v>19323.088708733554</v>
      </c>
      <c r="Q32" s="288">
        <v>18661.680163518417</v>
      </c>
      <c r="R32" s="288">
        <v>19043.548044628198</v>
      </c>
      <c r="S32" s="288">
        <v>20331.51034329856</v>
      </c>
      <c r="T32" s="288">
        <v>20709.277799210246</v>
      </c>
      <c r="U32" s="288">
        <v>20880.115646392864</v>
      </c>
      <c r="V32" s="288">
        <v>20974.385402763728</v>
      </c>
      <c r="W32" s="288">
        <v>20991.020241874165</v>
      </c>
      <c r="X32" s="288">
        <v>20931.947584644495</v>
      </c>
      <c r="Y32" s="288">
        <v>20829.101166959936</v>
      </c>
      <c r="Z32" s="288">
        <v>20724.143895915691</v>
      </c>
      <c r="AA32" s="288">
        <v>20542.983510202524</v>
      </c>
      <c r="AB32" s="288">
        <v>20323.52862993722</v>
      </c>
      <c r="AC32" s="288">
        <v>20133.103367371426</v>
      </c>
      <c r="AD32" s="288">
        <v>20005.938659838874</v>
      </c>
      <c r="AE32" s="288">
        <v>19803.11127940697</v>
      </c>
      <c r="AF32" s="288">
        <v>19702.13677815715</v>
      </c>
      <c r="AG32" s="288">
        <v>19589.760178784712</v>
      </c>
      <c r="AH32" s="288">
        <v>19411.729990851512</v>
      </c>
      <c r="AI32" s="288">
        <v>19327.823326791586</v>
      </c>
      <c r="AJ32" s="288">
        <v>19207.00505909212</v>
      </c>
      <c r="AK32" s="288">
        <v>19056.631930326388</v>
      </c>
      <c r="AL32" s="288">
        <v>18916.564709458107</v>
      </c>
      <c r="AM32" s="288">
        <v>18754.803525719472</v>
      </c>
      <c r="AN32" s="288">
        <v>18655.79610867548</v>
      </c>
      <c r="AO32" s="288">
        <v>18515.647064478118</v>
      </c>
      <c r="AP32" s="288">
        <v>18371.148612765188</v>
      </c>
      <c r="AQ32" s="288">
        <v>18211.206934461174</v>
      </c>
      <c r="AR32" s="288">
        <v>18039.920899921162</v>
      </c>
      <c r="AS32" s="288">
        <v>17866.083627650001</v>
      </c>
      <c r="AT32" s="288">
        <v>17683.777607462911</v>
      </c>
      <c r="AU32" s="288">
        <v>17471.853267658807</v>
      </c>
      <c r="AV32" s="288">
        <v>17292.548180634047</v>
      </c>
      <c r="AW32" s="288">
        <v>17137.265449477592</v>
      </c>
      <c r="AX32" s="288">
        <v>16992.048450088521</v>
      </c>
      <c r="AY32" s="288">
        <v>16796.372245054215</v>
      </c>
      <c r="AZ32" s="288">
        <v>16660.119924740215</v>
      </c>
      <c r="BA32" s="288">
        <v>16510.417837864807</v>
      </c>
      <c r="BB32" s="288">
        <v>16317.350332021741</v>
      </c>
    </row>
    <row r="33" spans="1:54" x14ac:dyDescent="0.25">
      <c r="A33" s="298" t="s">
        <v>2830</v>
      </c>
      <c r="B33" s="286" t="s">
        <v>2729</v>
      </c>
      <c r="C33" s="287" t="s">
        <v>2730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16.955839999999995</v>
      </c>
      <c r="N33" s="288">
        <v>18.115757027036068</v>
      </c>
      <c r="O33" s="288">
        <v>18.115757027036068</v>
      </c>
      <c r="P33" s="288">
        <v>18.1045189643642</v>
      </c>
      <c r="Q33" s="288">
        <v>19.250979268176202</v>
      </c>
      <c r="R33" s="288">
        <v>26.034202732397102</v>
      </c>
      <c r="S33" s="288">
        <v>39.624534250501597</v>
      </c>
      <c r="T33" s="288">
        <v>41.61319049542869</v>
      </c>
      <c r="U33" s="288">
        <v>42.94265270301986</v>
      </c>
      <c r="V33" s="288">
        <v>37.124256421747319</v>
      </c>
      <c r="W33" s="288">
        <v>34.730900826544897</v>
      </c>
      <c r="X33" s="288">
        <v>34.47713052993371</v>
      </c>
      <c r="Y33" s="288">
        <v>36.586206754032496</v>
      </c>
      <c r="Z33" s="288">
        <v>33.62409637538746</v>
      </c>
      <c r="AA33" s="288">
        <v>32.340058233868554</v>
      </c>
      <c r="AB33" s="288">
        <v>32.764256653343246</v>
      </c>
      <c r="AC33" s="288">
        <v>33.937428631487748</v>
      </c>
      <c r="AD33" s="288">
        <v>35.477315697208702</v>
      </c>
      <c r="AE33" s="288">
        <v>35.670659639570033</v>
      </c>
      <c r="AF33" s="288">
        <v>35.734725309721036</v>
      </c>
      <c r="AG33" s="288">
        <v>34.163987630201532</v>
      </c>
      <c r="AH33" s="288">
        <v>33.280967068384605</v>
      </c>
      <c r="AI33" s="288">
        <v>32.83232469452247</v>
      </c>
      <c r="AJ33" s="288">
        <v>29.379394535478994</v>
      </c>
      <c r="AK33" s="288">
        <v>27.983247327047096</v>
      </c>
      <c r="AL33" s="288">
        <v>25.621319283904391</v>
      </c>
      <c r="AM33" s="288">
        <v>24.566448728715038</v>
      </c>
      <c r="AN33" s="288">
        <v>24.579342536427646</v>
      </c>
      <c r="AO33" s="288">
        <v>23.346198744275398</v>
      </c>
      <c r="AP33" s="288">
        <v>22.121338278685762</v>
      </c>
      <c r="AQ33" s="288">
        <v>21.186741377136933</v>
      </c>
      <c r="AR33" s="288">
        <v>20.246709006788521</v>
      </c>
      <c r="AS33" s="288">
        <v>20.046000779764693</v>
      </c>
      <c r="AT33" s="288">
        <v>19.450768169481087</v>
      </c>
      <c r="AU33" s="288">
        <v>17.424929474443086</v>
      </c>
      <c r="AV33" s="288">
        <v>16.715791269771735</v>
      </c>
      <c r="AW33" s="288">
        <v>16.220074778910405</v>
      </c>
      <c r="AX33" s="288">
        <v>15.80074912250531</v>
      </c>
      <c r="AY33" s="288">
        <v>13.724610134536716</v>
      </c>
      <c r="AZ33" s="288">
        <v>12.912314854098934</v>
      </c>
      <c r="BA33" s="288">
        <v>11.690042732790246</v>
      </c>
      <c r="BB33" s="288">
        <v>10.992552932071224</v>
      </c>
    </row>
    <row r="34" spans="1:54" x14ac:dyDescent="0.25">
      <c r="A34" s="298" t="s">
        <v>2831</v>
      </c>
      <c r="B34" s="283" t="s">
        <v>2731</v>
      </c>
      <c r="C34" s="284" t="s">
        <v>2732</v>
      </c>
      <c r="D34" s="285">
        <v>436.24924527446217</v>
      </c>
      <c r="E34" s="285">
        <v>424.38464000000033</v>
      </c>
      <c r="F34" s="285">
        <v>485.90249000000063</v>
      </c>
      <c r="G34" s="285">
        <v>471.10801000000106</v>
      </c>
      <c r="H34" s="285">
        <v>496.19087000000002</v>
      </c>
      <c r="I34" s="285">
        <v>602.55835770934971</v>
      </c>
      <c r="J34" s="285">
        <v>628.51744000000019</v>
      </c>
      <c r="K34" s="285">
        <v>683.90652000000227</v>
      </c>
      <c r="L34" s="285">
        <v>622.23718999999971</v>
      </c>
      <c r="M34" s="285">
        <v>531.90748999999971</v>
      </c>
      <c r="N34" s="285">
        <v>340.69082538898891</v>
      </c>
      <c r="O34" s="285">
        <v>301.138984915192</v>
      </c>
      <c r="P34" s="285">
        <v>266.02553192909005</v>
      </c>
      <c r="Q34" s="285">
        <v>223.13113876574971</v>
      </c>
      <c r="R34" s="285">
        <v>152.64590501670747</v>
      </c>
      <c r="S34" s="285">
        <v>331.9496175717789</v>
      </c>
      <c r="T34" s="285">
        <v>337.31883245363713</v>
      </c>
      <c r="U34" s="285">
        <v>337.72020056963333</v>
      </c>
      <c r="V34" s="285">
        <v>325.99817394236896</v>
      </c>
      <c r="W34" s="285">
        <v>324.76469454189845</v>
      </c>
      <c r="X34" s="285">
        <v>320.85116987090896</v>
      </c>
      <c r="Y34" s="285">
        <v>315.61896487732258</v>
      </c>
      <c r="Z34" s="285">
        <v>313.0944993975541</v>
      </c>
      <c r="AA34" s="285">
        <v>305.27821751588175</v>
      </c>
      <c r="AB34" s="285">
        <v>296.96232169725863</v>
      </c>
      <c r="AC34" s="285">
        <v>290.13194850189478</v>
      </c>
      <c r="AD34" s="285">
        <v>283.47396445841349</v>
      </c>
      <c r="AE34" s="285">
        <v>275.32776745785623</v>
      </c>
      <c r="AF34" s="285">
        <v>270.17748086623391</v>
      </c>
      <c r="AG34" s="285">
        <v>268.89987070900622</v>
      </c>
      <c r="AH34" s="285">
        <v>263.51077082068434</v>
      </c>
      <c r="AI34" s="285">
        <v>246.89662525482478</v>
      </c>
      <c r="AJ34" s="285">
        <v>245.0910242510416</v>
      </c>
      <c r="AK34" s="285">
        <v>240.95142306085523</v>
      </c>
      <c r="AL34" s="285">
        <v>234.58769262608553</v>
      </c>
      <c r="AM34" s="285">
        <v>227.16716865057478</v>
      </c>
      <c r="AN34" s="285">
        <v>220.66737306579199</v>
      </c>
      <c r="AO34" s="285">
        <v>215.15128547516971</v>
      </c>
      <c r="AP34" s="285">
        <v>204.16608134215977</v>
      </c>
      <c r="AQ34" s="285">
        <v>194.5143673472455</v>
      </c>
      <c r="AR34" s="285">
        <v>190.77979454314996</v>
      </c>
      <c r="AS34" s="285">
        <v>182.53750392122492</v>
      </c>
      <c r="AT34" s="285">
        <v>173.94751712488195</v>
      </c>
      <c r="AU34" s="285">
        <v>164.27294260983027</v>
      </c>
      <c r="AV34" s="285">
        <v>156.50629886410516</v>
      </c>
      <c r="AW34" s="285">
        <v>152.52663014457826</v>
      </c>
      <c r="AX34" s="285">
        <v>148.29338206239657</v>
      </c>
      <c r="AY34" s="285">
        <v>143.59077498142921</v>
      </c>
      <c r="AZ34" s="285">
        <v>138.83322152924984</v>
      </c>
      <c r="BA34" s="285">
        <v>136.60248271794694</v>
      </c>
      <c r="BB34" s="285">
        <v>132.00206929599022</v>
      </c>
    </row>
    <row r="35" spans="1:54" x14ac:dyDescent="0.25">
      <c r="A35" s="298" t="s">
        <v>209</v>
      </c>
      <c r="B35" s="283" t="s">
        <v>2733</v>
      </c>
      <c r="C35" s="284" t="s">
        <v>2734</v>
      </c>
      <c r="D35" s="285">
        <v>12.730389222572493</v>
      </c>
      <c r="E35" s="285">
        <v>17.900209999999998</v>
      </c>
      <c r="F35" s="285">
        <v>12.700159999999999</v>
      </c>
      <c r="G35" s="285">
        <v>11.60026</v>
      </c>
      <c r="H35" s="285">
        <v>21.00055</v>
      </c>
      <c r="I35" s="285">
        <v>23.120406613403311</v>
      </c>
      <c r="J35" s="285">
        <v>10.59985</v>
      </c>
      <c r="K35" s="285">
        <v>22.099719999999998</v>
      </c>
      <c r="L35" s="285">
        <v>8.5004700000000017</v>
      </c>
      <c r="M35" s="285">
        <v>6.2997199999999998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  <c r="BB35" s="285">
        <v>0</v>
      </c>
    </row>
    <row r="36" spans="1:54" x14ac:dyDescent="0.25">
      <c r="A36" s="298" t="s">
        <v>2830</v>
      </c>
      <c r="B36" s="286" t="s">
        <v>2735</v>
      </c>
      <c r="C36" s="287" t="s">
        <v>2736</v>
      </c>
      <c r="D36" s="288">
        <v>12.730389222572493</v>
      </c>
      <c r="E36" s="288">
        <v>17.900209999999998</v>
      </c>
      <c r="F36" s="288">
        <v>12.700159999999999</v>
      </c>
      <c r="G36" s="288">
        <v>11.60026</v>
      </c>
      <c r="H36" s="288">
        <v>21.00055</v>
      </c>
      <c r="I36" s="288">
        <v>23.120406613403311</v>
      </c>
      <c r="J36" s="288">
        <v>10.59985</v>
      </c>
      <c r="K36" s="288">
        <v>22.099719999999998</v>
      </c>
      <c r="L36" s="288">
        <v>8.5004700000000017</v>
      </c>
      <c r="M36" s="288">
        <v>6.2997199999999998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  <c r="BB36" s="288">
        <v>0</v>
      </c>
    </row>
    <row r="37" spans="1:54" x14ac:dyDescent="0.25">
      <c r="A37" s="298" t="s">
        <v>2830</v>
      </c>
      <c r="B37" s="286" t="s">
        <v>2737</v>
      </c>
      <c r="C37" s="287" t="s">
        <v>2738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  <c r="BB37" s="288">
        <v>0</v>
      </c>
    </row>
    <row r="38" spans="1:54" x14ac:dyDescent="0.25">
      <c r="A38" s="298" t="s">
        <v>209</v>
      </c>
      <c r="B38" s="283" t="s">
        <v>2739</v>
      </c>
      <c r="C38" s="284" t="s">
        <v>2740</v>
      </c>
      <c r="D38" s="285">
        <v>0</v>
      </c>
      <c r="E38" s="285">
        <v>56.500660000000003</v>
      </c>
      <c r="F38" s="285">
        <v>1.0000100000000001</v>
      </c>
      <c r="G38" s="285">
        <v>2.10005</v>
      </c>
      <c r="H38" s="285">
        <v>0</v>
      </c>
      <c r="I38" s="285">
        <v>1.0270373554982342</v>
      </c>
      <c r="J38" s="285">
        <v>0</v>
      </c>
      <c r="K38" s="285">
        <v>0</v>
      </c>
      <c r="L38" s="285">
        <v>0</v>
      </c>
      <c r="M38" s="285">
        <v>0</v>
      </c>
      <c r="N38" s="285">
        <v>3.0810825872464767</v>
      </c>
      <c r="O38" s="285">
        <v>1.0270400057232727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  <c r="BB38" s="285">
        <v>0</v>
      </c>
    </row>
    <row r="39" spans="1:54" x14ac:dyDescent="0.25">
      <c r="A39" s="298" t="s">
        <v>2830</v>
      </c>
      <c r="B39" s="286" t="s">
        <v>2741</v>
      </c>
      <c r="C39" s="287" t="s">
        <v>2742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  <c r="BB39" s="288">
        <v>0</v>
      </c>
    </row>
    <row r="40" spans="1:54" x14ac:dyDescent="0.25">
      <c r="A40" s="298" t="s">
        <v>2830</v>
      </c>
      <c r="B40" s="286" t="s">
        <v>2743</v>
      </c>
      <c r="C40" s="287" t="s">
        <v>2744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1.0270373554982342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  <c r="BB40" s="288">
        <v>0</v>
      </c>
    </row>
    <row r="41" spans="1:54" x14ac:dyDescent="0.25">
      <c r="A41" s="298" t="s">
        <v>2830</v>
      </c>
      <c r="B41" s="286" t="s">
        <v>2745</v>
      </c>
      <c r="C41" s="287" t="s">
        <v>2746</v>
      </c>
      <c r="D41" s="288">
        <v>0</v>
      </c>
      <c r="E41" s="288">
        <v>56.500660000000003</v>
      </c>
      <c r="F41" s="288">
        <v>1.0000100000000001</v>
      </c>
      <c r="G41" s="288">
        <v>2.10005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3.0810825872464767</v>
      </c>
      <c r="O41" s="288">
        <v>1.0270400057232727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  <c r="BB41" s="288">
        <v>0</v>
      </c>
    </row>
    <row r="42" spans="1:54" x14ac:dyDescent="0.25">
      <c r="A42" s="298" t="s">
        <v>209</v>
      </c>
      <c r="B42" s="283" t="s">
        <v>2662</v>
      </c>
      <c r="C42" s="284" t="s">
        <v>2747</v>
      </c>
      <c r="D42" s="285">
        <v>231.13114942289059</v>
      </c>
      <c r="E42" s="285">
        <v>420.79565999999994</v>
      </c>
      <c r="F42" s="285">
        <v>476.80291999999997</v>
      </c>
      <c r="G42" s="285">
        <v>337.20516999999995</v>
      </c>
      <c r="H42" s="285">
        <v>216.40144000000001</v>
      </c>
      <c r="I42" s="285">
        <v>138.76976986205383</v>
      </c>
      <c r="J42" s="285">
        <v>127.37119</v>
      </c>
      <c r="K42" s="285">
        <v>89.39967</v>
      </c>
      <c r="L42" s="285">
        <v>72.101190000000003</v>
      </c>
      <c r="M42" s="285">
        <v>15.799300000000001</v>
      </c>
      <c r="N42" s="285">
        <v>13.661854572906879</v>
      </c>
      <c r="O42" s="285">
        <v>12.611095884229996</v>
      </c>
      <c r="P42" s="285">
        <v>10.509250837781186</v>
      </c>
      <c r="Q42" s="285">
        <v>0</v>
      </c>
      <c r="R42" s="285">
        <v>2.1018010615921434</v>
      </c>
      <c r="S42" s="285">
        <v>2.1018826791353669</v>
      </c>
      <c r="T42" s="285">
        <v>2.1206684637667084</v>
      </c>
      <c r="U42" s="285">
        <v>2.1253678342285123</v>
      </c>
      <c r="V42" s="285">
        <v>1.9743378636497044</v>
      </c>
      <c r="W42" s="285">
        <v>1.8824647644250307</v>
      </c>
      <c r="X42" s="285">
        <v>1.7948937023474669</v>
      </c>
      <c r="Y42" s="285">
        <v>1.7358378300326081</v>
      </c>
      <c r="Z42" s="285">
        <v>1.6670863896990815</v>
      </c>
      <c r="AA42" s="285">
        <v>1.5974306930972246</v>
      </c>
      <c r="AB42" s="285">
        <v>1.5534346790447415</v>
      </c>
      <c r="AC42" s="285">
        <v>1.5133154821895896</v>
      </c>
      <c r="AD42" s="285">
        <v>1.4727524445613167</v>
      </c>
      <c r="AE42" s="285">
        <v>1.4252999902091377</v>
      </c>
      <c r="AF42" s="285">
        <v>1.4029330799724768</v>
      </c>
      <c r="AG42" s="285">
        <v>1.3779226037885632</v>
      </c>
      <c r="AH42" s="285">
        <v>1.3466030512012164</v>
      </c>
      <c r="AI42" s="285">
        <v>1.283244664348282</v>
      </c>
      <c r="AJ42" s="285">
        <v>1.255719793260289</v>
      </c>
      <c r="AK42" s="285">
        <v>1.2322773490892589</v>
      </c>
      <c r="AL42" s="285">
        <v>1.2058115247903514</v>
      </c>
      <c r="AM42" s="285">
        <v>1.180264228209992</v>
      </c>
      <c r="AN42" s="285">
        <v>1.1644367786661936</v>
      </c>
      <c r="AO42" s="285">
        <v>1.1373733072981076</v>
      </c>
      <c r="AP42" s="285">
        <v>1.1130185153532406</v>
      </c>
      <c r="AQ42" s="285">
        <v>1.0906310820749581</v>
      </c>
      <c r="AR42" s="285">
        <v>1.0682438046532141</v>
      </c>
      <c r="AS42" s="285">
        <v>1.0565486785792817</v>
      </c>
      <c r="AT42" s="285">
        <v>1.0406045988802353</v>
      </c>
      <c r="AU42" s="285">
        <v>1.0090881761920427</v>
      </c>
      <c r="AV42" s="285">
        <v>0.99063120084754863</v>
      </c>
      <c r="AW42" s="285">
        <v>0.97994811218427669</v>
      </c>
      <c r="AX42" s="285">
        <v>0.94723580703978194</v>
      </c>
      <c r="AY42" s="285">
        <v>0.9096775902438301</v>
      </c>
      <c r="AZ42" s="285">
        <v>0.89494902947757216</v>
      </c>
      <c r="BA42" s="285">
        <v>0.87849417413938624</v>
      </c>
      <c r="BB42" s="285">
        <v>0.85346310883797083</v>
      </c>
    </row>
    <row r="43" spans="1:54" x14ac:dyDescent="0.25">
      <c r="A43" s="298" t="s">
        <v>209</v>
      </c>
      <c r="B43" s="283" t="s">
        <v>2748</v>
      </c>
      <c r="C43" s="284" t="s">
        <v>2749</v>
      </c>
      <c r="D43" s="285">
        <v>335.85659638622684</v>
      </c>
      <c r="E43" s="285">
        <v>191.13336999999996</v>
      </c>
      <c r="F43" s="285">
        <v>423.14943</v>
      </c>
      <c r="G43" s="285">
        <v>358.94201999999996</v>
      </c>
      <c r="H43" s="285">
        <v>386.45294000000001</v>
      </c>
      <c r="I43" s="285">
        <v>395.66920098108136</v>
      </c>
      <c r="J43" s="285">
        <v>204.01316999999995</v>
      </c>
      <c r="K43" s="285">
        <v>178.29124999999996</v>
      </c>
      <c r="L43" s="285">
        <v>158.92394000000002</v>
      </c>
      <c r="M43" s="285">
        <v>255.91337000000001</v>
      </c>
      <c r="N43" s="285">
        <v>202.49597812400935</v>
      </c>
      <c r="O43" s="285">
        <v>145.36225751336403</v>
      </c>
      <c r="P43" s="285">
        <v>105.24685089347788</v>
      </c>
      <c r="Q43" s="285">
        <v>184.61980185723147</v>
      </c>
      <c r="R43" s="285">
        <v>48.224794918078125</v>
      </c>
      <c r="S43" s="285">
        <v>42.802512027467969</v>
      </c>
      <c r="T43" s="285">
        <v>44.050540571565151</v>
      </c>
      <c r="U43" s="285">
        <v>45.205571026111357</v>
      </c>
      <c r="V43" s="285">
        <v>42.696424006811768</v>
      </c>
      <c r="W43" s="285">
        <v>42.547954946374446</v>
      </c>
      <c r="X43" s="285">
        <v>42.156852848879595</v>
      </c>
      <c r="Y43" s="285">
        <v>41.761880598861538</v>
      </c>
      <c r="Z43" s="285">
        <v>41.335433604571506</v>
      </c>
      <c r="AA43" s="285">
        <v>40.2513801306117</v>
      </c>
      <c r="AB43" s="285">
        <v>39.484639661730647</v>
      </c>
      <c r="AC43" s="285">
        <v>38.811611183522373</v>
      </c>
      <c r="AD43" s="285">
        <v>37.295498842040786</v>
      </c>
      <c r="AE43" s="285">
        <v>36.171151846502262</v>
      </c>
      <c r="AF43" s="285">
        <v>34.852275008666062</v>
      </c>
      <c r="AG43" s="285">
        <v>34.53390927185098</v>
      </c>
      <c r="AH43" s="285">
        <v>34.071133341962017</v>
      </c>
      <c r="AI43" s="285">
        <v>33.344493098631965</v>
      </c>
      <c r="AJ43" s="285">
        <v>33.005830131648601</v>
      </c>
      <c r="AK43" s="285">
        <v>32.158387786510936</v>
      </c>
      <c r="AL43" s="285">
        <v>31.692644097695375</v>
      </c>
      <c r="AM43" s="285">
        <v>31.201270250923095</v>
      </c>
      <c r="AN43" s="285">
        <v>30.688788471012845</v>
      </c>
      <c r="AO43" s="285">
        <v>30.212067107676695</v>
      </c>
      <c r="AP43" s="285">
        <v>29.587291595843499</v>
      </c>
      <c r="AQ43" s="285">
        <v>29.154775195823316</v>
      </c>
      <c r="AR43" s="285">
        <v>28.665204756702625</v>
      </c>
      <c r="AS43" s="285">
        <v>28.229792494101417</v>
      </c>
      <c r="AT43" s="285">
        <v>27.739357899771111</v>
      </c>
      <c r="AU43" s="285">
        <v>26.761703167602853</v>
      </c>
      <c r="AV43" s="285">
        <v>26.261235561650608</v>
      </c>
      <c r="AW43" s="285">
        <v>25.748705216712253</v>
      </c>
      <c r="AX43" s="285">
        <v>24.179658203301575</v>
      </c>
      <c r="AY43" s="285">
        <v>23.154678919333488</v>
      </c>
      <c r="AZ43" s="285">
        <v>21.83032508891792</v>
      </c>
      <c r="BA43" s="285">
        <v>21.356876136663153</v>
      </c>
      <c r="BB43" s="285">
        <v>20.759615343847443</v>
      </c>
    </row>
    <row r="44" spans="1:54" x14ac:dyDescent="0.25">
      <c r="A44" s="298" t="s">
        <v>210</v>
      </c>
      <c r="B44" s="283" t="s">
        <v>1110</v>
      </c>
      <c r="C44" s="284" t="s">
        <v>2750</v>
      </c>
      <c r="D44" s="285">
        <v>10481.477925159408</v>
      </c>
      <c r="E44" s="285">
        <v>10301.46819</v>
      </c>
      <c r="F44" s="285">
        <v>9709.602179999998</v>
      </c>
      <c r="G44" s="285">
        <v>8220.788999999997</v>
      </c>
      <c r="H44" s="285">
        <v>8029.1955600000038</v>
      </c>
      <c r="I44" s="285">
        <v>7901.0081138012629</v>
      </c>
      <c r="J44" s="285">
        <v>7344.7401400000017</v>
      </c>
      <c r="K44" s="285">
        <v>7351.6058699999994</v>
      </c>
      <c r="L44" s="285">
        <v>7011.6413999999995</v>
      </c>
      <c r="M44" s="285">
        <v>6547.3849599999994</v>
      </c>
      <c r="N44" s="285">
        <v>6160.3098070323567</v>
      </c>
      <c r="O44" s="285">
        <v>5172.4733310292986</v>
      </c>
      <c r="P44" s="285">
        <v>4745.3879321043451</v>
      </c>
      <c r="Q44" s="285">
        <v>3616.1355197216285</v>
      </c>
      <c r="R44" s="285">
        <v>3035.2540265064436</v>
      </c>
      <c r="S44" s="285">
        <v>3298.9340565919842</v>
      </c>
      <c r="T44" s="285">
        <v>3400.6451539235559</v>
      </c>
      <c r="U44" s="285">
        <v>3500.2798032147271</v>
      </c>
      <c r="V44" s="285">
        <v>3317.7326174378582</v>
      </c>
      <c r="W44" s="285">
        <v>3267.2339189512172</v>
      </c>
      <c r="X44" s="285">
        <v>3217.9480286048961</v>
      </c>
      <c r="Y44" s="285">
        <v>3186.5662116395533</v>
      </c>
      <c r="Z44" s="285">
        <v>3130.0687694497601</v>
      </c>
      <c r="AA44" s="285">
        <v>3045.3410636998256</v>
      </c>
      <c r="AB44" s="285">
        <v>2985.8721102929321</v>
      </c>
      <c r="AC44" s="285">
        <v>2931.4565857982238</v>
      </c>
      <c r="AD44" s="285">
        <v>2869.0100403977353</v>
      </c>
      <c r="AE44" s="285">
        <v>2795.9052227948373</v>
      </c>
      <c r="AF44" s="285">
        <v>2755.1772802384439</v>
      </c>
      <c r="AG44" s="285">
        <v>2720.105408868942</v>
      </c>
      <c r="AH44" s="285">
        <v>2659.6621076354095</v>
      </c>
      <c r="AI44" s="285">
        <v>2555.1152767234348</v>
      </c>
      <c r="AJ44" s="285">
        <v>2511.4432018809448</v>
      </c>
      <c r="AK44" s="285">
        <v>2445.4326161748972</v>
      </c>
      <c r="AL44" s="285">
        <v>2388.2792684110586</v>
      </c>
      <c r="AM44" s="285">
        <v>2329.0883558218402</v>
      </c>
      <c r="AN44" s="285">
        <v>2287.9657159068929</v>
      </c>
      <c r="AO44" s="285">
        <v>2231.8900125870732</v>
      </c>
      <c r="AP44" s="285">
        <v>2153.2418424532052</v>
      </c>
      <c r="AQ44" s="285">
        <v>2074.9308773527478</v>
      </c>
      <c r="AR44" s="285">
        <v>2028.7968222204329</v>
      </c>
      <c r="AS44" s="285">
        <v>1967.749815028985</v>
      </c>
      <c r="AT44" s="285">
        <v>1894.5497618138209</v>
      </c>
      <c r="AU44" s="285">
        <v>1797.9482133710069</v>
      </c>
      <c r="AV44" s="285">
        <v>1743.9817999594929</v>
      </c>
      <c r="AW44" s="285">
        <v>1698.6031434560305</v>
      </c>
      <c r="AX44" s="285">
        <v>1640.5182258661955</v>
      </c>
      <c r="AY44" s="285">
        <v>1574.8064263972065</v>
      </c>
      <c r="AZ44" s="285">
        <v>1537.3611257176103</v>
      </c>
      <c r="BA44" s="285">
        <v>1492.0128229688908</v>
      </c>
      <c r="BB44" s="285">
        <v>1436.6072912656589</v>
      </c>
    </row>
    <row r="45" spans="1:54" x14ac:dyDescent="0.25">
      <c r="A45" s="298"/>
      <c r="B45" s="283" t="s">
        <v>2751</v>
      </c>
      <c r="C45" s="284" t="s">
        <v>2752</v>
      </c>
      <c r="D45" s="285">
        <v>5038.8168771573237</v>
      </c>
      <c r="E45" s="285">
        <v>5248.718859999999</v>
      </c>
      <c r="F45" s="285">
        <v>4968.6270800000011</v>
      </c>
      <c r="G45" s="285">
        <v>6153.6039200000005</v>
      </c>
      <c r="H45" s="285">
        <v>6454.4104299999972</v>
      </c>
      <c r="I45" s="285">
        <v>6392.3016463128497</v>
      </c>
      <c r="J45" s="285">
        <v>6663.8513999999986</v>
      </c>
      <c r="K45" s="285">
        <v>6537.2980100000013</v>
      </c>
      <c r="L45" s="285">
        <v>6720.7090599999992</v>
      </c>
      <c r="M45" s="285">
        <v>5947.3903699999992</v>
      </c>
      <c r="N45" s="285">
        <v>5562.2690568129237</v>
      </c>
      <c r="O45" s="285">
        <v>4718.2008941293279</v>
      </c>
      <c r="P45" s="285">
        <v>4569.0174982389199</v>
      </c>
      <c r="Q45" s="285">
        <v>4443.8671914871993</v>
      </c>
      <c r="R45" s="285">
        <v>4333.789204265986</v>
      </c>
      <c r="S45" s="285">
        <v>4349.7450764058322</v>
      </c>
      <c r="T45" s="285">
        <v>4422.3722205199329</v>
      </c>
      <c r="U45" s="285">
        <v>4444.0426656884383</v>
      </c>
      <c r="V45" s="285">
        <v>4111.8022470644537</v>
      </c>
      <c r="W45" s="285">
        <v>3985.3530195125813</v>
      </c>
      <c r="X45" s="285">
        <v>3873.7246923049433</v>
      </c>
      <c r="Y45" s="285">
        <v>3801.7566466286935</v>
      </c>
      <c r="Z45" s="285">
        <v>3704.6371885347335</v>
      </c>
      <c r="AA45" s="285">
        <v>3583.2256127553565</v>
      </c>
      <c r="AB45" s="285">
        <v>3489.9709252616353</v>
      </c>
      <c r="AC45" s="285">
        <v>3418.7317259035972</v>
      </c>
      <c r="AD45" s="285">
        <v>3328.3755950669834</v>
      </c>
      <c r="AE45" s="285">
        <v>3229.9519185684508</v>
      </c>
      <c r="AF45" s="285">
        <v>3170.9849281588249</v>
      </c>
      <c r="AG45" s="285">
        <v>3105.9108726985696</v>
      </c>
      <c r="AH45" s="285">
        <v>3019.3550590487584</v>
      </c>
      <c r="AI45" s="285">
        <v>2925.9277221990224</v>
      </c>
      <c r="AJ45" s="285">
        <v>2859.5466684414769</v>
      </c>
      <c r="AK45" s="285">
        <v>2796.1056584325311</v>
      </c>
      <c r="AL45" s="285">
        <v>2720.7950164015988</v>
      </c>
      <c r="AM45" s="285">
        <v>2644.6757627590705</v>
      </c>
      <c r="AN45" s="285">
        <v>2596.4862239782601</v>
      </c>
      <c r="AO45" s="285">
        <v>2528.0159070085469</v>
      </c>
      <c r="AP45" s="285">
        <v>2447.2449843215359</v>
      </c>
      <c r="AQ45" s="285">
        <v>2364.4704917788549</v>
      </c>
      <c r="AR45" s="285">
        <v>2310.0043964223305</v>
      </c>
      <c r="AS45" s="285">
        <v>2243.0539172378712</v>
      </c>
      <c r="AT45" s="285">
        <v>2164.8538107113527</v>
      </c>
      <c r="AU45" s="285">
        <v>2055.6071413394143</v>
      </c>
      <c r="AV45" s="285">
        <v>1985.8920350595861</v>
      </c>
      <c r="AW45" s="285">
        <v>1934.3077941281681</v>
      </c>
      <c r="AX45" s="285">
        <v>1858.7078338047172</v>
      </c>
      <c r="AY45" s="285">
        <v>1776.7116149780063</v>
      </c>
      <c r="AZ45" s="285">
        <v>1721.7726347985936</v>
      </c>
      <c r="BA45" s="285">
        <v>1662.3352395093004</v>
      </c>
      <c r="BB45" s="285">
        <v>1594.3750516598889</v>
      </c>
    </row>
    <row r="46" spans="1:54" x14ac:dyDescent="0.25">
      <c r="A46" s="298" t="s">
        <v>2830</v>
      </c>
      <c r="B46" s="286" t="s">
        <v>2753</v>
      </c>
      <c r="C46" s="287" t="s">
        <v>2754</v>
      </c>
      <c r="D46" s="288">
        <v>0</v>
      </c>
      <c r="E46" s="288">
        <v>1</v>
      </c>
      <c r="F46" s="288">
        <v>0</v>
      </c>
      <c r="G46" s="288">
        <v>1.0000199999999999</v>
      </c>
      <c r="H46" s="288">
        <v>0</v>
      </c>
      <c r="I46" s="288">
        <v>0</v>
      </c>
      <c r="J46" s="288">
        <v>1.0000799999999999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  <c r="BB46" s="288">
        <v>0</v>
      </c>
    </row>
    <row r="47" spans="1:54" x14ac:dyDescent="0.25">
      <c r="A47" s="298" t="s">
        <v>2830</v>
      </c>
      <c r="B47" s="286" t="s">
        <v>341</v>
      </c>
      <c r="C47" s="287" t="s">
        <v>2755</v>
      </c>
      <c r="D47" s="288">
        <v>1.0031295268473945</v>
      </c>
      <c r="E47" s="288">
        <v>0</v>
      </c>
      <c r="F47" s="288">
        <v>0</v>
      </c>
      <c r="G47" s="288">
        <v>1.0000199999999999</v>
      </c>
      <c r="H47" s="288">
        <v>0.99995999999999996</v>
      </c>
      <c r="I47" s="288">
        <v>1.003152765835484</v>
      </c>
      <c r="J47" s="288">
        <v>0.9998999999999999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  <c r="BB47" s="288">
        <v>0</v>
      </c>
    </row>
    <row r="48" spans="1:54" x14ac:dyDescent="0.25">
      <c r="A48" s="298" t="s">
        <v>2830</v>
      </c>
      <c r="B48" s="286" t="s">
        <v>2756</v>
      </c>
      <c r="C48" s="287" t="s">
        <v>2757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  <c r="BB48" s="288">
        <v>0</v>
      </c>
    </row>
    <row r="49" spans="1:54" x14ac:dyDescent="0.25">
      <c r="A49" s="298" t="s">
        <v>2830</v>
      </c>
      <c r="B49" s="286" t="s">
        <v>1112</v>
      </c>
      <c r="C49" s="287" t="s">
        <v>2758</v>
      </c>
      <c r="D49" s="288">
        <v>2971.1542425892121</v>
      </c>
      <c r="E49" s="288">
        <v>2835.48054</v>
      </c>
      <c r="F49" s="288">
        <v>2803.6841400000008</v>
      </c>
      <c r="G49" s="288">
        <v>2782.5214700000006</v>
      </c>
      <c r="H49" s="288">
        <v>3087.00531</v>
      </c>
      <c r="I49" s="288">
        <v>3358.2857963325528</v>
      </c>
      <c r="J49" s="288">
        <v>3428.2487199999996</v>
      </c>
      <c r="K49" s="288">
        <v>3477.9851700000004</v>
      </c>
      <c r="L49" s="288">
        <v>3504.56997</v>
      </c>
      <c r="M49" s="288">
        <v>3412.9844499999999</v>
      </c>
      <c r="N49" s="288">
        <v>3265.1699414126947</v>
      </c>
      <c r="O49" s="288">
        <v>3173.1208747827086</v>
      </c>
      <c r="P49" s="288">
        <v>3163.8882700053314</v>
      </c>
      <c r="Q49" s="288">
        <v>2915.7281175970229</v>
      </c>
      <c r="R49" s="288">
        <v>2974.0440353022364</v>
      </c>
      <c r="S49" s="288">
        <v>3108.8760505304012</v>
      </c>
      <c r="T49" s="288">
        <v>3151.602467972908</v>
      </c>
      <c r="U49" s="288">
        <v>3155.8824298290747</v>
      </c>
      <c r="V49" s="288">
        <v>2890.5187575635805</v>
      </c>
      <c r="W49" s="288">
        <v>2795.0510986558957</v>
      </c>
      <c r="X49" s="288">
        <v>2714.8888552183525</v>
      </c>
      <c r="Y49" s="288">
        <v>2666.1624947366804</v>
      </c>
      <c r="Z49" s="288">
        <v>2591.1510335005732</v>
      </c>
      <c r="AA49" s="288">
        <v>2507.2517640137603</v>
      </c>
      <c r="AB49" s="288">
        <v>2442.4961111109351</v>
      </c>
      <c r="AC49" s="288">
        <v>2390.3027624356619</v>
      </c>
      <c r="AD49" s="288">
        <v>2326.187727338739</v>
      </c>
      <c r="AE49" s="288">
        <v>2254.3346463978123</v>
      </c>
      <c r="AF49" s="288">
        <v>2208.3788569758494</v>
      </c>
      <c r="AG49" s="288">
        <v>2163.1833080422512</v>
      </c>
      <c r="AH49" s="288">
        <v>2100.1112723742308</v>
      </c>
      <c r="AI49" s="288">
        <v>2021.6016671381476</v>
      </c>
      <c r="AJ49" s="288">
        <v>1969.4698555682403</v>
      </c>
      <c r="AK49" s="288">
        <v>1925.556347318457</v>
      </c>
      <c r="AL49" s="288">
        <v>1870.1604167314467</v>
      </c>
      <c r="AM49" s="288">
        <v>1811.4719565613586</v>
      </c>
      <c r="AN49" s="288">
        <v>1778.2917178262921</v>
      </c>
      <c r="AO49" s="288">
        <v>1729.7400180029958</v>
      </c>
      <c r="AP49" s="288">
        <v>1670.7570454967363</v>
      </c>
      <c r="AQ49" s="288">
        <v>1613.5841021446026</v>
      </c>
      <c r="AR49" s="288">
        <v>1577.0718142629571</v>
      </c>
      <c r="AS49" s="288">
        <v>1535.2168192248009</v>
      </c>
      <c r="AT49" s="288">
        <v>1479.9140180349671</v>
      </c>
      <c r="AU49" s="288">
        <v>1408.9476079420815</v>
      </c>
      <c r="AV49" s="288">
        <v>1360.7900555891856</v>
      </c>
      <c r="AW49" s="288">
        <v>1326.7853759495601</v>
      </c>
      <c r="AX49" s="288">
        <v>1270.3958770337024</v>
      </c>
      <c r="AY49" s="288">
        <v>1207.8986096826341</v>
      </c>
      <c r="AZ49" s="288">
        <v>1163.5420795561888</v>
      </c>
      <c r="BA49" s="288">
        <v>1121.8199482519337</v>
      </c>
      <c r="BB49" s="288">
        <v>1070.8241367999897</v>
      </c>
    </row>
    <row r="50" spans="1:54" x14ac:dyDescent="0.25">
      <c r="A50" s="298" t="s">
        <v>2830</v>
      </c>
      <c r="B50" s="286" t="s">
        <v>2759</v>
      </c>
      <c r="C50" s="287" t="s">
        <v>2760</v>
      </c>
      <c r="D50" s="288">
        <v>3.8215172222538873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  <c r="BB50" s="288">
        <v>0</v>
      </c>
    </row>
    <row r="51" spans="1:54" x14ac:dyDescent="0.25">
      <c r="A51" s="298" t="s">
        <v>2830</v>
      </c>
      <c r="B51" s="286" t="s">
        <v>2761</v>
      </c>
      <c r="C51" s="287" t="s">
        <v>2762</v>
      </c>
      <c r="D51" s="288">
        <v>2062.8379878190094</v>
      </c>
      <c r="E51" s="288">
        <v>2412.238319999999</v>
      </c>
      <c r="F51" s="288">
        <v>2164.9429399999999</v>
      </c>
      <c r="G51" s="288">
        <v>3369.08241</v>
      </c>
      <c r="H51" s="288">
        <v>3366.4051599999993</v>
      </c>
      <c r="I51" s="288">
        <v>3033.012697214459</v>
      </c>
      <c r="J51" s="288">
        <v>3233.6027000000004</v>
      </c>
      <c r="K51" s="288">
        <v>3059.3128399999996</v>
      </c>
      <c r="L51" s="288">
        <v>3216.1390899999992</v>
      </c>
      <c r="M51" s="288">
        <v>2534.4059199999992</v>
      </c>
      <c r="N51" s="288">
        <v>2297.0991154002309</v>
      </c>
      <c r="O51" s="288">
        <v>1545.08001934662</v>
      </c>
      <c r="P51" s="288">
        <v>1405.1292282335889</v>
      </c>
      <c r="Q51" s="288">
        <v>1528.1390738901764</v>
      </c>
      <c r="R51" s="288">
        <v>1359.7451689637498</v>
      </c>
      <c r="S51" s="288">
        <v>1240.8690258754302</v>
      </c>
      <c r="T51" s="288">
        <v>1270.7697525470269</v>
      </c>
      <c r="U51" s="288">
        <v>1288.1602358593655</v>
      </c>
      <c r="V51" s="288">
        <v>1221.2834895008725</v>
      </c>
      <c r="W51" s="288">
        <v>1190.301920856685</v>
      </c>
      <c r="X51" s="288">
        <v>1158.8358370865903</v>
      </c>
      <c r="Y51" s="288">
        <v>1135.5941518920126</v>
      </c>
      <c r="Z51" s="288">
        <v>1113.4861550341614</v>
      </c>
      <c r="AA51" s="288">
        <v>1075.9738487415964</v>
      </c>
      <c r="AB51" s="288">
        <v>1047.4748141507</v>
      </c>
      <c r="AC51" s="288">
        <v>1028.4289634679353</v>
      </c>
      <c r="AD51" s="288">
        <v>1002.1878677282435</v>
      </c>
      <c r="AE51" s="288">
        <v>975.61727217064015</v>
      </c>
      <c r="AF51" s="288">
        <v>962.60607118297605</v>
      </c>
      <c r="AG51" s="288">
        <v>942.72756465631983</v>
      </c>
      <c r="AH51" s="288">
        <v>919.24378667452675</v>
      </c>
      <c r="AI51" s="288">
        <v>904.32605506087498</v>
      </c>
      <c r="AJ51" s="288">
        <v>890.07681287323692</v>
      </c>
      <c r="AK51" s="288">
        <v>870.54931111407382</v>
      </c>
      <c r="AL51" s="288">
        <v>850.63459967015194</v>
      </c>
      <c r="AM51" s="288">
        <v>833.20380619771242</v>
      </c>
      <c r="AN51" s="288">
        <v>818.19450615196831</v>
      </c>
      <c r="AO51" s="288">
        <v>798.27588900555065</v>
      </c>
      <c r="AP51" s="288">
        <v>776.48793882479913</v>
      </c>
      <c r="AQ51" s="288">
        <v>750.88638963425228</v>
      </c>
      <c r="AR51" s="288">
        <v>732.93258215937351</v>
      </c>
      <c r="AS51" s="288">
        <v>707.83709801307043</v>
      </c>
      <c r="AT51" s="288">
        <v>684.93979267638599</v>
      </c>
      <c r="AU51" s="288">
        <v>646.65953339733255</v>
      </c>
      <c r="AV51" s="288">
        <v>625.10197947040058</v>
      </c>
      <c r="AW51" s="288">
        <v>607.5224181786075</v>
      </c>
      <c r="AX51" s="288">
        <v>588.31195677101493</v>
      </c>
      <c r="AY51" s="288">
        <v>568.81300529537214</v>
      </c>
      <c r="AZ51" s="288">
        <v>558.23055524240431</v>
      </c>
      <c r="BA51" s="288">
        <v>540.51529125736681</v>
      </c>
      <c r="BB51" s="288">
        <v>523.55091485989919</v>
      </c>
    </row>
    <row r="52" spans="1:54" x14ac:dyDescent="0.25">
      <c r="A52" s="298" t="s">
        <v>2830</v>
      </c>
      <c r="B52" s="277" t="s">
        <v>2763</v>
      </c>
      <c r="C52" s="278" t="s">
        <v>2764</v>
      </c>
      <c r="D52" s="279">
        <v>2985.8342547684488</v>
      </c>
      <c r="E52" s="279">
        <v>2335.1659800000002</v>
      </c>
      <c r="F52" s="279">
        <v>2873.7018300000004</v>
      </c>
      <c r="G52" s="279">
        <v>2548.4562300000002</v>
      </c>
      <c r="H52" s="279">
        <v>2664.4301099999998</v>
      </c>
      <c r="I52" s="279">
        <v>2947.3229309622084</v>
      </c>
      <c r="J52" s="279">
        <v>3097.0513900000001</v>
      </c>
      <c r="K52" s="279">
        <v>3792.7467299999998</v>
      </c>
      <c r="L52" s="279">
        <v>4401.0701999999983</v>
      </c>
      <c r="M52" s="279">
        <v>4363.5568899999998</v>
      </c>
      <c r="N52" s="279">
        <v>4933.2597040110495</v>
      </c>
      <c r="O52" s="279">
        <v>5499.7777095768442</v>
      </c>
      <c r="P52" s="279">
        <v>6135.4086753096672</v>
      </c>
      <c r="Q52" s="279">
        <v>6935.4181793516464</v>
      </c>
      <c r="R52" s="279">
        <v>7315.1320250566305</v>
      </c>
      <c r="S52" s="279">
        <v>8131.918713308678</v>
      </c>
      <c r="T52" s="279">
        <v>8317.01951174641</v>
      </c>
      <c r="U52" s="279">
        <v>8423.4424906003533</v>
      </c>
      <c r="V52" s="279">
        <v>8865.3110483391429</v>
      </c>
      <c r="W52" s="279">
        <v>8783.8538697761614</v>
      </c>
      <c r="X52" s="279">
        <v>8643.5825692508115</v>
      </c>
      <c r="Y52" s="279">
        <v>8572.3955858141926</v>
      </c>
      <c r="Z52" s="279">
        <v>8467.6825187382365</v>
      </c>
      <c r="AA52" s="279">
        <v>8276.0612330920976</v>
      </c>
      <c r="AB52" s="279">
        <v>8098.6170423920084</v>
      </c>
      <c r="AC52" s="279">
        <v>7952.6356989743044</v>
      </c>
      <c r="AD52" s="279">
        <v>7828.6533758202959</v>
      </c>
      <c r="AE52" s="279">
        <v>7589.8386398848725</v>
      </c>
      <c r="AF52" s="279">
        <v>7454.3107260900415</v>
      </c>
      <c r="AG52" s="279">
        <v>7303.2641700764434</v>
      </c>
      <c r="AH52" s="279">
        <v>6986.1554201010349</v>
      </c>
      <c r="AI52" s="279">
        <v>6883.7471006138176</v>
      </c>
      <c r="AJ52" s="279">
        <v>6736.5971031742047</v>
      </c>
      <c r="AK52" s="279">
        <v>6574.0894665907626</v>
      </c>
      <c r="AL52" s="279">
        <v>6429.4049308973035</v>
      </c>
      <c r="AM52" s="279">
        <v>6285.3519384853289</v>
      </c>
      <c r="AN52" s="279">
        <v>6217.4109854003209</v>
      </c>
      <c r="AO52" s="279">
        <v>6052.4059031830711</v>
      </c>
      <c r="AP52" s="279">
        <v>5929.0272128003717</v>
      </c>
      <c r="AQ52" s="279">
        <v>5626.0809866614391</v>
      </c>
      <c r="AR52" s="279">
        <v>5501.9103056452341</v>
      </c>
      <c r="AS52" s="279">
        <v>5233.7567617989152</v>
      </c>
      <c r="AT52" s="279">
        <v>4850.2936071373924</v>
      </c>
      <c r="AU52" s="279">
        <v>4394.3976590406755</v>
      </c>
      <c r="AV52" s="279">
        <v>4280.8507368397877</v>
      </c>
      <c r="AW52" s="279">
        <v>4169.0395813440446</v>
      </c>
      <c r="AX52" s="279">
        <v>4026.5648228092441</v>
      </c>
      <c r="AY52" s="279">
        <v>3854.821936881086</v>
      </c>
      <c r="AZ52" s="279">
        <v>3722.05146505833</v>
      </c>
      <c r="BA52" s="279">
        <v>3613.1000258503641</v>
      </c>
      <c r="BB52" s="279">
        <v>3434.116697093983</v>
      </c>
    </row>
    <row r="53" spans="1:54" x14ac:dyDescent="0.25">
      <c r="A53" s="298" t="s">
        <v>2832</v>
      </c>
      <c r="B53" s="280" t="s">
        <v>2082</v>
      </c>
      <c r="C53" s="281" t="s">
        <v>2765</v>
      </c>
      <c r="D53" s="282">
        <v>2875.4398384180627</v>
      </c>
      <c r="E53" s="282">
        <v>2299.0674999999997</v>
      </c>
      <c r="F53" s="282">
        <v>2761.0021299999999</v>
      </c>
      <c r="G53" s="282">
        <v>2481.8578600000005</v>
      </c>
      <c r="H53" s="282">
        <v>2595.5366900000004</v>
      </c>
      <c r="I53" s="282">
        <v>2833.4421897735274</v>
      </c>
      <c r="J53" s="282">
        <v>3049.8509100000001</v>
      </c>
      <c r="K53" s="282">
        <v>3706.7909200000004</v>
      </c>
      <c r="L53" s="282">
        <v>4317.4751299999998</v>
      </c>
      <c r="M53" s="282">
        <v>4287.1537099999996</v>
      </c>
      <c r="N53" s="282">
        <v>4914.2461295405883</v>
      </c>
      <c r="O53" s="282">
        <v>5473.6480418258616</v>
      </c>
      <c r="P53" s="282">
        <v>6106.8662760156003</v>
      </c>
      <c r="Q53" s="282">
        <v>6903.890520996817</v>
      </c>
      <c r="R53" s="282">
        <v>7285.7993950435985</v>
      </c>
      <c r="S53" s="282">
        <v>8101.8710507577289</v>
      </c>
      <c r="T53" s="282">
        <v>8286.3493486573643</v>
      </c>
      <c r="U53" s="282">
        <v>8392.8167808398121</v>
      </c>
      <c r="V53" s="282">
        <v>8838.4981618506044</v>
      </c>
      <c r="W53" s="282">
        <v>8757.6753073614072</v>
      </c>
      <c r="X53" s="282">
        <v>8617.2084114295158</v>
      </c>
      <c r="Y53" s="282">
        <v>8545.05116874948</v>
      </c>
      <c r="Z53" s="282">
        <v>8442.0352587328944</v>
      </c>
      <c r="AA53" s="282">
        <v>8251.374838405256</v>
      </c>
      <c r="AB53" s="282">
        <v>8074.3596009091407</v>
      </c>
      <c r="AC53" s="282">
        <v>7928.2018614989565</v>
      </c>
      <c r="AD53" s="282">
        <v>7804.1860883655554</v>
      </c>
      <c r="AE53" s="282">
        <v>7565.8103285085563</v>
      </c>
      <c r="AF53" s="282">
        <v>7430.610104182324</v>
      </c>
      <c r="AG53" s="282">
        <v>7280.4528676742666</v>
      </c>
      <c r="AH53" s="282">
        <v>6964.4569563188725</v>
      </c>
      <c r="AI53" s="282">
        <v>6862.274817829174</v>
      </c>
      <c r="AJ53" s="282">
        <v>6716.9980068120549</v>
      </c>
      <c r="AK53" s="282">
        <v>6555.8809122471321</v>
      </c>
      <c r="AL53" s="282">
        <v>6412.5575168740615</v>
      </c>
      <c r="AM53" s="282">
        <v>6269.4081595356001</v>
      </c>
      <c r="AN53" s="282">
        <v>6201.6672377466493</v>
      </c>
      <c r="AO53" s="282">
        <v>6037.3996599397533</v>
      </c>
      <c r="AP53" s="282">
        <v>5914.6366734080848</v>
      </c>
      <c r="AQ53" s="282">
        <v>5612.1464333114991</v>
      </c>
      <c r="AR53" s="282">
        <v>5488.4403580182843</v>
      </c>
      <c r="AS53" s="282">
        <v>5220.4745468005622</v>
      </c>
      <c r="AT53" s="282">
        <v>4837.3840067561841</v>
      </c>
      <c r="AU53" s="282">
        <v>4382.4554621595962</v>
      </c>
      <c r="AV53" s="282">
        <v>4269.4543567284063</v>
      </c>
      <c r="AW53" s="282">
        <v>4157.8776274701568</v>
      </c>
      <c r="AX53" s="282">
        <v>4015.8121930524512</v>
      </c>
      <c r="AY53" s="282">
        <v>3844.9297706964344</v>
      </c>
      <c r="AZ53" s="282">
        <v>3712.4059493522923</v>
      </c>
      <c r="BA53" s="282">
        <v>3603.9254203839869</v>
      </c>
      <c r="BB53" s="282">
        <v>3425.4404059665594</v>
      </c>
    </row>
    <row r="54" spans="1:54" x14ac:dyDescent="0.25">
      <c r="A54" s="298" t="s">
        <v>2830</v>
      </c>
      <c r="B54" s="280" t="s">
        <v>2766</v>
      </c>
      <c r="C54" s="281" t="s">
        <v>2767</v>
      </c>
      <c r="D54" s="282">
        <v>110.39441635038587</v>
      </c>
      <c r="E54" s="282">
        <v>36.098479999999959</v>
      </c>
      <c r="F54" s="282">
        <v>112.69970000000001</v>
      </c>
      <c r="G54" s="282">
        <v>66.598370000000017</v>
      </c>
      <c r="H54" s="282">
        <v>68.893419999999992</v>
      </c>
      <c r="I54" s="282">
        <v>113.88074118868121</v>
      </c>
      <c r="J54" s="282">
        <v>47.20048000000002</v>
      </c>
      <c r="K54" s="282">
        <v>85.955809999999985</v>
      </c>
      <c r="L54" s="282">
        <v>83.595070000000021</v>
      </c>
      <c r="M54" s="282">
        <v>76.403180000000006</v>
      </c>
      <c r="N54" s="282">
        <v>19.013574470461265</v>
      </c>
      <c r="O54" s="282">
        <v>26.129667750981895</v>
      </c>
      <c r="P54" s="282">
        <v>28.542399294067216</v>
      </c>
      <c r="Q54" s="282">
        <v>31.527658354829498</v>
      </c>
      <c r="R54" s="282">
        <v>29.332630013032055</v>
      </c>
      <c r="S54" s="282">
        <v>30.047662550950946</v>
      </c>
      <c r="T54" s="282">
        <v>30.670163089046845</v>
      </c>
      <c r="U54" s="282">
        <v>30.625709760539785</v>
      </c>
      <c r="V54" s="282">
        <v>26.812886488536268</v>
      </c>
      <c r="W54" s="282">
        <v>26.178562414753443</v>
      </c>
      <c r="X54" s="282">
        <v>26.374157821297089</v>
      </c>
      <c r="Y54" s="282">
        <v>27.344417064710409</v>
      </c>
      <c r="Z54" s="282">
        <v>25.647260005342439</v>
      </c>
      <c r="AA54" s="282">
        <v>24.686394686841261</v>
      </c>
      <c r="AB54" s="282">
        <v>24.257441482867954</v>
      </c>
      <c r="AC54" s="282">
        <v>24.433837475350103</v>
      </c>
      <c r="AD54" s="282">
        <v>24.467287454739871</v>
      </c>
      <c r="AE54" s="282">
        <v>24.028311376316719</v>
      </c>
      <c r="AF54" s="282">
        <v>23.700621907715838</v>
      </c>
      <c r="AG54" s="282">
        <v>22.811302402175553</v>
      </c>
      <c r="AH54" s="282">
        <v>21.698463782163195</v>
      </c>
      <c r="AI54" s="282">
        <v>21.472282784642367</v>
      </c>
      <c r="AJ54" s="282">
        <v>19.599096362148863</v>
      </c>
      <c r="AK54" s="282">
        <v>18.208554343631697</v>
      </c>
      <c r="AL54" s="282">
        <v>16.847414023242901</v>
      </c>
      <c r="AM54" s="282">
        <v>15.943778949727456</v>
      </c>
      <c r="AN54" s="282">
        <v>15.743747653671983</v>
      </c>
      <c r="AO54" s="282">
        <v>15.006243243317682</v>
      </c>
      <c r="AP54" s="282">
        <v>14.390539392286092</v>
      </c>
      <c r="AQ54" s="282">
        <v>13.934553349940561</v>
      </c>
      <c r="AR54" s="282">
        <v>13.469947626950688</v>
      </c>
      <c r="AS54" s="282">
        <v>13.282214998352583</v>
      </c>
      <c r="AT54" s="282">
        <v>12.909600381208056</v>
      </c>
      <c r="AU54" s="282">
        <v>11.942196881080061</v>
      </c>
      <c r="AV54" s="282">
        <v>11.396380111381747</v>
      </c>
      <c r="AW54" s="282">
        <v>11.16195387388743</v>
      </c>
      <c r="AX54" s="282">
        <v>10.752629756793095</v>
      </c>
      <c r="AY54" s="282">
        <v>9.8921661846513249</v>
      </c>
      <c r="AZ54" s="282">
        <v>9.6455157060374912</v>
      </c>
      <c r="BA54" s="282">
        <v>9.1746054663771499</v>
      </c>
      <c r="BB54" s="282">
        <v>8.6762911274242125</v>
      </c>
    </row>
    <row r="55" spans="1:54" x14ac:dyDescent="0.25">
      <c r="A55" s="298" t="s">
        <v>2830</v>
      </c>
      <c r="B55" s="283" t="s">
        <v>2768</v>
      </c>
      <c r="C55" s="284" t="s">
        <v>2769</v>
      </c>
      <c r="D55" s="285">
        <v>110.39441635038587</v>
      </c>
      <c r="E55" s="285">
        <v>36.098479999999959</v>
      </c>
      <c r="F55" s="285">
        <v>112.69970000000001</v>
      </c>
      <c r="G55" s="285">
        <v>66.598370000000017</v>
      </c>
      <c r="H55" s="285">
        <v>68.893419999999992</v>
      </c>
      <c r="I55" s="285">
        <v>113.88074118868121</v>
      </c>
      <c r="J55" s="285">
        <v>47.20048000000002</v>
      </c>
      <c r="K55" s="285">
        <v>85.955809999999985</v>
      </c>
      <c r="L55" s="285">
        <v>83.595070000000021</v>
      </c>
      <c r="M55" s="285">
        <v>76.403180000000006</v>
      </c>
      <c r="N55" s="285">
        <v>19.013574470461265</v>
      </c>
      <c r="O55" s="285">
        <v>26.129667750981895</v>
      </c>
      <c r="P55" s="285">
        <v>28.542399294067216</v>
      </c>
      <c r="Q55" s="285">
        <v>31.527658354829498</v>
      </c>
      <c r="R55" s="285">
        <v>29.332630013032055</v>
      </c>
      <c r="S55" s="285">
        <v>30.047662550950946</v>
      </c>
      <c r="T55" s="285">
        <v>30.670163089046845</v>
      </c>
      <c r="U55" s="285">
        <v>30.625709760539785</v>
      </c>
      <c r="V55" s="285">
        <v>26.812886488536268</v>
      </c>
      <c r="W55" s="285">
        <v>26.178562414753443</v>
      </c>
      <c r="X55" s="285">
        <v>26.374157821297089</v>
      </c>
      <c r="Y55" s="285">
        <v>27.344417064710409</v>
      </c>
      <c r="Z55" s="285">
        <v>25.647260005342439</v>
      </c>
      <c r="AA55" s="285">
        <v>24.686394686841261</v>
      </c>
      <c r="AB55" s="285">
        <v>24.257441482867954</v>
      </c>
      <c r="AC55" s="285">
        <v>24.433837475350103</v>
      </c>
      <c r="AD55" s="285">
        <v>24.467287454739871</v>
      </c>
      <c r="AE55" s="285">
        <v>24.028311376316719</v>
      </c>
      <c r="AF55" s="285">
        <v>23.700621907715838</v>
      </c>
      <c r="AG55" s="285">
        <v>22.811302402175553</v>
      </c>
      <c r="AH55" s="285">
        <v>21.698463782163195</v>
      </c>
      <c r="AI55" s="285">
        <v>21.472282784642367</v>
      </c>
      <c r="AJ55" s="285">
        <v>19.599096362148863</v>
      </c>
      <c r="AK55" s="285">
        <v>18.208554343631697</v>
      </c>
      <c r="AL55" s="285">
        <v>16.847414023242901</v>
      </c>
      <c r="AM55" s="285">
        <v>15.943778949727456</v>
      </c>
      <c r="AN55" s="285">
        <v>15.743747653671983</v>
      </c>
      <c r="AO55" s="285">
        <v>15.006243243317682</v>
      </c>
      <c r="AP55" s="285">
        <v>14.390539392286092</v>
      </c>
      <c r="AQ55" s="285">
        <v>13.934553349940561</v>
      </c>
      <c r="AR55" s="285">
        <v>13.469947626950688</v>
      </c>
      <c r="AS55" s="285">
        <v>13.282214998352583</v>
      </c>
      <c r="AT55" s="285">
        <v>12.909600381208056</v>
      </c>
      <c r="AU55" s="285">
        <v>11.942196881080061</v>
      </c>
      <c r="AV55" s="285">
        <v>11.396380111381747</v>
      </c>
      <c r="AW55" s="285">
        <v>11.16195387388743</v>
      </c>
      <c r="AX55" s="285">
        <v>10.752629756793095</v>
      </c>
      <c r="AY55" s="285">
        <v>9.8921661846513249</v>
      </c>
      <c r="AZ55" s="285">
        <v>9.6455157060374912</v>
      </c>
      <c r="BA55" s="285">
        <v>9.1746054663771499</v>
      </c>
      <c r="BB55" s="285">
        <v>8.6762911274242125</v>
      </c>
    </row>
    <row r="56" spans="1:54" x14ac:dyDescent="0.25">
      <c r="A56" s="298" t="s">
        <v>2830</v>
      </c>
      <c r="B56" s="283" t="s">
        <v>2770</v>
      </c>
      <c r="C56" s="284" t="s">
        <v>2771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  <c r="BB56" s="285">
        <v>0</v>
      </c>
    </row>
    <row r="57" spans="1:54" x14ac:dyDescent="0.25">
      <c r="A57" s="298" t="s">
        <v>2830</v>
      </c>
      <c r="B57" s="283" t="s">
        <v>2772</v>
      </c>
      <c r="C57" s="284" t="s">
        <v>2773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  <c r="BB57" s="285">
        <v>0</v>
      </c>
    </row>
    <row r="58" spans="1:54" x14ac:dyDescent="0.25">
      <c r="A58" s="298" t="s">
        <v>2830</v>
      </c>
      <c r="B58" s="283" t="s">
        <v>2774</v>
      </c>
      <c r="C58" s="284" t="s">
        <v>2775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  <c r="BB58" s="285">
        <v>0</v>
      </c>
    </row>
    <row r="59" spans="1:54" x14ac:dyDescent="0.25">
      <c r="A59" s="298" t="s">
        <v>2833</v>
      </c>
      <c r="B59" s="277" t="s">
        <v>2776</v>
      </c>
      <c r="C59" s="278" t="s">
        <v>2777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  <c r="BB59" s="279">
        <v>0</v>
      </c>
    </row>
    <row r="60" spans="1:54" x14ac:dyDescent="0.25">
      <c r="A60" s="298" t="s">
        <v>2833</v>
      </c>
      <c r="B60" s="277" t="s">
        <v>2778</v>
      </c>
      <c r="C60" s="278" t="s">
        <v>2779</v>
      </c>
      <c r="D60" s="279">
        <v>745.02487539278286</v>
      </c>
      <c r="E60" s="279">
        <v>769.24766999999997</v>
      </c>
      <c r="F60" s="279">
        <v>644.06745000000012</v>
      </c>
      <c r="G60" s="279">
        <v>795.72380999999996</v>
      </c>
      <c r="H60" s="279">
        <v>1251.7203099999999</v>
      </c>
      <c r="I60" s="279">
        <v>1179.7317250296546</v>
      </c>
      <c r="J60" s="279">
        <v>1676.4605199999999</v>
      </c>
      <c r="K60" s="279">
        <v>1659.33872</v>
      </c>
      <c r="L60" s="279">
        <v>1662.6651000000002</v>
      </c>
      <c r="M60" s="279">
        <v>2136.11427</v>
      </c>
      <c r="N60" s="279">
        <v>2039.8172968344877</v>
      </c>
      <c r="O60" s="279">
        <v>2242.3114486069544</v>
      </c>
      <c r="P60" s="279">
        <v>2061.3057787678913</v>
      </c>
      <c r="Q60" s="279">
        <v>2265.0971365110545</v>
      </c>
      <c r="R60" s="279">
        <v>1840.3240363210693</v>
      </c>
      <c r="S60" s="279">
        <v>1911.5087357224365</v>
      </c>
      <c r="T60" s="279">
        <v>1942.6000553798069</v>
      </c>
      <c r="U60" s="279">
        <v>1956.0074057669785</v>
      </c>
      <c r="V60" s="279">
        <v>2009.8346707367666</v>
      </c>
      <c r="W60" s="279">
        <v>2081.8448820804138</v>
      </c>
      <c r="X60" s="279">
        <v>2111.7897211119389</v>
      </c>
      <c r="Y60" s="279">
        <v>2127.7734756963769</v>
      </c>
      <c r="Z60" s="279">
        <v>2165.403844950461</v>
      </c>
      <c r="AA60" s="279">
        <v>2160.1608353075171</v>
      </c>
      <c r="AB60" s="279">
        <v>2148.5698709929579</v>
      </c>
      <c r="AC60" s="279">
        <v>2128.7630383372698</v>
      </c>
      <c r="AD60" s="279">
        <v>2078.0503887449354</v>
      </c>
      <c r="AE60" s="279">
        <v>2022.4054975748409</v>
      </c>
      <c r="AF60" s="279">
        <v>1978.8531739139289</v>
      </c>
      <c r="AG60" s="279">
        <v>1973.5909426961994</v>
      </c>
      <c r="AH60" s="279">
        <v>1949.4796645927756</v>
      </c>
      <c r="AI60" s="279">
        <v>1905.8867772555166</v>
      </c>
      <c r="AJ60" s="279">
        <v>1906.3834716588854</v>
      </c>
      <c r="AK60" s="279">
        <v>1898.4365574979265</v>
      </c>
      <c r="AL60" s="279">
        <v>1901.7866607421875</v>
      </c>
      <c r="AM60" s="279">
        <v>1885.8956608506267</v>
      </c>
      <c r="AN60" s="279">
        <v>1869.3089699511991</v>
      </c>
      <c r="AO60" s="279">
        <v>1855.34324775442</v>
      </c>
      <c r="AP60" s="279">
        <v>1837.432769881636</v>
      </c>
      <c r="AQ60" s="279">
        <v>1817.2751575848408</v>
      </c>
      <c r="AR60" s="279">
        <v>1797.7693722415884</v>
      </c>
      <c r="AS60" s="279">
        <v>1774.8467725941373</v>
      </c>
      <c r="AT60" s="279">
        <v>1757.651301093407</v>
      </c>
      <c r="AU60" s="279">
        <v>1707.9017019714738</v>
      </c>
      <c r="AV60" s="279">
        <v>1675.0178054772646</v>
      </c>
      <c r="AW60" s="279">
        <v>1638.6586649326894</v>
      </c>
      <c r="AX60" s="279">
        <v>1579.4116657482382</v>
      </c>
      <c r="AY60" s="279">
        <v>1540.0377598421671</v>
      </c>
      <c r="AZ60" s="279">
        <v>1477.7081570265773</v>
      </c>
      <c r="BA60" s="279">
        <v>1465.5103396750928</v>
      </c>
      <c r="BB60" s="279">
        <v>1426.1622164397431</v>
      </c>
    </row>
    <row r="61" spans="1:54" x14ac:dyDescent="0.25">
      <c r="A61" s="298" t="s">
        <v>2830</v>
      </c>
      <c r="B61" s="277" t="s">
        <v>2780</v>
      </c>
      <c r="C61" s="278" t="s">
        <v>2781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9.9999999999999978E-2</v>
      </c>
      <c r="K61" s="279">
        <v>4.8999999999999995</v>
      </c>
      <c r="L61" s="279">
        <v>11.599999999999998</v>
      </c>
      <c r="M61" s="279">
        <v>25.401150000000001</v>
      </c>
      <c r="N61" s="279">
        <v>25.460958160709762</v>
      </c>
      <c r="O61" s="279">
        <v>19.346517327720175</v>
      </c>
      <c r="P61" s="279">
        <v>22.045744819642959</v>
      </c>
      <c r="Q61" s="279">
        <v>45.285161131284255</v>
      </c>
      <c r="R61" s="279">
        <v>49.27390847425243</v>
      </c>
      <c r="S61" s="279">
        <v>38.119808267510734</v>
      </c>
      <c r="T61" s="279">
        <v>39.349535193431976</v>
      </c>
      <c r="U61" s="279">
        <v>38.985450651474764</v>
      </c>
      <c r="V61" s="279">
        <v>37.987947833849631</v>
      </c>
      <c r="W61" s="279">
        <v>38.076322026328853</v>
      </c>
      <c r="X61" s="279">
        <v>37.571235603436953</v>
      </c>
      <c r="Y61" s="279">
        <v>36.813948370625745</v>
      </c>
      <c r="Z61" s="279">
        <v>36.833468201304456</v>
      </c>
      <c r="AA61" s="279">
        <v>36.035192852468356</v>
      </c>
      <c r="AB61" s="279">
        <v>35.232527688160872</v>
      </c>
      <c r="AC61" s="279">
        <v>34.273758101013634</v>
      </c>
      <c r="AD61" s="279">
        <v>32.280750655618128</v>
      </c>
      <c r="AE61" s="279">
        <v>31.023954503419144</v>
      </c>
      <c r="AF61" s="279">
        <v>30.031279226363868</v>
      </c>
      <c r="AG61" s="279">
        <v>29.72265689372907</v>
      </c>
      <c r="AH61" s="279">
        <v>28.528055204376152</v>
      </c>
      <c r="AI61" s="279">
        <v>27.787796085564679</v>
      </c>
      <c r="AJ61" s="279">
        <v>27.486701011678569</v>
      </c>
      <c r="AK61" s="279">
        <v>27.321866842588356</v>
      </c>
      <c r="AL61" s="279">
        <v>26.89779059141387</v>
      </c>
      <c r="AM61" s="279">
        <v>26.42999101109034</v>
      </c>
      <c r="AN61" s="279">
        <v>26.014879248179618</v>
      </c>
      <c r="AO61" s="279">
        <v>25.839171327672783</v>
      </c>
      <c r="AP61" s="279">
        <v>25.703442043799946</v>
      </c>
      <c r="AQ61" s="279">
        <v>25.554109369561992</v>
      </c>
      <c r="AR61" s="279">
        <v>25.219751256101151</v>
      </c>
      <c r="AS61" s="279">
        <v>24.966478381177669</v>
      </c>
      <c r="AT61" s="279">
        <v>24.735874893091111</v>
      </c>
      <c r="AU61" s="279">
        <v>24.532857997981331</v>
      </c>
      <c r="AV61" s="279">
        <v>24.340331352030336</v>
      </c>
      <c r="AW61" s="279">
        <v>24.039333385718969</v>
      </c>
      <c r="AX61" s="279">
        <v>22.791788365951337</v>
      </c>
      <c r="AY61" s="279">
        <v>22.320286394230848</v>
      </c>
      <c r="AZ61" s="279">
        <v>21.640467483538689</v>
      </c>
      <c r="BA61" s="279">
        <v>21.611229595122037</v>
      </c>
      <c r="BB61" s="279">
        <v>20.660288795574814</v>
      </c>
    </row>
    <row r="62" spans="1:54" x14ac:dyDescent="0.25">
      <c r="A62" s="298" t="s">
        <v>2830</v>
      </c>
      <c r="B62" s="280" t="s">
        <v>2782</v>
      </c>
      <c r="C62" s="281" t="s">
        <v>2783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  <c r="BB62" s="282">
        <v>0</v>
      </c>
    </row>
    <row r="63" spans="1:54" x14ac:dyDescent="0.25">
      <c r="A63" s="298" t="s">
        <v>2830</v>
      </c>
      <c r="B63" s="280" t="s">
        <v>2784</v>
      </c>
      <c r="C63" s="281" t="s">
        <v>2785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  <c r="BB63" s="282">
        <v>0</v>
      </c>
    </row>
    <row r="64" spans="1:54" x14ac:dyDescent="0.25">
      <c r="A64" s="298" t="s">
        <v>2830</v>
      </c>
      <c r="B64" s="280" t="s">
        <v>2786</v>
      </c>
      <c r="C64" s="281" t="s">
        <v>2787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  <c r="BB64" s="282">
        <v>0</v>
      </c>
    </row>
    <row r="65" spans="1:54" x14ac:dyDescent="0.25">
      <c r="A65" s="298" t="s">
        <v>2830</v>
      </c>
      <c r="B65" s="283" t="s">
        <v>2788</v>
      </c>
      <c r="C65" s="284" t="s">
        <v>2789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  <c r="BB65" s="285">
        <v>0</v>
      </c>
    </row>
    <row r="66" spans="1:54" x14ac:dyDescent="0.25">
      <c r="A66" s="298" t="s">
        <v>2830</v>
      </c>
      <c r="B66" s="283" t="s">
        <v>2790</v>
      </c>
      <c r="C66" s="284" t="s">
        <v>2791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  <c r="BB66" s="285">
        <v>0</v>
      </c>
    </row>
    <row r="67" spans="1:54" x14ac:dyDescent="0.25">
      <c r="A67" s="298" t="s">
        <v>2830</v>
      </c>
      <c r="B67" s="280" t="s">
        <v>2792</v>
      </c>
      <c r="C67" s="281" t="s">
        <v>2793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  <c r="BB67" s="282">
        <v>0</v>
      </c>
    </row>
    <row r="68" spans="1:54" x14ac:dyDescent="0.25">
      <c r="A68" s="298" t="s">
        <v>2834</v>
      </c>
      <c r="B68" s="280" t="s">
        <v>2794</v>
      </c>
      <c r="C68" s="281" t="s">
        <v>2795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9.9999999999999978E-2</v>
      </c>
      <c r="K68" s="282">
        <v>4.8999999999999995</v>
      </c>
      <c r="L68" s="282">
        <v>11.599999999999998</v>
      </c>
      <c r="M68" s="282">
        <v>25.401150000000001</v>
      </c>
      <c r="N68" s="282">
        <v>25.460958160709762</v>
      </c>
      <c r="O68" s="282">
        <v>19.346517327720175</v>
      </c>
      <c r="P68" s="282">
        <v>22.045744819642959</v>
      </c>
      <c r="Q68" s="282">
        <v>45.285161131284255</v>
      </c>
      <c r="R68" s="282">
        <v>49.27390847425243</v>
      </c>
      <c r="S68" s="282">
        <v>38.119808267510734</v>
      </c>
      <c r="T68" s="282">
        <v>39.349535193431976</v>
      </c>
      <c r="U68" s="282">
        <v>38.985450651474764</v>
      </c>
      <c r="V68" s="282">
        <v>37.987947833849631</v>
      </c>
      <c r="W68" s="282">
        <v>38.076322026328853</v>
      </c>
      <c r="X68" s="282">
        <v>37.571235603436953</v>
      </c>
      <c r="Y68" s="282">
        <v>36.813948370625745</v>
      </c>
      <c r="Z68" s="282">
        <v>36.833468201304456</v>
      </c>
      <c r="AA68" s="282">
        <v>36.035192852468356</v>
      </c>
      <c r="AB68" s="282">
        <v>35.232527688160872</v>
      </c>
      <c r="AC68" s="282">
        <v>34.273758101013634</v>
      </c>
      <c r="AD68" s="282">
        <v>32.280750655618128</v>
      </c>
      <c r="AE68" s="282">
        <v>31.023954503419144</v>
      </c>
      <c r="AF68" s="282">
        <v>30.031279226363868</v>
      </c>
      <c r="AG68" s="282">
        <v>29.72265689372907</v>
      </c>
      <c r="AH68" s="282">
        <v>28.528055204376152</v>
      </c>
      <c r="AI68" s="282">
        <v>27.787796085564679</v>
      </c>
      <c r="AJ68" s="282">
        <v>27.486701011678569</v>
      </c>
      <c r="AK68" s="282">
        <v>27.321866842588356</v>
      </c>
      <c r="AL68" s="282">
        <v>26.89779059141387</v>
      </c>
      <c r="AM68" s="282">
        <v>26.42999101109034</v>
      </c>
      <c r="AN68" s="282">
        <v>26.014879248179618</v>
      </c>
      <c r="AO68" s="282">
        <v>25.839171327672783</v>
      </c>
      <c r="AP68" s="282">
        <v>25.703442043799946</v>
      </c>
      <c r="AQ68" s="282">
        <v>25.554109369561992</v>
      </c>
      <c r="AR68" s="282">
        <v>25.219751256101151</v>
      </c>
      <c r="AS68" s="282">
        <v>24.966478381177669</v>
      </c>
      <c r="AT68" s="282">
        <v>24.735874893091111</v>
      </c>
      <c r="AU68" s="282">
        <v>24.532857997981331</v>
      </c>
      <c r="AV68" s="282">
        <v>24.340331352030336</v>
      </c>
      <c r="AW68" s="282">
        <v>24.039333385718969</v>
      </c>
      <c r="AX68" s="282">
        <v>22.791788365951337</v>
      </c>
      <c r="AY68" s="282">
        <v>22.320286394230848</v>
      </c>
      <c r="AZ68" s="282">
        <v>21.640467483538689</v>
      </c>
      <c r="BA68" s="282">
        <v>21.611229595122037</v>
      </c>
      <c r="BB68" s="282">
        <v>20.660288795574814</v>
      </c>
    </row>
    <row r="69" spans="1:54" x14ac:dyDescent="0.25">
      <c r="A69" s="298" t="s">
        <v>2830</v>
      </c>
      <c r="B69" s="283" t="s">
        <v>2796</v>
      </c>
      <c r="C69" s="284" t="s">
        <v>2797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9.9999999999999978E-2</v>
      </c>
      <c r="K69" s="285">
        <v>0</v>
      </c>
      <c r="L69" s="285">
        <v>0</v>
      </c>
      <c r="M69" s="285">
        <v>7.4999699999999994</v>
      </c>
      <c r="N69" s="285">
        <v>8.8372837554360579</v>
      </c>
      <c r="O69" s="285">
        <v>6.2338776028706757</v>
      </c>
      <c r="P69" s="285">
        <v>2.1735013164990202</v>
      </c>
      <c r="Q69" s="285">
        <v>5.3023675610840009</v>
      </c>
      <c r="R69" s="285">
        <v>6.0905703640011497</v>
      </c>
      <c r="S69" s="285">
        <v>4.7770901228587091E-2</v>
      </c>
      <c r="T69" s="285">
        <v>4.9509444158939007E-2</v>
      </c>
      <c r="U69" s="285">
        <v>5.1851798189594768E-2</v>
      </c>
      <c r="V69" s="285">
        <v>5.2770358129298985E-2</v>
      </c>
      <c r="W69" s="285">
        <v>5.5746590742871291E-2</v>
      </c>
      <c r="X69" s="285">
        <v>5.7537321479303287E-2</v>
      </c>
      <c r="Y69" s="285">
        <v>5.8691138516457388E-2</v>
      </c>
      <c r="Z69" s="285">
        <v>6.0350656706465E-2</v>
      </c>
      <c r="AA69" s="285">
        <v>6.1143271689681172E-2</v>
      </c>
      <c r="AB69" s="285">
        <v>6.1786338239852391E-2</v>
      </c>
      <c r="AC69" s="285">
        <v>6.2040614752411335E-2</v>
      </c>
      <c r="AD69" s="285">
        <v>5.7793649219712723E-2</v>
      </c>
      <c r="AE69" s="285">
        <v>5.6011465612455222E-2</v>
      </c>
      <c r="AF69" s="285">
        <v>5.2091296710987472E-2</v>
      </c>
      <c r="AG69" s="285">
        <v>5.2107067644387779E-2</v>
      </c>
      <c r="AH69" s="285">
        <v>5.2205396400687019E-2</v>
      </c>
      <c r="AI69" s="285">
        <v>5.0755144305718584E-2</v>
      </c>
      <c r="AJ69" s="285">
        <v>5.1431414748745227E-2</v>
      </c>
      <c r="AK69" s="285">
        <v>5.1098664853651742E-2</v>
      </c>
      <c r="AL69" s="285">
        <v>5.1666521968873599E-2</v>
      </c>
      <c r="AM69" s="285">
        <v>5.1885205963998184E-2</v>
      </c>
      <c r="AN69" s="285">
        <v>5.0517844423206469E-2</v>
      </c>
      <c r="AO69" s="285">
        <v>5.0281137528271645E-2</v>
      </c>
      <c r="AP69" s="285">
        <v>4.9288547442345718E-2</v>
      </c>
      <c r="AQ69" s="285">
        <v>4.9140363958619496E-2</v>
      </c>
      <c r="AR69" s="285">
        <v>4.8941379840807459E-2</v>
      </c>
      <c r="AS69" s="285">
        <v>4.7972592011772966E-2</v>
      </c>
      <c r="AT69" s="285">
        <v>4.7401213074382387E-2</v>
      </c>
      <c r="AU69" s="285">
        <v>4.6748939432940714E-2</v>
      </c>
      <c r="AV69" s="285">
        <v>4.6595690631777813E-2</v>
      </c>
      <c r="AW69" s="285">
        <v>4.6102932856782734E-2</v>
      </c>
      <c r="AX69" s="285">
        <v>4.0614699713861585E-2</v>
      </c>
      <c r="AY69" s="285">
        <v>3.8771732543604567E-2</v>
      </c>
      <c r="AZ69" s="285">
        <v>3.3709392041530714E-2</v>
      </c>
      <c r="BA69" s="285">
        <v>3.3524227791695969E-2</v>
      </c>
      <c r="BB69" s="285">
        <v>3.3300310916902415E-2</v>
      </c>
    </row>
    <row r="70" spans="1:54" x14ac:dyDescent="0.25">
      <c r="A70" s="298" t="s">
        <v>2830</v>
      </c>
      <c r="B70" s="283" t="s">
        <v>2798</v>
      </c>
      <c r="C70" s="284" t="s">
        <v>2799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  <c r="BB70" s="285">
        <v>0</v>
      </c>
    </row>
    <row r="71" spans="1:54" x14ac:dyDescent="0.25">
      <c r="A71" s="298" t="s">
        <v>2830</v>
      </c>
      <c r="B71" s="283" t="s">
        <v>2800</v>
      </c>
      <c r="C71" s="284" t="s">
        <v>2801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0.11942333477156807</v>
      </c>
      <c r="Q71" s="285">
        <v>0.47769091128805025</v>
      </c>
      <c r="R71" s="285">
        <v>0.45380720359224824</v>
      </c>
      <c r="S71" s="285">
        <v>0.42992405778875303</v>
      </c>
      <c r="T71" s="285">
        <v>0.438830839035383</v>
      </c>
      <c r="U71" s="285">
        <v>0.43819479770133357</v>
      </c>
      <c r="V71" s="285">
        <v>0.49644676511893432</v>
      </c>
      <c r="W71" s="285">
        <v>0.50475723802793038</v>
      </c>
      <c r="X71" s="285">
        <v>0.50147187422677486</v>
      </c>
      <c r="Y71" s="285">
        <v>0.48781053349893172</v>
      </c>
      <c r="Z71" s="285">
        <v>0.48988279777413529</v>
      </c>
      <c r="AA71" s="285">
        <v>0.46941045833834633</v>
      </c>
      <c r="AB71" s="285">
        <v>0.44962804830622111</v>
      </c>
      <c r="AC71" s="285">
        <v>0.42950543766898175</v>
      </c>
      <c r="AD71" s="285">
        <v>0.41655309006736291</v>
      </c>
      <c r="AE71" s="285">
        <v>0.39735418484417701</v>
      </c>
      <c r="AF71" s="285">
        <v>0.38135940364483278</v>
      </c>
      <c r="AG71" s="285">
        <v>0.37875048724718663</v>
      </c>
      <c r="AH71" s="285">
        <v>0.3684534693583521</v>
      </c>
      <c r="AI71" s="285">
        <v>0.35999814641111116</v>
      </c>
      <c r="AJ71" s="285">
        <v>0.35681237713791325</v>
      </c>
      <c r="AK71" s="285">
        <v>0.34626866046504867</v>
      </c>
      <c r="AL71" s="285">
        <v>0.34199971926328077</v>
      </c>
      <c r="AM71" s="285">
        <v>0.33495946271692478</v>
      </c>
      <c r="AN71" s="285">
        <v>0.32967033471250817</v>
      </c>
      <c r="AO71" s="285">
        <v>0.32872834736864293</v>
      </c>
      <c r="AP71" s="285">
        <v>0.3262864963656909</v>
      </c>
      <c r="AQ71" s="285">
        <v>0.32190580123829526</v>
      </c>
      <c r="AR71" s="285">
        <v>0.3191026459989027</v>
      </c>
      <c r="AS71" s="285">
        <v>0.31396123223322858</v>
      </c>
      <c r="AT71" s="285">
        <v>0.30997438399890154</v>
      </c>
      <c r="AU71" s="285">
        <v>0.29121355882371686</v>
      </c>
      <c r="AV71" s="285">
        <v>0.28698499801029603</v>
      </c>
      <c r="AW71" s="285">
        <v>0.27957572096754552</v>
      </c>
      <c r="AX71" s="285">
        <v>0.2735626111316069</v>
      </c>
      <c r="AY71" s="285">
        <v>0.26647362331385344</v>
      </c>
      <c r="AZ71" s="285">
        <v>0.25872665251565613</v>
      </c>
      <c r="BA71" s="285">
        <v>0.25909064543761268</v>
      </c>
      <c r="BB71" s="285">
        <v>0.25465023404649678</v>
      </c>
    </row>
    <row r="72" spans="1:54" x14ac:dyDescent="0.25">
      <c r="A72" s="298" t="s">
        <v>2830</v>
      </c>
      <c r="B72" s="283" t="s">
        <v>2802</v>
      </c>
      <c r="C72" s="284" t="s">
        <v>2803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3.9648418840164092</v>
      </c>
      <c r="Q72" s="285">
        <v>4.6813709306233093</v>
      </c>
      <c r="R72" s="285">
        <v>4.2514569599694303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  <c r="BB72" s="285">
        <v>0</v>
      </c>
    </row>
    <row r="73" spans="1:54" x14ac:dyDescent="0.25">
      <c r="A73" s="298" t="s">
        <v>2830</v>
      </c>
      <c r="B73" s="283" t="s">
        <v>2804</v>
      </c>
      <c r="C73" s="284" t="s">
        <v>2805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4.8999999999999995</v>
      </c>
      <c r="L73" s="285">
        <v>11.599999999999998</v>
      </c>
      <c r="M73" s="285">
        <v>17.90118</v>
      </c>
      <c r="N73" s="285">
        <v>16.6236744052737</v>
      </c>
      <c r="O73" s="285">
        <v>13.112639724849499</v>
      </c>
      <c r="P73" s="285">
        <v>15.787978284355962</v>
      </c>
      <c r="Q73" s="285">
        <v>34.823731728288898</v>
      </c>
      <c r="R73" s="285">
        <v>38.478073946689605</v>
      </c>
      <c r="S73" s="285">
        <v>37.6421133084934</v>
      </c>
      <c r="T73" s="285">
        <v>38.86119491023765</v>
      </c>
      <c r="U73" s="285">
        <v>38.495404055583833</v>
      </c>
      <c r="V73" s="285">
        <v>37.438730710601398</v>
      </c>
      <c r="W73" s="285">
        <v>37.515818197558055</v>
      </c>
      <c r="X73" s="285">
        <v>37.012226407730878</v>
      </c>
      <c r="Y73" s="285">
        <v>36.267446698610357</v>
      </c>
      <c r="Z73" s="285">
        <v>36.283234746823851</v>
      </c>
      <c r="AA73" s="285">
        <v>35.504639122440331</v>
      </c>
      <c r="AB73" s="285">
        <v>34.7211133016148</v>
      </c>
      <c r="AC73" s="285">
        <v>33.78221204859225</v>
      </c>
      <c r="AD73" s="285">
        <v>31.806403916331057</v>
      </c>
      <c r="AE73" s="285">
        <v>30.570588852962516</v>
      </c>
      <c r="AF73" s="285">
        <v>29.597828526008048</v>
      </c>
      <c r="AG73" s="285">
        <v>29.291799338837492</v>
      </c>
      <c r="AH73" s="285">
        <v>28.107396338617114</v>
      </c>
      <c r="AI73" s="285">
        <v>27.377042794847849</v>
      </c>
      <c r="AJ73" s="285">
        <v>27.078457219791908</v>
      </c>
      <c r="AK73" s="285">
        <v>26.924499517269656</v>
      </c>
      <c r="AL73" s="285">
        <v>26.504124350181712</v>
      </c>
      <c r="AM73" s="285">
        <v>26.043146342409415</v>
      </c>
      <c r="AN73" s="285">
        <v>25.634691069043907</v>
      </c>
      <c r="AO73" s="285">
        <v>25.460161842775868</v>
      </c>
      <c r="AP73" s="285">
        <v>25.327866999991915</v>
      </c>
      <c r="AQ73" s="285">
        <v>25.183063204365073</v>
      </c>
      <c r="AR73" s="285">
        <v>24.851707230261439</v>
      </c>
      <c r="AS73" s="285">
        <v>24.60454455693267</v>
      </c>
      <c r="AT73" s="285">
        <v>24.378499296017829</v>
      </c>
      <c r="AU73" s="285">
        <v>24.194895499724669</v>
      </c>
      <c r="AV73" s="285">
        <v>24.006750663388264</v>
      </c>
      <c r="AW73" s="285">
        <v>23.713654731894643</v>
      </c>
      <c r="AX73" s="285">
        <v>22.477611055105864</v>
      </c>
      <c r="AY73" s="285">
        <v>22.015041038373386</v>
      </c>
      <c r="AZ73" s="285">
        <v>21.348031438981504</v>
      </c>
      <c r="BA73" s="285">
        <v>21.318614721892729</v>
      </c>
      <c r="BB73" s="285">
        <v>20.372338250611413</v>
      </c>
    </row>
    <row r="74" spans="1:54" x14ac:dyDescent="0.25">
      <c r="A74" s="298" t="s">
        <v>2830</v>
      </c>
      <c r="B74" s="286" t="s">
        <v>2806</v>
      </c>
      <c r="C74" s="287" t="s">
        <v>2807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  <c r="BB74" s="288">
        <v>0</v>
      </c>
    </row>
    <row r="75" spans="1:54" x14ac:dyDescent="0.25">
      <c r="A75" s="298" t="s">
        <v>2830</v>
      </c>
      <c r="B75" s="286" t="s">
        <v>2808</v>
      </c>
      <c r="C75" s="287" t="s">
        <v>2809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0.3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  <c r="BB75" s="288">
        <v>0</v>
      </c>
    </row>
    <row r="76" spans="1:54" x14ac:dyDescent="0.25">
      <c r="A76" s="298" t="s">
        <v>2830</v>
      </c>
      <c r="B76" s="286" t="s">
        <v>2810</v>
      </c>
      <c r="C76" s="287" t="s">
        <v>2811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  <c r="BB76" s="288">
        <v>0</v>
      </c>
    </row>
    <row r="77" spans="1:54" x14ac:dyDescent="0.25">
      <c r="A77" s="298" t="s">
        <v>2830</v>
      </c>
      <c r="B77" s="286" t="s">
        <v>2812</v>
      </c>
      <c r="C77" s="287" t="s">
        <v>2813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4.5999999999999996</v>
      </c>
      <c r="L77" s="288">
        <v>11.599999999999998</v>
      </c>
      <c r="M77" s="288">
        <v>17.90118</v>
      </c>
      <c r="N77" s="288">
        <v>16.6236744052737</v>
      </c>
      <c r="O77" s="288">
        <v>13.112639724849499</v>
      </c>
      <c r="P77" s="288">
        <v>15.787978284355962</v>
      </c>
      <c r="Q77" s="288">
        <v>34.823731728288898</v>
      </c>
      <c r="R77" s="288">
        <v>38.478073946689605</v>
      </c>
      <c r="S77" s="288">
        <v>37.6421133084934</v>
      </c>
      <c r="T77" s="288">
        <v>38.86119491023765</v>
      </c>
      <c r="U77" s="288">
        <v>38.495404055583833</v>
      </c>
      <c r="V77" s="288">
        <v>37.438730710601398</v>
      </c>
      <c r="W77" s="288">
        <v>37.515818197558055</v>
      </c>
      <c r="X77" s="288">
        <v>37.012226407730878</v>
      </c>
      <c r="Y77" s="288">
        <v>36.267446698610357</v>
      </c>
      <c r="Z77" s="288">
        <v>36.283234746823851</v>
      </c>
      <c r="AA77" s="288">
        <v>35.504639122440331</v>
      </c>
      <c r="AB77" s="288">
        <v>34.7211133016148</v>
      </c>
      <c r="AC77" s="288">
        <v>33.78221204859225</v>
      </c>
      <c r="AD77" s="288">
        <v>31.806403916331057</v>
      </c>
      <c r="AE77" s="288">
        <v>30.570588852962516</v>
      </c>
      <c r="AF77" s="288">
        <v>29.597828526008048</v>
      </c>
      <c r="AG77" s="288">
        <v>29.291799338837492</v>
      </c>
      <c r="AH77" s="288">
        <v>28.107396338617114</v>
      </c>
      <c r="AI77" s="288">
        <v>27.377042794847849</v>
      </c>
      <c r="AJ77" s="288">
        <v>27.078457219791908</v>
      </c>
      <c r="AK77" s="288">
        <v>26.924499517269656</v>
      </c>
      <c r="AL77" s="288">
        <v>26.504124350181712</v>
      </c>
      <c r="AM77" s="288">
        <v>26.043146342409415</v>
      </c>
      <c r="AN77" s="288">
        <v>25.634691069043907</v>
      </c>
      <c r="AO77" s="288">
        <v>25.460161842775868</v>
      </c>
      <c r="AP77" s="288">
        <v>25.327866999991915</v>
      </c>
      <c r="AQ77" s="288">
        <v>25.183063204365073</v>
      </c>
      <c r="AR77" s="288">
        <v>24.851707230261439</v>
      </c>
      <c r="AS77" s="288">
        <v>24.60454455693267</v>
      </c>
      <c r="AT77" s="288">
        <v>24.378499296017829</v>
      </c>
      <c r="AU77" s="288">
        <v>24.194895499724669</v>
      </c>
      <c r="AV77" s="288">
        <v>24.006750663388264</v>
      </c>
      <c r="AW77" s="288">
        <v>23.713654731894643</v>
      </c>
      <c r="AX77" s="288">
        <v>22.477611055105864</v>
      </c>
      <c r="AY77" s="288">
        <v>22.015041038373386</v>
      </c>
      <c r="AZ77" s="288">
        <v>21.348031438981504</v>
      </c>
      <c r="BA77" s="288">
        <v>21.318614721892729</v>
      </c>
      <c r="BB77" s="288">
        <v>20.372338250611413</v>
      </c>
    </row>
    <row r="78" spans="1:54" x14ac:dyDescent="0.25">
      <c r="A78" s="298" t="s">
        <v>2830</v>
      </c>
      <c r="B78" s="280" t="s">
        <v>2814</v>
      </c>
      <c r="C78" s="281" t="s">
        <v>2815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  <c r="BB78" s="282">
        <v>0</v>
      </c>
    </row>
    <row r="79" spans="1:54" x14ac:dyDescent="0.25">
      <c r="A79" s="298" t="s">
        <v>2658</v>
      </c>
      <c r="B79" s="277" t="s">
        <v>2658</v>
      </c>
      <c r="C79" s="278" t="s">
        <v>2816</v>
      </c>
      <c r="D79" s="279">
        <v>2346.3634827452593</v>
      </c>
      <c r="E79" s="279">
        <v>2816.5786800000001</v>
      </c>
      <c r="F79" s="279">
        <v>2736.3727900000004</v>
      </c>
      <c r="G79" s="279">
        <v>2817.9367499999994</v>
      </c>
      <c r="H79" s="279">
        <v>2893.5756099999999</v>
      </c>
      <c r="I79" s="279">
        <v>3057.6973733358291</v>
      </c>
      <c r="J79" s="279">
        <v>3007.5991899999995</v>
      </c>
      <c r="K79" s="279">
        <v>3082.9887000000008</v>
      </c>
      <c r="L79" s="279">
        <v>3095.8447999999999</v>
      </c>
      <c r="M79" s="279">
        <v>3113.1495699999996</v>
      </c>
      <c r="N79" s="279">
        <v>2956.2676865789754</v>
      </c>
      <c r="O79" s="279">
        <v>3072.5864279545422</v>
      </c>
      <c r="P79" s="279">
        <v>2973.4623742668632</v>
      </c>
      <c r="Q79" s="279">
        <v>2857.1030553950363</v>
      </c>
      <c r="R79" s="279">
        <v>2739.8071062107542</v>
      </c>
      <c r="S79" s="279">
        <v>2710.4413753804097</v>
      </c>
      <c r="T79" s="279">
        <v>2766.8663116796488</v>
      </c>
      <c r="U79" s="279">
        <v>2794.4957019046551</v>
      </c>
      <c r="V79" s="279">
        <v>2892.7656958918847</v>
      </c>
      <c r="W79" s="279">
        <v>3037.8124650830623</v>
      </c>
      <c r="X79" s="279">
        <v>3115.8988017139491</v>
      </c>
      <c r="Y79" s="279">
        <v>3159.3763251710971</v>
      </c>
      <c r="Z79" s="279">
        <v>3242.6308968040285</v>
      </c>
      <c r="AA79" s="279">
        <v>3245.2871716903978</v>
      </c>
      <c r="AB79" s="279">
        <v>3232.9792099888646</v>
      </c>
      <c r="AC79" s="279">
        <v>3191.8217268467997</v>
      </c>
      <c r="AD79" s="279">
        <v>3116.5838727710961</v>
      </c>
      <c r="AE79" s="279">
        <v>3024.6023762413743</v>
      </c>
      <c r="AF79" s="279">
        <v>2960.8265776310031</v>
      </c>
      <c r="AG79" s="279">
        <v>2950.682440651929</v>
      </c>
      <c r="AH79" s="279">
        <v>2895.3775455018676</v>
      </c>
      <c r="AI79" s="279">
        <v>2891.4993500166256</v>
      </c>
      <c r="AJ79" s="279">
        <v>2893.3719623501479</v>
      </c>
      <c r="AK79" s="279">
        <v>2873.7033567462886</v>
      </c>
      <c r="AL79" s="279">
        <v>2885.8201798180244</v>
      </c>
      <c r="AM79" s="279">
        <v>2869.2042124714544</v>
      </c>
      <c r="AN79" s="279">
        <v>2897.0516049693415</v>
      </c>
      <c r="AO79" s="279">
        <v>2966.9266782783247</v>
      </c>
      <c r="AP79" s="279">
        <v>3049.5386893369991</v>
      </c>
      <c r="AQ79" s="279">
        <v>3309.4278024905188</v>
      </c>
      <c r="AR79" s="279">
        <v>3293.5914573568903</v>
      </c>
      <c r="AS79" s="279">
        <v>3517.3175913862879</v>
      </c>
      <c r="AT79" s="279">
        <v>3882.2266071930358</v>
      </c>
      <c r="AU79" s="279">
        <v>4185.5193127816228</v>
      </c>
      <c r="AV79" s="279">
        <v>4193.33422516889</v>
      </c>
      <c r="AW79" s="279">
        <v>4141.3896065508816</v>
      </c>
      <c r="AX79" s="279">
        <v>4058.0905408779927</v>
      </c>
      <c r="AY79" s="279">
        <v>3916.8928673363607</v>
      </c>
      <c r="AZ79" s="279">
        <v>3872.6859606498847</v>
      </c>
      <c r="BA79" s="279">
        <v>3818.1742411613377</v>
      </c>
      <c r="BB79" s="279">
        <v>3662.8263723576101</v>
      </c>
    </row>
    <row r="80" spans="1:54" x14ac:dyDescent="0.25">
      <c r="A80" s="298" t="s">
        <v>2829</v>
      </c>
      <c r="B80" s="277" t="s">
        <v>2817</v>
      </c>
      <c r="C80" s="278">
        <v>7200</v>
      </c>
      <c r="D80" s="279">
        <v>33.080355692930176</v>
      </c>
      <c r="E80" s="279">
        <v>130.10355999999999</v>
      </c>
      <c r="F80" s="279">
        <v>15.798230000000002</v>
      </c>
      <c r="G80" s="279">
        <v>25.099539999999998</v>
      </c>
      <c r="H80" s="279">
        <v>19.49231</v>
      </c>
      <c r="I80" s="279">
        <v>28.757040562674366</v>
      </c>
      <c r="J80" s="279">
        <v>38.6999</v>
      </c>
      <c r="K80" s="279">
        <v>1.2</v>
      </c>
      <c r="L80" s="279">
        <v>11.099929999999999</v>
      </c>
      <c r="M80" s="279">
        <v>14.00001</v>
      </c>
      <c r="N80" s="279">
        <v>0</v>
      </c>
      <c r="O80" s="279">
        <v>0</v>
      </c>
      <c r="P80" s="279">
        <v>3.9648418840164301</v>
      </c>
      <c r="Q80" s="279">
        <v>4.6813709306233093</v>
      </c>
      <c r="R80" s="279">
        <v>4.2514569599694303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  <c r="BB80" s="279">
        <v>0</v>
      </c>
    </row>
    <row r="81" spans="1:54" x14ac:dyDescent="0.25">
      <c r="A81" s="298" t="s">
        <v>2830</v>
      </c>
      <c r="B81" s="280" t="s">
        <v>2818</v>
      </c>
      <c r="C81" s="281" t="s">
        <v>2819</v>
      </c>
      <c r="D81" s="282">
        <v>33.080355692930176</v>
      </c>
      <c r="E81" s="282">
        <v>130.10355999999999</v>
      </c>
      <c r="F81" s="282">
        <v>15.798230000000002</v>
      </c>
      <c r="G81" s="282">
        <v>25.099539999999998</v>
      </c>
      <c r="H81" s="282">
        <v>19.49231</v>
      </c>
      <c r="I81" s="282">
        <v>28.757040562674366</v>
      </c>
      <c r="J81" s="282">
        <v>38.6999</v>
      </c>
      <c r="K81" s="282">
        <v>1.2</v>
      </c>
      <c r="L81" s="282">
        <v>11.099929999999999</v>
      </c>
      <c r="M81" s="282">
        <v>14.00001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  <c r="BB81" s="282">
        <v>0</v>
      </c>
    </row>
    <row r="82" spans="1:54" x14ac:dyDescent="0.25">
      <c r="A82" s="298" t="s">
        <v>2830</v>
      </c>
      <c r="B82" s="280" t="s">
        <v>2820</v>
      </c>
      <c r="C82" s="281" t="s">
        <v>2821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3.9648418840164301</v>
      </c>
      <c r="Q82" s="282">
        <v>4.6813709306233093</v>
      </c>
      <c r="R82" s="282">
        <v>4.2514569599694303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  <c r="BB82" s="282">
        <v>0</v>
      </c>
    </row>
    <row r="83" spans="1:54" x14ac:dyDescent="0.25">
      <c r="A83" s="298" t="s">
        <v>2083</v>
      </c>
      <c r="B83" s="277" t="s">
        <v>2083</v>
      </c>
      <c r="C83" s="278" t="s">
        <v>2822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  <c r="BB83" s="279">
        <v>0</v>
      </c>
    </row>
    <row r="84" spans="1:54" x14ac:dyDescent="0.25">
      <c r="A84" s="298" t="s">
        <v>2083</v>
      </c>
      <c r="B84" s="289" t="s">
        <v>2823</v>
      </c>
      <c r="C84" s="290" t="s">
        <v>2824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  <c r="BB84" s="291">
        <v>0</v>
      </c>
    </row>
    <row r="85" spans="1:54" x14ac:dyDescent="0.25">
      <c r="A85" s="298" t="s">
        <v>2083</v>
      </c>
      <c r="B85" s="292" t="s">
        <v>2825</v>
      </c>
      <c r="C85" s="293" t="s">
        <v>2826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  <c r="BB85" s="29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109375" defaultRowHeight="15" x14ac:dyDescent="0.25"/>
  <cols>
    <col min="1" max="1" width="39.5703125" customWidth="1"/>
    <col min="2" max="4" width="13.42578125" customWidth="1"/>
  </cols>
  <sheetData>
    <row r="1" spans="1:2" x14ac:dyDescent="0.25">
      <c r="A1" t="s">
        <v>1938</v>
      </c>
    </row>
    <row r="2" spans="1:2" x14ac:dyDescent="0.25">
      <c r="A2" t="s">
        <v>1939</v>
      </c>
    </row>
    <row r="4" spans="1:2" x14ac:dyDescent="0.25">
      <c r="A4" s="1" t="s">
        <v>1940</v>
      </c>
    </row>
    <row r="5" spans="1:2" s="1" customFormat="1" x14ac:dyDescent="0.25">
      <c r="B5" s="1">
        <v>2019</v>
      </c>
    </row>
    <row r="6" spans="1:2" x14ac:dyDescent="0.25">
      <c r="A6" t="s">
        <v>26</v>
      </c>
      <c r="B6" s="130">
        <v>19.320039999999999</v>
      </c>
    </row>
    <row r="7" spans="1:2" x14ac:dyDescent="0.25">
      <c r="A7" t="s">
        <v>27</v>
      </c>
      <c r="B7" s="130">
        <v>137.37330600000001</v>
      </c>
    </row>
    <row r="8" spans="1:2" x14ac:dyDescent="0.25">
      <c r="A8" t="s">
        <v>28</v>
      </c>
      <c r="B8" s="130">
        <v>36.751292999999997</v>
      </c>
    </row>
    <row r="9" spans="1:2" x14ac:dyDescent="0.25">
      <c r="A9" t="s">
        <v>29</v>
      </c>
      <c r="B9" s="130">
        <v>23.941265000000001</v>
      </c>
    </row>
    <row r="10" spans="1:2" x14ac:dyDescent="0.25">
      <c r="A10" s="131" t="s">
        <v>44</v>
      </c>
      <c r="B10" s="132">
        <v>217.38591</v>
      </c>
    </row>
    <row r="11" spans="1:2" x14ac:dyDescent="0.25">
      <c r="A11" t="s">
        <v>30</v>
      </c>
      <c r="B11" s="130">
        <v>436.14617900000002</v>
      </c>
    </row>
    <row r="12" spans="1:2" x14ac:dyDescent="0.25">
      <c r="A12" t="s">
        <v>48</v>
      </c>
      <c r="B12" s="130">
        <v>1864.6998289999999</v>
      </c>
    </row>
    <row r="13" spans="1:2" x14ac:dyDescent="0.25">
      <c r="A13" t="s">
        <v>31</v>
      </c>
      <c r="B13" s="130">
        <v>84.973327999999995</v>
      </c>
    </row>
    <row r="14" spans="1:2" x14ac:dyDescent="0.25">
      <c r="A14" t="s">
        <v>32</v>
      </c>
      <c r="B14" s="130">
        <v>0</v>
      </c>
    </row>
    <row r="15" spans="1:2" x14ac:dyDescent="0.25">
      <c r="A15" t="s">
        <v>33</v>
      </c>
      <c r="B15" s="130">
        <v>308.03839099999999</v>
      </c>
    </row>
    <row r="16" spans="1:2" x14ac:dyDescent="0.25">
      <c r="A16" t="s">
        <v>34</v>
      </c>
      <c r="B16">
        <v>0</v>
      </c>
    </row>
    <row r="17" spans="1:2" x14ac:dyDescent="0.25">
      <c r="A17" s="1" t="s">
        <v>35</v>
      </c>
      <c r="B17" s="12">
        <v>2917.4418949999999</v>
      </c>
    </row>
    <row r="19" spans="1:2" x14ac:dyDescent="0.25">
      <c r="A19" s="1" t="s">
        <v>1941</v>
      </c>
    </row>
    <row r="20" spans="1:2" x14ac:dyDescent="0.25">
      <c r="A20" t="s">
        <v>969</v>
      </c>
      <c r="B20" s="133">
        <f>'BEA Use Table'!R418</f>
        <v>52499</v>
      </c>
    </row>
    <row r="21" spans="1:2" x14ac:dyDescent="0.25">
      <c r="A21" t="s">
        <v>970</v>
      </c>
      <c r="B21" s="133">
        <f>'BEA Use Table'!Q418</f>
        <v>348619</v>
      </c>
    </row>
    <row r="22" spans="1:2" x14ac:dyDescent="0.25">
      <c r="A22" t="s">
        <v>971</v>
      </c>
      <c r="B22" s="133">
        <f>SUM('BEA Use Table'!S418:V418)</f>
        <v>68512</v>
      </c>
    </row>
    <row r="24" spans="1:2" x14ac:dyDescent="0.25">
      <c r="A24" s="1" t="s">
        <v>1942</v>
      </c>
    </row>
    <row r="25" spans="1:2" x14ac:dyDescent="0.25">
      <c r="A25" t="s">
        <v>969</v>
      </c>
      <c r="B25" s="130">
        <f>B$17*(B20/SUM(B$20:B$22))</f>
        <v>326.13500424931328</v>
      </c>
    </row>
    <row r="26" spans="1:2" x14ac:dyDescent="0.25">
      <c r="A26" t="s">
        <v>970</v>
      </c>
      <c r="B26" s="130">
        <f t="shared" ref="B26:B27" si="0">B$17*(B21/SUM(B$20:B$22))</f>
        <v>2165.6957093733472</v>
      </c>
    </row>
    <row r="27" spans="1:2" x14ac:dyDescent="0.25">
      <c r="A27" t="s">
        <v>971</v>
      </c>
      <c r="B27" s="130">
        <f t="shared" si="0"/>
        <v>425.61118137733962</v>
      </c>
    </row>
    <row r="29" spans="1:2" x14ac:dyDescent="0.25">
      <c r="A29" s="1" t="s">
        <v>1943</v>
      </c>
    </row>
    <row r="30" spans="1:2" x14ac:dyDescent="0.25">
      <c r="A30" t="s">
        <v>1944</v>
      </c>
    </row>
    <row r="31" spans="1:2" x14ac:dyDescent="0.25">
      <c r="A31" t="s">
        <v>1945</v>
      </c>
    </row>
    <row r="33" spans="1:4" x14ac:dyDescent="0.25">
      <c r="A33" s="45" t="s">
        <v>1946</v>
      </c>
    </row>
    <row r="34" spans="1:4" x14ac:dyDescent="0.25">
      <c r="A34" s="45" t="s">
        <v>1947</v>
      </c>
    </row>
    <row r="36" spans="1:4" x14ac:dyDescent="0.25">
      <c r="A36" s="1" t="s">
        <v>1948</v>
      </c>
    </row>
    <row r="37" spans="1:4" x14ac:dyDescent="0.2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2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2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25">
      <c r="A42" s="1" t="s">
        <v>1949</v>
      </c>
    </row>
    <row r="43" spans="1:4" ht="45" x14ac:dyDescent="0.25">
      <c r="A43" s="1"/>
      <c r="B43" s="135" t="s">
        <v>969</v>
      </c>
      <c r="C43" s="135" t="s">
        <v>970</v>
      </c>
      <c r="D43" s="135" t="s">
        <v>971</v>
      </c>
    </row>
    <row r="44" spans="1:4" x14ac:dyDescent="0.2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2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2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2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2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2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2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2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2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109375" defaultRowHeight="15" x14ac:dyDescent="0.25"/>
  <cols>
    <col min="1" max="1" width="22.140625" customWidth="1"/>
  </cols>
  <sheetData>
    <row r="1" spans="1:3" x14ac:dyDescent="0.25">
      <c r="A1" t="s">
        <v>1950</v>
      </c>
    </row>
    <row r="2" spans="1:3" x14ac:dyDescent="0.25">
      <c r="A2" t="s">
        <v>1951</v>
      </c>
    </row>
    <row r="3" spans="1:3" x14ac:dyDescent="0.25">
      <c r="A3" t="s">
        <v>1952</v>
      </c>
    </row>
    <row r="5" spans="1:3" x14ac:dyDescent="0.25">
      <c r="B5" s="138" t="s">
        <v>1953</v>
      </c>
      <c r="C5" s="138" t="s">
        <v>1954</v>
      </c>
    </row>
    <row r="6" spans="1:3" x14ac:dyDescent="0.2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2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25">
      <c r="A9" s="45" t="s">
        <v>1955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109375" defaultRowHeight="15" x14ac:dyDescent="0.25"/>
  <cols>
    <col min="1" max="1" width="51.85546875" customWidth="1"/>
    <col min="2" max="2" width="18.28515625" customWidth="1"/>
    <col min="3" max="3" width="23.140625" customWidth="1"/>
    <col min="4" max="4" width="29.42578125" customWidth="1"/>
  </cols>
  <sheetData>
    <row r="1" spans="1:4" x14ac:dyDescent="0.25">
      <c r="A1" t="s">
        <v>1956</v>
      </c>
    </row>
    <row r="2" spans="1:4" x14ac:dyDescent="0.25">
      <c r="A2" t="s">
        <v>1957</v>
      </c>
    </row>
    <row r="3" spans="1:4" x14ac:dyDescent="0.25">
      <c r="A3" t="s">
        <v>1958</v>
      </c>
    </row>
    <row r="4" spans="1:4" x14ac:dyDescent="0.25">
      <c r="A4" t="s">
        <v>1959</v>
      </c>
    </row>
    <row r="6" spans="1:4" x14ac:dyDescent="0.25">
      <c r="A6" t="s">
        <v>1960</v>
      </c>
    </row>
    <row r="7" spans="1:4" x14ac:dyDescent="0.25">
      <c r="A7" t="s">
        <v>1961</v>
      </c>
    </row>
    <row r="9" spans="1:4" x14ac:dyDescent="0.2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2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2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2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2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2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2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5" x14ac:dyDescent="0.25"/>
  <cols>
    <col min="1" max="1" width="39.85546875" customWidth="1"/>
    <col min="2" max="2" width="9.5703125" customWidth="1"/>
    <col min="3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25">
      <c r="A28" s="1"/>
    </row>
    <row r="30" spans="1:31" x14ac:dyDescent="0.25">
      <c r="A30" s="1"/>
    </row>
    <row r="33" spans="1:33" x14ac:dyDescent="0.25">
      <c r="A33" s="1"/>
    </row>
    <row r="34" spans="1:33" x14ac:dyDescent="0.2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2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2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2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2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2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5">
      <c r="A47" s="1"/>
    </row>
    <row r="48" spans="1:33" x14ac:dyDescent="0.2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2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2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2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2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25">
      <c r="A63" s="13"/>
    </row>
    <row r="64" spans="1:33" x14ac:dyDescent="0.2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2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2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2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2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2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5">
      <c r="A77" s="13"/>
    </row>
    <row r="78" spans="1:33" x14ac:dyDescent="0.25">
      <c r="A78" s="13"/>
    </row>
    <row r="79" spans="1:33" x14ac:dyDescent="0.2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2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2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2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2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2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2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2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2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13"/>
    </row>
    <row r="96" spans="1:33" x14ac:dyDescent="0.2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2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2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2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2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2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2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2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2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2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25">
      <c r="A108" s="1"/>
    </row>
    <row r="109" spans="1:33" x14ac:dyDescent="0.2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2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2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2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25">
      <c r="A113" s="1"/>
    </row>
    <row r="114" spans="1:33" x14ac:dyDescent="0.2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2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2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2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2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2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2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2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2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2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2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5">
      <c r="A125" s="1"/>
    </row>
    <row r="126" spans="1:33" x14ac:dyDescent="0.2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2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2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2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2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2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2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2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2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2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2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2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2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2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2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2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2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2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2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2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2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2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2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2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2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tabSelected="1" workbookViewId="0">
      <selection activeCell="B11" sqref="B11:AE11"/>
    </sheetView>
  </sheetViews>
  <sheetFormatPr defaultColWidth="9.140625" defaultRowHeight="15" x14ac:dyDescent="0.25"/>
  <cols>
    <col min="1" max="1" width="39.85546875" customWidth="1"/>
    <col min="2" max="31" width="11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f>'Potencia Chemicals'!W21/SUM('Potencia Chemicals'!W21,'Potencia Chemicals'!W43)</f>
        <v>0.7916782380787637</v>
      </c>
      <c r="C11">
        <f>'Potencia Chemicals'!X21/SUM('Potencia Chemicals'!X21,'Potencia Chemicals'!X43)</f>
        <v>0.78365203821107476</v>
      </c>
      <c r="D11">
        <f>'Potencia Chemicals'!Y21/SUM('Potencia Chemicals'!Y21,'Potencia Chemicals'!Y43)</f>
        <v>0.77551937643847357</v>
      </c>
      <c r="E11">
        <f>'Potencia Chemicals'!Z21/SUM('Potencia Chemicals'!Z21,'Potencia Chemicals'!Z43)</f>
        <v>0.77295329665841273</v>
      </c>
      <c r="F11">
        <f>'Potencia Chemicals'!AA21/SUM('Potencia Chemicals'!AA21,'Potencia Chemicals'!AA43)</f>
        <v>0.76907199088838496</v>
      </c>
      <c r="G11">
        <f>'Potencia Chemicals'!AB21/SUM('Potencia Chemicals'!AB21,'Potencia Chemicals'!AB43)</f>
        <v>0.76567870705091445</v>
      </c>
      <c r="H11">
        <f>'Potencia Chemicals'!AC21/SUM('Potencia Chemicals'!AC21,'Potencia Chemicals'!AC43)</f>
        <v>0.76095209520763141</v>
      </c>
      <c r="I11">
        <f>'Potencia Chemicals'!AD21/SUM('Potencia Chemicals'!AD21,'Potencia Chemicals'!AD43)</f>
        <v>0.75324914382055685</v>
      </c>
      <c r="J11">
        <f>'Potencia Chemicals'!AE21/SUM('Potencia Chemicals'!AE21,'Potencia Chemicals'!AE43)</f>
        <v>0.75054312537361967</v>
      </c>
      <c r="K11">
        <f>'Potencia Chemicals'!AF21/SUM('Potencia Chemicals'!AF21,'Potencia Chemicals'!AF43)</f>
        <v>0.74229965257151753</v>
      </c>
      <c r="L11">
        <f>'Potencia Chemicals'!AG21/SUM('Potencia Chemicals'!AG21,'Potencia Chemicals'!AG43)</f>
        <v>0.73016822517487134</v>
      </c>
      <c r="M11">
        <f>'Potencia Chemicals'!AH21/SUM('Potencia Chemicals'!AH21,'Potencia Chemicals'!AH43)</f>
        <v>0.71310440457942459</v>
      </c>
      <c r="N11">
        <f>'Potencia Chemicals'!AI21/SUM('Potencia Chemicals'!AI21,'Potencia Chemicals'!AI43)</f>
        <v>0.6846121106219778</v>
      </c>
      <c r="O11">
        <f>'Potencia Chemicals'!AJ21/SUM('Potencia Chemicals'!AJ21,'Potencia Chemicals'!AJ43)</f>
        <v>0.67424126787308591</v>
      </c>
      <c r="P11">
        <f>'Potencia Chemicals'!AK21/SUM('Potencia Chemicals'!AK21,'Potencia Chemicals'!AK43)</f>
        <v>0.66563802588793308</v>
      </c>
      <c r="Q11">
        <f>'Potencia Chemicals'!AL21/SUM('Potencia Chemicals'!AL21,'Potencia Chemicals'!AL43)</f>
        <v>0.66445606839354288</v>
      </c>
      <c r="R11">
        <f>'Potencia Chemicals'!AM21/SUM('Potencia Chemicals'!AM21,'Potencia Chemicals'!AM43)</f>
        <v>0.656751940504678</v>
      </c>
      <c r="S11">
        <f>'Potencia Chemicals'!AN21/SUM('Potencia Chemicals'!AN21,'Potencia Chemicals'!AN43)</f>
        <v>0.64132979822401071</v>
      </c>
      <c r="T11">
        <f>'Potencia Chemicals'!AO21/SUM('Potencia Chemicals'!AO21,'Potencia Chemicals'!AO43)</f>
        <v>0.63018076422240399</v>
      </c>
      <c r="U11">
        <f>'Potencia Chemicals'!AP21/SUM('Potencia Chemicals'!AP21,'Potencia Chemicals'!AP43)</f>
        <v>0.62849248453033113</v>
      </c>
      <c r="V11">
        <f>'Potencia Chemicals'!AQ21/SUM('Potencia Chemicals'!AQ21,'Potencia Chemicals'!AQ43)</f>
        <v>0.61521508573442207</v>
      </c>
      <c r="W11">
        <f>'Potencia Chemicals'!AR21/SUM('Potencia Chemicals'!AR21,'Potencia Chemicals'!AR43)</f>
        <v>0.60522002919087603</v>
      </c>
      <c r="X11">
        <f>'Potencia Chemicals'!AS21/SUM('Potencia Chemicals'!AS21,'Potencia Chemicals'!AS43)</f>
        <v>0.61607470970749001</v>
      </c>
      <c r="Y11">
        <f>'Potencia Chemicals'!AT21/SUM('Potencia Chemicals'!AT21,'Potencia Chemicals'!AT43)</f>
        <v>0.6727725472320486</v>
      </c>
      <c r="Z11">
        <f>'Potencia Chemicals'!AU21/SUM('Potencia Chemicals'!AU21,'Potencia Chemicals'!AU43)</f>
        <v>0.66629685403340666</v>
      </c>
      <c r="AA11">
        <f>'Potencia Chemicals'!AV21/SUM('Potencia Chemicals'!AV21,'Potencia Chemicals'!AV43)</f>
        <v>0.6589279568711206</v>
      </c>
      <c r="AB11">
        <f>'Potencia Chemicals'!AW21/SUM('Potencia Chemicals'!AW21,'Potencia Chemicals'!AW43)</f>
        <v>0.6575160415007183</v>
      </c>
      <c r="AC11">
        <f>'Potencia Chemicals'!AX21/SUM('Potencia Chemicals'!AX21,'Potencia Chemicals'!AX43)</f>
        <v>0.60292042605709917</v>
      </c>
      <c r="AD11">
        <f>'Potencia Chemicals'!AY21/SUM('Potencia Chemicals'!AY21,'Potencia Chemicals'!AY43)</f>
        <v>0.57335892547279754</v>
      </c>
      <c r="AE11">
        <f>'Potencia Chemicals'!AZ21/SUM('Potencia Chemicals'!AZ21,'Potencia Chemicals'!AZ43)</f>
        <v>0.55357441077711989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25">
      <c r="A15" t="s">
        <v>981</v>
      </c>
      <c r="B15">
        <f>SUM('Potencia Iron Steel'!M18,'Potencia Cons Coke Ovens'!X3)/SUM('Potencia Iron Steel'!M18,'Potencia Cons Coke Ovens'!X3,'Potencia Transfor Coke Ovens'!X3)</f>
        <v>0.42183847339468622</v>
      </c>
      <c r="C15">
        <f>SUM('Potencia Iron Steel'!N18,'Potencia Cons Coke Ovens'!Y3)/SUM('Potencia Iron Steel'!N18,'Potencia Cons Coke Ovens'!Y3,'Potencia Transfor Coke Ovens'!Y3)</f>
        <v>0.41748588446656248</v>
      </c>
      <c r="D15">
        <f>SUM('Potencia Iron Steel'!O18,'Potencia Cons Coke Ovens'!Z3)/SUM('Potencia Iron Steel'!O18,'Potencia Cons Coke Ovens'!Z3,'Potencia Transfor Coke Ovens'!Z3)</f>
        <v>0.4187085523123984</v>
      </c>
      <c r="E15">
        <f>SUM('Potencia Iron Steel'!P18,'Potencia Cons Coke Ovens'!AA3)/SUM('Potencia Iron Steel'!P18,'Potencia Cons Coke Ovens'!AA3,'Potencia Transfor Coke Ovens'!AA3)</f>
        <v>0.42549006664421357</v>
      </c>
      <c r="F15">
        <f>SUM('Potencia Iron Steel'!Q18,'Potencia Cons Coke Ovens'!AB3)/SUM('Potencia Iron Steel'!Q18,'Potencia Cons Coke Ovens'!AB3,'Potencia Transfor Coke Ovens'!AB3)</f>
        <v>0.43562431235075066</v>
      </c>
      <c r="G15">
        <f>SUM('Potencia Iron Steel'!R18,'Potencia Cons Coke Ovens'!AC3)/SUM('Potencia Iron Steel'!R18,'Potencia Cons Coke Ovens'!AC3,'Potencia Transfor Coke Ovens'!AC3)</f>
        <v>0.43752473756885202</v>
      </c>
      <c r="H15">
        <f>SUM('Potencia Iron Steel'!S18,'Potencia Cons Coke Ovens'!AD3)/SUM('Potencia Iron Steel'!S18,'Potencia Cons Coke Ovens'!AD3,'Potencia Transfor Coke Ovens'!AD3)</f>
        <v>0.44272530857846915</v>
      </c>
      <c r="I15">
        <f>SUM('Potencia Iron Steel'!T18,'Potencia Cons Coke Ovens'!AE3)/SUM('Potencia Iron Steel'!T18,'Potencia Cons Coke Ovens'!AE3,'Potencia Transfor Coke Ovens'!AE3)</f>
        <v>0.42968523312348922</v>
      </c>
      <c r="J15">
        <f>SUM('Potencia Iron Steel'!U18,'Potencia Cons Coke Ovens'!AF3)/SUM('Potencia Iron Steel'!U18,'Potencia Cons Coke Ovens'!AF3,'Potencia Transfor Coke Ovens'!AF3)</f>
        <v>0.42844245402984599</v>
      </c>
      <c r="K15">
        <f>SUM('Potencia Iron Steel'!V18,'Potencia Cons Coke Ovens'!AG3)/SUM('Potencia Iron Steel'!V18,'Potencia Cons Coke Ovens'!AG3,'Potencia Transfor Coke Ovens'!AG3)</f>
        <v>0.42733071501173647</v>
      </c>
      <c r="L15">
        <f>SUM('Potencia Iron Steel'!W18,'Potencia Cons Coke Ovens'!AH3)/SUM('Potencia Iron Steel'!W18,'Potencia Cons Coke Ovens'!AH3,'Potencia Transfor Coke Ovens'!AH3)</f>
        <v>0.42845919405142707</v>
      </c>
      <c r="M15">
        <f>SUM('Potencia Iron Steel'!X18,'Potencia Cons Coke Ovens'!AI3)/SUM('Potencia Iron Steel'!X18,'Potencia Cons Coke Ovens'!AI3,'Potencia Transfor Coke Ovens'!AI3)</f>
        <v>0.43018995400508964</v>
      </c>
      <c r="N15">
        <f>SUM('Potencia Iron Steel'!Y18,'Potencia Cons Coke Ovens'!AJ3)/SUM('Potencia Iron Steel'!Y18,'Potencia Cons Coke Ovens'!AJ3,'Potencia Transfor Coke Ovens'!AJ3)</f>
        <v>0.42864138357646092</v>
      </c>
      <c r="O15">
        <f>SUM('Potencia Iron Steel'!Z18,'Potencia Cons Coke Ovens'!AK3)/SUM('Potencia Iron Steel'!Z18,'Potencia Cons Coke Ovens'!AK3,'Potencia Transfor Coke Ovens'!AK3)</f>
        <v>0.43252693193978903</v>
      </c>
      <c r="P15">
        <f>SUM('Potencia Iron Steel'!AA18,'Potencia Cons Coke Ovens'!AL3)/SUM('Potencia Iron Steel'!AA18,'Potencia Cons Coke Ovens'!AL3,'Potencia Transfor Coke Ovens'!AL3)</f>
        <v>0.43694166616494218</v>
      </c>
      <c r="Q15">
        <f>SUM('Potencia Iron Steel'!AB18,'Potencia Cons Coke Ovens'!AM3)/SUM('Potencia Iron Steel'!AB18,'Potencia Cons Coke Ovens'!AM3,'Potencia Transfor Coke Ovens'!AM3)</f>
        <v>0.44029425196370547</v>
      </c>
      <c r="R15">
        <f>SUM('Potencia Iron Steel'!AC18,'Potencia Cons Coke Ovens'!AN3)/SUM('Potencia Iron Steel'!AC18,'Potencia Cons Coke Ovens'!AN3,'Potencia Transfor Coke Ovens'!AN3)</f>
        <v>0.44486817795862321</v>
      </c>
      <c r="S15">
        <f>SUM('Potencia Iron Steel'!AD18,'Potencia Cons Coke Ovens'!AO3)/SUM('Potencia Iron Steel'!AD18,'Potencia Cons Coke Ovens'!AO3,'Potencia Transfor Coke Ovens'!AO3)</f>
        <v>0.45035599945217736</v>
      </c>
      <c r="T15">
        <f>SUM('Potencia Iron Steel'!AE18,'Potencia Cons Coke Ovens'!AP3)/SUM('Potencia Iron Steel'!AE18,'Potencia Cons Coke Ovens'!AP3,'Potencia Transfor Coke Ovens'!AP3)</f>
        <v>0.45445317134174962</v>
      </c>
      <c r="U15">
        <f>SUM('Potencia Iron Steel'!AF18,'Potencia Cons Coke Ovens'!AQ3)/SUM('Potencia Iron Steel'!AF18,'Potencia Cons Coke Ovens'!AQ3,'Potencia Transfor Coke Ovens'!AQ3)</f>
        <v>0.45737835220317324</v>
      </c>
      <c r="V15">
        <f>SUM('Potencia Iron Steel'!AG18,'Potencia Cons Coke Ovens'!AR3)/SUM('Potencia Iron Steel'!AG18,'Potencia Cons Coke Ovens'!AR3,'Potencia Transfor Coke Ovens'!AR3)</f>
        <v>0.46007354344467633</v>
      </c>
      <c r="W15">
        <f>SUM('Potencia Iron Steel'!AH18,'Potencia Cons Coke Ovens'!AS3)/SUM('Potencia Iron Steel'!AH18,'Potencia Cons Coke Ovens'!AS3,'Potencia Transfor Coke Ovens'!AS3)</f>
        <v>0.4624685100127871</v>
      </c>
      <c r="X15">
        <f>SUM('Potencia Iron Steel'!AI18,'Potencia Cons Coke Ovens'!AT3)/SUM('Potencia Iron Steel'!AI18,'Potencia Cons Coke Ovens'!AT3,'Potencia Transfor Coke Ovens'!AT3)</f>
        <v>0.4641736573509071</v>
      </c>
      <c r="Y15">
        <f>SUM('Potencia Iron Steel'!AJ18,'Potencia Cons Coke Ovens'!AU3)/SUM('Potencia Iron Steel'!AJ18,'Potencia Cons Coke Ovens'!AU3,'Potencia Transfor Coke Ovens'!AU3)</f>
        <v>0.46840387586373927</v>
      </c>
      <c r="Z15">
        <f>SUM('Potencia Iron Steel'!AK18,'Potencia Cons Coke Ovens'!AV3)/SUM('Potencia Iron Steel'!AK18,'Potencia Cons Coke Ovens'!AV3,'Potencia Transfor Coke Ovens'!AV3)</f>
        <v>0.47030198423049413</v>
      </c>
      <c r="AA15">
        <f>SUM('Potencia Iron Steel'!AL18,'Potencia Cons Coke Ovens'!AW3)/SUM('Potencia Iron Steel'!AL18,'Potencia Cons Coke Ovens'!AW3,'Potencia Transfor Coke Ovens'!AW3)</f>
        <v>0.47547426659860592</v>
      </c>
      <c r="AB15">
        <f>SUM('Potencia Iron Steel'!AM18,'Potencia Cons Coke Ovens'!AX3)/SUM('Potencia Iron Steel'!AM18,'Potencia Cons Coke Ovens'!AX3,'Potencia Transfor Coke Ovens'!AX3)</f>
        <v>0.48763407365979372</v>
      </c>
      <c r="AC15">
        <f>SUM('Potencia Iron Steel'!AN18,'Potencia Cons Coke Ovens'!AY3)/SUM('Potencia Iron Steel'!AN18,'Potencia Cons Coke Ovens'!AY3,'Potencia Transfor Coke Ovens'!AY3)</f>
        <v>0.49265982017576165</v>
      </c>
      <c r="AD15">
        <f>SUM('Potencia Iron Steel'!AO18,'Potencia Cons Coke Ovens'!AZ3)/SUM('Potencia Iron Steel'!AO18,'Potencia Cons Coke Ovens'!AZ3,'Potencia Transfor Coke Ovens'!AZ3)</f>
        <v>0.51159914749884938</v>
      </c>
      <c r="AE15">
        <f>SUM('Potencia Iron Steel'!AP18,'Potencia Cons Coke Ovens'!BA3)/SUM('Potencia Iron Steel'!AP18,'Potencia Cons Coke Ovens'!BA3,'Potencia Transfor Coke Ovens'!BA3)</f>
        <v>0.52909836226524876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J10" sqref="J10"/>
    </sheetView>
  </sheetViews>
  <sheetFormatPr defaultColWidth="9.140625" defaultRowHeight="15" x14ac:dyDescent="0.25"/>
  <cols>
    <col min="1" max="1" width="39.85546875" customWidth="1"/>
    <col min="2" max="31" width="10.7109375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25">
      <c r="A11" t="s">
        <v>977</v>
      </c>
      <c r="B11" s="16">
        <f>MIN(1,'Potencia Chemicals'!W28/SUM('Potencia Chemicals'!W28,'Potencia Chemicals'!W51))</f>
        <v>0.52723662788304815</v>
      </c>
      <c r="C11" s="16">
        <f>MIN(1,'Potencia Chemicals'!X28/SUM('Potencia Chemicals'!X28,'Potencia Chemicals'!X51))</f>
        <v>0.51873111331521371</v>
      </c>
      <c r="D11" s="16">
        <f>MIN(1,'Potencia Chemicals'!Y28/SUM('Potencia Chemicals'!Y28,'Potencia Chemicals'!Y51))</f>
        <v>0.50632366692413144</v>
      </c>
      <c r="E11" s="16">
        <f>MIN(1,'Potencia Chemicals'!Z28/SUM('Potencia Chemicals'!Z28,'Potencia Chemicals'!Z51))</f>
        <v>0.49960706680109873</v>
      </c>
      <c r="F11" s="16">
        <f>MIN(1,'Potencia Chemicals'!AA28/SUM('Potencia Chemicals'!AA28,'Potencia Chemicals'!AA51))</f>
        <v>0.49415215181503436</v>
      </c>
      <c r="G11" s="16">
        <f>MIN(1,'Potencia Chemicals'!AB28/SUM('Potencia Chemicals'!AB28,'Potencia Chemicals'!AB51))</f>
        <v>0.48865162078363367</v>
      </c>
      <c r="H11" s="16">
        <f>MIN(1,'Potencia Chemicals'!AC28/SUM('Potencia Chemicals'!AC28,'Potencia Chemicals'!AC51))</f>
        <v>0.47736507429942715</v>
      </c>
      <c r="I11" s="16">
        <f>MIN(1,'Potencia Chemicals'!AD28/SUM('Potencia Chemicals'!AD28,'Potencia Chemicals'!AD51))</f>
        <v>0.47170420377548139</v>
      </c>
      <c r="J11" s="16">
        <f>MIN(1,'Potencia Chemicals'!AE28/SUM('Potencia Chemicals'!AE28,'Potencia Chemicals'!AE51))</f>
        <v>0.46854422920189148</v>
      </c>
      <c r="K11" s="16">
        <f>MIN(1,'Potencia Chemicals'!AF28/SUM('Potencia Chemicals'!AF28,'Potencia Chemicals'!AF51))</f>
        <v>0.45824085626302735</v>
      </c>
      <c r="L11" s="16">
        <f>MIN(1,'Potencia Chemicals'!AG28/SUM('Potencia Chemicals'!AG28,'Potencia Chemicals'!AG51))</f>
        <v>0.45394405829875456</v>
      </c>
      <c r="M11" s="16">
        <f>MIN(1,'Potencia Chemicals'!AH28/SUM('Potencia Chemicals'!AH28,'Potencia Chemicals'!AH51))</f>
        <v>0.44649021618340728</v>
      </c>
      <c r="N11" s="16">
        <f>MIN(1,'Potencia Chemicals'!AI28/SUM('Potencia Chemicals'!AI28,'Potencia Chemicals'!AI51))</f>
        <v>0.43746305220059534</v>
      </c>
      <c r="O11" s="16">
        <f>MIN(1,'Potencia Chemicals'!AJ28/SUM('Potencia Chemicals'!AJ28,'Potencia Chemicals'!AJ51))</f>
        <v>0.43218039392430513</v>
      </c>
      <c r="P11" s="16">
        <f>MIN(1,'Potencia Chemicals'!AK28/SUM('Potencia Chemicals'!AK28,'Potencia Chemicals'!AK51))</f>
        <v>0.42423982711171443</v>
      </c>
      <c r="Q11" s="16">
        <f>MIN(1,'Potencia Chemicals'!AL28/SUM('Potencia Chemicals'!AL28,'Potencia Chemicals'!AL51))</f>
        <v>0.42370504322158486</v>
      </c>
      <c r="R11" s="16">
        <f>MIN(1,'Potencia Chemicals'!AM28/SUM('Potencia Chemicals'!AM28,'Potencia Chemicals'!AM51))</f>
        <v>0.41964236040313024</v>
      </c>
      <c r="S11" s="16">
        <f>MIN(1,'Potencia Chemicals'!AN28/SUM('Potencia Chemicals'!AN28,'Potencia Chemicals'!AN51))</f>
        <v>0.4153504382967621</v>
      </c>
      <c r="T11" s="16">
        <f>MIN(1,'Potencia Chemicals'!AO28/SUM('Potencia Chemicals'!AO28,'Potencia Chemicals'!AO51))</f>
        <v>0.41176798636274625</v>
      </c>
      <c r="U11" s="16">
        <f>MIN(1,'Potencia Chemicals'!AP28/SUM('Potencia Chemicals'!AP28,'Potencia Chemicals'!AP51))</f>
        <v>0.40836297355391549</v>
      </c>
      <c r="V11" s="16">
        <f>MIN(1,'Potencia Chemicals'!AQ28/SUM('Potencia Chemicals'!AQ28,'Potencia Chemicals'!AQ51))</f>
        <v>0.40283551279182206</v>
      </c>
      <c r="W11" s="16">
        <f>MIN(1,'Potencia Chemicals'!AR28/SUM('Potencia Chemicals'!AR28,'Potencia Chemicals'!AR51))</f>
        <v>0.39750443344486486</v>
      </c>
      <c r="X11" s="16">
        <f>MIN(1,'Potencia Chemicals'!AS28/SUM('Potencia Chemicals'!AS28,'Potencia Chemicals'!AS51))</f>
        <v>0.38759855826035139</v>
      </c>
      <c r="Y11" s="16">
        <f>MIN(1,'Potencia Chemicals'!AT28/SUM('Potencia Chemicals'!AT28,'Potencia Chemicals'!AT51))</f>
        <v>0.38263637036616904</v>
      </c>
      <c r="Z11" s="16">
        <f>MIN(1,'Potencia Chemicals'!AU28/SUM('Potencia Chemicals'!AU28,'Potencia Chemicals'!AU51))</f>
        <v>0.3787809432756557</v>
      </c>
      <c r="AA11" s="16">
        <f>MIN(1,'Potencia Chemicals'!AV28/SUM('Potencia Chemicals'!AV28,'Potencia Chemicals'!AV51))</f>
        <v>0.37255152097533589</v>
      </c>
      <c r="AB11" s="16">
        <f>MIN(1,'Potencia Chemicals'!AW28/SUM('Potencia Chemicals'!AW28,'Potencia Chemicals'!AW51))</f>
        <v>0.36054823831020033</v>
      </c>
      <c r="AC11" s="16">
        <f>MIN(1,'Potencia Chemicals'!AX28/SUM('Potencia Chemicals'!AX28,'Potencia Chemicals'!AX51))</f>
        <v>0.3543139664262171</v>
      </c>
      <c r="AD11" s="16">
        <f>MIN(1,'Potencia Chemicals'!AY28/SUM('Potencia Chemicals'!AY28,'Potencia Chemicals'!AY51))</f>
        <v>0.34968427715380018</v>
      </c>
      <c r="AE11" s="16">
        <f>MIN(1,'Potencia Chemicals'!AZ28/SUM('Potencia Chemicals'!AZ28,'Potencia Chemicals'!AZ51))</f>
        <v>0.34110188921330109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f t="shared" ref="B15" si="0">C15</f>
        <v>0</v>
      </c>
      <c r="C15">
        <f>'AEO 2023 Table 30 Steel'!$C$83</f>
        <v>0</v>
      </c>
      <c r="D15">
        <f t="shared" ref="D15:AE15" si="1">C15</f>
        <v>0</v>
      </c>
      <c r="E15">
        <f t="shared" si="1"/>
        <v>0</v>
      </c>
      <c r="F15">
        <f t="shared" si="1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1"/>
        <v>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S15">
        <f t="shared" si="1"/>
        <v>0</v>
      </c>
      <c r="T15">
        <f t="shared" si="1"/>
        <v>0</v>
      </c>
      <c r="U15">
        <f t="shared" si="1"/>
        <v>0</v>
      </c>
      <c r="V15">
        <f t="shared" si="1"/>
        <v>0</v>
      </c>
      <c r="W15">
        <f t="shared" si="1"/>
        <v>0</v>
      </c>
      <c r="X15">
        <f t="shared" si="1"/>
        <v>0</v>
      </c>
      <c r="Y15">
        <f t="shared" si="1"/>
        <v>0</v>
      </c>
      <c r="Z15">
        <f t="shared" si="1"/>
        <v>0</v>
      </c>
      <c r="AA15">
        <f t="shared" si="1"/>
        <v>0</v>
      </c>
      <c r="AB15">
        <f t="shared" si="1"/>
        <v>0</v>
      </c>
      <c r="AC15">
        <f t="shared" si="1"/>
        <v>0</v>
      </c>
      <c r="AD15">
        <f t="shared" si="1"/>
        <v>0</v>
      </c>
      <c r="AE15">
        <f t="shared" si="1"/>
        <v>0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 x14ac:dyDescent="0.25"/>
  <cols>
    <col min="1" max="1" width="39.85546875" customWidth="1"/>
    <col min="2" max="31" width="11.5703125" customWidth="1"/>
    <col min="32" max="33" width="9.5703125" bestFit="1" customWidth="1"/>
  </cols>
  <sheetData>
    <row r="1" spans="1:33" x14ac:dyDescent="0.2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40625" defaultRowHeight="15" x14ac:dyDescent="0.25"/>
  <cols>
    <col min="1" max="1" width="39.85546875" customWidth="1"/>
    <col min="2" max="31" width="11.85546875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40625" defaultRowHeight="15" x14ac:dyDescent="0.25"/>
  <cols>
    <col min="1" max="1" width="39.8554687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:AE10"/>
    </sheetView>
  </sheetViews>
  <sheetFormatPr defaultColWidth="9.140625" defaultRowHeight="15" x14ac:dyDescent="0.25"/>
  <cols>
    <col min="1" max="1" width="39.85546875" customWidth="1"/>
    <col min="2" max="31" width="11.28515625" customWidth="1"/>
  </cols>
  <sheetData>
    <row r="1" spans="1:33" x14ac:dyDescent="0.2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2022 Table 24 Refining'!D26*10^12)/('AEO 2022 Table 24 Refining'!D17*365*(('AEO 2022 Table 11 Petroleum'!D16-'AEO 2022 Table 11 Petroleum'!D21)*'AEO 2022 T68 Conversion Factors'!D48+'AEO 2022 Table 11 Petroleum'!D20*'AEO 2022 T68 Conversion Factors'!D49)/SUM(('AEO 2022 Table 11 Petroleum'!D16-'AEO 2022 Table 11 Petroleum'!D21),'AEO 2022 Table 11 Petroleum'!D20)*10^6*10^6)</f>
        <v>5.0275318678319782E-2</v>
      </c>
      <c r="D10">
        <f>('AEO 2022 Table 24 Refining'!E26*10^12)/('AEO 2022 Table 24 Refining'!E17*365*(('AEO 2022 Table 11 Petroleum'!E16-'AEO 2022 Table 11 Petroleum'!E21)*'AEO 2022 T68 Conversion Factors'!E48+'AEO 2022 Table 11 Petroleum'!E20*'AEO 2022 T68 Conversion Factors'!E49)/SUM(('AEO 2022 Table 11 Petroleum'!E16-'AEO 2022 Table 11 Petroleum'!E21),'AEO 2022 Table 11 Petroleum'!E20)*10^6*10^6)</f>
        <v>5.1587844542870832E-2</v>
      </c>
      <c r="E10">
        <f>('AEO 2022 Table 24 Refining'!F26*10^12)/('AEO 2022 Table 24 Refining'!F17*365*(('AEO 2022 Table 11 Petroleum'!F16-'AEO 2022 Table 11 Petroleum'!F21)*'AEO 2022 T68 Conversion Factors'!F48+'AEO 2022 Table 11 Petroleum'!F20*'AEO 2022 T68 Conversion Factors'!F49)/SUM(('AEO 2022 Table 11 Petroleum'!F16-'AEO 2022 Table 11 Petroleum'!F21),'AEO 2022 Table 11 Petroleum'!F20)*10^6*10^6)</f>
        <v>5.1080444844246203E-2</v>
      </c>
      <c r="F10">
        <f>('AEO 2022 Table 24 Refining'!G26*10^12)/('AEO 2022 Table 24 Refining'!G17*365*(('AEO 2022 Table 11 Petroleum'!G16-'AEO 2022 Table 11 Petroleum'!G21)*'AEO 2022 T68 Conversion Factors'!G48+'AEO 2022 Table 11 Petroleum'!G20*'AEO 2022 T68 Conversion Factors'!G49)/SUM(('AEO 2022 Table 11 Petroleum'!G16-'AEO 2022 Table 11 Petroleum'!G21),'AEO 2022 Table 11 Petroleum'!G20)*10^6*10^6)</f>
        <v>5.1280283071196225E-2</v>
      </c>
      <c r="G10">
        <f>('AEO 2022 Table 24 Refining'!H26*10^12)/('AEO 2022 Table 24 Refining'!H17*365*(('AEO 2022 Table 11 Petroleum'!H16-'AEO 2022 Table 11 Petroleum'!H21)*'AEO 2022 T68 Conversion Factors'!H48+'AEO 2022 Table 11 Petroleum'!H20*'AEO 2022 T68 Conversion Factors'!H49)/SUM(('AEO 2022 Table 11 Petroleum'!H16-'AEO 2022 Table 11 Petroleum'!H21),'AEO 2022 Table 11 Petroleum'!H20)*10^6*10^6)</f>
        <v>5.1280054540254805E-2</v>
      </c>
      <c r="H10">
        <f>('AEO 2022 Table 24 Refining'!I26*10^12)/('AEO 2022 Table 24 Refining'!I17*365*(('AEO 2022 Table 11 Petroleum'!I16-'AEO 2022 Table 11 Petroleum'!I21)*'AEO 2022 T68 Conversion Factors'!I48+'AEO 2022 Table 11 Petroleum'!I20*'AEO 2022 T68 Conversion Factors'!I49)/SUM(('AEO 2022 Table 11 Petroleum'!I16-'AEO 2022 Table 11 Petroleum'!I21),'AEO 2022 Table 11 Petroleum'!I20)*10^6*10^6)</f>
        <v>5.137019355867032E-2</v>
      </c>
      <c r="I10">
        <f>('AEO 2022 Table 24 Refining'!J26*10^12)/('AEO 2022 Table 24 Refining'!J17*365*(('AEO 2022 Table 11 Petroleum'!J16-'AEO 2022 Table 11 Petroleum'!J21)*'AEO 2022 T68 Conversion Factors'!J48+'AEO 2022 Table 11 Petroleum'!J20*'AEO 2022 T68 Conversion Factors'!J49)/SUM(('AEO 2022 Table 11 Petroleum'!J16-'AEO 2022 Table 11 Petroleum'!J21),'AEO 2022 Table 11 Petroleum'!J20)*10^6*10^6)</f>
        <v>5.1701519961309922E-2</v>
      </c>
      <c r="J10">
        <f>('AEO 2022 Table 24 Refining'!K26*10^12)/('AEO 2022 Table 24 Refining'!K17*365*(('AEO 2022 Table 11 Petroleum'!K16-'AEO 2022 Table 11 Petroleum'!K21)*'AEO 2022 T68 Conversion Factors'!K48+'AEO 2022 Table 11 Petroleum'!K20*'AEO 2022 T68 Conversion Factors'!K49)/SUM(('AEO 2022 Table 11 Petroleum'!K16-'AEO 2022 Table 11 Petroleum'!K21),'AEO 2022 Table 11 Petroleum'!K20)*10^6*10^6)</f>
        <v>5.1798770040347955E-2</v>
      </c>
      <c r="K10">
        <f>('AEO 2022 Table 24 Refining'!L26*10^12)/('AEO 2022 Table 24 Refining'!L17*365*(('AEO 2022 Table 11 Petroleum'!L16-'AEO 2022 Table 11 Petroleum'!L21)*'AEO 2022 T68 Conversion Factors'!L48+'AEO 2022 Table 11 Petroleum'!L20*'AEO 2022 T68 Conversion Factors'!L49)/SUM(('AEO 2022 Table 11 Petroleum'!L16-'AEO 2022 Table 11 Petroleum'!L21),'AEO 2022 Table 11 Petroleum'!L20)*10^6*10^6)</f>
        <v>5.2133635527062169E-2</v>
      </c>
      <c r="L10">
        <f>('AEO 2022 Table 24 Refining'!M26*10^12)/('AEO 2022 Table 24 Refining'!M17*365*(('AEO 2022 Table 11 Petroleum'!M16-'AEO 2022 Table 11 Petroleum'!M21)*'AEO 2022 T68 Conversion Factors'!M48+'AEO 2022 Table 11 Petroleum'!M20*'AEO 2022 T68 Conversion Factors'!M49)/SUM(('AEO 2022 Table 11 Petroleum'!M16-'AEO 2022 Table 11 Petroleum'!M21),'AEO 2022 Table 11 Petroleum'!M20)*10^6*10^6)</f>
        <v>5.222457806395852E-2</v>
      </c>
      <c r="M10">
        <f>('AEO 2022 Table 24 Refining'!N26*10^12)/('AEO 2022 Table 24 Refining'!N17*365*(('AEO 2022 Table 11 Petroleum'!N16-'AEO 2022 Table 11 Petroleum'!N21)*'AEO 2022 T68 Conversion Factors'!N48+'AEO 2022 Table 11 Petroleum'!N20*'AEO 2022 T68 Conversion Factors'!N49)/SUM(('AEO 2022 Table 11 Petroleum'!N16-'AEO 2022 Table 11 Petroleum'!N21),'AEO 2022 Table 11 Petroleum'!N20)*10^6*10^6)</f>
        <v>5.2750151332760169E-2</v>
      </c>
      <c r="N10">
        <f>('AEO 2022 Table 24 Refining'!O26*10^12)/('AEO 2022 Table 24 Refining'!O17*365*(('AEO 2022 Table 11 Petroleum'!O16-'AEO 2022 Table 11 Petroleum'!O21)*'AEO 2022 T68 Conversion Factors'!O48+'AEO 2022 Table 11 Petroleum'!O20*'AEO 2022 T68 Conversion Factors'!O49)/SUM(('AEO 2022 Table 11 Petroleum'!O16-'AEO 2022 Table 11 Petroleum'!O21),'AEO 2022 Table 11 Petroleum'!O20)*10^6*10^6)</f>
        <v>5.2896544589626109E-2</v>
      </c>
      <c r="O10">
        <f>('AEO 2022 Table 24 Refining'!P26*10^12)/('AEO 2022 Table 24 Refining'!P17*365*(('AEO 2022 Table 11 Petroleum'!P16-'AEO 2022 Table 11 Petroleum'!P21)*'AEO 2022 T68 Conversion Factors'!P48+'AEO 2022 Table 11 Petroleum'!P20*'AEO 2022 T68 Conversion Factors'!P49)/SUM(('AEO 2022 Table 11 Petroleum'!P16-'AEO 2022 Table 11 Petroleum'!P21),'AEO 2022 Table 11 Petroleum'!P20)*10^6*10^6)</f>
        <v>5.3236315361286375E-2</v>
      </c>
      <c r="P10">
        <f>('AEO 2022 Table 24 Refining'!Q26*10^12)/('AEO 2022 Table 24 Refining'!Q17*365*(('AEO 2022 Table 11 Petroleum'!Q16-'AEO 2022 Table 11 Petroleum'!Q21)*'AEO 2022 T68 Conversion Factors'!Q48+'AEO 2022 Table 11 Petroleum'!Q20*'AEO 2022 T68 Conversion Factors'!Q49)/SUM(('AEO 2022 Table 11 Petroleum'!Q16-'AEO 2022 Table 11 Petroleum'!Q21),'AEO 2022 Table 11 Petroleum'!Q20)*10^6*10^6)</f>
        <v>5.3539724974579581E-2</v>
      </c>
      <c r="Q10">
        <f>('AEO 2022 Table 24 Refining'!R26*10^12)/('AEO 2022 Table 24 Refining'!R17*365*(('AEO 2022 Table 11 Petroleum'!R16-'AEO 2022 Table 11 Petroleum'!R21)*'AEO 2022 T68 Conversion Factors'!R48+'AEO 2022 Table 11 Petroleum'!R20*'AEO 2022 T68 Conversion Factors'!R49)/SUM(('AEO 2022 Table 11 Petroleum'!R16-'AEO 2022 Table 11 Petroleum'!R21),'AEO 2022 Table 11 Petroleum'!R20)*10^6*10^6)</f>
        <v>5.4084315414029804E-2</v>
      </c>
      <c r="R10">
        <f>('AEO 2022 Table 24 Refining'!S26*10^12)/('AEO 2022 Table 24 Refining'!S17*365*(('AEO 2022 Table 11 Petroleum'!S16-'AEO 2022 Table 11 Petroleum'!S21)*'AEO 2022 T68 Conversion Factors'!S48+'AEO 2022 Table 11 Petroleum'!S20*'AEO 2022 T68 Conversion Factors'!S49)/SUM(('AEO 2022 Table 11 Petroleum'!S16-'AEO 2022 Table 11 Petroleum'!S21),'AEO 2022 Table 11 Petroleum'!S20)*10^6*10^6)</f>
        <v>5.4765167264967739E-2</v>
      </c>
      <c r="S10">
        <f>('AEO 2022 Table 24 Refining'!T26*10^12)/('AEO 2022 Table 24 Refining'!T17*365*(('AEO 2022 Table 11 Petroleum'!T16-'AEO 2022 Table 11 Petroleum'!T21)*'AEO 2022 T68 Conversion Factors'!T48+'AEO 2022 Table 11 Petroleum'!T20*'AEO 2022 T68 Conversion Factors'!T49)/SUM(('AEO 2022 Table 11 Petroleum'!T16-'AEO 2022 Table 11 Petroleum'!T21),'AEO 2022 Table 11 Petroleum'!T20)*10^6*10^6)</f>
        <v>5.4752573816381128E-2</v>
      </c>
      <c r="T10">
        <f>('AEO 2022 Table 24 Refining'!U26*10^12)/('AEO 2022 Table 24 Refining'!U17*365*(('AEO 2022 Table 11 Petroleum'!U16-'AEO 2022 Table 11 Petroleum'!U21)*'AEO 2022 T68 Conversion Factors'!U48+'AEO 2022 Table 11 Petroleum'!U20*'AEO 2022 T68 Conversion Factors'!U49)/SUM(('AEO 2022 Table 11 Petroleum'!U16-'AEO 2022 Table 11 Petroleum'!U21),'AEO 2022 Table 11 Petroleum'!U20)*10^6*10^6)</f>
        <v>5.5108174622995894E-2</v>
      </c>
      <c r="U10">
        <f>('AEO 2022 Table 24 Refining'!V26*10^12)/('AEO 2022 Table 24 Refining'!V17*365*(('AEO 2022 Table 11 Petroleum'!V16-'AEO 2022 Table 11 Petroleum'!V21)*'AEO 2022 T68 Conversion Factors'!V48+'AEO 2022 Table 11 Petroleum'!V20*'AEO 2022 T68 Conversion Factors'!V49)/SUM(('AEO 2022 Table 11 Petroleum'!V16-'AEO 2022 Table 11 Petroleum'!V21),'AEO 2022 Table 11 Petroleum'!V20)*10^6*10^6)</f>
        <v>5.4584607453750399E-2</v>
      </c>
      <c r="V10">
        <f>('AEO 2022 Table 24 Refining'!W26*10^12)/('AEO 2022 Table 24 Refining'!W17*365*(('AEO 2022 Table 11 Petroleum'!W16-'AEO 2022 Table 11 Petroleum'!W21)*'AEO 2022 T68 Conversion Factors'!W48+'AEO 2022 Table 11 Petroleum'!W20*'AEO 2022 T68 Conversion Factors'!W49)/SUM(('AEO 2022 Table 11 Petroleum'!W16-'AEO 2022 Table 11 Petroleum'!W21),'AEO 2022 Table 11 Petroleum'!W20)*10^6*10^6)</f>
        <v>5.4645287036857275E-2</v>
      </c>
      <c r="W10">
        <f>('AEO 2022 Table 24 Refining'!X26*10^12)/('AEO 2022 Table 24 Refining'!X17*365*(('AEO 2022 Table 11 Petroleum'!X16-'AEO 2022 Table 11 Petroleum'!X21)*'AEO 2022 T68 Conversion Factors'!X48+'AEO 2022 Table 11 Petroleum'!X20*'AEO 2022 T68 Conversion Factors'!X49)/SUM(('AEO 2022 Table 11 Petroleum'!X16-'AEO 2022 Table 11 Petroleum'!X21),'AEO 2022 Table 11 Petroleum'!X20)*10^6*10^6)</f>
        <v>5.4525449064379929E-2</v>
      </c>
      <c r="X10">
        <f>('AEO 2022 Table 24 Refining'!Y26*10^12)/('AEO 2022 Table 24 Refining'!Y17*365*(('AEO 2022 Table 11 Petroleum'!Y16-'AEO 2022 Table 11 Petroleum'!Y21)*'AEO 2022 T68 Conversion Factors'!Y48+'AEO 2022 Table 11 Petroleum'!Y20*'AEO 2022 T68 Conversion Factors'!Y49)/SUM(('AEO 2022 Table 11 Petroleum'!Y16-'AEO 2022 Table 11 Petroleum'!Y21),'AEO 2022 Table 11 Petroleum'!Y20)*10^6*10^6)</f>
        <v>5.433650231791113E-2</v>
      </c>
      <c r="Y10">
        <f>('AEO 2022 Table 24 Refining'!Z26*10^12)/('AEO 2022 Table 24 Refining'!Z17*365*(('AEO 2022 Table 11 Petroleum'!Z16-'AEO 2022 Table 11 Petroleum'!Z21)*'AEO 2022 T68 Conversion Factors'!Z48+'AEO 2022 Table 11 Petroleum'!Z20*'AEO 2022 T68 Conversion Factors'!Z49)/SUM(('AEO 2022 Table 11 Petroleum'!Z16-'AEO 2022 Table 11 Petroleum'!Z21),'AEO 2022 Table 11 Petroleum'!Z20)*10^6*10^6)</f>
        <v>5.446954508183785E-2</v>
      </c>
      <c r="Z10">
        <f>('AEO 2022 Table 24 Refining'!AA26*10^12)/('AEO 2022 Table 24 Refining'!AA17*365*(('AEO 2022 Table 11 Petroleum'!AA16-'AEO 2022 Table 11 Petroleum'!AA21)*'AEO 2022 T68 Conversion Factors'!AA48+'AEO 2022 Table 11 Petroleum'!AA20*'AEO 2022 T68 Conversion Factors'!AA49)/SUM(('AEO 2022 Table 11 Petroleum'!AA16-'AEO 2022 Table 11 Petroleum'!AA21),'AEO 2022 Table 11 Petroleum'!AA20)*10^6*10^6)</f>
        <v>5.4512330804287822E-2</v>
      </c>
      <c r="AA10">
        <f>('AEO 2022 Table 24 Refining'!AB26*10^12)/('AEO 2022 Table 24 Refining'!AB17*365*(('AEO 2022 Table 11 Petroleum'!AB16-'AEO 2022 Table 11 Petroleum'!AB21)*'AEO 2022 T68 Conversion Factors'!AB48+'AEO 2022 Table 11 Petroleum'!AB20*'AEO 2022 T68 Conversion Factors'!AB49)/SUM(('AEO 2022 Table 11 Petroleum'!AB16-'AEO 2022 Table 11 Petroleum'!AB21),'AEO 2022 Table 11 Petroleum'!AB20)*10^6*10^6)</f>
        <v>5.4387089166231119E-2</v>
      </c>
      <c r="AB10">
        <f>('AEO 2022 Table 24 Refining'!AC26*10^12)/('AEO 2022 Table 24 Refining'!AC17*365*(('AEO 2022 Table 11 Petroleum'!AC16-'AEO 2022 Table 11 Petroleum'!AC21)*'AEO 2022 T68 Conversion Factors'!AC48+'AEO 2022 Table 11 Petroleum'!AC20*'AEO 2022 T68 Conversion Factors'!AC49)/SUM(('AEO 2022 Table 11 Petroleum'!AC16-'AEO 2022 Table 11 Petroleum'!AC21),'AEO 2022 Table 11 Petroleum'!AC20)*10^6*10^6)</f>
        <v>5.4402494197981481E-2</v>
      </c>
      <c r="AC10">
        <f>('AEO 2022 Table 24 Refining'!AD26*10^12)/('AEO 2022 Table 24 Refining'!AD17*365*(('AEO 2022 Table 11 Petroleum'!AD16-'AEO 2022 Table 11 Petroleum'!AD21)*'AEO 2022 T68 Conversion Factors'!AD48+'AEO 2022 Table 11 Petroleum'!AD20*'AEO 2022 T68 Conversion Factors'!AD49)/SUM(('AEO 2022 Table 11 Petroleum'!AD16-'AEO 2022 Table 11 Petroleum'!AD21),'AEO 2022 Table 11 Petroleum'!AD20)*10^6*10^6)</f>
        <v>5.4750683101249219E-2</v>
      </c>
      <c r="AD10">
        <f>('AEO 2022 Table 24 Refining'!AE26*10^12)/('AEO 2022 Table 24 Refining'!AE17*365*(('AEO 2022 Table 11 Petroleum'!AE16-'AEO 2022 Table 11 Petroleum'!AE21)*'AEO 2022 T68 Conversion Factors'!AE48+'AEO 2022 Table 11 Petroleum'!AE20*'AEO 2022 T68 Conversion Factors'!AE49)/SUM(('AEO 2022 Table 11 Petroleum'!AE16-'AEO 2022 Table 11 Petroleum'!AE21),'AEO 2022 Table 11 Petroleum'!AE20)*10^6*10^6)</f>
        <v>5.5090905563377646E-2</v>
      </c>
      <c r="AE10">
        <f>('AEO 2022 Table 24 Refining'!AF26*10^12)/('AEO 2022 Table 24 Refining'!AF17*365*(('AEO 2022 Table 11 Petroleum'!AF16-'AEO 2022 Table 11 Petroleum'!AF21)*'AEO 2022 T68 Conversion Factors'!AF48+'AEO 2022 Table 11 Petroleum'!AF20*'AEO 2022 T68 Conversion Factors'!AF49)/SUM(('AEO 2022 Table 11 Petroleum'!AF16-'AEO 2022 Table 11 Petroleum'!AF21),'AEO 2022 Table 11 Petroleum'!AF20)*10^6*10^6)</f>
        <v>5.5725133984864637E-2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1" sqref="B11:AE11"/>
    </sheetView>
  </sheetViews>
  <sheetFormatPr defaultColWidth="9.140625" defaultRowHeight="15" x14ac:dyDescent="0.25"/>
  <cols>
    <col min="1" max="1" width="39.85546875" customWidth="1"/>
    <col min="2" max="31" width="1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2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2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2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2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2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40625" defaultRowHeight="15" x14ac:dyDescent="0.25"/>
  <cols>
    <col min="1" max="1" width="39.85546875" customWidth="1"/>
    <col min="2" max="31" width="12.570312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40625" defaultRowHeight="15" x14ac:dyDescent="0.25"/>
  <cols>
    <col min="1" max="1" width="39.8554687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2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2024-03-08T14:56:17Z</dcterms:modified>
</cp:coreProperties>
</file>