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9644A3D8-A725-4FDB-8041-EFC0A50F5E44}" xr6:coauthVersionLast="47" xr6:coauthVersionMax="47" xr10:uidLastSave="{00000000-0000-0000-0000-000000000000}"/>
  <bookViews>
    <workbookView xWindow="31530" yWindow="90" windowWidth="24600" windowHeight="14055" tabRatio="859" firstSheet="1"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20" l="1"/>
  <c r="E6" i="20"/>
  <c r="D7" i="20"/>
  <c r="D6" i="20"/>
  <c r="P16" i="15"/>
  <c r="P12"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<sst xmlns="http://schemas.openxmlformats.org/spreadsheetml/2006/main" count="12741" uniqueCount="2708">
  <si>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</si>
  <si>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</si>
  <si>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</si>
  <si>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</si>
  <si>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</si>
  <si>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</si>
  <si>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</si>
  <si>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</si>
  <si>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</si>
  <si>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</si>
  <si>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</si>
  <si>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</si>
  <si>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</si>
  <si>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</si>
  <si>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</si>
  <si>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</si>
  <si>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</si>
  <si>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</si>
  <si>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</si>
  <si>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</si>
  <si>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</si>
  <si>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</si>
  <si>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</si>
  <si>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</si>
  <si>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</si>
  <si>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</si>
  <si>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</si>
  <si>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</si>
  <si>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</si>
  <si>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</si>
  <si>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</si>
  <si>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</si>
  <si>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</si>
  <si>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</si>
  <si>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</si>
  <si>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</si>
  <si>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</si>
  <si>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</si>
  <si>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</si>
  <si>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</si>
  <si>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</si>
  <si>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</si>
  <si>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</si>
  <si>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</si>
  <si>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</si>
  <si>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</si>
  <si>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</si>
  <si>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</si>
  <si>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</si>
  <si>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</si>
  <si>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</si>
  <si>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</si>
  <si>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</si>
  <si>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</si>
  <si>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</si>
  <si>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</si>
  <si>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</si>
  <si>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</si>
  <si>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</si>
  <si>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</si>
  <si>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</si>
  <si>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</si>
  <si>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</si>
  <si>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</si>
  <si>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</si>
  <si>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</si>
  <si>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</si>
  <si>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</si>
  <si>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</si>
  <si>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</si>
  <si>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</si>
  <si>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</si>
  <si>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</si>
  <si>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</si>
  <si>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</si>
  <si>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</si>
  <si>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</si>
  <si>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</si>
  <si>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</si>
  <si>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</si>
  <si>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</si>
  <si>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</si>
  <si>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</si>
  <si>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</si>
  <si>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</si>
  <si>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</si>
  <si>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</si>
  <si>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</si>
  <si>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</si>
  <si>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</si>
  <si>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</si>
  <si>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</si>
  <si>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</si>
  <si>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</si>
  <si>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</si>
  <si>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</si>
  <si>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</si>
  <si>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</si>
  <si>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</si>
  <si>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</si>
  <si>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</si>
  <si>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</si>
  <si>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</si>
  <si>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</si>
  <si>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</si>
  <si>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</si>
  <si>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</si>
  <si>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</si>
  <si>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</si>
  <si>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</si>
  <si>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</si>
  <si>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</si>
  <si>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</si>
  <si>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</si>
  <si>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</si>
  <si>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</si>
  <si>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</si>
  <si>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</si>
  <si>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</si>
  <si>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</si>
  <si>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</si>
  <si>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</si>
  <si>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</si>
  <si>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</si>
  <si>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</si>
  <si>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</si>
  <si>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</si>
  <si>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</si>
  <si>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</si>
  <si>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</si>
  <si>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</si>
  <si>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</si>
  <si>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</si>
  <si>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</si>
  <si>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</si>
  <si>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</si>
  <si>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</si>
  <si>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</si>
  <si>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</si>
  <si>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</si>
  <si>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</si>
  <si>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</si>
  <si>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</si>
  <si>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</si>
  <si>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</si>
  <si>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</si>
  <si>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</si>
  <si>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</si>
  <si>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</si>
  <si>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</si>
  <si>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</si>
  <si>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</si>
  <si>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</si>
  <si>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</si>
  <si>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</si>
  <si>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</si>
  <si>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</si>
  <si>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</si>
  <si>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</si>
  <si>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</si>
  <si>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</si>
  <si>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</si>
  <si>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</si>
  <si>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</si>
  <si>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</si>
  <si>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</si>
  <si>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</si>
  <si>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</si>
  <si>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</si>
  <si>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</si>
  <si>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</si>
  <si>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</si>
  <si>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</si>
  <si>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</si>
  <si>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</si>
  <si>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</si>
  <si>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</si>
  <si>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</si>
  <si>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</si>
  <si>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</si>
  <si>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</si>
  <si>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</si>
  <si>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</si>
  <si>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</si>
  <si>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</si>
  <si>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</si>
  <si>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</si>
  <si>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</si>
  <si>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</si>
  <si>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</si>
  <si>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</si>
  <si>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</si>
  <si>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</si>
  <si>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</si>
  <si>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</si>
  <si>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</si>
  <si>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</si>
  <si>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</si>
  <si>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</si>
  <si>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</si>
  <si>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</si>
  <si>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</si>
  <si>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</si>
  <si>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</si>
  <si>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</si>
  <si>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</si>
  <si>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</si>
  <si>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</si>
  <si>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</si>
  <si>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</si>
  <si>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</si>
  <si>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</si>
  <si>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</si>
  <si>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</si>
  <si>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</si>
  <si>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</si>
  <si>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</si>
  <si>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</si>
  <si>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</si>
  <si>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</si>
  <si>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</si>
  <si>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</si>
  <si>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</si>
  <si>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</si>
  <si>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</si>
  <si>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</si>
  <si>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</si>
  <si>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</si>
  <si>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</si>
  <si>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</si>
  <si>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</si>
  <si>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</si>
  <si>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</si>
  <si>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</si>
  <si>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</si>
  <si>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</si>
  <si>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</si>
  <si>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</si>
  <si>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</si>
  <si>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</si>
  <si>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</si>
  <si>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</si>
  <si>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</si>
  <si>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</si>
  <si>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</si>
  <si>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</si>
  <si>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</si>
  <si>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</si>
  <si>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</si>
  <si>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</si>
  <si>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</si>
  <si>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</si>
  <si>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</si>
  <si>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</si>
  <si>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</si>
  <si>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</si>
  <si>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</si>
  <si>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</si>
  <si>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</si>
  <si>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</si>
  <si>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</si>
  <si>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</si>
  <si>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</si>
  <si>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</si>
  <si>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</si>
  <si>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</si>
  <si>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</si>
  <si>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</si>
  <si>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</si>
  <si>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</si>
  <si>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</si>
  <si>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</si>
  <si>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</si>
  <si>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</si>
  <si>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</si>
  <si>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</si>
  <si>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</si>
  <si>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</si>
  <si>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</si>
  <si>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</si>
  <si>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</si>
  <si>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</si>
  <si>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</si>
  <si>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</si>
  <si>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</si>
  <si>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</si>
  <si>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</si>
  <si>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</si>
  <si>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</si>
  <si>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</si>
  <si>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</si>
  <si>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</si>
  <si>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</si>
  <si>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</si>
  <si>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</si>
  <si>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</si>
  <si>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</si>
  <si>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</si>
  <si>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</si>
  <si>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</si>
  <si>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</si>
  <si>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</si>
  <si>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</si>
  <si>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</si>
  <si>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</si>
  <si>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</si>
  <si>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</si>
  <si>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</si>
  <si>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</si>
  <si>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</si>
  <si>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</si>
  <si>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</si>
  <si>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</si>
  <si>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</si>
  <si>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</si>
  <si>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</si>
  <si>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</si>
  <si>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</si>
  <si>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</si>
  <si>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</si>
  <si>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</si>
  <si>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</si>
  <si>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</si>
  <si>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</si>
  <si>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</si>
  <si>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</si>
  <si>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</si>
  <si>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</si>
  <si>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</si>
  <si>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</si>
  <si>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</si>
  <si>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</si>
  <si>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</si>
  <si>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</si>
  <si>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</si>
  <si>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</si>
  <si>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</si>
  <si>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</si>
  <si>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</si>
  <si>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</si>
  <si>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</si>
  <si>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</si>
  <si>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</si>
  <si>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</si>
  <si>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</si>
  <si>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</si>
  <si>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</si>
  <si>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</si>
  <si>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</si>
  <si>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</si>
  <si>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</si>
  <si>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</si>
  <si>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</si>
  <si>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</si>
  <si>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</si>
  <si>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</si>
  <si>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</si>
  <si>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</si>
  <si>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</si>
  <si>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</si>
  <si>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</si>
  <si>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</si>
  <si>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</si>
  <si>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</si>
  <si>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</si>
  <si>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</si>
  <si>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</si>
  <si>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</si>
  <si>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</si>
  <si>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</si>
  <si>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</si>
  <si>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</si>
  <si>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</si>
  <si>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</si>
  <si>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</si>
  <si>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</si>
  <si>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</si>
  <si>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</si>
  <si>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</si>
  <si>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</si>
  <si>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</si>
  <si>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</si>
  <si>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</si>
  <si>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</si>
  <si>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</si>
  <si>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</si>
  <si>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</si>
  <si>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</si>
  <si>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</si>
  <si>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</si>
  <si>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</si>
  <si>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</si>
  <si>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</si>
  <si>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</si>
  <si>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</si>
  <si>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</si>
  <si>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</si>
  <si>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</si>
  <si>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</si>
  <si>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</si>
  <si>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</si>
  <si>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</si>
  <si>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</si>
  <si>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</si>
  <si>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</si>
  <si>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</si>
  <si>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</si>
  <si>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</si>
  <si>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</si>
  <si>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</si>
  <si>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</si>
  <si>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</si>
  <si>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</si>
  <si>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</si>
  <si>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</si>
  <si>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</si>
  <si>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</si>
  <si>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</si>
  <si>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</si>
  <si>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</si>
  <si>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</si>
  <si>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</si>
  <si>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</si>
  <si>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</si>
  <si>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</si>
  <si>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</si>
  <si>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</si>
  <si>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</si>
  <si>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</si>
  <si>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</si>
  <si>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</si>
  <si>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</si>
  <si>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</si>
  <si>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</si>
  <si>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</si>
  <si>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</si>
  <si>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</si>
  <si>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</si>
  <si>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</si>
  <si>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</si>
  <si>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</si>
  <si>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</si>
  <si>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</si>
  <si>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</si>
  <si>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</si>
  <si>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</si>
  <si>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</si>
  <si>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</si>
  <si>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</si>
  <si>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</si>
  <si>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</si>
  <si>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</si>
  <si>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</si>
  <si>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</si>
  <si>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</si>
  <si>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</si>
  <si>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</si>
  <si>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</si>
  <si>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</si>
  <si>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</si>
  <si>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</si>
  <si>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</si>
  <si>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</si>
  <si>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</si>
  <si>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</si>
  <si>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</si>
  <si>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</si>
  <si>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</si>
  <si>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</si>
  <si>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</si>
  <si>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</si>
  <si>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</si>
  <si>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</si>
  <si>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</si>
  <si>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</si>
  <si>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</si>
  <si>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</si>
  <si>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</si>
  <si>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</si>
  <si>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</si>
  <si>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</si>
  <si>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</si>
  <si>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</si>
  <si>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</si>
  <si>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</si>
  <si>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</si>
  <si>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</si>
  <si>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</si>
  <si>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</si>
  <si>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</si>
  <si>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</si>
  <si>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</si>
  <si>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</si>
  <si>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</si>
  <si>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</si>
  <si>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</si>
  <si>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</si>
  <si>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</si>
  <si>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</si>
  <si>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</si>
  <si>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</si>
  <si>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</si>
  <si>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</si>
  <si>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</si>
  <si>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</si>
  <si>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</si>
  <si>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</si>
  <si>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</si>
  <si>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</si>
  <si>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</si>
  <si>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</si>
  <si>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</si>
  <si>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</si>
  <si>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</si>
  <si>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</si>
  <si>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</si>
  <si>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</si>
  <si>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</si>
  <si>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</si>
  <si>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</si>
  <si>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</si>
  <si>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</si>
  <si>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</si>
  <si>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</si>
  <si>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</si>
  <si>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</si>
  <si>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</si>
  <si>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</si>
  <si>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</si>
  <si>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</si>
  <si>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</si>
  <si>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</si>
  <si>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</si>
  <si>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</si>
  <si>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</si>
  <si>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</si>
  <si>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</si>
  <si>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</si>
  <si>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</si>
  <si>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</si>
  <si>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</si>
  <si>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</si>
  <si>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</si>
  <si>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</si>
  <si>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</si>
  <si>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</si>
  <si>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</si>
  <si>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</si>
  <si>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</si>
  <si>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</si>
  <si>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</si>
  <si>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</si>
  <si>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</si>
  <si>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</si>
  <si>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</si>
  <si>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</si>
  <si>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</si>
  <si>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</si>
  <si>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</si>
  <si>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</si>
  <si>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</si>
  <si>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</si>
  <si>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</si>
  <si>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</si>
  <si>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</si>
  <si>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</si>
  <si>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</si>
  <si>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</si>
  <si>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</si>
  <si>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</si>
  <si>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</si>
  <si>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</si>
  <si>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</si>
  <si>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</si>
  <si>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</si>
  <si>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</si>
  <si>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</si>
  <si>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</si>
  <si>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</si>
  <si>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</si>
  <si>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</si>
  <si>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</si>
  <si>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</si>
  <si>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</si>
  <si>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</si>
  <si>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</si>
  <si>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</si>
  <si>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</si>
  <si>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</si>
  <si>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</si>
  <si>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</si>
  <si>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</si>
  <si>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</si>
  <si>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</si>
  <si>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</si>
  <si>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</si>
  <si>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</si>
  <si>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</si>
  <si>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</si>
  <si>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</si>
  <si>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</si>
  <si>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</si>
  <si>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</si>
  <si>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</si>
  <si>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</si>
  <si>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</si>
  <si>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</si>
  <si>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</si>
  <si>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</si>
  <si>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</si>
  <si>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</si>
  <si>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</si>
  <si>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</si>
  <si>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</si>
  <si>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</si>
  <si>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</si>
  <si>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</si>
  <si>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</si>
  <si>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</si>
  <si>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</si>
  <si>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</si>
  <si>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</si>
  <si>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</si>
  <si>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</si>
  <si>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</si>
  <si>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</si>
  <si>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</si>
  <si>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</si>
  <si>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</si>
  <si>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</si>
  <si>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</si>
  <si>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</si>
  <si>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</si>
  <si>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</si>
  <si>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</si>
  <si>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</si>
  <si>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</si>
  <si>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</si>
  <si>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</si>
  <si>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</si>
  <si>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</si>
  <si>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</si>
  <si>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</si>
  <si>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</si>
  <si>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</si>
  <si>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</si>
  <si>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</si>
  <si>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</si>
  <si>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</si>
  <si>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</si>
  <si>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</si>
  <si>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</si>
  <si>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</si>
  <si>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</si>
  <si>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</si>
  <si>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</si>
  <si>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</si>
  <si>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</si>
  <si>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</si>
  <si>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</si>
  <si>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</si>
  <si>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</si>
  <si>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</si>
  <si>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</si>
  <si>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</si>
  <si>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</si>
  <si>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</si>
  <si>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</si>
  <si>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</si>
  <si>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</si>
  <si>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</si>
  <si>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</si>
  <si>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</si>
  <si>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</si>
  <si>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</si>
  <si>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</si>
  <si>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</si>
  <si>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</si>
  <si>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</si>
  <si>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</si>
  <si>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</si>
  <si>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</si>
  <si>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</si>
  <si>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</si>
  <si>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</si>
  <si>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</si>
  <si>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</si>
  <si>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</si>
  <si>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</si>
  <si>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</si>
  <si>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</si>
  <si>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</si>
  <si>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</si>
  <si>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</si>
  <si>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</si>
  <si>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</si>
  <si>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</si>
  <si>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</si>
  <si>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</si>
  <si>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</si>
  <si>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</si>
  <si>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</si>
  <si>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</si>
  <si>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</si>
  <si>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</si>
  <si>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</si>
  <si>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</si>
  <si>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</si>
  <si>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</si>
  <si>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</si>
  <si>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</si>
  <si>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</si>
  <si>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</si>
  <si>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</si>
  <si>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</si>
  <si>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</si>
  <si>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</si>
  <si>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</si>
  <si>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</si>
  <si>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</si>
  <si>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</si>
  <si>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</si>
  <si>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</si>
  <si>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</si>
  <si>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</si>
  <si>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</si>
  <si>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</si>
  <si>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</si>
  <si>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</si>
  <si>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</si>
  <si>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</si>
  <si>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</si>
  <si>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</si>
  <si>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</si>
  <si>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</si>
  <si>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</si>
  <si>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</si>
  <si>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</si>
  <si>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</si>
  <si>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</si>
  <si>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</si>
  <si>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</si>
  <si>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</si>
  <si>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</si>
  <si>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</si>
  <si>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</si>
  <si>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</si>
  <si>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</si>
  <si>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</si>
  <si>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</si>
  <si>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</si>
  <si>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</si>
  <si>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</si>
  <si>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</si>
  <si>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</si>
  <si>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</si>
  <si>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</si>
  <si>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</si>
  <si>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</si>
  <si>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</si>
  <si>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</si>
  <si>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</si>
  <si>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</si>
  <si>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</si>
  <si>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</si>
  <si>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</si>
  <si>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</si>
  <si>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</si>
  <si>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</si>
  <si>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</si>
  <si>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</si>
  <si>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</si>
  <si>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</si>
  <si>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</si>
  <si>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</si>
  <si>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</si>
  <si>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</si>
  <si>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</si>
  <si>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</si>
  <si>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</si>
  <si>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</si>
  <si>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</si>
  <si>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</si>
  <si>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</si>
  <si>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</si>
  <si>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</si>
  <si>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</si>
  <si>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</si>
  <si>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</si>
  <si>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</si>
  <si>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</si>
  <si>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</si>
  <si>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</si>
  <si>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</si>
  <si>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</si>
  <si>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</si>
  <si>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</si>
  <si>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</si>
  <si>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</si>
  <si>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</si>
  <si>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</si>
  <si>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</si>
  <si>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</si>
  <si>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</si>
  <si>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</si>
  <si>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</si>
  <si>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</si>
  <si>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</si>
  <si>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</si>
  <si>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</si>
  <si>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</si>
  <si>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</si>
  <si>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</si>
  <si>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</si>
  <si>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</si>
  <si>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</si>
  <si>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</si>
  <si>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</si>
  <si>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</si>
  <si>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</si>
  <si>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</si>
  <si>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</si>
  <si>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</si>
  <si>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</si>
  <si>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</si>
  <si>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</si>
  <si>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</si>
  <si>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</si>
  <si>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</si>
  <si>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</si>
  <si>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</si>
  <si>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</si>
  <si>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</si>
  <si>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</si>
  <si>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</si>
  <si>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</si>
  <si>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</si>
  <si>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</si>
  <si>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</si>
  <si>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</si>
  <si>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</si>
  <si>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</si>
  <si>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</si>
  <si>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</si>
  <si>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</si>
  <si>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</si>
  <si>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</si>
  <si>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</si>
  <si>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</si>
  <si>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</si>
  <si>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</si>
  <si>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</si>
  <si>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</si>
  <si>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</si>
  <si>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</si>
  <si>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</si>
  <si>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</si>
  <si>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</si>
  <si>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</si>
  <si>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</si>
  <si>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</si>
  <si>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</si>
  <si>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</si>
  <si>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</si>
  <si>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</si>
  <si>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</si>
  <si>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</si>
  <si>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</si>
  <si>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</si>
  <si>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</si>
  <si>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</si>
  <si>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</si>
  <si>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</si>
  <si>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</si>
  <si>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</si>
  <si>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</si>
  <si>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</si>
  <si>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</si>
  <si>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</si>
  <si>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</si>
  <si>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</si>
  <si>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</si>
  <si>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</si>
  <si>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</si>
  <si>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</si>
  <si>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</si>
  <si>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</si>
  <si>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</si>
  <si>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</si>
  <si>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</si>
  <si>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</si>
  <si>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</si>
  <si>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</si>
  <si>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</si>
  <si>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</si>
  <si>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</si>
  <si>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</si>
  <si>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</si>
  <si>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</si>
  <si>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</si>
  <si>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</si>
  <si>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</si>
  <si>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</si>
  <si>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</si>
  <si>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</si>
  <si>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</si>
  <si>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</si>
  <si>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</si>
  <si>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</si>
  <si>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</si>
  <si>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</si>
  <si>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</si>
  <si>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</si>
  <si>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</si>
  <si>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</si>
  <si>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</si>
  <si>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</si>
  <si>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</si>
  <si>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</si>
  <si>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</si>
  <si>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</si>
  <si>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</si>
  <si>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</si>
  <si>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</si>
  <si>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</si>
  <si>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</si>
  <si>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</si>
  <si>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</si>
  <si>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</si>
  <si>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</si>
  <si>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</si>
  <si>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</si>
  <si>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</si>
  <si>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</si>
  <si>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</si>
  <si>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</si>
  <si>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</si>
  <si>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</si>
  <si>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</si>
  <si>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</si>
  <si>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</si>
  <si>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</si>
  <si>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</si>
  <si>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</si>
  <si>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</si>
  <si>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</si>
  <si>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</si>
  <si>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</si>
  <si>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</si>
  <si>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</si>
  <si>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</si>
  <si>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</si>
  <si>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</si>
  <si>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</si>
  <si>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</si>
  <si>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</si>
  <si>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</si>
  <si>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</si>
  <si>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</si>
  <si>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</si>
  <si>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</si>
  <si>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</si>
  <si>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</si>
  <si>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</si>
  <si>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</si>
  <si>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</si>
  <si>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</si>
  <si>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</si>
  <si>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</si>
  <si>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</si>
  <si>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</si>
  <si>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</si>
  <si>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</si>
  <si>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</si>
  <si>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</si>
  <si>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</si>
  <si>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</si>
  <si>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</si>
  <si>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</si>
  <si>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</si>
  <si>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</si>
  <si>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</si>
  <si>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</si>
  <si>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</si>
  <si>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</si>
  <si>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</si>
  <si>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</si>
  <si>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</si>
  <si>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</si>
  <si>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</si>
  <si>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</si>
  <si>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</si>
  <si>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</si>
  <si>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</si>
  <si>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</si>
  <si>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</si>
  <si>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</si>
  <si>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</si>
  <si>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</si>
  <si>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</si>
  <si>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</si>
  <si>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</si>
  <si>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</si>
  <si>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</si>
  <si>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</si>
  <si>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</si>
  <si>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</si>
  <si>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</si>
  <si>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</si>
  <si>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</si>
  <si>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</si>
  <si>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</si>
  <si>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</si>
  <si>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</si>
  <si>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</si>
  <si>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</si>
  <si>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</si>
  <si>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</si>
  <si>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</si>
  <si>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</si>
  <si>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</si>
  <si>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</si>
  <si>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</si>
  <si>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</si>
  <si>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</si>
  <si>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</si>
  <si>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</si>
  <si>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</si>
  <si>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</si>
  <si>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</si>
  <si>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</si>
  <si>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</si>
  <si>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</si>
  <si>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</si>
  <si>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</si>
  <si>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</si>
  <si>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</si>
  <si>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</si>
  <si>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</si>
  <si>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</si>
  <si>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</si>
  <si>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</si>
  <si>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</si>
  <si>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</si>
  <si>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</si>
  <si>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</si>
  <si>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</si>
  <si>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</si>
  <si>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</si>
  <si>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</si>
  <si>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</si>
  <si>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</si>
  <si>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</si>
  <si>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</si>
  <si>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</si>
  <si>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</si>
  <si>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</si>
  <si>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</si>
  <si>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</si>
  <si>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</si>
  <si>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</si>
  <si>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</si>
  <si>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</si>
  <si>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</si>
  <si>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</si>
  <si>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</si>
  <si>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</si>
  <si>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</si>
  <si>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</si>
  <si>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</si>
  <si>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</si>
  <si>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</si>
  <si>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</si>
  <si>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</si>
  <si>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</si>
  <si>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</si>
  <si>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</si>
  <si>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</si>
  <si>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</si>
  <si>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</si>
  <si>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</si>
  <si>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</si>
  <si>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</si>
  <si>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</si>
  <si>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</si>
  <si>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</si>
  <si>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</si>
  <si>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</si>
  <si>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</si>
  <si>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</si>
  <si>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</si>
  <si>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</si>
  <si>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</si>
  <si>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</si>
  <si>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</si>
  <si>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</si>
  <si>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</si>
  <si>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</si>
  <si>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</si>
  <si>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</si>
  <si>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</si>
  <si>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</si>
  <si>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</si>
  <si>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</si>
  <si>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</si>
  <si>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</si>
  <si>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</si>
  <si>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</si>
  <si>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</si>
  <si>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</si>
  <si>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</si>
  <si>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</si>
  <si>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</si>
  <si>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</si>
  <si>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</si>
  <si>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</si>
  <si>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</si>
  <si>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</si>
  <si>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</si>
  <si>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</si>
  <si>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</si>
  <si>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</si>
  <si>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</si>
  <si>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</si>
  <si>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</si>
  <si>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</si>
  <si>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</si>
  <si>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</si>
  <si>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</si>
  <si>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</si>
  <si>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</si>
  <si>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</si>
  <si>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</si>
  <si>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</si>
  <si>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</si>
  <si>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</si>
  <si>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</si>
  <si>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</si>
  <si>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</si>
  <si>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</si>
  <si>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</si>
  <si>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</si>
  <si>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</si>
  <si>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</si>
  <si>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</si>
  <si>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</si>
  <si>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</si>
  <si>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</si>
  <si>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</si>
  <si>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</si>
  <si>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</si>
  <si>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</si>
  <si>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</si>
  <si>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</si>
  <si>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</si>
  <si>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</si>
  <si>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</si>
  <si>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</si>
  <si>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</si>
  <si>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</si>
  <si>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</si>
  <si>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</si>
  <si>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</si>
  <si>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</si>
  <si>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</si>
  <si>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</si>
  <si>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</si>
  <si>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</si>
  <si>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</si>
  <si>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</si>
  <si>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</si>
  <si>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</si>
  <si>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</si>
  <si>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</si>
  <si>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</si>
  <si>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</si>
  <si>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</si>
  <si>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</si>
  <si>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</si>
  <si>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</si>
  <si>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</si>
  <si>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</si>
  <si>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</si>
  <si>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</si>
  <si>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</si>
  <si>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</si>
  <si>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</si>
  <si>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</si>
  <si>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</si>
  <si>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</si>
  <si>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</si>
  <si>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</si>
  <si>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</si>
  <si>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</si>
  <si>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</si>
  <si>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</si>
  <si>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</si>
  <si>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</si>
  <si>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</si>
  <si>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</si>
  <si>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</si>
  <si>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</si>
  <si>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</si>
  <si>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</si>
  <si>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</si>
  <si>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</si>
  <si>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</si>
  <si>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</si>
  <si>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</si>
  <si>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</si>
  <si>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</si>
  <si>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</si>
  <si>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</si>
  <si>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</si>
  <si>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</si>
  <si>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</si>
  <si>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</si>
  <si>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</si>
  <si>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</si>
  <si>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</si>
  <si>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</si>
  <si>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</si>
  <si>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</si>
  <si>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</si>
  <si>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</si>
  <si>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</si>
  <si>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</si>
  <si>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</si>
  <si>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</si>
  <si>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</si>
  <si>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</si>
  <si>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</si>
  <si>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</si>
  <si>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</si>
  <si>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</si>
  <si>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</si>
  <si>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</si>
  <si>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</si>
  <si>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</si>
  <si>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</si>
  <si>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</si>
  <si>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</si>
  <si>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</si>
  <si>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</si>
  <si>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</si>
  <si>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</si>
  <si>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</si>
  <si>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</si>
  <si>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</si>
  <si>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</si>
  <si>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</si>
  <si>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</si>
  <si>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</si>
  <si>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</si>
  <si>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</si>
  <si>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</si>
  <si>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</si>
  <si>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</si>
  <si>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</si>
  <si>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</si>
  <si>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</si>
  <si>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</si>
  <si>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</si>
  <si>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</si>
  <si>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</si>
  <si>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</si>
  <si>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</si>
  <si>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</si>
  <si>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</si>
  <si>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</si>
  <si>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</si>
  <si>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</si>
  <si>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</si>
  <si>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</si>
  <si>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</si>
  <si>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</si>
  <si>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</si>
  <si>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</si>
  <si>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</si>
  <si>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</si>
  <si>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</si>
  <si>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</si>
  <si>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</si>
  <si>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</si>
  <si>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</si>
  <si>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</si>
  <si>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</si>
  <si>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</si>
  <si>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</si>
  <si>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</si>
  <si>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</si>
  <si>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</si>
  <si>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</si>
  <si>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</si>
  <si>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</si>
  <si>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</si>
  <si>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</si>
  <si>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</si>
  <si>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</si>
  <si>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</si>
  <si>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</si>
  <si>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</si>
  <si>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</si>
  <si>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</si>
  <si>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</si>
  <si>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</si>
  <si>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</si>
  <si>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</si>
  <si>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</si>
  <si>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</si>
  <si>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</si>
  <si>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</si>
  <si>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</si>
  <si>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</si>
  <si>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</si>
  <si>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</si>
  <si>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</si>
  <si>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</si>
  <si>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</si>
  <si>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</si>
  <si>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</si>
  <si>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</si>
  <si>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</si>
  <si>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</si>
  <si>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</si>
  <si>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</si>
  <si>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</si>
  <si>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</si>
  <si>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</si>
  <si>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</si>
  <si>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</si>
  <si>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</si>
  <si>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</si>
  <si>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</si>
  <si>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</si>
  <si>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</si>
  <si>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</si>
  <si>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</si>
  <si>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</si>
  <si>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</si>
  <si>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</si>
  <si>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</si>
  <si>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</si>
  <si>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</si>
  <si>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</si>
  <si>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</si>
  <si>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</si>
  <si>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</si>
  <si>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</si>
  <si>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</si>
  <si>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</si>
  <si>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</si>
  <si>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</si>
  <si>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</si>
  <si>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</si>
  <si>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</si>
  <si>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</si>
  <si>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</si>
  <si>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</si>
  <si>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</si>
  <si>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</si>
  <si>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</si>
  <si>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</si>
  <si>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</si>
  <si>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</si>
  <si>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</si>
  <si>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</si>
  <si>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</si>
  <si>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</si>
  <si>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</si>
  <si>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</si>
  <si>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</si>
  <si>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</si>
  <si>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</si>
  <si>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</si>
  <si>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</si>
  <si>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</si>
  <si>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</si>
  <si>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</si>
  <si>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</si>
  <si>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</si>
  <si>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</si>
  <si>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</si>
  <si>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</si>
  <si>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</si>
  <si>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</si>
  <si>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</si>
  <si>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</si>
  <si>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</si>
  <si>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</si>
  <si>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</si>
  <si>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</si>
  <si>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</si>
  <si>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</si>
  <si>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</si>
  <si>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</si>
  <si>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</si>
  <si>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</si>
  <si>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</si>
  <si>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</si>
  <si>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</si>
  <si>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</si>
  <si>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</si>
  <si>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</si>
  <si>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</si>
  <si>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</si>
  <si>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</si>
  <si>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</si>
  <si>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</si>
  <si>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</si>
  <si>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</si>
  <si>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</si>
  <si>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</si>
  <si>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</si>
  <si>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</si>
  <si>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</si>
  <si>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</si>
  <si>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</si>
  <si>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</si>
  <si>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</si>
  <si>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</si>
  <si>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</si>
  <si>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</si>
  <si>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</si>
  <si>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</si>
  <si>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</si>
  <si>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</si>
  <si>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</si>
  <si>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</si>
  <si>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</si>
  <si>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</si>
  <si>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</si>
  <si>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</si>
  <si>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</si>
  <si>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</si>
  <si>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</si>
  <si>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</si>
  <si>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</si>
  <si>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</si>
  <si>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</si>
  <si>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</si>
  <si>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</si>
  <si>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</si>
  <si>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</si>
  <si>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</si>
  <si>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</si>
  <si>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</si>
  <si>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</si>
  <si>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</si>
  <si>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</si>
  <si>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</si>
  <si>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</si>
  <si>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</si>
  <si>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</si>
  <si>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</si>
  <si>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</si>
  <si>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</si>
  <si>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</si>
  <si>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</si>
  <si>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</si>
  <si>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</si>
  <si>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</si>
  <si>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</si>
  <si>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</si>
  <si>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</si>
  <si>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</si>
  <si>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</si>
  <si>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</si>
  <si>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</si>
  <si>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</si>
  <si>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</si>
  <si>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</si>
  <si>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</si>
  <si>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</si>
  <si>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</si>
  <si>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</si>
  <si>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</si>
  <si>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</si>
  <si>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</si>
  <si>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</si>
  <si>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</si>
  <si>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</si>
  <si>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</si>
  <si>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</si>
  <si>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</si>
  <si>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</si>
  <si>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</si>
  <si>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</si>
  <si>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</si>
  <si>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</si>
  <si>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</si>
  <si>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</si>
  <si>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</si>
  <si>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</si>
  <si>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</si>
  <si>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</si>
  <si>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</si>
  <si>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</si>
  <si>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</si>
  <si>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</si>
  <si>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</si>
  <si>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</si>
  <si>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</si>
  <si>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</si>
  <si>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</si>
  <si>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</si>
  <si>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</si>
  <si>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</si>
  <si>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</si>
  <si>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</si>
  <si>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</si>
  <si>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</si>
  <si>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</si>
  <si>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</si>
  <si>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</si>
  <si>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</si>
  <si>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</si>
  <si>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</si>
  <si>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</si>
  <si>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</si>
  <si>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</si>
  <si>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</si>
  <si>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</si>
  <si>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</si>
  <si>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</si>
  <si>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</si>
  <si>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</si>
  <si>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</si>
  <si>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</si>
  <si>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</si>
  <si>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</si>
  <si>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</si>
  <si>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</si>
  <si>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</si>
  <si>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</si>
  <si>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</si>
  <si>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</si>
  <si>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</si>
  <si>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</si>
  <si>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</si>
  <si>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</si>
  <si>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</si>
  <si>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</si>
  <si>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</si>
  <si>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</si>
  <si>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</si>
  <si>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</si>
  <si>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</si>
  <si>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</si>
  <si>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</si>
  <si>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</si>
  <si>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</si>
  <si>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</si>
  <si>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</si>
  <si>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</si>
  <si>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</si>
  <si>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</si>
  <si>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</si>
  <si>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</si>
  <si>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</si>
  <si>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</si>
  <si>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</si>
  <si>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</si>
  <si>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</si>
  <si>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</si>
  <si>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</si>
  <si>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</si>
  <si>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</si>
  <si>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</si>
  <si>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</si>
  <si>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</si>
  <si>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</si>
  <si>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</si>
  <si>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</si>
  <si>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</si>
  <si>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</si>
  <si>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</si>
  <si>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</si>
  <si>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</si>
  <si>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</si>
  <si>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</si>
  <si>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</si>
  <si>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</si>
  <si>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</si>
  <si>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</si>
  <si>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</si>
  <si>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</si>
  <si>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</si>
  <si>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</si>
  <si>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</si>
  <si>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</si>
  <si>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</si>
  <si>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</si>
  <si>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</si>
  <si>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</si>
  <si>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</si>
  <si>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</si>
  <si>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</si>
  <si>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</si>
  <si>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</si>
  <si>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</si>
  <si>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</si>
  <si>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</si>
  <si>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</si>
  <si>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</si>
  <si>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</si>
  <si>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</si>
  <si>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</si>
  <si>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</si>
  <si>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</si>
  <si>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</si>
  <si>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</si>
  <si>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</si>
  <si>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</si>
  <si>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</si>
  <si>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</si>
  <si>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</si>
  <si>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</si>
  <si>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</si>
  <si>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</si>
  <si>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</si>
  <si>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</si>
  <si>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</si>
  <si>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</si>
  <si>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</si>
  <si>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</si>
  <si>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</si>
  <si>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</si>
  <si>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</si>
  <si>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</si>
  <si>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</si>
  <si>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</si>
  <si>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</si>
  <si>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</si>
  <si>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</si>
  <si>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</si>
  <si>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</si>
  <si>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</si>
  <si>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</si>
  <si>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</si>
  <si>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</si>
  <si>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</si>
  <si>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</si>
  <si>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</si>
  <si>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</si>
  <si>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</si>
  <si>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</si>
  <si>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</si>
  <si>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</si>
  <si>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</si>
  <si>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</si>
  <si>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</si>
  <si>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</si>
  <si>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</si>
  <si>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</si>
  <si>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</si>
  <si>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</si>
  <si>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</si>
  <si>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</si>
  <si>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</si>
  <si>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</si>
  <si>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</si>
  <si>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</si>
  <si>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</si>
  <si>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</si>
  <si>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</si>
  <si>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</si>
  <si>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</si>
  <si>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</si>
  <si>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</si>
  <si>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</si>
  <si>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</si>
  <si>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</si>
  <si>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</si>
  <si>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</si>
  <si>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</si>
  <si>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</si>
  <si>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</si>
  <si>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</si>
  <si>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</si>
  <si>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</si>
  <si>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</si>
  <si>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</si>
  <si>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</si>
  <si>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</si>
  <si>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</si>
  <si>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</si>
  <si>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</si>
  <si>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</si>
  <si>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</si>
  <si>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</si>
  <si>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</si>
  <si>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</si>
  <si>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</si>
  <si>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</si>
  <si>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</si>
  <si>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</si>
  <si>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</si>
  <si>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</si>
  <si>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</si>
  <si>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</si>
  <si>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</si>
  <si>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</si>
  <si>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</si>
  <si>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</si>
  <si>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</si>
  <si>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</si>
  <si>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</si>
  <si>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</si>
  <si>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</si>
  <si>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</si>
  <si>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</si>
  <si>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</si>
  <si>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</si>
  <si>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</si>
  <si>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</si>
  <si>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</si>
  <si>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</si>
  <si>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</si>
  <si>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</si>
  <si>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</si>
  <si>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</si>
  <si>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</si>
  <si>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</si>
  <si>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</si>
  <si>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</si>
  <si>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</si>
  <si>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</si>
  <si>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</si>
  <si>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</si>
  <si>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</si>
  <si>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</si>
  <si>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</si>
  <si>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</si>
  <si>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</si>
  <si>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</si>
  <si>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</si>
  <si>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</si>
  <si>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</si>
  <si>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</si>
  <si>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</si>
  <si>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</si>
  <si>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</si>
  <si>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</si>
  <si>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</si>
  <si>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</si>
  <si>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</si>
  <si>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</si>
  <si>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</si>
  <si>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</si>
  <si>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</si>
  <si>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</si>
  <si>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</si>
  <si>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</si>
  <si>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</si>
  <si>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</si>
  <si>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</si>
  <si>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</si>
  <si>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</si>
  <si>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</si>
  <si>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</si>
  <si>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</si>
  <si>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</si>
  <si>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</si>
  <si>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</si>
  <si>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</si>
  <si>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</si>
  <si>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</si>
  <si>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</si>
  <si>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</si>
  <si>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</si>
  <si>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</si>
  <si>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</si>
  <si>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</si>
  <si>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</si>
  <si>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</si>
  <si>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</si>
  <si>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</si>
  <si>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</si>
  <si>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</si>
  <si>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</si>
  <si>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</si>
  <si>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</si>
  <si>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</si>
  <si>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</si>
  <si>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</si>
  <si>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</si>
  <si>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</si>
  <si>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</si>
  <si>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</si>
  <si>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</si>
  <si>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</si>
  <si>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</si>
  <si>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</si>
  <si>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</si>
  <si>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</si>
  <si>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</si>
  <si>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</si>
  <si>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</si>
  <si>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</si>
  <si>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</si>
  <si>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</si>
  <si>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</si>
  <si>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</si>
  <si>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</si>
  <si>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</si>
  <si>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</si>
  <si>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</si>
  <si>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</si>
  <si>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</si>
  <si>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</si>
  <si>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</si>
  <si>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</si>
  <si>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</si>
  <si>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</si>
  <si>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</si>
  <si>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</si>
  <si>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</si>
  <si>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</si>
  <si>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</si>
  <si>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</si>
  <si>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</si>
  <si>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</si>
  <si>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</si>
  <si>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</si>
  <si>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</si>
  <si>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</si>
  <si>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</si>
  <si>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</si>
  <si>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</si>
  <si>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</si>
  <si>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</si>
  <si>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</si>
  <si>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</si>
  <si>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</si>
  <si>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</si>
  <si>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</si>
  <si>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</si>
  <si>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</si>
  <si>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</si>
  <si>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</si>
  <si>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</si>
  <si>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</si>
  <si>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</si>
  <si>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</si>
  <si>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</si>
  <si>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</si>
  <si>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</si>
  <si>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</si>
  <si>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</si>
  <si>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</si>
  <si>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</si>
  <si>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</si>
  <si>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</si>
  <si>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</si>
  <si>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</si>
  <si>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</si>
  <si>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</si>
  <si>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</si>
  <si>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</si>
  <si>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</si>
  <si>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</si>
  <si>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</si>
  <si>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</si>
  <si>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</si>
  <si>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</si>
  <si>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</si>
  <si>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</si>
  <si>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</si>
  <si>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</si>
  <si>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</si>
  <si>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</si>
  <si>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</si>
  <si>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</si>
  <si>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</si>
  <si>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</si>
  <si>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</si>
  <si>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</si>
  <si>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</si>
  <si>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</si>
  <si>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</si>
  <si>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</si>
  <si>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</si>
  <si>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</si>
  <si>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</si>
  <si>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</si>
  <si>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</si>
  <si>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</si>
  <si>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</si>
  <si>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</si>
  <si>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</si>
  <si>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</si>
  <si>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</si>
  <si>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</si>
  <si>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</si>
  <si>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</si>
  <si>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</si>
  <si>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</si>
  <si>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</si>
  <si>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</si>
  <si>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</si>
  <si>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</si>
  <si>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</si>
  <si>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</si>
  <si>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</si>
  <si>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</si>
  <si>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</si>
  <si>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</si>
  <si>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</si>
  <si>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</si>
  <si>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</si>
  <si>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</si>
  <si>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</si>
  <si>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</si>
  <si>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</si>
  <si>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</si>
  <si>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</si>
  <si>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</si>
  <si>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</si>
  <si>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</si>
  <si>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</si>
  <si>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</si>
  <si>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</si>
  <si>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</si>
  <si>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</si>
  <si>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</si>
  <si>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</si>
  <si>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</si>
  <si>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</si>
  <si>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</si>
  <si>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</si>
  <si>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</si>
  <si>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</si>
  <si>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</si>
  <si>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</si>
  <si>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</si>
  <si>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</si>
  <si>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</si>
  <si>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</si>
  <si>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</si>
  <si>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</si>
  <si>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</si>
  <si>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</si>
  <si>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</si>
  <si>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</si>
  <si>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</si>
  <si>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</si>
  <si>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</si>
  <si>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</si>
  <si>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</si>
  <si>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</si>
  <si>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</si>
  <si>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</si>
  <si>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</si>
  <si>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</si>
  <si>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</si>
  <si>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</si>
  <si>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</si>
  <si>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</si>
  <si>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</si>
  <si>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</si>
  <si>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</si>
  <si>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</si>
  <si>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</si>
  <si>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</si>
  <si>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</si>
  <si>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</si>
  <si>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</si>
  <si>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</si>
  <si>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</si>
  <si>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</si>
  <si>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</si>
  <si>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</si>
  <si>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</si>
  <si>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</si>
  <si>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</si>
  <si>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</si>
  <si>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</si>
  <si>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</si>
  <si>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</si>
  <si>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</si>
  <si>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</si>
  <si>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</si>
  <si>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</si>
  <si>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</si>
  <si>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</si>
  <si>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</si>
  <si>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</si>
  <si>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</si>
  <si>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</si>
  <si>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</si>
  <si>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</si>
  <si>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</si>
  <si>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</si>
  <si>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</si>
  <si>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</si>
  <si>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</si>
  <si>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</si>
  <si>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</si>
  <si>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</si>
  <si>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</si>
  <si>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</si>
  <si>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</si>
  <si>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</si>
  <si>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</si>
  <si>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</si>
  <si>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</si>
  <si>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</si>
  <si>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</si>
  <si>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</si>
  <si>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</si>
  <si>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</si>
  <si>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</si>
  <si>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</si>
  <si>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</si>
  <si>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</si>
  <si>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</si>
  <si>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</si>
  <si>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</si>
  <si>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</si>
  <si>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</si>
  <si>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</si>
  <si>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</si>
  <si>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</si>
  <si>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</si>
  <si>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</si>
  <si>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</si>
  <si>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</si>
  <si>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</si>
  <si>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</si>
  <si>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</si>
  <si>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</si>
  <si>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</si>
  <si>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</si>
  <si>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</si>
  <si>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</si>
  <si>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</si>
  <si>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</si>
  <si>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</si>
  <si>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</si>
  <si>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</si>
  <si>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</si>
  <si>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</si>
  <si>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</si>
  <si>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</si>
  <si>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</si>
  <si>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</si>
  <si>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</si>
  <si>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</si>
  <si>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</si>
  <si>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</si>
  <si>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</si>
  <si>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</si>
  <si>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</si>
  <si>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</si>
  <si>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</si>
  <si>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</si>
  <si>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</si>
  <si>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</si>
  <si>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</si>
  <si>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</si>
  <si>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</si>
  <si>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</si>
  <si>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</si>
  <si>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</si>
  <si>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</si>
  <si>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</si>
  <si>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</si>
  <si>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</si>
  <si>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</si>
  <si>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</si>
  <si>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</si>
  <si>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</si>
  <si>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</si>
  <si>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</si>
  <si>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</si>
  <si>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</si>
  <si>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</si>
  <si>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</si>
  <si>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</si>
  <si>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</si>
  <si>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</si>
  <si>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</si>
  <si>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</si>
  <si>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</si>
  <si>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</si>
  <si>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</si>
  <si>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</si>
  <si>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</si>
  <si>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</si>
  <si>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</si>
  <si>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</si>
  <si>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</si>
  <si>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</si>
  <si>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</si>
  <si>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</si>
  <si>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</si>
  <si>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</si>
  <si>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</si>
  <si>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</si>
  <si>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</si>
  <si>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</si>
  <si>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</si>
  <si>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</si>
  <si>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</si>
  <si>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</si>
  <si>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</si>
  <si>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</si>
  <si>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</si>
  <si>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</si>
  <si>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</si>
  <si>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</si>
  <si>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</si>
  <si>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</si>
  <si>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</si>
  <si>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</si>
  <si>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</si>
  <si>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</si>
  <si>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</si>
  <si>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</si>
  <si>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</si>
  <si>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</si>
  <si>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</si>
  <si>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</si>
  <si>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</si>
  <si>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</si>
  <si>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</si>
  <si>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</si>
  <si>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</si>
  <si>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</si>
  <si>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</si>
  <si>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</si>
  <si>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</si>
  <si>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</si>
  <si>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</si>
  <si>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</si>
  <si>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</si>
  <si>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</si>
  <si>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</si>
  <si>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</si>
  <si>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</si>
  <si>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</si>
  <si>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</si>
  <si>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</si>
  <si>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</si>
  <si>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</si>
  <si>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</si>
  <si>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</si>
  <si>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</si>
  <si>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</si>
  <si>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</si>
  <si>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</si>
  <si>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</si>
  <si>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</si>
  <si>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</si>
  <si>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</si>
  <si>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</si>
  <si>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</si>
  <si>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</si>
  <si>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</si>
  <si>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</si>
  <si>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</si>
  <si>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</si>
  <si>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</si>
  <si>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</si>
  <si>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</si>
  <si>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</si>
  <si>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</si>
  <si>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</si>
  <si>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</si>
  <si>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</si>
  <si>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</si>
  <si>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</si>
  <si>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</si>
  <si>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</si>
  <si>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</si>
  <si>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</si>
  <si>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</si>
  <si>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</si>
  <si>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</si>
  <si>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</si>
  <si>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</si>
  <si>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</si>
  <si>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</si>
  <si>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</si>
  <si>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</si>
  <si>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</si>
  <si>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</si>
  <si>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</si>
  <si>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</si>
  <si>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</si>
  <si>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</si>
  <si>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</si>
  <si>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</si>
  <si>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</si>
  <si>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</si>
  <si>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</si>
  <si>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</si>
  <si>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</si>
  <si>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</si>
  <si>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</si>
  <si>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</si>
  <si>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</si>
  <si>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</si>
  <si>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</si>
  <si>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</si>
  <si>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</si>
  <si>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</si>
  <si>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</si>
  <si>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</si>
  <si>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</si>
  <si>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</si>
  <si>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</si>
  <si>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</si>
  <si>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</si>
  <si>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</si>
  <si>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</si>
  <si>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</si>
  <si>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</si>
  <si>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</si>
  <si>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</si>
  <si>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</si>
  <si>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</si>
  <si>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</si>
  <si>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</si>
  <si>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</si>
  <si>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</si>
  <si>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</si>
  <si>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</si>
  <si>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</si>
  <si>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</si>
  <si>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</si>
  <si>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</si>
  <si>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</si>
  <si>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</si>
  <si>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</si>
  <si>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</si>
  <si>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</si>
  <si>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</si>
  <si>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</si>
  <si>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</si>
  <si>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</si>
  <si>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</si>
  <si>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</si>
  <si>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</si>
  <si>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</si>
  <si>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</si>
  <si>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</si>
  <si>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</si>
  <si>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</si>
  <si>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</si>
  <si>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</si>
  <si>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</si>
  <si>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</si>
  <si>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</si>
  <si>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</si>
  <si>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</si>
  <si>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</si>
  <si>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</si>
  <si>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</si>
  <si>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</si>
  <si>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</si>
  <si>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</si>
  <si>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</si>
  <si>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</si>
  <si>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</si>
  <si>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</si>
  <si>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</si>
  <si>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</si>
  <si>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</si>
  <si>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</si>
  <si>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</si>
  <si>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</si>
  <si>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</si>
  <si>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</si>
  <si>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</si>
  <si>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</si>
  <si>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</si>
  <si>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</si>
  <si>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</si>
  <si>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</si>
  <si>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</si>
  <si>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</si>
  <si>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</si>
  <si>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</si>
  <si>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</si>
  <si>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</si>
  <si>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</si>
  <si>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</si>
  <si>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</si>
  <si>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</si>
  <si>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</si>
  <si>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</si>
  <si>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</si>
  <si>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</si>
  <si>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</si>
  <si>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</si>
  <si>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</si>
  <si>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</si>
  <si>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</si>
  <si>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</si>
  <si>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</si>
  <si>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</si>
  <si>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</si>
  <si>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</si>
  <si>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</si>
  <si>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</si>
  <si>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</si>
  <si>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</si>
  <si>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</si>
  <si>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</si>
  <si>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</si>
  <si>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</si>
  <si>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</si>
  <si>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</si>
  <si>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</si>
  <si>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</si>
  <si>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</si>
  <si>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</si>
  <si>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</si>
  <si>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</si>
  <si>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</si>
  <si>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</si>
  <si>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</si>
  <si>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</si>
  <si>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</si>
  <si>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</si>
  <si>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</si>
  <si>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</si>
  <si>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</si>
  <si>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</si>
  <si>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</si>
  <si>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</si>
  <si>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</si>
  <si>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</si>
  <si>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</si>
  <si>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</si>
  <si>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</si>
  <si>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</si>
  <si>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</si>
  <si>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</si>
  <si>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</si>
  <si>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</si>
  <si>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</si>
  <si>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</si>
  <si>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</si>
  <si>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</si>
  <si>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</si>
  <si>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</si>
  <si>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</si>
  <si>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</si>
  <si>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</si>
  <si>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</si>
  <si>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</si>
  <si>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</si>
  <si>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</si>
  <si>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</si>
  <si>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</si>
  <si>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</si>
  <si>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</si>
  <si>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</si>
  <si>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</si>
  <si>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</si>
  <si>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</si>
  <si>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</si>
  <si>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</si>
  <si>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</si>
  <si>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</si>
  <si>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</si>
  <si>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</si>
  <si>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</si>
  <si>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</si>
  <si>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</si>
  <si>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</si>
  <si>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</si>
  <si>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</si>
  <si>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</si>
  <si>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</si>
  <si>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</si>
  <si>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</si>
  <si>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</si>
  <si>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</si>
  <si>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</si>
  <si>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</si>
  <si>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</si>
  <si>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</si>
  <si>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</si>
  <si>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</si>
  <si>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</si>
  <si>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</si>
  <si>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</si>
  <si>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</si>
  <si>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</si>
  <si>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</si>
  <si>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</si>
  <si>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</si>
  <si>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</si>
  <si>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</si>
  <si>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</si>
  <si>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</si>
  <si>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</si>
  <si>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</si>
  <si>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</si>
  <si>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</si>
  <si>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</si>
  <si>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</si>
  <si>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</si>
  <si>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</si>
  <si>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</si>
  <si>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</si>
  <si>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</si>
  <si>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</si>
  <si>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</si>
  <si>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</si>
  <si>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</si>
  <si>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</si>
  <si>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</si>
  <si>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</si>
  <si>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</si>
  <si>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</si>
  <si>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</si>
  <si>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</si>
  <si>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</si>
  <si>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</si>
  <si>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</si>
  <si>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</si>
  <si>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</si>
  <si>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</si>
  <si>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</si>
  <si>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</si>
  <si>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</si>
  <si>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</si>
  <si>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</si>
  <si>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</si>
  <si>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</si>
  <si>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</si>
  <si>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</si>
  <si>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</si>
  <si>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</si>
  <si>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</si>
  <si>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</si>
  <si>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</si>
  <si>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</si>
  <si>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</si>
  <si>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</si>
  <si>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</si>
  <si>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</si>
  <si>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</si>
  <si>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</si>
  <si>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</si>
  <si>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</si>
  <si>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</si>
  <si>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</si>
  <si>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</si>
  <si>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</si>
  <si>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</si>
  <si>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</si>
  <si>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</si>
  <si>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</si>
  <si>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</si>
  <si>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</si>
  <si>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</si>
  <si>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</si>
  <si>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</si>
  <si>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</si>
  <si>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</si>
  <si>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</si>
  <si>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</si>
  <si>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</si>
  <si>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</si>
  <si>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</si>
  <si>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</si>
  <si>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</si>
  <si>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</si>
  <si>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</si>
  <si>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</si>
  <si>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</si>
  <si>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</si>
  <si>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</si>
  <si>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</si>
  <si>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</si>
  <si>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</si>
  <si>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</si>
  <si>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</si>
  <si>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</si>
  <si>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</si>
  <si>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</si>
  <si>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</si>
  <si>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</si>
  <si>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</si>
  <si>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</si>
  <si>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</si>
  <si>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</si>
  <si>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</si>
  <si>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</si>
  <si>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</si>
  <si>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</si>
  <si>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</si>
  <si>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</si>
  <si>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</si>
  <si>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</si>
  <si>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</si>
  <si>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</si>
  <si>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</si>
  <si>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</si>
  <si>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</si>
  <si>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</si>
  <si>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</si>
  <si>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</si>
  <si>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</si>
  <si>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</si>
  <si>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</si>
  <si>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</si>
  <si>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</si>
  <si>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</si>
  <si>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</si>
  <si>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</si>
  <si>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</si>
  <si>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</si>
  <si>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</si>
  <si>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</si>
  <si>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</si>
  <si>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</si>
  <si>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</si>
  <si>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</si>
  <si>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</si>
  <si>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</si>
  <si>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</si>
  <si>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</si>
  <si>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</si>
  <si>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</si>
  <si>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</si>
  <si>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</si>
  <si>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</si>
  <si>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</si>
  <si>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</si>
  <si>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</si>
  <si>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</si>
  <si>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</si>
  <si>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</si>
  <si>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</si>
  <si>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</si>
  <si>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</si>
  <si>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</si>
  <si>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</si>
  <si>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</si>
  <si>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</si>
  <si>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</si>
  <si>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</si>
  <si>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</si>
  <si>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</si>
  <si>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</si>
  <si>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</si>
  <si>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</si>
  <si>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</si>
  <si>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</si>
  <si>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</si>
  <si>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</si>
  <si>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</si>
  <si>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</si>
  <si>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</si>
  <si>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</si>
  <si>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</si>
  <si>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</si>
  <si>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</si>
  <si>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</si>
  <si>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</si>
  <si>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</si>
  <si>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</si>
  <si>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</si>
  <si>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</si>
  <si>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</si>
  <si>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</si>
  <si>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</si>
  <si>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</si>
  <si>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</si>
  <si>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</si>
  <si>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</si>
  <si>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</si>
  <si>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</si>
  <si>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</si>
  <si>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</si>
  <si>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</si>
  <si>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</si>
  <si>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</si>
  <si>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</si>
  <si>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</si>
  <si>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</si>
  <si>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</si>
  <si>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</si>
  <si>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</si>
  <si>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</si>
  <si>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</si>
  <si>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</si>
  <si>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</si>
  <si>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</si>
  <si>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</si>
  <si>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</si>
  <si>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</si>
  <si>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</si>
  <si>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</si>
  <si>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</si>
  <si>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</si>
  <si>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</si>
  <si>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</si>
  <si>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</si>
  <si>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</si>
  <si>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</si>
  <si>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</si>
  <si>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</si>
  <si>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</si>
  <si>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</si>
  <si>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</si>
  <si>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</si>
  <si>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</si>
  <si>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</si>
  <si>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</si>
  <si>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</si>
  <si>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</si>
  <si>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</si>
  <si>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</si>
  <si>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</si>
  <si>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</si>
  <si>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</si>
  <si>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</si>
  <si>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</si>
  <si>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</si>
  <si>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</si>
  <si>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</si>
  <si>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</si>
  <si>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</si>
  <si>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</si>
  <si>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</si>
  <si>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</si>
  <si>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</si>
  <si>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</si>
  <si>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</si>
  <si>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</si>
  <si>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</si>
  <si>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</si>
  <si>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</si>
  <si>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</si>
  <si>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</si>
  <si>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</si>
  <si>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</si>
  <si>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</si>
  <si>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</si>
  <si>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</si>
  <si>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</si>
  <si>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</si>
  <si>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</si>
  <si>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</si>
  <si>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</si>
  <si>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</si>
  <si>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</si>
  <si>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</si>
  <si>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</si>
  <si>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</si>
  <si>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</si>
  <si>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</si>
  <si>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</si>
  <si>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</si>
  <si>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</si>
  <si>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</si>
  <si>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</si>
  <si>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</si>
  <si>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</si>
  <si>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</si>
  <si>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</si>
  <si>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</si>
  <si>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</si>
  <si>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</si>
  <si>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</si>
  <si>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</si>
  <si>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</si>
  <si>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</si>
  <si>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</si>
  <si>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</si>
  <si>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</si>
  <si>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</si>
  <si>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</si>
  <si>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</si>
  <si>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</si>
  <si>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</si>
  <si>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</si>
  <si>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</si>
  <si>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</si>
  <si>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</si>
  <si>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</si>
  <si>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</si>
  <si>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</si>
  <si>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</si>
  <si>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</si>
  <si>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</si>
  <si>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</si>
  <si>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</si>
  <si>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</si>
  <si>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Primary energy consumption targets in 2030, according to the European Environment Agency (EEA)</t>
  </si>
  <si>
    <t>Final energy consumption targets in 2030, according to the European Environment Agency (EEA)</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</si>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</sst>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7">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1659</v>
      </c>
    </row>
    <row r="11" spans="1:2" x14ac:dyDescent="0.25">
      <c r="A11" s="41"/>
    </row>
    <row r="12" spans="1:2" x14ac:dyDescent="0.25">
      <c r="A12" t="s">
        <v>107</v>
      </c>
    </row>
    <row r="13" spans="1:2" x14ac:dyDescent="0.25">
      <c r="A13" t="s">
        <v>108</v>
      </c>
    </row>
    <row r="14" spans="1:2" x14ac:dyDescent="0.25">
      <c r="A14" t="s">
        <v>109</v>
      </c>
    </row>
    <row r="16" spans="1:2" x14ac:dyDescent="0.25">
      <c r="A16" s="42" t="s">
        <v>1748</v>
      </c>
      <c r="B16" s="100"/>
    </row>
    <row r="17" spans="1:3" x14ac:dyDescent="0.25">
      <c r="A17" t="s">
        <v>1731</v>
      </c>
      <c r="B17" s="20">
        <f>MAX(PolicyLevers!H:H)</f>
        <v>2312</v>
      </c>
    </row>
    <row r="18" spans="1:3" x14ac:dyDescent="0.25">
      <c r="A18" t="s">
        <v>1747</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1874</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2108</v>
      </c>
      <c r="B21" s="100"/>
    </row>
    <row r="22" spans="1:3" x14ac:dyDescent="0.25">
      <c r="A22" t="s">
        <v>2102</v>
      </c>
    </row>
    <row r="23" spans="1:3" x14ac:dyDescent="0.25">
      <c r="A23" t="s">
        <v>2103</v>
      </c>
    </row>
    <row r="24" spans="1:3" x14ac:dyDescent="0.25">
      <c r="A24" t="s">
        <v>2104</v>
      </c>
    </row>
    <row r="25" spans="1:3" x14ac:dyDescent="0.25">
      <c r="A25" t="s">
        <v>2105</v>
      </c>
    </row>
    <row r="27" spans="1:3" x14ac:dyDescent="0.25">
      <c r="A27" s="42" t="s">
        <v>2106</v>
      </c>
      <c r="B27" s="100"/>
      <c r="C27" s="100"/>
    </row>
    <row r="28" spans="1:3" x14ac:dyDescent="0.25">
      <c r="A28" t="s">
        <v>1741</v>
      </c>
    </row>
    <row r="29" spans="1:3" x14ac:dyDescent="0.25">
      <c r="A29" t="s">
        <v>1727</v>
      </c>
    </row>
    <row r="30" spans="1:3" x14ac:dyDescent="0.25">
      <c r="A30" t="s">
        <v>1728</v>
      </c>
    </row>
    <row r="31" spans="1:3" x14ac:dyDescent="0.25">
      <c r="A31" t="s">
        <v>1729</v>
      </c>
    </row>
    <row r="32" spans="1:3" x14ac:dyDescent="0.25">
      <c r="A32" t="s">
        <v>1730</v>
      </c>
    </row>
    <row r="34" spans="1:2" x14ac:dyDescent="0.25">
      <c r="A34" t="s">
        <v>1742</v>
      </c>
    </row>
    <row r="35" spans="1:2" x14ac:dyDescent="0.25">
      <c r="A35" t="s">
        <v>1725</v>
      </c>
    </row>
    <row r="36" spans="1:2" x14ac:dyDescent="0.25">
      <c r="A36" t="s">
        <v>1726</v>
      </c>
    </row>
    <row r="38" spans="1:2" x14ac:dyDescent="0.25">
      <c r="A38" t="s">
        <v>1743</v>
      </c>
    </row>
    <row r="39" spans="1:2" x14ac:dyDescent="0.25">
      <c r="A39" t="s">
        <v>1732</v>
      </c>
    </row>
    <row r="40" spans="1:2" x14ac:dyDescent="0.25">
      <c r="A40" t="s">
        <v>1733</v>
      </c>
    </row>
    <row r="42" spans="1:2" x14ac:dyDescent="0.25">
      <c r="A42" t="s">
        <v>1744</v>
      </c>
    </row>
    <row r="43" spans="1:2" x14ac:dyDescent="0.25">
      <c r="A43" t="s">
        <v>1734</v>
      </c>
    </row>
    <row r="44" spans="1:2" x14ac:dyDescent="0.25">
      <c r="A44" t="s">
        <v>1735</v>
      </c>
    </row>
    <row r="46" spans="1:2" x14ac:dyDescent="0.25">
      <c r="A46" s="42" t="s">
        <v>2107</v>
      </c>
      <c r="B46" s="100"/>
    </row>
    <row r="47" spans="1:2" x14ac:dyDescent="0.25">
      <c r="A47" t="s">
        <v>1736</v>
      </c>
    </row>
    <row r="48" spans="1:2" x14ac:dyDescent="0.25">
      <c r="A48" t="s">
        <v>1737</v>
      </c>
    </row>
    <row r="50" spans="1:1" x14ac:dyDescent="0.25">
      <c r="A50" t="s">
        <v>1738</v>
      </c>
    </row>
    <row r="51" spans="1:1" x14ac:dyDescent="0.25">
      <c r="A51" t="s">
        <v>1745</v>
      </c>
    </row>
    <row r="52" spans="1:1" x14ac:dyDescent="0.25">
      <c r="A52" t="s">
        <v>1739</v>
      </c>
    </row>
    <row r="53" spans="1:1" x14ac:dyDescent="0.25">
      <c r="A53" t="s">
        <v>1740</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2072</v>
      </c>
      <c r="I1" s="259"/>
      <c r="M1"/>
    </row>
    <row r="2" spans="1:14" x14ac:dyDescent="0.25">
      <c r="A2" s="16" t="s">
        <v>2073</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2309</v>
      </c>
      <c r="K4" s="55" t="s">
        <v>1285</v>
      </c>
      <c r="L4" s="2" t="s">
        <v>1284</v>
      </c>
    </row>
    <row r="5" spans="1:14" ht="60" x14ac:dyDescent="0.25">
      <c r="A5" s="2" t="s">
        <v>4</v>
      </c>
      <c r="B5" s="2" t="s">
        <v>1351</v>
      </c>
      <c r="C5" s="1" t="s">
        <v>2318</v>
      </c>
      <c r="D5" s="2" t="s">
        <v>1352</v>
      </c>
      <c r="E5" s="2" t="s">
        <v>1353</v>
      </c>
      <c r="F5" s="108">
        <v>0</v>
      </c>
      <c r="G5" s="209">
        <v>3</v>
      </c>
      <c r="H5" s="209">
        <v>0.1</v>
      </c>
      <c r="I5" s="2" t="s">
        <v>2320</v>
      </c>
      <c r="J5" s="6" t="s">
        <v>2321</v>
      </c>
      <c r="K5" s="2"/>
      <c r="L5" s="2" t="s">
        <v>1593</v>
      </c>
      <c r="M5" s="145" t="s">
        <v>2099</v>
      </c>
    </row>
    <row r="6" spans="1:14" ht="93.75" customHeight="1" x14ac:dyDescent="0.25">
      <c r="A6" s="2" t="s">
        <v>4</v>
      </c>
      <c r="B6" s="2" t="s">
        <v>2315</v>
      </c>
      <c r="C6" s="1" t="s">
        <v>2316</v>
      </c>
      <c r="D6" s="2" t="s">
        <v>1355</v>
      </c>
      <c r="E6" s="1" t="s">
        <v>2319</v>
      </c>
      <c r="F6" s="52">
        <v>0</v>
      </c>
      <c r="G6" s="52">
        <v>1</v>
      </c>
      <c r="H6" s="52">
        <v>0.02</v>
      </c>
      <c r="I6" s="47" t="s">
        <v>1350</v>
      </c>
      <c r="J6" s="47" t="s">
        <v>2317</v>
      </c>
      <c r="K6" s="55"/>
      <c r="L6" s="55" t="s">
        <v>1594</v>
      </c>
      <c r="M6" s="144" t="s">
        <v>1354</v>
      </c>
    </row>
    <row r="7" spans="1:14" ht="90.95" customHeight="1" x14ac:dyDescent="0.25">
      <c r="A7" s="2" t="s">
        <v>4</v>
      </c>
      <c r="B7" s="2" t="s">
        <v>2291</v>
      </c>
      <c r="C7" s="1" t="s">
        <v>2293</v>
      </c>
      <c r="D7" s="2" t="s">
        <v>2295</v>
      </c>
      <c r="E7" s="1" t="s">
        <v>2296</v>
      </c>
      <c r="F7" s="208">
        <v>0</v>
      </c>
      <c r="G7" s="208">
        <v>50000</v>
      </c>
      <c r="H7" s="208">
        <v>100</v>
      </c>
      <c r="I7" s="208" t="s">
        <v>2613</v>
      </c>
      <c r="J7" s="157" t="s">
        <v>2299</v>
      </c>
      <c r="K7" s="55" t="s">
        <v>458</v>
      </c>
      <c r="L7" s="55" t="s">
        <v>459</v>
      </c>
      <c r="M7" s="144" t="s">
        <v>460</v>
      </c>
    </row>
    <row r="8" spans="1:14" ht="90.95" customHeight="1" x14ac:dyDescent="0.25">
      <c r="A8" s="2" t="s">
        <v>4</v>
      </c>
      <c r="B8" s="2" t="s">
        <v>2292</v>
      </c>
      <c r="C8" s="1" t="s">
        <v>2294</v>
      </c>
      <c r="D8" s="2" t="s">
        <v>2295</v>
      </c>
      <c r="E8" s="1" t="s">
        <v>2297</v>
      </c>
      <c r="F8" s="208">
        <v>0</v>
      </c>
      <c r="G8" s="208">
        <v>50000</v>
      </c>
      <c r="H8" s="208">
        <v>100</v>
      </c>
      <c r="I8" s="208" t="s">
        <v>2613</v>
      </c>
      <c r="J8" s="157" t="s">
        <v>2298</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2155</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2310</v>
      </c>
      <c r="K10" s="47" t="s">
        <v>192</v>
      </c>
      <c r="L10" s="6" t="s">
        <v>193</v>
      </c>
      <c r="M10" s="146" t="s">
        <v>2075</v>
      </c>
      <c r="N10" s="47" t="s">
        <v>2076</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2534</v>
      </c>
      <c r="C12" s="1" t="s">
        <v>2535</v>
      </c>
      <c r="D12" s="2" t="s">
        <v>463</v>
      </c>
      <c r="E12" s="1" t="s">
        <v>2536</v>
      </c>
      <c r="F12" s="207">
        <v>0</v>
      </c>
      <c r="G12" s="207">
        <v>1</v>
      </c>
      <c r="H12" s="207">
        <v>1</v>
      </c>
      <c r="I12" s="47" t="s">
        <v>29</v>
      </c>
      <c r="J12" s="47" t="s">
        <v>2537</v>
      </c>
      <c r="K12" s="47" t="s">
        <v>466</v>
      </c>
      <c r="L12" s="6" t="s">
        <v>467</v>
      </c>
      <c r="M12" s="147" t="s">
        <v>468</v>
      </c>
    </row>
    <row r="13" spans="1:14" ht="180.75" customHeight="1" x14ac:dyDescent="0.25">
      <c r="A13" s="1" t="s">
        <v>4</v>
      </c>
      <c r="B13" s="1" t="s">
        <v>1885</v>
      </c>
      <c r="C13" s="1" t="s">
        <v>1886</v>
      </c>
      <c r="D13" s="1" t="s">
        <v>1885</v>
      </c>
      <c r="E13" s="1" t="s">
        <v>1887</v>
      </c>
      <c r="F13" s="51">
        <v>0</v>
      </c>
      <c r="G13" s="51">
        <f>-ROUND(MaxBoundCalculations!$B$206,2)</f>
        <v>0.26</v>
      </c>
      <c r="H13" s="51">
        <v>0.01</v>
      </c>
      <c r="I13" s="47" t="s">
        <v>1888</v>
      </c>
      <c r="J13" s="47" t="s">
        <v>2306</v>
      </c>
      <c r="K13" s="47" t="s">
        <v>194</v>
      </c>
      <c r="L13" s="6" t="s">
        <v>195</v>
      </c>
      <c r="M13" s="148" t="s">
        <v>2098</v>
      </c>
    </row>
    <row r="14" spans="1:14" ht="409.5" customHeight="1" x14ac:dyDescent="0.25">
      <c r="A14" s="2" t="s">
        <v>4</v>
      </c>
      <c r="B14" s="2" t="s">
        <v>2282</v>
      </c>
      <c r="C14" s="1" t="s">
        <v>2283</v>
      </c>
      <c r="D14" s="2" t="s">
        <v>2284</v>
      </c>
      <c r="E14" s="1" t="s">
        <v>2285</v>
      </c>
      <c r="F14" s="208">
        <v>0</v>
      </c>
      <c r="G14" s="52">
        <v>1</v>
      </c>
      <c r="H14" s="52">
        <v>0.01</v>
      </c>
      <c r="I14" s="47" t="s">
        <v>2617</v>
      </c>
      <c r="J14" s="47" t="s">
        <v>2287</v>
      </c>
      <c r="K14" s="55" t="s">
        <v>461</v>
      </c>
      <c r="L14" s="55" t="s">
        <v>462</v>
      </c>
      <c r="M14" s="145" t="s">
        <v>2074</v>
      </c>
    </row>
    <row r="15" spans="1:14" ht="45" x14ac:dyDescent="0.25">
      <c r="A15" s="2" t="s">
        <v>4</v>
      </c>
      <c r="B15" s="2" t="s">
        <v>2288</v>
      </c>
      <c r="C15" s="1" t="s">
        <v>2289</v>
      </c>
      <c r="D15" s="2" t="s">
        <v>2284</v>
      </c>
      <c r="E15" s="1" t="s">
        <v>2286</v>
      </c>
      <c r="F15" s="207">
        <v>0</v>
      </c>
      <c r="G15" s="207">
        <v>1</v>
      </c>
      <c r="H15" s="207">
        <v>1</v>
      </c>
      <c r="I15" s="47" t="s">
        <v>29</v>
      </c>
      <c r="J15" s="47" t="s">
        <v>2287</v>
      </c>
      <c r="K15" s="55"/>
      <c r="L15" s="55"/>
      <c r="M15" s="145"/>
    </row>
    <row r="16" spans="1:14" ht="45" x14ac:dyDescent="0.25">
      <c r="A16" s="2" t="s">
        <v>4</v>
      </c>
      <c r="B16" s="2" t="s">
        <v>2475</v>
      </c>
      <c r="C16" s="1" t="s">
        <v>2476</v>
      </c>
      <c r="D16" s="2" t="s">
        <v>2477</v>
      </c>
      <c r="E16" s="1" t="s">
        <v>2478</v>
      </c>
      <c r="F16" s="207">
        <v>0</v>
      </c>
      <c r="G16" s="207">
        <v>50</v>
      </c>
      <c r="H16" s="207">
        <v>1</v>
      </c>
      <c r="I16" s="47" t="s">
        <v>2614</v>
      </c>
      <c r="J16" s="47" t="s">
        <v>2479</v>
      </c>
      <c r="K16" s="55"/>
      <c r="L16" s="55"/>
      <c r="M16" s="145"/>
    </row>
    <row r="17" spans="1:14" ht="195" x14ac:dyDescent="0.25">
      <c r="A17" s="1" t="s">
        <v>2676</v>
      </c>
      <c r="B17" s="1" t="s">
        <v>15</v>
      </c>
      <c r="C17" s="1" t="s">
        <v>1385</v>
      </c>
      <c r="D17" s="1" t="s">
        <v>15</v>
      </c>
      <c r="E17" s="1" t="s">
        <v>1384</v>
      </c>
      <c r="F17" s="50">
        <v>0</v>
      </c>
      <c r="G17" s="50">
        <v>1</v>
      </c>
      <c r="H17" s="50">
        <v>0.01</v>
      </c>
      <c r="I17" s="47" t="s">
        <v>113</v>
      </c>
      <c r="J17" s="47" t="s">
        <v>2078</v>
      </c>
      <c r="K17" s="47" t="s">
        <v>196</v>
      </c>
      <c r="L17" s="6" t="s">
        <v>197</v>
      </c>
      <c r="M17" s="146" t="s">
        <v>2077</v>
      </c>
    </row>
    <row r="18" spans="1:14" ht="75" x14ac:dyDescent="0.25">
      <c r="A18" s="1" t="s">
        <v>2676</v>
      </c>
      <c r="B18" s="1" t="s">
        <v>99</v>
      </c>
      <c r="C18" s="1" t="s">
        <v>299</v>
      </c>
      <c r="D18" s="1" t="s">
        <v>99</v>
      </c>
      <c r="E18" s="1" t="s">
        <v>1194</v>
      </c>
      <c r="F18" s="50">
        <v>0</v>
      </c>
      <c r="G18" s="50">
        <v>0.75</v>
      </c>
      <c r="H18" s="50">
        <v>0.01</v>
      </c>
      <c r="I18" s="47" t="s">
        <v>30</v>
      </c>
      <c r="J18" s="47" t="s">
        <v>2079</v>
      </c>
      <c r="K18" s="47" t="s">
        <v>198</v>
      </c>
      <c r="L18" s="6" t="s">
        <v>199</v>
      </c>
      <c r="M18" s="146" t="s">
        <v>147</v>
      </c>
      <c r="N18" s="47" t="s">
        <v>428</v>
      </c>
    </row>
    <row r="19" spans="1:14" ht="45" x14ac:dyDescent="0.25">
      <c r="A19" s="1" t="s">
        <v>2676</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2676</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2676</v>
      </c>
      <c r="B21" s="1" t="s">
        <v>263</v>
      </c>
      <c r="C21" s="1" t="s">
        <v>2313</v>
      </c>
      <c r="D21" s="44" t="s">
        <v>344</v>
      </c>
      <c r="E21" s="1" t="s">
        <v>1191</v>
      </c>
      <c r="F21" s="1">
        <v>0</v>
      </c>
      <c r="G21" s="50">
        <v>0.5</v>
      </c>
      <c r="H21" s="51">
        <v>0.01</v>
      </c>
      <c r="I21" s="47" t="s">
        <v>266</v>
      </c>
      <c r="J21" s="47" t="s">
        <v>2314</v>
      </c>
      <c r="K21" s="47" t="s">
        <v>264</v>
      </c>
      <c r="L21" s="6" t="s">
        <v>265</v>
      </c>
      <c r="M21" s="147" t="s">
        <v>305</v>
      </c>
      <c r="N21" s="48"/>
    </row>
    <row r="22" spans="1:14" ht="45" x14ac:dyDescent="0.25">
      <c r="A22" s="1" t="s">
        <v>2676</v>
      </c>
      <c r="B22" s="1" t="s">
        <v>13</v>
      </c>
      <c r="C22" s="1" t="s">
        <v>126</v>
      </c>
      <c r="D22" s="1" t="s">
        <v>13</v>
      </c>
      <c r="E22" s="1" t="s">
        <v>1190</v>
      </c>
      <c r="F22" s="1">
        <v>0</v>
      </c>
      <c r="G22" s="1">
        <v>1</v>
      </c>
      <c r="H22" s="1">
        <v>1</v>
      </c>
      <c r="I22" s="47" t="s">
        <v>29</v>
      </c>
      <c r="J22" s="47" t="s">
        <v>1840</v>
      </c>
      <c r="K22" s="47" t="s">
        <v>202</v>
      </c>
      <c r="L22" s="6" t="s">
        <v>203</v>
      </c>
      <c r="M22" s="147" t="s">
        <v>73</v>
      </c>
      <c r="N22" s="48"/>
    </row>
    <row r="23" spans="1:14" ht="45" x14ac:dyDescent="0.25">
      <c r="A23" s="1" t="s">
        <v>2676</v>
      </c>
      <c r="B23" s="1" t="s">
        <v>1360</v>
      </c>
      <c r="C23" s="1" t="s">
        <v>1359</v>
      </c>
      <c r="D23" s="1" t="s">
        <v>16</v>
      </c>
      <c r="E23" s="1" t="s">
        <v>1189</v>
      </c>
      <c r="F23" s="50">
        <v>0</v>
      </c>
      <c r="G23" s="50">
        <v>0.5</v>
      </c>
      <c r="H23" s="50">
        <v>0.01</v>
      </c>
      <c r="I23" s="47" t="s">
        <v>1361</v>
      </c>
      <c r="J23" s="47" t="s">
        <v>2080</v>
      </c>
      <c r="K23" s="47" t="s">
        <v>204</v>
      </c>
      <c r="L23" s="6" t="s">
        <v>205</v>
      </c>
      <c r="M23" s="146" t="s">
        <v>151</v>
      </c>
    </row>
    <row r="24" spans="1:14" ht="45" x14ac:dyDescent="0.25">
      <c r="A24" s="1" t="s">
        <v>2676</v>
      </c>
      <c r="B24" s="1" t="s">
        <v>12</v>
      </c>
      <c r="C24" s="1" t="s">
        <v>6</v>
      </c>
      <c r="D24" s="1" t="s">
        <v>12</v>
      </c>
      <c r="E24" s="1" t="s">
        <v>1188</v>
      </c>
      <c r="F24" s="1">
        <v>0</v>
      </c>
      <c r="G24" s="1">
        <v>1</v>
      </c>
      <c r="H24" s="1">
        <v>1</v>
      </c>
      <c r="I24" s="47" t="s">
        <v>29</v>
      </c>
      <c r="J24" s="47" t="s">
        <v>2081</v>
      </c>
      <c r="K24" s="47" t="s">
        <v>206</v>
      </c>
      <c r="L24" s="6" t="s">
        <v>207</v>
      </c>
    </row>
    <row r="25" spans="1:14" ht="60" x14ac:dyDescent="0.25">
      <c r="A25" s="1" t="s">
        <v>2676</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2676</v>
      </c>
      <c r="B26" s="2" t="s">
        <v>2680</v>
      </c>
      <c r="C26" s="1" t="s">
        <v>1637</v>
      </c>
      <c r="D26" s="2" t="s">
        <v>348</v>
      </c>
      <c r="E26" s="1" t="s">
        <v>1635</v>
      </c>
      <c r="F26" s="53">
        <v>0</v>
      </c>
      <c r="G26" s="53">
        <v>1</v>
      </c>
      <c r="H26" s="53">
        <v>0.01</v>
      </c>
      <c r="I26" s="47" t="s">
        <v>1636</v>
      </c>
      <c r="J26" s="6" t="s">
        <v>2681</v>
      </c>
      <c r="K26" s="6" t="s">
        <v>341</v>
      </c>
      <c r="L26" s="6" t="s">
        <v>1598</v>
      </c>
      <c r="M26" s="146" t="s">
        <v>151</v>
      </c>
      <c r="N26" s="6"/>
    </row>
    <row r="27" spans="1:14" ht="30" x14ac:dyDescent="0.25">
      <c r="A27" s="2" t="s">
        <v>8</v>
      </c>
      <c r="B27" s="2" t="s">
        <v>327</v>
      </c>
      <c r="C27" s="1" t="s">
        <v>328</v>
      </c>
      <c r="D27" s="2" t="s">
        <v>327</v>
      </c>
      <c r="E27" s="1" t="s">
        <v>1187</v>
      </c>
      <c r="F27" s="2">
        <v>0</v>
      </c>
      <c r="G27" s="2">
        <v>1</v>
      </c>
      <c r="H27" s="2">
        <v>1</v>
      </c>
      <c r="I27" s="6" t="s">
        <v>29</v>
      </c>
      <c r="J27" s="47" t="s">
        <v>2082</v>
      </c>
      <c r="K27" s="47" t="s">
        <v>329</v>
      </c>
      <c r="L27" s="6" t="s">
        <v>330</v>
      </c>
    </row>
    <row r="28" spans="1:14" ht="150" x14ac:dyDescent="0.25">
      <c r="A28" s="1" t="s">
        <v>8</v>
      </c>
      <c r="B28" s="47" t="s">
        <v>2016</v>
      </c>
      <c r="C28" s="1" t="s">
        <v>1638</v>
      </c>
      <c r="D28" s="47" t="s">
        <v>2016</v>
      </c>
      <c r="E28" s="1" t="s">
        <v>1178</v>
      </c>
      <c r="F28" s="50">
        <v>0</v>
      </c>
      <c r="G28" s="51">
        <v>1</v>
      </c>
      <c r="H28" s="51">
        <v>0.01</v>
      </c>
      <c r="I28" s="47" t="s">
        <v>34</v>
      </c>
      <c r="J28" s="47" t="s">
        <v>1872</v>
      </c>
      <c r="K28" s="47" t="s">
        <v>1347</v>
      </c>
      <c r="L28" s="6" t="s">
        <v>1348</v>
      </c>
      <c r="M28" s="147" t="s">
        <v>149</v>
      </c>
    </row>
    <row r="29" spans="1:14" ht="60" x14ac:dyDescent="0.25">
      <c r="A29" s="1" t="s">
        <v>8</v>
      </c>
      <c r="B29" s="47" t="s">
        <v>2399</v>
      </c>
      <c r="C29" s="1" t="s">
        <v>2400</v>
      </c>
      <c r="D29" s="102"/>
      <c r="E29" s="102"/>
      <c r="F29" s="2">
        <v>0</v>
      </c>
      <c r="G29" s="2">
        <v>1</v>
      </c>
      <c r="H29" s="2">
        <v>1</v>
      </c>
      <c r="I29" s="6" t="s">
        <v>29</v>
      </c>
      <c r="J29" s="47" t="s">
        <v>2401</v>
      </c>
      <c r="K29" s="47"/>
      <c r="L29" s="6"/>
      <c r="M29" s="147"/>
    </row>
    <row r="30" spans="1:14" ht="45" x14ac:dyDescent="0.25">
      <c r="A30" s="1" t="s">
        <v>8</v>
      </c>
      <c r="B30" s="47" t="s">
        <v>2540</v>
      </c>
      <c r="C30" s="1" t="s">
        <v>2542</v>
      </c>
      <c r="D30" s="102"/>
      <c r="E30" s="102"/>
      <c r="F30" s="2">
        <v>0</v>
      </c>
      <c r="G30" s="2">
        <v>1000</v>
      </c>
      <c r="H30" s="2">
        <v>20</v>
      </c>
      <c r="I30" s="2" t="str">
        <f>UnitControlCenter!B43</f>
        <v>2023 Euro / megawatt-hour (MWh)</v>
      </c>
      <c r="J30" s="47" t="s">
        <v>2543</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2337</v>
      </c>
      <c r="C34" s="1" t="s">
        <v>2338</v>
      </c>
      <c r="D34" s="1" t="s">
        <v>2339</v>
      </c>
      <c r="E34" s="1" t="s">
        <v>2494</v>
      </c>
      <c r="F34" s="2">
        <v>0</v>
      </c>
      <c r="G34" s="2">
        <v>100</v>
      </c>
      <c r="H34" s="2">
        <v>1</v>
      </c>
      <c r="I34" s="2" t="s">
        <v>2340</v>
      </c>
      <c r="J34" s="47" t="s">
        <v>2341</v>
      </c>
      <c r="K34" s="47"/>
      <c r="L34" s="6"/>
      <c r="M34" s="210" t="s">
        <v>2342</v>
      </c>
    </row>
    <row r="35" spans="1:14" ht="75" x14ac:dyDescent="0.25">
      <c r="A35" s="1" t="s">
        <v>8</v>
      </c>
      <c r="B35" s="1" t="s">
        <v>17</v>
      </c>
      <c r="C35" s="1" t="s">
        <v>27</v>
      </c>
      <c r="D35" s="1" t="s">
        <v>17</v>
      </c>
      <c r="E35" s="1" t="s">
        <v>1183</v>
      </c>
      <c r="F35" s="50">
        <v>0</v>
      </c>
      <c r="G35" s="51">
        <v>1</v>
      </c>
      <c r="H35" s="51">
        <v>0.01</v>
      </c>
      <c r="I35" s="47" t="s">
        <v>33</v>
      </c>
      <c r="J35" s="47" t="s">
        <v>2467</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2083</v>
      </c>
      <c r="K36" s="47" t="s">
        <v>210</v>
      </c>
      <c r="L36" s="6" t="s">
        <v>211</v>
      </c>
      <c r="M36" s="146" t="s">
        <v>148</v>
      </c>
      <c r="N36" s="47" t="s">
        <v>187</v>
      </c>
    </row>
    <row r="37" spans="1:14" ht="45" x14ac:dyDescent="0.25">
      <c r="A37" s="1" t="s">
        <v>8</v>
      </c>
      <c r="B37" s="1" t="s">
        <v>1917</v>
      </c>
      <c r="C37" s="1" t="s">
        <v>1918</v>
      </c>
      <c r="D37" s="1" t="s">
        <v>1917</v>
      </c>
      <c r="E37" s="102"/>
      <c r="F37" s="1">
        <v>0</v>
      </c>
      <c r="G37" s="1">
        <v>1</v>
      </c>
      <c r="H37" s="1">
        <v>1</v>
      </c>
      <c r="I37" s="47" t="s">
        <v>29</v>
      </c>
      <c r="J37" s="157" t="s">
        <v>2084</v>
      </c>
    </row>
    <row r="38" spans="1:14" ht="75" x14ac:dyDescent="0.25">
      <c r="A38" s="1" t="s">
        <v>8</v>
      </c>
      <c r="B38" s="1" t="s">
        <v>59</v>
      </c>
      <c r="C38" s="1" t="s">
        <v>129</v>
      </c>
      <c r="D38" s="1" t="s">
        <v>59</v>
      </c>
      <c r="E38" s="102"/>
      <c r="F38" s="1">
        <v>0</v>
      </c>
      <c r="G38" s="1">
        <v>1</v>
      </c>
      <c r="H38" s="1">
        <v>1</v>
      </c>
      <c r="I38" s="47" t="s">
        <v>29</v>
      </c>
      <c r="J38" s="157" t="s">
        <v>2277</v>
      </c>
    </row>
    <row r="39" spans="1:14" x14ac:dyDescent="0.25">
      <c r="A39" t="s">
        <v>8</v>
      </c>
      <c r="B39" t="s">
        <v>2636</v>
      </c>
      <c r="C39" t="s">
        <v>2635</v>
      </c>
      <c r="D39" t="s">
        <v>2636</v>
      </c>
      <c r="E39" s="126"/>
      <c r="F39">
        <v>0</v>
      </c>
      <c r="G39">
        <v>1</v>
      </c>
      <c r="H39">
        <v>1</v>
      </c>
      <c r="I39" s="219" t="s">
        <v>29</v>
      </c>
      <c r="J39" s="260" t="s">
        <v>2637</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2356</v>
      </c>
      <c r="K41" s="6" t="s">
        <v>1142</v>
      </c>
      <c r="L41" s="6" t="s">
        <v>257</v>
      </c>
      <c r="M41" s="146" t="s">
        <v>2097</v>
      </c>
    </row>
    <row r="42" spans="1:14" ht="45" x14ac:dyDescent="0.25">
      <c r="A42" s="2" t="s">
        <v>8</v>
      </c>
      <c r="B42" s="49" t="s">
        <v>1221</v>
      </c>
      <c r="C42" s="1" t="s">
        <v>1222</v>
      </c>
      <c r="D42" s="49" t="s">
        <v>1221</v>
      </c>
      <c r="E42" s="2" t="s">
        <v>1223</v>
      </c>
      <c r="F42" s="53">
        <v>0</v>
      </c>
      <c r="G42" s="53">
        <v>0.9</v>
      </c>
      <c r="H42" s="53">
        <v>0.01</v>
      </c>
      <c r="I42" s="6" t="s">
        <v>1224</v>
      </c>
      <c r="J42" s="47" t="s">
        <v>2085</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1682</v>
      </c>
      <c r="C44" s="1" t="s">
        <v>1684</v>
      </c>
      <c r="D44" s="1" t="s">
        <v>1682</v>
      </c>
      <c r="E44" s="1" t="s">
        <v>1685</v>
      </c>
      <c r="F44" s="53">
        <v>0</v>
      </c>
      <c r="G44" s="53">
        <v>0.95</v>
      </c>
      <c r="H44" s="53">
        <v>0.01</v>
      </c>
      <c r="I44" s="6" t="s">
        <v>1686</v>
      </c>
      <c r="J44" s="47" t="s">
        <v>2086</v>
      </c>
      <c r="K44" s="47" t="s">
        <v>212</v>
      </c>
      <c r="L44" s="6"/>
      <c r="M44" s="146" t="s">
        <v>2096</v>
      </c>
    </row>
    <row r="45" spans="1:14" ht="195" x14ac:dyDescent="0.25">
      <c r="A45" s="1" t="s">
        <v>8</v>
      </c>
      <c r="B45" s="1" t="s">
        <v>18</v>
      </c>
      <c r="C45" s="1" t="s">
        <v>130</v>
      </c>
      <c r="D45" s="1" t="s">
        <v>18</v>
      </c>
      <c r="E45" s="1" t="s">
        <v>1683</v>
      </c>
      <c r="F45" s="2">
        <v>0</v>
      </c>
      <c r="G45" s="2">
        <v>60</v>
      </c>
      <c r="H45" s="2">
        <v>1</v>
      </c>
      <c r="I45" s="142" t="str">
        <f>UnitControlCenter!$B$51</f>
        <v>€/MWh</v>
      </c>
      <c r="J45" s="47" t="s">
        <v>2087</v>
      </c>
      <c r="K45" s="47" t="s">
        <v>212</v>
      </c>
      <c r="L45" s="6" t="s">
        <v>213</v>
      </c>
      <c r="M45" s="146" t="s">
        <v>150</v>
      </c>
    </row>
    <row r="46" spans="1:14" ht="90" x14ac:dyDescent="0.25">
      <c r="A46" s="1" t="s">
        <v>8</v>
      </c>
      <c r="B46" s="1" t="s">
        <v>2421</v>
      </c>
      <c r="C46" s="1" t="s">
        <v>2422</v>
      </c>
      <c r="D46" s="1" t="s">
        <v>2423</v>
      </c>
      <c r="E46" s="1" t="s">
        <v>2424</v>
      </c>
      <c r="F46" s="50">
        <v>0</v>
      </c>
      <c r="G46" s="51">
        <v>1</v>
      </c>
      <c r="H46" s="51">
        <v>0.01</v>
      </c>
      <c r="I46" s="2" t="s">
        <v>2425</v>
      </c>
      <c r="J46" s="47" t="s">
        <v>2426</v>
      </c>
      <c r="K46" s="47"/>
      <c r="L46" s="6"/>
      <c r="M46" s="146"/>
    </row>
    <row r="47" spans="1:14" ht="60" x14ac:dyDescent="0.25">
      <c r="A47" s="1" t="s">
        <v>8</v>
      </c>
      <c r="B47" s="1" t="s">
        <v>2482</v>
      </c>
      <c r="C47" s="1" t="s">
        <v>2480</v>
      </c>
      <c r="D47" s="1" t="s">
        <v>2481</v>
      </c>
      <c r="E47" s="1" t="s">
        <v>2485</v>
      </c>
      <c r="F47" s="229">
        <v>0</v>
      </c>
      <c r="G47" s="1">
        <v>100</v>
      </c>
      <c r="H47" s="1">
        <v>5</v>
      </c>
      <c r="I47" s="2" t="str">
        <f>UnitControlCenter!B51</f>
        <v>€/MWh</v>
      </c>
      <c r="J47" s="47" t="s">
        <v>2487</v>
      </c>
      <c r="K47" s="47"/>
      <c r="L47" s="6"/>
      <c r="M47" s="146"/>
    </row>
    <row r="48" spans="1:14" ht="60" x14ac:dyDescent="0.25">
      <c r="A48" s="1" t="s">
        <v>8</v>
      </c>
      <c r="B48" s="1" t="s">
        <v>2483</v>
      </c>
      <c r="C48" s="1" t="s">
        <v>2484</v>
      </c>
      <c r="D48" s="1" t="s">
        <v>2481</v>
      </c>
      <c r="E48" s="1" t="s">
        <v>2486</v>
      </c>
      <c r="F48" s="50">
        <v>0</v>
      </c>
      <c r="G48" s="51">
        <v>1</v>
      </c>
      <c r="H48" s="51">
        <v>0.01</v>
      </c>
      <c r="I48" s="2" t="s">
        <v>2489</v>
      </c>
      <c r="J48" s="47" t="s">
        <v>2488</v>
      </c>
      <c r="K48" s="47"/>
      <c r="L48" s="6"/>
      <c r="M48" s="146"/>
    </row>
    <row r="49" spans="1:14" ht="30" x14ac:dyDescent="0.25">
      <c r="A49" s="1" t="s">
        <v>8</v>
      </c>
      <c r="B49" s="1" t="s">
        <v>2490</v>
      </c>
      <c r="C49" s="1" t="s">
        <v>2491</v>
      </c>
      <c r="D49" s="1" t="s">
        <v>2490</v>
      </c>
      <c r="E49" s="1" t="s">
        <v>2492</v>
      </c>
      <c r="F49" s="229">
        <v>0</v>
      </c>
      <c r="G49" s="1">
        <v>100</v>
      </c>
      <c r="H49" s="1">
        <v>5</v>
      </c>
      <c r="I49" s="2" t="str">
        <f>UnitControlCenter!B50</f>
        <v>€/metric ton CO2e</v>
      </c>
      <c r="J49" s="47" t="s">
        <v>2493</v>
      </c>
      <c r="K49" s="47"/>
      <c r="L49" s="6"/>
      <c r="M49" s="146"/>
    </row>
    <row r="50" spans="1:14" ht="105" x14ac:dyDescent="0.25">
      <c r="A50" s="1" t="s">
        <v>9</v>
      </c>
      <c r="B50" s="1" t="s">
        <v>2117</v>
      </c>
      <c r="C50" s="1" t="s">
        <v>2070</v>
      </c>
      <c r="D50" s="1" t="s">
        <v>2117</v>
      </c>
      <c r="E50" s="1" t="s">
        <v>2071</v>
      </c>
      <c r="F50" s="53">
        <v>0</v>
      </c>
      <c r="G50" s="53">
        <v>0.5</v>
      </c>
      <c r="H50" s="53">
        <v>0.01</v>
      </c>
      <c r="I50" s="6" t="s">
        <v>2069</v>
      </c>
      <c r="J50" s="47" t="s">
        <v>2118</v>
      </c>
    </row>
    <row r="51" spans="1:14" ht="75" x14ac:dyDescent="0.25">
      <c r="A51" s="1" t="s">
        <v>9</v>
      </c>
      <c r="B51" s="1" t="s">
        <v>26</v>
      </c>
      <c r="C51" s="1" t="s">
        <v>1920</v>
      </c>
      <c r="D51" s="1" t="s">
        <v>1921</v>
      </c>
      <c r="E51" s="1" t="s">
        <v>1919</v>
      </c>
      <c r="F51" s="50">
        <v>0</v>
      </c>
      <c r="G51" s="51">
        <v>1</v>
      </c>
      <c r="H51" s="51">
        <v>0.01</v>
      </c>
      <c r="I51" s="47" t="s">
        <v>1710</v>
      </c>
      <c r="J51" s="47" t="s">
        <v>1922</v>
      </c>
      <c r="K51" s="47" t="s">
        <v>239</v>
      </c>
      <c r="L51" s="6" t="s">
        <v>240</v>
      </c>
    </row>
    <row r="52" spans="1:14" ht="30" x14ac:dyDescent="0.2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1926</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2391</v>
      </c>
      <c r="C57" s="1" t="s">
        <v>2393</v>
      </c>
      <c r="D57" s="1" t="s">
        <v>2391</v>
      </c>
      <c r="E57" s="1" t="s">
        <v>2395</v>
      </c>
      <c r="F57" s="50">
        <v>0</v>
      </c>
      <c r="G57" s="50">
        <v>1</v>
      </c>
      <c r="H57" s="51">
        <v>0.01</v>
      </c>
      <c r="I57" s="47" t="s">
        <v>1310</v>
      </c>
      <c r="J57" s="47" t="s">
        <v>2398</v>
      </c>
      <c r="K57" s="47" t="s">
        <v>224</v>
      </c>
      <c r="L57" s="6" t="s">
        <v>1600</v>
      </c>
      <c r="M57" s="146"/>
    </row>
    <row r="58" spans="1:14" ht="45" x14ac:dyDescent="0.25">
      <c r="A58" s="2" t="s">
        <v>9</v>
      </c>
      <c r="B58" s="2" t="s">
        <v>1669</v>
      </c>
      <c r="C58" s="1" t="s">
        <v>1672</v>
      </c>
      <c r="D58" s="2" t="s">
        <v>1676</v>
      </c>
      <c r="E58" s="2" t="s">
        <v>1677</v>
      </c>
      <c r="F58" s="52">
        <v>0</v>
      </c>
      <c r="G58" s="53">
        <v>1</v>
      </c>
      <c r="H58" s="53">
        <v>0.01</v>
      </c>
      <c r="I58" s="6" t="s">
        <v>33</v>
      </c>
      <c r="J58" s="6" t="s">
        <v>2130</v>
      </c>
      <c r="K58" s="6" t="s">
        <v>1156</v>
      </c>
      <c r="L58" s="6" t="s">
        <v>1157</v>
      </c>
      <c r="M58" s="147" t="s">
        <v>151</v>
      </c>
    </row>
    <row r="59" spans="1:14" ht="45" x14ac:dyDescent="0.25">
      <c r="A59" s="2" t="s">
        <v>9</v>
      </c>
      <c r="B59" s="2" t="s">
        <v>1670</v>
      </c>
      <c r="C59" s="1" t="s">
        <v>1673</v>
      </c>
      <c r="D59" s="2" t="s">
        <v>1676</v>
      </c>
      <c r="E59" s="2" t="s">
        <v>1678</v>
      </c>
      <c r="F59" s="52">
        <v>0</v>
      </c>
      <c r="G59" s="53">
        <v>1</v>
      </c>
      <c r="H59" s="53">
        <v>0.01</v>
      </c>
      <c r="I59" s="6" t="s">
        <v>33</v>
      </c>
      <c r="J59" s="6" t="s">
        <v>2132</v>
      </c>
      <c r="K59" s="6" t="s">
        <v>1156</v>
      </c>
      <c r="L59" s="6" t="s">
        <v>1157</v>
      </c>
      <c r="M59" s="147"/>
    </row>
    <row r="60" spans="1:14" ht="45" x14ac:dyDescent="0.25">
      <c r="A60" s="2" t="s">
        <v>9</v>
      </c>
      <c r="B60" s="2" t="s">
        <v>1671</v>
      </c>
      <c r="C60" s="1" t="s">
        <v>1674</v>
      </c>
      <c r="D60" s="2" t="s">
        <v>1676</v>
      </c>
      <c r="E60" s="2" t="s">
        <v>1679</v>
      </c>
      <c r="F60" s="52">
        <v>0</v>
      </c>
      <c r="G60" s="53">
        <v>1</v>
      </c>
      <c r="H60" s="53">
        <v>0.01</v>
      </c>
      <c r="I60" s="6" t="s">
        <v>33</v>
      </c>
      <c r="J60" s="6" t="s">
        <v>2131</v>
      </c>
      <c r="K60" s="6" t="s">
        <v>1156</v>
      </c>
      <c r="L60" s="6" t="s">
        <v>1157</v>
      </c>
      <c r="M60" s="147"/>
    </row>
    <row r="61" spans="1:14" ht="45" x14ac:dyDescent="0.25">
      <c r="A61" s="2" t="s">
        <v>9</v>
      </c>
      <c r="B61" s="2" t="s">
        <v>1681</v>
      </c>
      <c r="C61" s="1" t="s">
        <v>1675</v>
      </c>
      <c r="D61" s="2" t="s">
        <v>1676</v>
      </c>
      <c r="E61" s="2" t="s">
        <v>1680</v>
      </c>
      <c r="F61" s="52">
        <v>0</v>
      </c>
      <c r="G61" s="53">
        <v>1</v>
      </c>
      <c r="H61" s="53">
        <v>0.01</v>
      </c>
      <c r="I61" s="6" t="s">
        <v>33</v>
      </c>
      <c r="J61" s="6" t="s">
        <v>2212</v>
      </c>
      <c r="K61" s="6" t="s">
        <v>1156</v>
      </c>
      <c r="L61" s="6" t="s">
        <v>1157</v>
      </c>
      <c r="M61" s="147"/>
    </row>
    <row r="62" spans="1:14" ht="90" x14ac:dyDescent="0.25">
      <c r="A62" s="1" t="s">
        <v>9</v>
      </c>
      <c r="B62" s="1" t="s">
        <v>2392</v>
      </c>
      <c r="C62" s="1" t="s">
        <v>2394</v>
      </c>
      <c r="D62" s="1" t="s">
        <v>2392</v>
      </c>
      <c r="E62" s="1" t="s">
        <v>2396</v>
      </c>
      <c r="F62" s="50">
        <v>0</v>
      </c>
      <c r="G62" s="50">
        <v>1</v>
      </c>
      <c r="H62" s="51">
        <v>0.01</v>
      </c>
      <c r="I62" s="47" t="s">
        <v>1310</v>
      </c>
      <c r="J62" s="47" t="s">
        <v>2397</v>
      </c>
      <c r="K62" s="47" t="s">
        <v>224</v>
      </c>
      <c r="L62" s="6" t="s">
        <v>1600</v>
      </c>
      <c r="M62" s="146"/>
    </row>
    <row r="63" spans="1:14" ht="195" x14ac:dyDescent="0.25">
      <c r="A63" s="1" t="s">
        <v>9</v>
      </c>
      <c r="B63" s="1" t="s">
        <v>1335</v>
      </c>
      <c r="C63" s="1" t="s">
        <v>1334</v>
      </c>
      <c r="D63" s="1" t="s">
        <v>1335</v>
      </c>
      <c r="E63" s="1" t="s">
        <v>1337</v>
      </c>
      <c r="F63" s="50">
        <v>0</v>
      </c>
      <c r="G63" s="51">
        <v>1</v>
      </c>
      <c r="H63" s="51">
        <v>0.01</v>
      </c>
      <c r="I63" s="47" t="s">
        <v>1338</v>
      </c>
      <c r="J63" s="47" t="s">
        <v>2088</v>
      </c>
      <c r="K63" s="47"/>
      <c r="L63" s="6" t="s">
        <v>1595</v>
      </c>
      <c r="M63" s="146" t="s">
        <v>2095</v>
      </c>
    </row>
    <row r="64" spans="1:14" ht="60" x14ac:dyDescent="0.25">
      <c r="A64" s="1" t="s">
        <v>9</v>
      </c>
      <c r="B64" s="1" t="s">
        <v>21</v>
      </c>
      <c r="C64" s="1" t="s">
        <v>285</v>
      </c>
      <c r="D64" s="44" t="s">
        <v>347</v>
      </c>
      <c r="E64" s="1" t="s">
        <v>1173</v>
      </c>
      <c r="F64" s="50">
        <v>0</v>
      </c>
      <c r="G64" s="51">
        <v>1</v>
      </c>
      <c r="H64" s="51">
        <v>0.01</v>
      </c>
      <c r="I64" s="47" t="s">
        <v>33</v>
      </c>
      <c r="J64" s="47" t="s">
        <v>2089</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2090</v>
      </c>
      <c r="K65" s="47" t="s">
        <v>227</v>
      </c>
      <c r="L65" s="6" t="s">
        <v>228</v>
      </c>
      <c r="M65" s="146"/>
    </row>
    <row r="66" spans="1:14" ht="30" x14ac:dyDescent="0.25">
      <c r="A66" s="1" t="s">
        <v>9</v>
      </c>
      <c r="B66" s="1" t="s">
        <v>2125</v>
      </c>
      <c r="C66" s="1" t="s">
        <v>2126</v>
      </c>
      <c r="D66" s="1" t="s">
        <v>2125</v>
      </c>
      <c r="E66" s="1" t="s">
        <v>2127</v>
      </c>
      <c r="F66" s="50">
        <v>0</v>
      </c>
      <c r="G66" s="51">
        <v>1</v>
      </c>
      <c r="H66" s="51">
        <v>0.01</v>
      </c>
      <c r="I66" s="47" t="s">
        <v>33</v>
      </c>
      <c r="J66" s="47" t="s">
        <v>2128</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2091</v>
      </c>
      <c r="K67" s="47"/>
      <c r="L67" s="6" t="s">
        <v>1596</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60" x14ac:dyDescent="0.25">
      <c r="A69" s="1" t="s">
        <v>132</v>
      </c>
      <c r="B69" s="1" t="s">
        <v>134</v>
      </c>
      <c r="C69" s="1" t="s">
        <v>429</v>
      </c>
      <c r="D69" s="1" t="s">
        <v>134</v>
      </c>
      <c r="E69" s="1" t="s">
        <v>1171</v>
      </c>
      <c r="F69" s="50">
        <v>0</v>
      </c>
      <c r="G69" s="51">
        <v>1</v>
      </c>
      <c r="H69" s="51">
        <v>0.01</v>
      </c>
      <c r="I69" s="47" t="s">
        <v>33</v>
      </c>
      <c r="J69" s="47" t="s">
        <v>2164</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2165</v>
      </c>
      <c r="K70" s="47" t="s">
        <v>311</v>
      </c>
      <c r="L70" s="6" t="s">
        <v>312</v>
      </c>
      <c r="M70" s="146"/>
      <c r="N70" s="47"/>
    </row>
    <row r="71" spans="1:14" ht="45" x14ac:dyDescent="0.25">
      <c r="A71" s="1" t="s">
        <v>132</v>
      </c>
      <c r="B71" s="1" t="s">
        <v>2268</v>
      </c>
      <c r="C71" s="1" t="s">
        <v>433</v>
      </c>
      <c r="D71" s="1" t="s">
        <v>2268</v>
      </c>
      <c r="E71" s="1" t="s">
        <v>1169</v>
      </c>
      <c r="F71" s="50">
        <v>0</v>
      </c>
      <c r="G71" s="51">
        <v>1</v>
      </c>
      <c r="H71" s="51">
        <v>0.01</v>
      </c>
      <c r="I71" s="47" t="s">
        <v>33</v>
      </c>
      <c r="J71" s="47" t="s">
        <v>2269</v>
      </c>
      <c r="K71" s="47"/>
      <c r="L71" s="6" t="s">
        <v>1601</v>
      </c>
      <c r="M71" s="146" t="s">
        <v>2270</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1666</v>
      </c>
      <c r="C73" s="1" t="s">
        <v>1667</v>
      </c>
      <c r="D73" s="1" t="s">
        <v>1666</v>
      </c>
      <c r="E73" s="1" t="s">
        <v>1668</v>
      </c>
      <c r="F73" s="50">
        <v>0</v>
      </c>
      <c r="G73" s="51">
        <v>1</v>
      </c>
      <c r="H73" s="51">
        <v>0.01</v>
      </c>
      <c r="I73" s="47" t="s">
        <v>33</v>
      </c>
      <c r="J73" s="47" t="s">
        <v>2215</v>
      </c>
      <c r="K73" s="47" t="s">
        <v>233</v>
      </c>
      <c r="L73" s="6" t="s">
        <v>234</v>
      </c>
      <c r="M73" s="146" t="s">
        <v>151</v>
      </c>
      <c r="N73" s="47"/>
    </row>
    <row r="74" spans="1:14" ht="45" x14ac:dyDescent="0.25">
      <c r="A74" s="1" t="s">
        <v>132</v>
      </c>
      <c r="B74" s="1" t="s">
        <v>2271</v>
      </c>
      <c r="C74" s="1" t="s">
        <v>2213</v>
      </c>
      <c r="D74" s="1" t="s">
        <v>2271</v>
      </c>
      <c r="E74" s="1" t="s">
        <v>2214</v>
      </c>
      <c r="F74" s="50">
        <v>0</v>
      </c>
      <c r="G74" s="51">
        <v>1</v>
      </c>
      <c r="H74" s="51">
        <v>0.01</v>
      </c>
      <c r="I74" s="47" t="s">
        <v>33</v>
      </c>
      <c r="J74" s="47" t="s">
        <v>2272</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2166</v>
      </c>
      <c r="K75" s="47" t="s">
        <v>235</v>
      </c>
      <c r="L75" s="6" t="s">
        <v>236</v>
      </c>
      <c r="M75" s="146" t="s">
        <v>151</v>
      </c>
      <c r="N75" s="47"/>
    </row>
    <row r="76" spans="1:14" ht="30" x14ac:dyDescent="0.2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45" x14ac:dyDescent="0.25">
      <c r="A77" s="1" t="s">
        <v>132</v>
      </c>
      <c r="B77" s="1" t="s">
        <v>2265</v>
      </c>
      <c r="C77" s="1" t="s">
        <v>432</v>
      </c>
      <c r="D77" s="1" t="s">
        <v>2265</v>
      </c>
      <c r="E77" s="1" t="s">
        <v>1165</v>
      </c>
      <c r="F77" s="50">
        <v>0</v>
      </c>
      <c r="G77" s="51">
        <v>1</v>
      </c>
      <c r="H77" s="51">
        <v>0.01</v>
      </c>
      <c r="I77" s="47" t="s">
        <v>33</v>
      </c>
      <c r="J77" s="47" t="s">
        <v>2266</v>
      </c>
      <c r="K77" s="47"/>
      <c r="L77" s="6" t="s">
        <v>1602</v>
      </c>
      <c r="M77" s="146" t="s">
        <v>2267</v>
      </c>
      <c r="N77" s="47"/>
    </row>
    <row r="78" spans="1:14" ht="105" x14ac:dyDescent="0.25">
      <c r="A78" s="1" t="s">
        <v>132</v>
      </c>
      <c r="B78" s="1" t="s">
        <v>1339</v>
      </c>
      <c r="C78" s="1" t="s">
        <v>1340</v>
      </c>
      <c r="D78" s="1" t="s">
        <v>1339</v>
      </c>
      <c r="E78" s="1" t="s">
        <v>1341</v>
      </c>
      <c r="F78" s="50">
        <v>0</v>
      </c>
      <c r="G78" s="51">
        <v>1</v>
      </c>
      <c r="H78" s="51">
        <v>0.01</v>
      </c>
      <c r="I78" s="47" t="s">
        <v>1342</v>
      </c>
      <c r="J78" s="47" t="s">
        <v>2129</v>
      </c>
      <c r="K78" s="47"/>
      <c r="L78" s="6" t="s">
        <v>1597</v>
      </c>
      <c r="M78" s="145" t="s">
        <v>1343</v>
      </c>
      <c r="N78" s="47"/>
    </row>
    <row r="79" spans="1:14" ht="90" x14ac:dyDescent="0.25">
      <c r="A79" s="1" t="s">
        <v>10</v>
      </c>
      <c r="B79" s="1" t="s">
        <v>2015</v>
      </c>
      <c r="C79" s="1" t="s">
        <v>1311</v>
      </c>
      <c r="D79" s="1" t="s">
        <v>2015</v>
      </c>
      <c r="E79" s="1" t="s">
        <v>1163</v>
      </c>
      <c r="F79" s="1">
        <v>0</v>
      </c>
      <c r="G79" s="1">
        <v>300</v>
      </c>
      <c r="H79" s="1">
        <v>5</v>
      </c>
      <c r="I79" s="102" t="str">
        <f>UnitControlCenter!$B$50</f>
        <v>€/metric ton CO2e</v>
      </c>
      <c r="J79" s="47" t="s">
        <v>2240</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2092</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2196</v>
      </c>
      <c r="K81" s="47" t="s">
        <v>241</v>
      </c>
      <c r="L81" s="6" t="s">
        <v>242</v>
      </c>
    </row>
    <row r="82" spans="1:13" ht="45" x14ac:dyDescent="0.25">
      <c r="A82" s="2" t="s">
        <v>10</v>
      </c>
      <c r="B82" s="2" t="s">
        <v>1873</v>
      </c>
      <c r="C82" s="1" t="s">
        <v>2658</v>
      </c>
      <c r="D82" s="102"/>
      <c r="E82" s="2" t="s">
        <v>2242</v>
      </c>
      <c r="F82" s="1">
        <v>0</v>
      </c>
      <c r="G82" s="1">
        <v>1</v>
      </c>
      <c r="H82" s="1">
        <v>1</v>
      </c>
      <c r="I82" s="47" t="s">
        <v>29</v>
      </c>
      <c r="J82" s="47" t="s">
        <v>2241</v>
      </c>
      <c r="K82" s="47" t="s">
        <v>241</v>
      </c>
      <c r="L82" s="6" t="s">
        <v>242</v>
      </c>
    </row>
    <row r="83" spans="1:13" ht="30" x14ac:dyDescent="0.25">
      <c r="A83" s="2" t="s">
        <v>10</v>
      </c>
      <c r="B83" s="1" t="s">
        <v>2195</v>
      </c>
      <c r="C83" s="1" t="s">
        <v>2195</v>
      </c>
      <c r="D83" s="102"/>
      <c r="E83" s="102"/>
      <c r="F83" s="1">
        <v>0</v>
      </c>
      <c r="G83" s="1">
        <v>1</v>
      </c>
      <c r="H83" s="1">
        <v>1</v>
      </c>
      <c r="I83" s="47" t="s">
        <v>29</v>
      </c>
      <c r="J83" s="1" t="s">
        <v>2665</v>
      </c>
      <c r="K83" s="47" t="s">
        <v>241</v>
      </c>
      <c r="L83" s="6" t="s">
        <v>242</v>
      </c>
    </row>
    <row r="84" spans="1:13" ht="45" x14ac:dyDescent="0.25">
      <c r="A84" s="2" t="s">
        <v>10</v>
      </c>
      <c r="B84" s="2" t="s">
        <v>1612</v>
      </c>
      <c r="C84" s="1" t="s">
        <v>1611</v>
      </c>
      <c r="D84" s="2" t="s">
        <v>1612</v>
      </c>
      <c r="E84" s="1" t="s">
        <v>1613</v>
      </c>
      <c r="F84" s="1">
        <v>0</v>
      </c>
      <c r="G84" s="1">
        <v>1</v>
      </c>
      <c r="H84" s="1">
        <v>1</v>
      </c>
      <c r="I84" s="47" t="s">
        <v>29</v>
      </c>
      <c r="J84" s="6"/>
    </row>
    <row r="85" spans="1:13" ht="30" x14ac:dyDescent="0.25">
      <c r="A85" s="2" t="s">
        <v>10</v>
      </c>
      <c r="B85" s="2" t="s">
        <v>1652</v>
      </c>
      <c r="C85" s="1" t="s">
        <v>1652</v>
      </c>
      <c r="D85" s="2" t="s">
        <v>1652</v>
      </c>
      <c r="E85" s="2" t="s">
        <v>1653</v>
      </c>
      <c r="F85" s="53">
        <v>0</v>
      </c>
      <c r="G85" s="53">
        <v>1</v>
      </c>
      <c r="H85" s="53">
        <v>0.01</v>
      </c>
      <c r="I85" s="47" t="s">
        <v>1654</v>
      </c>
      <c r="J85" s="47" t="s">
        <v>2093</v>
      </c>
      <c r="K85" s="6" t="s">
        <v>1807</v>
      </c>
    </row>
    <row r="86" spans="1:13" ht="45" x14ac:dyDescent="0.25">
      <c r="A86" s="1" t="s">
        <v>10</v>
      </c>
      <c r="B86" s="1" t="s">
        <v>2140</v>
      </c>
      <c r="C86" s="1" t="s">
        <v>2139</v>
      </c>
      <c r="D86" s="1" t="s">
        <v>2140</v>
      </c>
      <c r="E86" s="1" t="s">
        <v>1161</v>
      </c>
      <c r="F86" s="50">
        <v>-0.5</v>
      </c>
      <c r="G86" s="50">
        <v>0.5</v>
      </c>
      <c r="H86" s="53">
        <v>0.01</v>
      </c>
      <c r="I86" s="47" t="s">
        <v>142</v>
      </c>
      <c r="J86" s="47" t="s">
        <v>2141</v>
      </c>
      <c r="K86" s="6" t="s">
        <v>247</v>
      </c>
      <c r="L86" s="6" t="s">
        <v>248</v>
      </c>
      <c r="M86" s="147" t="s">
        <v>152</v>
      </c>
    </row>
    <row r="87" spans="1:13" x14ac:dyDescent="0.25">
      <c r="A87" t="s">
        <v>10</v>
      </c>
      <c r="B87" t="s">
        <v>2625</v>
      </c>
      <c r="C87" t="s">
        <v>2626</v>
      </c>
      <c r="D87" s="126"/>
      <c r="E87" s="126"/>
      <c r="F87">
        <v>0</v>
      </c>
      <c r="G87">
        <v>1</v>
      </c>
      <c r="H87">
        <v>1</v>
      </c>
      <c r="I87" s="219" t="s">
        <v>29</v>
      </c>
      <c r="J87" t="s">
        <v>2627</v>
      </c>
    </row>
    <row r="88" spans="1:13" x14ac:dyDescent="0.25">
      <c r="A88" t="s">
        <v>10</v>
      </c>
      <c r="B88" t="s">
        <v>2628</v>
      </c>
      <c r="C88" t="s">
        <v>2629</v>
      </c>
      <c r="D88" s="126"/>
      <c r="E88" s="126"/>
      <c r="F88">
        <v>0</v>
      </c>
      <c r="G88">
        <v>1</v>
      </c>
      <c r="H88">
        <v>1</v>
      </c>
      <c r="I88" s="219" t="s">
        <v>29</v>
      </c>
      <c r="J88" t="s">
        <v>2630</v>
      </c>
    </row>
    <row r="89" spans="1:13" x14ac:dyDescent="0.25">
      <c r="A89" t="s">
        <v>10</v>
      </c>
      <c r="B89" t="s">
        <v>2631</v>
      </c>
      <c r="C89" t="s">
        <v>2632</v>
      </c>
      <c r="D89" s="126"/>
      <c r="E89" s="126"/>
      <c r="F89">
        <v>0</v>
      </c>
      <c r="G89">
        <v>1</v>
      </c>
      <c r="H89">
        <v>1</v>
      </c>
      <c r="I89" s="219" t="s">
        <v>29</v>
      </c>
      <c r="J89" t="s">
        <v>2633</v>
      </c>
    </row>
    <row r="90" spans="1:13" ht="90" x14ac:dyDescent="0.25">
      <c r="A90" s="1" t="s">
        <v>1557</v>
      </c>
      <c r="B90" s="102" t="s">
        <v>313</v>
      </c>
      <c r="C90" s="1" t="s">
        <v>288</v>
      </c>
      <c r="D90" s="1" t="s">
        <v>349</v>
      </c>
      <c r="E90" s="1" t="s">
        <v>1160</v>
      </c>
      <c r="F90" s="51">
        <v>0</v>
      </c>
      <c r="G90" s="51">
        <v>0.4</v>
      </c>
      <c r="H90" s="50">
        <v>0.01</v>
      </c>
      <c r="I90" s="47" t="s">
        <v>31</v>
      </c>
      <c r="J90" s="47" t="s">
        <v>2094</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2109</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2110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2111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2112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1557</v>
      </c>
      <c r="B95" s="2" t="s">
        <v>1698</v>
      </c>
      <c r="C95" s="1" t="s">
        <v>1699</v>
      </c>
      <c r="D95" s="2" t="s">
        <v>1698</v>
      </c>
      <c r="E95" s="52" t="s">
        <v>1701</v>
      </c>
      <c r="F95" s="51">
        <v>0</v>
      </c>
      <c r="G95" s="51">
        <v>1</v>
      </c>
      <c r="H95" s="50">
        <v>0.01</v>
      </c>
      <c r="I95" s="47" t="s">
        <v>33</v>
      </c>
      <c r="J95" s="47" t="s">
        <v>2263</v>
      </c>
      <c r="K95" s="6" t="s">
        <v>1704</v>
      </c>
      <c r="L95" s="6" t="s">
        <v>1703</v>
      </c>
      <c r="M95" s="147" t="s">
        <v>1702</v>
      </c>
    </row>
    <row r="96" spans="1:13" ht="90" x14ac:dyDescent="0.25">
      <c r="A96" s="1" t="s">
        <v>1557</v>
      </c>
      <c r="B96" s="102" t="s">
        <v>326</v>
      </c>
      <c r="C96" s="1" t="s">
        <v>293</v>
      </c>
      <c r="D96" s="1" t="s">
        <v>350</v>
      </c>
      <c r="E96" s="1" t="s">
        <v>1159</v>
      </c>
      <c r="F96" s="51">
        <v>0</v>
      </c>
      <c r="G96" s="51">
        <v>0.4</v>
      </c>
      <c r="H96" s="50">
        <v>0.01</v>
      </c>
      <c r="I96" s="47" t="s">
        <v>32</v>
      </c>
      <c r="J96" s="47" t="s">
        <v>2100</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2113</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2114</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2115</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2116</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1842</v>
      </c>
      <c r="B101" s="1" t="s">
        <v>1843</v>
      </c>
      <c r="C101" s="1" t="s">
        <v>1850</v>
      </c>
      <c r="D101" s="102"/>
      <c r="E101" s="1" t="s">
        <v>1876</v>
      </c>
      <c r="F101" s="1">
        <v>0</v>
      </c>
      <c r="G101" s="1">
        <v>10</v>
      </c>
      <c r="H101" s="1">
        <v>1</v>
      </c>
      <c r="I101" s="1" t="s">
        <v>1820</v>
      </c>
      <c r="J101" s="1" t="s">
        <v>2101</v>
      </c>
      <c r="K101" s="1" t="s">
        <v>1821</v>
      </c>
    </row>
    <row r="102" spans="1:13" ht="150" x14ac:dyDescent="0.25">
      <c r="A102" s="1" t="s">
        <v>1842</v>
      </c>
      <c r="B102" s="1" t="s">
        <v>1844</v>
      </c>
      <c r="C102" s="1" t="s">
        <v>1851</v>
      </c>
      <c r="D102" s="102"/>
      <c r="E102" s="1" t="s">
        <v>1877</v>
      </c>
      <c r="F102" s="1">
        <v>0</v>
      </c>
      <c r="G102" s="1">
        <v>10</v>
      </c>
      <c r="H102" s="1">
        <v>1</v>
      </c>
      <c r="I102" s="1" t="s">
        <v>1820</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1842</v>
      </c>
      <c r="B103" s="1" t="s">
        <v>2295</v>
      </c>
      <c r="C103" s="1" t="s">
        <v>2468</v>
      </c>
      <c r="D103" s="102"/>
      <c r="E103" s="1" t="s">
        <v>1878</v>
      </c>
      <c r="F103" s="1">
        <v>0</v>
      </c>
      <c r="G103" s="1">
        <v>10</v>
      </c>
      <c r="H103" s="1">
        <v>1</v>
      </c>
      <c r="I103" s="1" t="s">
        <v>1820</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1842</v>
      </c>
      <c r="B104" s="1" t="s">
        <v>2469</v>
      </c>
      <c r="C104" s="1" t="s">
        <v>2470</v>
      </c>
      <c r="D104" s="102"/>
      <c r="E104" s="1" t="s">
        <v>2471</v>
      </c>
      <c r="F104" s="1">
        <v>0</v>
      </c>
      <c r="G104" s="1">
        <v>10</v>
      </c>
      <c r="H104" s="1">
        <v>1</v>
      </c>
      <c r="I104" s="1" t="s">
        <v>1820</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1842</v>
      </c>
      <c r="B105" s="1" t="s">
        <v>1845</v>
      </c>
      <c r="C105" s="1" t="s">
        <v>1852</v>
      </c>
      <c r="D105" s="102"/>
      <c r="E105" s="1" t="s">
        <v>1879</v>
      </c>
      <c r="F105" s="1">
        <v>0</v>
      </c>
      <c r="G105" s="1">
        <v>10</v>
      </c>
      <c r="H105" s="1">
        <v>1</v>
      </c>
      <c r="I105" s="1" t="s">
        <v>1820</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1842</v>
      </c>
      <c r="B106" s="1" t="s">
        <v>1846</v>
      </c>
      <c r="C106" s="1" t="s">
        <v>1853</v>
      </c>
      <c r="D106" s="102"/>
      <c r="E106" s="1" t="s">
        <v>1880</v>
      </c>
      <c r="F106" s="1">
        <v>0</v>
      </c>
      <c r="G106" s="1">
        <v>10</v>
      </c>
      <c r="H106" s="1">
        <v>1</v>
      </c>
      <c r="I106" s="1" t="s">
        <v>1820</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1842</v>
      </c>
      <c r="B107" s="1" t="s">
        <v>263</v>
      </c>
      <c r="C107" s="1" t="s">
        <v>1854</v>
      </c>
      <c r="D107" s="102"/>
      <c r="E107" s="1" t="s">
        <v>1881</v>
      </c>
      <c r="F107" s="1">
        <v>0</v>
      </c>
      <c r="G107" s="1">
        <v>10</v>
      </c>
      <c r="H107" s="1">
        <v>1</v>
      </c>
      <c r="I107" s="1" t="s">
        <v>1820</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1842</v>
      </c>
      <c r="B108" s="1" t="s">
        <v>1847</v>
      </c>
      <c r="C108" s="1" t="s">
        <v>1855</v>
      </c>
      <c r="D108" s="102"/>
      <c r="E108" s="1" t="s">
        <v>1882</v>
      </c>
      <c r="F108" s="1">
        <v>0</v>
      </c>
      <c r="G108" s="1">
        <v>10</v>
      </c>
      <c r="H108" s="1">
        <v>1</v>
      </c>
      <c r="I108" s="1" t="s">
        <v>1820</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1842</v>
      </c>
      <c r="B109" s="1" t="s">
        <v>2472</v>
      </c>
      <c r="C109" s="1" t="s">
        <v>2473</v>
      </c>
      <c r="D109" s="102"/>
      <c r="E109" s="1" t="s">
        <v>2474</v>
      </c>
      <c r="F109" s="1">
        <v>0</v>
      </c>
      <c r="G109" s="1">
        <v>10</v>
      </c>
      <c r="H109" s="1">
        <v>1</v>
      </c>
      <c r="I109" s="1" t="s">
        <v>1820</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1842</v>
      </c>
      <c r="B110" s="1" t="s">
        <v>1848</v>
      </c>
      <c r="C110" s="1" t="s">
        <v>1856</v>
      </c>
      <c r="D110" s="102"/>
      <c r="E110" s="1" t="s">
        <v>1883</v>
      </c>
      <c r="F110" s="1">
        <v>0</v>
      </c>
      <c r="G110" s="1">
        <v>10</v>
      </c>
      <c r="H110" s="1">
        <v>1</v>
      </c>
      <c r="I110" s="1" t="s">
        <v>1820</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1842</v>
      </c>
      <c r="B111" s="1" t="s">
        <v>1849</v>
      </c>
      <c r="C111" s="1" t="s">
        <v>1857</v>
      </c>
      <c r="D111" s="102"/>
      <c r="E111" s="1" t="s">
        <v>1884</v>
      </c>
      <c r="F111" s="1">
        <v>0</v>
      </c>
      <c r="G111" s="1">
        <v>10</v>
      </c>
      <c r="H111" s="1">
        <v>1</v>
      </c>
      <c r="I111" s="1" t="s">
        <v>1820</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1719</v>
      </c>
      <c r="B112" s="1" t="s">
        <v>1720</v>
      </c>
      <c r="C112" s="1" t="s">
        <v>2273</v>
      </c>
      <c r="D112" s="102"/>
      <c r="E112" s="1" t="s">
        <v>1721</v>
      </c>
      <c r="F112" s="1">
        <v>0</v>
      </c>
      <c r="G112" s="1">
        <v>1</v>
      </c>
      <c r="H112" s="1">
        <v>1</v>
      </c>
      <c r="I112" s="47" t="s">
        <v>29</v>
      </c>
      <c r="J112" s="1" t="s">
        <v>2274</v>
      </c>
      <c r="K112" s="1"/>
      <c r="L112" s="1"/>
      <c r="M112" s="175"/>
    </row>
    <row r="113" spans="1:10" ht="120" x14ac:dyDescent="0.25">
      <c r="A113" s="1" t="s">
        <v>1719</v>
      </c>
      <c r="B113" s="1" t="s">
        <v>2153</v>
      </c>
      <c r="C113" s="1" t="s">
        <v>2151</v>
      </c>
      <c r="D113" s="102"/>
      <c r="E113" s="102"/>
      <c r="F113" s="1">
        <v>0</v>
      </c>
      <c r="G113" s="1">
        <v>1</v>
      </c>
      <c r="H113" s="1">
        <v>1</v>
      </c>
      <c r="I113" s="47" t="s">
        <v>29</v>
      </c>
      <c r="J113" s="1" t="s">
        <v>2152</v>
      </c>
    </row>
    <row r="114" spans="1:10" x14ac:dyDescent="0.25">
      <c r="A114" t="s">
        <v>1719</v>
      </c>
      <c r="B114" t="s">
        <v>2153</v>
      </c>
      <c r="C114" t="s">
        <v>2151</v>
      </c>
      <c r="D114" s="126"/>
      <c r="E114" s="126"/>
      <c r="F114">
        <v>0</v>
      </c>
      <c r="G114">
        <v>1</v>
      </c>
      <c r="H114">
        <v>1</v>
      </c>
      <c r="I114" s="219" t="s">
        <v>29</v>
      </c>
      <c r="J114" t="s">
        <v>2152</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2311</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2311</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2311</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2311</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2311</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2311</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2311</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2311</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2311</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2311</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2307</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2307</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2307</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2307</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2307</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2307</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2307</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2307</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2307</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2307</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2156</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2156</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2156</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2156</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2156</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2156</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2156</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2156</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2156</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2156</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2157</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2157</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2157</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2157</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2157</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2157</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2157</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2157</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2157</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2157</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2158</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2158</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2158</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2158</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2158</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2158</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2158</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2158</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2158</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2158</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2159</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2159</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2159</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2159</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2159</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2159</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2159</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2159</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2159</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2159</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2318</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2293</v>
      </c>
      <c r="D63" s="47" t="s">
        <v>37</v>
      </c>
      <c r="E63" s="47" t="s">
        <v>1144</v>
      </c>
      <c r="F63" s="2" t="s">
        <v>2163</v>
      </c>
      <c r="G63" s="47" t="s">
        <v>2300</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2163</v>
      </c>
      <c r="G64" s="2" t="s">
        <v>2301</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2163</v>
      </c>
      <c r="G65" s="2" t="s">
        <v>2302</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2163</v>
      </c>
      <c r="G66" s="2" t="s">
        <v>2303</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2163</v>
      </c>
      <c r="G67" s="2" t="s">
        <v>2304</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2163</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2163</v>
      </c>
      <c r="G69" s="2" t="s">
        <v>2305</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2300</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2301</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2302</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2303</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2304</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2305</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2160</v>
      </c>
      <c r="G77" s="47" t="s">
        <v>2300</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2160</v>
      </c>
      <c r="G78" s="2" t="s">
        <v>2301</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2160</v>
      </c>
      <c r="G79" s="2" t="s">
        <v>2302</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2160</v>
      </c>
      <c r="G80" s="2" t="s">
        <v>2303</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2160</v>
      </c>
      <c r="G81" s="2" t="s">
        <v>2304</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2160</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2160</v>
      </c>
      <c r="G83" s="2" t="s">
        <v>2305</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2300</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2301</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2302</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2303</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2304</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2305</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2161</v>
      </c>
      <c r="G91" s="47" t="s">
        <v>2300</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2161</v>
      </c>
      <c r="G92" s="2" t="s">
        <v>2301</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2161</v>
      </c>
      <c r="G93" s="2" t="s">
        <v>2302</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2161</v>
      </c>
      <c r="G94" s="2" t="s">
        <v>2303</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2161</v>
      </c>
      <c r="G95" s="2" t="s">
        <v>2304</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2161</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2161</v>
      </c>
      <c r="G97" s="2" t="s">
        <v>2305</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2300</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2301</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2302</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2303</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2304</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2305</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2294</v>
      </c>
      <c r="D105" s="47" t="s">
        <v>37</v>
      </c>
      <c r="E105" s="47" t="s">
        <v>1144</v>
      </c>
      <c r="F105" s="2" t="s">
        <v>2312</v>
      </c>
      <c r="G105" s="47" t="s">
        <v>2300</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2312</v>
      </c>
      <c r="G106" s="2" t="s">
        <v>2301</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2312</v>
      </c>
      <c r="G107" s="2" t="s">
        <v>2302</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2312</v>
      </c>
      <c r="G108" s="2" t="s">
        <v>2303</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2312</v>
      </c>
      <c r="G109" s="2" t="s">
        <v>2304</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2312</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2312</v>
      </c>
      <c r="G111" s="2" t="s">
        <v>2305</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2308</v>
      </c>
      <c r="G112" s="47" t="s">
        <v>2300</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2308</v>
      </c>
      <c r="G113" s="2" t="s">
        <v>2301</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2308</v>
      </c>
      <c r="G114" s="2" t="s">
        <v>2302</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2308</v>
      </c>
      <c r="G115" s="2" t="s">
        <v>2303</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2308</v>
      </c>
      <c r="G116" s="2" t="s">
        <v>2304</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2308</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2308</v>
      </c>
      <c r="G118" s="2" t="s">
        <v>2305</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2160</v>
      </c>
      <c r="G119" s="47" t="s">
        <v>2300</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2160</v>
      </c>
      <c r="G120" s="2" t="s">
        <v>2301</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2160</v>
      </c>
      <c r="G121" s="2" t="s">
        <v>2302</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2160</v>
      </c>
      <c r="G122" s="2" t="s">
        <v>2303</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2160</v>
      </c>
      <c r="G123" s="2" t="s">
        <v>2304</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2160</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2160</v>
      </c>
      <c r="G125" s="2" t="s">
        <v>2305</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2300</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2301</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2302</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2303</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2304</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2305</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2162</v>
      </c>
      <c r="G133" s="47" t="s">
        <v>2300</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2162</v>
      </c>
      <c r="G134" s="2" t="s">
        <v>2301</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2162</v>
      </c>
      <c r="G135" s="2" t="s">
        <v>2302</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2162</v>
      </c>
      <c r="G136" s="2" t="s">
        <v>2303</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2162</v>
      </c>
      <c r="G137" s="2" t="s">
        <v>2304</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2162</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2162</v>
      </c>
      <c r="G139" s="2" t="s">
        <v>2305</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2300</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2301</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2302</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2303</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2304</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2305</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2163</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2312</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2308</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2160</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2160</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2161</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2162</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2535</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1886</v>
      </c>
      <c r="D162" s="47" t="s">
        <v>45</v>
      </c>
      <c r="E162" s="47" t="s">
        <v>37</v>
      </c>
      <c r="F162" s="47" t="s">
        <v>83</v>
      </c>
      <c r="G162" s="2" t="s">
        <v>2163</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2160</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2161</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2312</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2308</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2160</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2162</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2283</v>
      </c>
      <c r="D174" s="47" t="s">
        <v>45</v>
      </c>
      <c r="E174" s="47" t="s">
        <v>37</v>
      </c>
      <c r="F174" s="47" t="s">
        <v>83</v>
      </c>
      <c r="G174" s="2" t="s">
        <v>2163</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2312</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2308</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2160</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2160</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2161</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2162</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2289</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2476</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2313</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2344</v>
      </c>
      <c r="E239" s="47"/>
      <c r="F239" s="6" t="s">
        <v>2618</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2345</v>
      </c>
      <c r="E240" s="47"/>
      <c r="F240" s="6" t="s">
        <v>2279</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2355</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2622</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2620</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2343</v>
      </c>
      <c r="E255" s="47"/>
      <c r="F255" s="6" t="s">
        <v>2350</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2346</v>
      </c>
      <c r="E256" s="47"/>
      <c r="F256" s="6" t="s">
        <v>2351</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2347</v>
      </c>
      <c r="E257" s="47"/>
      <c r="F257" s="6" t="s">
        <v>2352</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2348</v>
      </c>
      <c r="E258" s="47"/>
      <c r="F258" s="6" t="s">
        <v>2353</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2349</v>
      </c>
      <c r="E259" s="47"/>
      <c r="F259" s="6" t="s">
        <v>2354</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2429</v>
      </c>
      <c r="E260" s="47"/>
      <c r="F260" s="6" t="s">
        <v>2427</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2430</v>
      </c>
      <c r="E261" s="47"/>
      <c r="F261" s="6" t="s">
        <v>2428</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2400</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2542</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2344</v>
      </c>
      <c r="E267" s="47"/>
      <c r="F267" s="6" t="s">
        <v>2618</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2345</v>
      </c>
      <c r="E268" s="47"/>
      <c r="F268" s="6" t="s">
        <v>2279</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2355</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2622</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2620</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2343</v>
      </c>
      <c r="E283" s="47"/>
      <c r="F283" s="6" t="s">
        <v>2350</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2346</v>
      </c>
      <c r="E284" s="47"/>
      <c r="F284" s="6" t="s">
        <v>2351</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2347</v>
      </c>
      <c r="E285" s="47"/>
      <c r="F285" s="6" t="s">
        <v>2352</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2348</v>
      </c>
      <c r="E286" s="47"/>
      <c r="F286" s="6" t="s">
        <v>2353</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2349</v>
      </c>
      <c r="E287" s="47"/>
      <c r="F287" s="6" t="s">
        <v>2354</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2429</v>
      </c>
      <c r="E288" s="47"/>
      <c r="F288" s="6" t="s">
        <v>2427</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2430</v>
      </c>
      <c r="E289" s="47"/>
      <c r="F289" s="6" t="s">
        <v>2428</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2338</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2344</v>
      </c>
      <c r="E292" s="47"/>
      <c r="F292" s="6" t="s">
        <v>2618</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2345</v>
      </c>
      <c r="E293" s="47"/>
      <c r="F293" s="6" t="s">
        <v>2279</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2355</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2622</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2620</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2343</v>
      </c>
      <c r="E308" s="47"/>
      <c r="F308" s="6" t="s">
        <v>2350</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2346</v>
      </c>
      <c r="E309" s="47"/>
      <c r="F309" s="6" t="s">
        <v>2351</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2347</v>
      </c>
      <c r="E310" s="47"/>
      <c r="F310" s="6" t="s">
        <v>2352</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2348</v>
      </c>
      <c r="E311" s="47"/>
      <c r="F311" s="6" t="s">
        <v>2353</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2349</v>
      </c>
      <c r="E312" s="47"/>
      <c r="F312" s="6" t="s">
        <v>2354</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2429</v>
      </c>
      <c r="E313" s="47"/>
      <c r="F313" s="6" t="s">
        <v>2427</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2430</v>
      </c>
      <c r="E314" s="47"/>
      <c r="F314" s="6" t="s">
        <v>2428</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2344</v>
      </c>
      <c r="E317" s="47"/>
      <c r="F317" s="6" t="s">
        <v>2618</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2345</v>
      </c>
      <c r="E318" s="47"/>
      <c r="F318" s="6" t="s">
        <v>2279</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2355</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2622</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2620</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2343</v>
      </c>
      <c r="E333" s="47"/>
      <c r="F333" s="6" t="s">
        <v>2350</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2346</v>
      </c>
      <c r="E334" s="47"/>
      <c r="F334" s="6" t="s">
        <v>2351</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2347</v>
      </c>
      <c r="E335" s="47"/>
      <c r="F335" s="6" t="s">
        <v>2352</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2348</v>
      </c>
      <c r="E336" s="47"/>
      <c r="F336" s="6" t="s">
        <v>2353</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2349</v>
      </c>
      <c r="E337" s="47"/>
      <c r="F337" s="6" t="s">
        <v>2354</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2429</v>
      </c>
      <c r="E338" s="47"/>
      <c r="F338" s="6" t="s">
        <v>2427</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2430</v>
      </c>
      <c r="E339" s="47"/>
      <c r="F339" s="6" t="s">
        <v>2428</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1918</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2344</v>
      </c>
      <c r="E341" s="47"/>
      <c r="F341" s="6" t="s">
        <v>2618</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2345</v>
      </c>
      <c r="E342" s="47"/>
      <c r="F342" s="6" t="s">
        <v>2279</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2355</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2622</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2620</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2343</v>
      </c>
      <c r="E357" s="47"/>
      <c r="F357" s="6" t="s">
        <v>2350</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2346</v>
      </c>
      <c r="E358" s="47"/>
      <c r="F358" s="6" t="s">
        <v>2351</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2347</v>
      </c>
      <c r="E359" s="47"/>
      <c r="F359" s="6" t="s">
        <v>2352</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2348</v>
      </c>
      <c r="E360" s="47"/>
      <c r="F360" s="6" t="s">
        <v>2353</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2349</v>
      </c>
      <c r="E361" s="47"/>
      <c r="F361" s="6" t="s">
        <v>2354</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2429</v>
      </c>
      <c r="E362" s="47"/>
      <c r="F362" s="6" t="s">
        <v>2427</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2430</v>
      </c>
      <c r="E363" s="47"/>
      <c r="F363" s="6" t="s">
        <v>2428</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2344</v>
      </c>
      <c r="E365" s="47"/>
      <c r="F365" s="6" t="s">
        <v>2618</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2345</v>
      </c>
      <c r="E366" s="47"/>
      <c r="F366" s="6" t="s">
        <v>2279</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2355</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2622</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2620</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2343</v>
      </c>
      <c r="E381" s="47"/>
      <c r="F381" s="6" t="s">
        <v>2350</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2346</v>
      </c>
      <c r="E382" s="47"/>
      <c r="F382" s="6" t="s">
        <v>2351</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2347</v>
      </c>
      <c r="E383" s="47"/>
      <c r="F383" s="6" t="s">
        <v>2352</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2348</v>
      </c>
      <c r="E384" s="47"/>
      <c r="F384" s="6" t="s">
        <v>2353</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2349</v>
      </c>
      <c r="E385" s="47"/>
      <c r="F385" s="6" t="s">
        <v>2354</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2429</v>
      </c>
      <c r="E386" s="47"/>
      <c r="F386" s="6" t="s">
        <v>2427</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2430</v>
      </c>
      <c r="E387" s="47"/>
      <c r="F387" s="6" t="s">
        <v>2428</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2635</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2344</v>
      </c>
      <c r="E389" s="47"/>
      <c r="F389" s="6" t="s">
        <v>2278</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2345</v>
      </c>
      <c r="E390" s="47"/>
      <c r="F390" s="6" t="s">
        <v>2279</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2355</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2634</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2343</v>
      </c>
      <c r="E405" s="47"/>
      <c r="F405" s="6" t="s">
        <v>2350</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2346</v>
      </c>
      <c r="E406" s="47"/>
      <c r="F406" s="6" t="s">
        <v>2351</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2347</v>
      </c>
      <c r="E407" s="47"/>
      <c r="F407" s="6" t="s">
        <v>2352</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2348</v>
      </c>
      <c r="E408" s="47"/>
      <c r="F408" s="6" t="s">
        <v>2353</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2349</v>
      </c>
      <c r="E409" s="47"/>
      <c r="F409" s="6" t="s">
        <v>2354</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2429</v>
      </c>
      <c r="E410" s="47"/>
      <c r="F410" s="6" t="s">
        <v>2427</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2430</v>
      </c>
      <c r="E411" s="47"/>
      <c r="F411" s="6" t="s">
        <v>2428</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2344</v>
      </c>
      <c r="E414" s="47"/>
      <c r="F414" s="6" t="s">
        <v>2618</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2345</v>
      </c>
      <c r="E415" s="47"/>
      <c r="F415" s="6" t="s">
        <v>2279</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2355</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2622</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2620</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2343</v>
      </c>
      <c r="E430" s="47"/>
      <c r="F430" s="6" t="s">
        <v>2350</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2346</v>
      </c>
      <c r="E431" s="47"/>
      <c r="F431" s="6" t="s">
        <v>2351</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2347</v>
      </c>
      <c r="E432" s="47"/>
      <c r="F432" s="6" t="s">
        <v>2352</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2348</v>
      </c>
      <c r="E433" s="47"/>
      <c r="F433" s="6" t="s">
        <v>2353</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2349</v>
      </c>
      <c r="E434" s="47"/>
      <c r="F434" s="6" t="s">
        <v>2354</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2429</v>
      </c>
      <c r="E435" s="47"/>
      <c r="F435" s="6" t="s">
        <v>2427</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2430</v>
      </c>
      <c r="E436" s="47"/>
      <c r="F436" s="6" t="s">
        <v>2428</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2344</v>
      </c>
      <c r="E442" s="47"/>
      <c r="F442" s="6" t="s">
        <v>2618</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2345</v>
      </c>
      <c r="E443" s="47"/>
      <c r="F443" s="6" t="s">
        <v>2279</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2355</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2622</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2620</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2343</v>
      </c>
      <c r="E458" s="47"/>
      <c r="F458" s="6" t="s">
        <v>2350</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2346</v>
      </c>
      <c r="E459" s="47"/>
      <c r="F459" s="6" t="s">
        <v>2351</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2347</v>
      </c>
      <c r="E460" s="47"/>
      <c r="F460" s="6" t="s">
        <v>2352</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2348</v>
      </c>
      <c r="E461" s="47"/>
      <c r="F461" s="6" t="s">
        <v>2353</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2349</v>
      </c>
      <c r="E462" s="47"/>
      <c r="F462" s="6" t="s">
        <v>2354</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2429</v>
      </c>
      <c r="E463" s="47"/>
      <c r="F463" s="6" t="s">
        <v>2427</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2430</v>
      </c>
      <c r="E464" s="47"/>
      <c r="F464" s="6" t="s">
        <v>2428</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2344</v>
      </c>
      <c r="E466" s="47"/>
      <c r="F466" s="6" t="s">
        <v>2618</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2345</v>
      </c>
      <c r="E467" s="47"/>
      <c r="F467" s="6" t="s">
        <v>2279</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2355</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2622</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2620</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2343</v>
      </c>
      <c r="E482" s="47"/>
      <c r="F482" s="6" t="s">
        <v>2350</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2346</v>
      </c>
      <c r="E483" s="47"/>
      <c r="F483" s="6" t="s">
        <v>2351</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2347</v>
      </c>
      <c r="E484" s="47"/>
      <c r="F484" s="6" t="s">
        <v>2352</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2348</v>
      </c>
      <c r="E485" s="47"/>
      <c r="F485" s="6" t="s">
        <v>2353</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2349</v>
      </c>
      <c r="E486" s="47"/>
      <c r="F486" s="6" t="s">
        <v>2354</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2429</v>
      </c>
      <c r="E487" s="47"/>
      <c r="F487" s="6" t="s">
        <v>2427</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2430</v>
      </c>
      <c r="E488" s="47"/>
      <c r="F488" s="6" t="s">
        <v>2428</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2422</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2480</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2484</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2491</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2344</v>
      </c>
      <c r="F493" s="6" t="s">
        <v>2618</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2345</v>
      </c>
      <c r="F494" s="6" t="s">
        <v>2279</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2355</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2622</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2620</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2343</v>
      </c>
      <c r="F509" s="6" t="s">
        <v>2350</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2346</v>
      </c>
      <c r="F510" s="6" t="s">
        <v>2351</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2347</v>
      </c>
      <c r="F511" s="6" t="s">
        <v>2352</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2348</v>
      </c>
      <c r="F512" s="6" t="s">
        <v>2353</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2349</v>
      </c>
      <c r="F513" s="6" t="s">
        <v>2354</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2429</v>
      </c>
      <c r="F514" s="6" t="s">
        <v>2427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2430</v>
      </c>
      <c r="F515" s="6" t="s">
        <v>2428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2070</v>
      </c>
      <c r="D516" s="47" t="s">
        <v>1961</v>
      </c>
      <c r="E516" s="6"/>
      <c r="F516" t="s">
        <v>1986</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1962</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1963</v>
      </c>
      <c r="E518" s="6"/>
      <c r="F518" t="s">
        <v>1927</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1964</v>
      </c>
      <c r="E519" s="6"/>
      <c r="F519" t="s">
        <v>1928</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1965</v>
      </c>
      <c r="E520" s="6"/>
      <c r="F520" t="s">
        <v>1929</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1966</v>
      </c>
      <c r="E521" s="6"/>
      <c r="F521" t="s">
        <v>1930</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1967</v>
      </c>
      <c r="E522" s="6"/>
      <c r="F522" t="s">
        <v>1931</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1968</v>
      </c>
      <c r="E523" s="6"/>
      <c r="F523" t="s">
        <v>1932</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1969</v>
      </c>
      <c r="E524" s="6"/>
      <c r="F524" t="s">
        <v>1933</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1970</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1971</v>
      </c>
      <c r="E526" s="6"/>
      <c r="F526" t="s">
        <v>1934</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1972</v>
      </c>
      <c r="E527" s="6"/>
      <c r="F527" t="s">
        <v>1935</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1973</v>
      </c>
      <c r="E528" s="6"/>
      <c r="F528" t="s">
        <v>1936</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1974</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1975</v>
      </c>
      <c r="E530" s="6"/>
      <c r="F530" t="s">
        <v>1937</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1976</v>
      </c>
      <c r="E531" s="6"/>
      <c r="F531" t="s">
        <v>1938</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1977</v>
      </c>
      <c r="E532" s="6"/>
      <c r="F532" t="s">
        <v>1939</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1978</v>
      </c>
      <c r="E533" s="6"/>
      <c r="F533" t="s">
        <v>1940</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1979</v>
      </c>
      <c r="E534" s="6"/>
      <c r="F534" t="s">
        <v>1941</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1980</v>
      </c>
      <c r="E535" s="6"/>
      <c r="F535" t="s">
        <v>1942</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1981</v>
      </c>
      <c r="E536" s="6"/>
      <c r="F536" t="s">
        <v>1943</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1982</v>
      </c>
      <c r="E537" s="6"/>
      <c r="F537" t="s">
        <v>1944</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1983</v>
      </c>
      <c r="E538" s="6"/>
      <c r="F538" t="s">
        <v>1945</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1984</v>
      </c>
      <c r="E539" s="6"/>
      <c r="F539" t="s">
        <v>1987</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1985</v>
      </c>
      <c r="E540" s="6"/>
      <c r="F540" t="s">
        <v>1946</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1920</v>
      </c>
      <c r="D541" s="47" t="s">
        <v>1961</v>
      </c>
      <c r="E541" s="6" t="s">
        <v>1923</v>
      </c>
      <c r="F541" t="s">
        <v>1986</v>
      </c>
      <c r="G541" s="47" t="s">
        <v>1924</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1961</v>
      </c>
      <c r="E542" s="6" t="s">
        <v>1431</v>
      </c>
      <c r="F542" t="s">
        <v>1986</v>
      </c>
      <c r="G542" s="47" t="s">
        <v>1925</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1962</v>
      </c>
      <c r="E543" s="6" t="s">
        <v>1923</v>
      </c>
      <c r="F543" t="s">
        <v>1655</v>
      </c>
      <c r="G543" s="47" t="s">
        <v>1924</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1962</v>
      </c>
      <c r="E544" s="6" t="s">
        <v>1431</v>
      </c>
      <c r="F544" t="s">
        <v>1655</v>
      </c>
      <c r="G544" s="47" t="s">
        <v>1925</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1963</v>
      </c>
      <c r="E545" s="6" t="s">
        <v>1923</v>
      </c>
      <c r="F545" t="s">
        <v>1927</v>
      </c>
      <c r="G545" s="47" t="s">
        <v>1924</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1963</v>
      </c>
      <c r="E546" s="6" t="s">
        <v>1431</v>
      </c>
      <c r="F546" t="s">
        <v>1927</v>
      </c>
      <c r="G546" s="47" t="s">
        <v>1925</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1964</v>
      </c>
      <c r="E547" s="6" t="s">
        <v>1923</v>
      </c>
      <c r="F547" t="s">
        <v>1928</v>
      </c>
      <c r="G547" s="47" t="s">
        <v>1924</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1964</v>
      </c>
      <c r="E548" s="6" t="s">
        <v>1431</v>
      </c>
      <c r="F548" t="s">
        <v>1928</v>
      </c>
      <c r="G548" s="47" t="s">
        <v>1925</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1965</v>
      </c>
      <c r="E549" s="6" t="s">
        <v>1923</v>
      </c>
      <c r="F549" t="s">
        <v>1929</v>
      </c>
      <c r="G549" s="47" t="s">
        <v>1924</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1965</v>
      </c>
      <c r="E550" s="6" t="s">
        <v>1431</v>
      </c>
      <c r="F550" t="s">
        <v>1929</v>
      </c>
      <c r="G550" s="47" t="s">
        <v>1925</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1966</v>
      </c>
      <c r="E551" s="6" t="s">
        <v>1923</v>
      </c>
      <c r="F551" t="s">
        <v>1930</v>
      </c>
      <c r="G551" s="47" t="s">
        <v>1924</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1966</v>
      </c>
      <c r="E552" s="6" t="s">
        <v>1431</v>
      </c>
      <c r="F552" t="s">
        <v>1930</v>
      </c>
      <c r="G552" s="47" t="s">
        <v>1925</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1967</v>
      </c>
      <c r="E553" s="6" t="s">
        <v>1923</v>
      </c>
      <c r="F553" t="s">
        <v>1931</v>
      </c>
      <c r="G553" s="47" t="s">
        <v>1924</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1967</v>
      </c>
      <c r="E554" s="6" t="s">
        <v>1431</v>
      </c>
      <c r="F554" t="s">
        <v>1931</v>
      </c>
      <c r="G554" s="47" t="s">
        <v>1925</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1968</v>
      </c>
      <c r="E555" s="6" t="s">
        <v>1923</v>
      </c>
      <c r="F555" t="s">
        <v>1932</v>
      </c>
      <c r="G555" s="47" t="s">
        <v>1924</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1968</v>
      </c>
      <c r="E556" s="6" t="s">
        <v>1431</v>
      </c>
      <c r="F556" t="s">
        <v>1932</v>
      </c>
      <c r="G556" s="47" t="s">
        <v>1925</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1969</v>
      </c>
      <c r="E557" s="6" t="s">
        <v>1923</v>
      </c>
      <c r="F557" t="s">
        <v>1933</v>
      </c>
      <c r="G557" s="47" t="s">
        <v>1924</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1969</v>
      </c>
      <c r="E558" s="6" t="s">
        <v>1431</v>
      </c>
      <c r="F558" t="s">
        <v>1933</v>
      </c>
      <c r="G558" s="47" t="s">
        <v>1925</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1970</v>
      </c>
      <c r="E559" s="6" t="s">
        <v>1923</v>
      </c>
      <c r="F559" t="s">
        <v>1477</v>
      </c>
      <c r="G559" s="47" t="s">
        <v>1924</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1970</v>
      </c>
      <c r="E560" s="6" t="s">
        <v>1431</v>
      </c>
      <c r="F560" t="s">
        <v>1477</v>
      </c>
      <c r="G560" s="47" t="s">
        <v>1925</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1971</v>
      </c>
      <c r="E561" s="6" t="s">
        <v>1923</v>
      </c>
      <c r="F561" t="s">
        <v>1934</v>
      </c>
      <c r="G561" s="47" t="s">
        <v>1924</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1971</v>
      </c>
      <c r="E562" s="6" t="s">
        <v>1431</v>
      </c>
      <c r="F562" t="s">
        <v>1934</v>
      </c>
      <c r="G562" s="47" t="s">
        <v>1925</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1972</v>
      </c>
      <c r="E563" s="6" t="s">
        <v>1923</v>
      </c>
      <c r="F563" t="s">
        <v>1935</v>
      </c>
      <c r="G563" s="47" t="s">
        <v>1924</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1972</v>
      </c>
      <c r="E564" s="6" t="s">
        <v>1431</v>
      </c>
      <c r="F564" t="s">
        <v>1935</v>
      </c>
      <c r="G564" s="47" t="s">
        <v>1925</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1973</v>
      </c>
      <c r="E565" s="6" t="s">
        <v>1923</v>
      </c>
      <c r="F565" t="s">
        <v>1936</v>
      </c>
      <c r="G565" s="47" t="s">
        <v>1924</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1973</v>
      </c>
      <c r="E566" s="6" t="s">
        <v>1431</v>
      </c>
      <c r="F566" t="s">
        <v>1936</v>
      </c>
      <c r="G566" s="47" t="s">
        <v>1925</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1974</v>
      </c>
      <c r="E567" s="6" t="s">
        <v>1923</v>
      </c>
      <c r="F567" t="s">
        <v>1478</v>
      </c>
      <c r="G567" s="47" t="s">
        <v>1924</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1974</v>
      </c>
      <c r="E568" s="6" t="s">
        <v>1431</v>
      </c>
      <c r="F568" t="s">
        <v>1478</v>
      </c>
      <c r="G568" s="47" t="s">
        <v>1925</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1975</v>
      </c>
      <c r="E569" s="6" t="s">
        <v>1923</v>
      </c>
      <c r="F569" t="s">
        <v>1937</v>
      </c>
      <c r="G569" s="47" t="s">
        <v>1924</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1975</v>
      </c>
      <c r="E570" s="6" t="s">
        <v>1431</v>
      </c>
      <c r="F570" t="s">
        <v>1937</v>
      </c>
      <c r="G570" s="47" t="s">
        <v>1925</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1976</v>
      </c>
      <c r="E571" s="6" t="s">
        <v>1923</v>
      </c>
      <c r="F571" t="s">
        <v>1938</v>
      </c>
      <c r="G571" s="47" t="s">
        <v>1924</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1976</v>
      </c>
      <c r="E572" s="6" t="s">
        <v>1431</v>
      </c>
      <c r="F572" t="s">
        <v>1938</v>
      </c>
      <c r="G572" s="47" t="s">
        <v>1925</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1977</v>
      </c>
      <c r="E573" s="6" t="s">
        <v>1923</v>
      </c>
      <c r="F573" t="s">
        <v>1939</v>
      </c>
      <c r="G573" s="47" t="s">
        <v>1924</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1977</v>
      </c>
      <c r="E574" s="6" t="s">
        <v>1431</v>
      </c>
      <c r="F574" t="s">
        <v>1939</v>
      </c>
      <c r="G574" s="47" t="s">
        <v>1925</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1978</v>
      </c>
      <c r="E575" s="6" t="s">
        <v>1923</v>
      </c>
      <c r="F575" t="s">
        <v>1940</v>
      </c>
      <c r="G575" s="47" t="s">
        <v>1924</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1978</v>
      </c>
      <c r="E576" s="6" t="s">
        <v>1431</v>
      </c>
      <c r="F576" t="s">
        <v>1940</v>
      </c>
      <c r="G576" s="47" t="s">
        <v>1925</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1979</v>
      </c>
      <c r="E577" s="6" t="s">
        <v>1923</v>
      </c>
      <c r="F577" t="s">
        <v>1941</v>
      </c>
      <c r="G577" s="47" t="s">
        <v>1924</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1979</v>
      </c>
      <c r="E578" s="6" t="s">
        <v>1431</v>
      </c>
      <c r="F578" t="s">
        <v>1941</v>
      </c>
      <c r="G578" s="47" t="s">
        <v>1925</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1980</v>
      </c>
      <c r="E579" s="6" t="s">
        <v>1923</v>
      </c>
      <c r="F579" t="s">
        <v>1942</v>
      </c>
      <c r="G579" s="47" t="s">
        <v>1924</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1980</v>
      </c>
      <c r="E580" s="6" t="s">
        <v>1431</v>
      </c>
      <c r="F580" t="s">
        <v>1942</v>
      </c>
      <c r="G580" s="47" t="s">
        <v>1925</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1981</v>
      </c>
      <c r="E581" s="6" t="s">
        <v>1923</v>
      </c>
      <c r="F581" t="s">
        <v>1943</v>
      </c>
      <c r="G581" s="47" t="s">
        <v>1924</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1981</v>
      </c>
      <c r="E582" s="6" t="s">
        <v>1431</v>
      </c>
      <c r="F582" t="s">
        <v>1943</v>
      </c>
      <c r="G582" s="47" t="s">
        <v>1925</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1982</v>
      </c>
      <c r="E583" s="6" t="s">
        <v>1923</v>
      </c>
      <c r="F583" t="s">
        <v>1944</v>
      </c>
      <c r="G583" s="47" t="s">
        <v>1924</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1982</v>
      </c>
      <c r="E584" s="6" t="s">
        <v>1431</v>
      </c>
      <c r="F584" t="s">
        <v>1944</v>
      </c>
      <c r="G584" s="47" t="s">
        <v>1925</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1983</v>
      </c>
      <c r="E585" s="6" t="s">
        <v>1923</v>
      </c>
      <c r="F585" t="s">
        <v>1945</v>
      </c>
      <c r="G585" s="47" t="s">
        <v>1924</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1983</v>
      </c>
      <c r="E586" s="6" t="s">
        <v>1431</v>
      </c>
      <c r="F586" t="s">
        <v>1945</v>
      </c>
      <c r="G586" s="47" t="s">
        <v>1925</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1984</v>
      </c>
      <c r="E587" s="6" t="s">
        <v>1923</v>
      </c>
      <c r="F587" t="s">
        <v>1987</v>
      </c>
      <c r="G587" s="47" t="s">
        <v>1924</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1984</v>
      </c>
      <c r="E588" s="6" t="s">
        <v>1431</v>
      </c>
      <c r="F588" t="s">
        <v>1987</v>
      </c>
      <c r="G588" s="47" t="s">
        <v>1925</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1985</v>
      </c>
      <c r="E589" s="6" t="s">
        <v>1923</v>
      </c>
      <c r="F589" t="s">
        <v>1946</v>
      </c>
      <c r="G589" s="47" t="s">
        <v>1924</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1985</v>
      </c>
      <c r="E590" s="6" t="s">
        <v>1431</v>
      </c>
      <c r="F590" t="s">
        <v>1946</v>
      </c>
      <c r="G590" s="47" t="s">
        <v>1925</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2393</v>
      </c>
      <c r="D594" s="47" t="s">
        <v>1961</v>
      </c>
      <c r="E594" s="1" t="s">
        <v>2370</v>
      </c>
      <c r="F594" t="s">
        <v>1986</v>
      </c>
      <c r="G594" s="47" t="s">
        <v>2377</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1961</v>
      </c>
      <c r="E595" s="1" t="s">
        <v>2371</v>
      </c>
      <c r="F595" t="s">
        <v>1986</v>
      </c>
      <c r="G595" s="47" t="s">
        <v>2378</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1961</v>
      </c>
      <c r="E596" s="1" t="s">
        <v>2372</v>
      </c>
      <c r="F596" t="s">
        <v>1986</v>
      </c>
      <c r="G596" s="47" t="s">
        <v>2379</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1961</v>
      </c>
      <c r="E597" s="1" t="s">
        <v>2373</v>
      </c>
      <c r="F597" t="s">
        <v>1986</v>
      </c>
      <c r="G597" s="47" t="s">
        <v>2380</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1961</v>
      </c>
      <c r="E598" s="1" t="s">
        <v>2374</v>
      </c>
      <c r="F598" t="s">
        <v>1986</v>
      </c>
      <c r="G598" s="47" t="s">
        <v>2381</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1961</v>
      </c>
      <c r="E599" s="1" t="s">
        <v>2375</v>
      </c>
      <c r="F599" t="s">
        <v>1986</v>
      </c>
      <c r="G599" s="47" t="s">
        <v>2382</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1961</v>
      </c>
      <c r="E600" s="1" t="s">
        <v>2376</v>
      </c>
      <c r="F600" t="s">
        <v>1986</v>
      </c>
      <c r="G600" s="47" t="s">
        <v>2383</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1961</v>
      </c>
      <c r="E601" s="1" t="s">
        <v>2533</v>
      </c>
      <c r="F601" t="s">
        <v>1986</v>
      </c>
      <c r="G601" s="47" t="s">
        <v>2533</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1962</v>
      </c>
      <c r="E602" s="1" t="s">
        <v>2370</v>
      </c>
      <c r="F602" t="s">
        <v>1655</v>
      </c>
      <c r="G602" s="47" t="s">
        <v>2377</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1962</v>
      </c>
      <c r="E603" s="1" t="s">
        <v>2371</v>
      </c>
      <c r="F603" t="s">
        <v>1655</v>
      </c>
      <c r="G603" s="47" t="s">
        <v>2378</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1962</v>
      </c>
      <c r="E604" s="1" t="s">
        <v>2372</v>
      </c>
      <c r="F604" t="s">
        <v>1655</v>
      </c>
      <c r="G604" s="47" t="s">
        <v>2379</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1962</v>
      </c>
      <c r="E605" s="1" t="s">
        <v>2373</v>
      </c>
      <c r="F605" t="s">
        <v>1655</v>
      </c>
      <c r="G605" s="47" t="s">
        <v>2380</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1962</v>
      </c>
      <c r="E606" s="1" t="s">
        <v>2374</v>
      </c>
      <c r="F606" t="s">
        <v>1655</v>
      </c>
      <c r="G606" s="47" t="s">
        <v>2381</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1962</v>
      </c>
      <c r="E607" s="1" t="s">
        <v>2375</v>
      </c>
      <c r="F607" t="s">
        <v>1655</v>
      </c>
      <c r="G607" s="47" t="s">
        <v>2382</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1962</v>
      </c>
      <c r="E608" s="1" t="s">
        <v>2376</v>
      </c>
      <c r="F608" t="s">
        <v>1655</v>
      </c>
      <c r="G608" s="47" t="s">
        <v>2383</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1962</v>
      </c>
      <c r="E609" s="1" t="s">
        <v>2533</v>
      </c>
      <c r="F609" t="s">
        <v>1655</v>
      </c>
      <c r="G609" s="47" t="s">
        <v>2533</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1963</v>
      </c>
      <c r="E610" s="1" t="s">
        <v>2370</v>
      </c>
      <c r="F610" t="s">
        <v>1927</v>
      </c>
      <c r="G610" s="47" t="s">
        <v>2377</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1963</v>
      </c>
      <c r="E611" s="1" t="s">
        <v>2371</v>
      </c>
      <c r="F611" t="s">
        <v>1927</v>
      </c>
      <c r="G611" s="47" t="s">
        <v>2378</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1963</v>
      </c>
      <c r="E612" s="1" t="s">
        <v>2372</v>
      </c>
      <c r="F612" t="s">
        <v>1927</v>
      </c>
      <c r="G612" s="47" t="s">
        <v>2379</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1963</v>
      </c>
      <c r="E613" s="1" t="s">
        <v>2373</v>
      </c>
      <c r="F613" t="s">
        <v>1927</v>
      </c>
      <c r="G613" s="47" t="s">
        <v>2380</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1963</v>
      </c>
      <c r="E614" s="1" t="s">
        <v>2374</v>
      </c>
      <c r="F614" t="s">
        <v>1927</v>
      </c>
      <c r="G614" s="47" t="s">
        <v>2381</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1963</v>
      </c>
      <c r="E615" s="1" t="s">
        <v>2375</v>
      </c>
      <c r="F615" t="s">
        <v>1927</v>
      </c>
      <c r="G615" s="47" t="s">
        <v>2382</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1963</v>
      </c>
      <c r="E616" s="1" t="s">
        <v>2376</v>
      </c>
      <c r="F616" t="s">
        <v>1927</v>
      </c>
      <c r="G616" s="47" t="s">
        <v>2383</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1963</v>
      </c>
      <c r="E617" s="1" t="s">
        <v>2533</v>
      </c>
      <c r="F617" t="s">
        <v>1927</v>
      </c>
      <c r="G617" s="47" t="s">
        <v>2533</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1964</v>
      </c>
      <c r="E618" s="1" t="s">
        <v>2370</v>
      </c>
      <c r="F618" t="s">
        <v>1928</v>
      </c>
      <c r="G618" s="47" t="s">
        <v>2377</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1964</v>
      </c>
      <c r="E619" s="1" t="s">
        <v>2371</v>
      </c>
      <c r="F619" t="s">
        <v>1928</v>
      </c>
      <c r="G619" s="47" t="s">
        <v>2378</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1964</v>
      </c>
      <c r="E620" s="1" t="s">
        <v>2372</v>
      </c>
      <c r="F620" t="s">
        <v>1928</v>
      </c>
      <c r="G620" s="47" t="s">
        <v>2379</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1964</v>
      </c>
      <c r="E621" s="1" t="s">
        <v>2373</v>
      </c>
      <c r="F621" t="s">
        <v>1928</v>
      </c>
      <c r="G621" s="47" t="s">
        <v>2380</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1964</v>
      </c>
      <c r="E622" s="1" t="s">
        <v>2374</v>
      </c>
      <c r="F622" t="s">
        <v>1928</v>
      </c>
      <c r="G622" s="47" t="s">
        <v>2381</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1964</v>
      </c>
      <c r="E623" s="1" t="s">
        <v>2375</v>
      </c>
      <c r="F623" t="s">
        <v>1928</v>
      </c>
      <c r="G623" s="47" t="s">
        <v>2382</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1964</v>
      </c>
      <c r="E624" s="1" t="s">
        <v>2376</v>
      </c>
      <c r="F624" t="s">
        <v>1928</v>
      </c>
      <c r="G624" s="47" t="s">
        <v>2383</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1964</v>
      </c>
      <c r="E625" s="1" t="s">
        <v>2533</v>
      </c>
      <c r="F625" t="s">
        <v>1928</v>
      </c>
      <c r="G625" s="47" t="s">
        <v>2533</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1965</v>
      </c>
      <c r="E626" s="1" t="s">
        <v>2370</v>
      </c>
      <c r="F626" t="s">
        <v>1929</v>
      </c>
      <c r="G626" s="47" t="s">
        <v>2377</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1965</v>
      </c>
      <c r="E627" s="1" t="s">
        <v>2371</v>
      </c>
      <c r="F627" t="s">
        <v>1929</v>
      </c>
      <c r="G627" s="47" t="s">
        <v>2378</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1965</v>
      </c>
      <c r="E628" s="1" t="s">
        <v>2372</v>
      </c>
      <c r="F628" t="s">
        <v>1929</v>
      </c>
      <c r="G628" s="47" t="s">
        <v>2379</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1965</v>
      </c>
      <c r="E629" s="1" t="s">
        <v>2373</v>
      </c>
      <c r="F629" t="s">
        <v>1929</v>
      </c>
      <c r="G629" s="47" t="s">
        <v>2380</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1965</v>
      </c>
      <c r="E630" s="1" t="s">
        <v>2374</v>
      </c>
      <c r="F630" t="s">
        <v>1929</v>
      </c>
      <c r="G630" s="47" t="s">
        <v>2381</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1965</v>
      </c>
      <c r="E631" s="1" t="s">
        <v>2375</v>
      </c>
      <c r="F631" t="s">
        <v>1929</v>
      </c>
      <c r="G631" s="47" t="s">
        <v>2382</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1965</v>
      </c>
      <c r="E632" s="1" t="s">
        <v>2376</v>
      </c>
      <c r="F632" t="s">
        <v>1929</v>
      </c>
      <c r="G632" s="47" t="s">
        <v>2383</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1965</v>
      </c>
      <c r="E633" s="1" t="s">
        <v>2533</v>
      </c>
      <c r="F633" t="s">
        <v>1929</v>
      </c>
      <c r="G633" s="47" t="s">
        <v>2533</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1966</v>
      </c>
      <c r="E634" s="1" t="s">
        <v>2370</v>
      </c>
      <c r="F634" t="s">
        <v>1930</v>
      </c>
      <c r="G634" s="47" t="s">
        <v>2377</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1966</v>
      </c>
      <c r="E635" s="1" t="s">
        <v>2371</v>
      </c>
      <c r="F635" t="s">
        <v>1930</v>
      </c>
      <c r="G635" s="47" t="s">
        <v>2378</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1966</v>
      </c>
      <c r="E636" s="1" t="s">
        <v>2372</v>
      </c>
      <c r="F636" t="s">
        <v>1930</v>
      </c>
      <c r="G636" s="47" t="s">
        <v>2379</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1966</v>
      </c>
      <c r="E637" s="1" t="s">
        <v>2373</v>
      </c>
      <c r="F637" t="s">
        <v>1930</v>
      </c>
      <c r="G637" s="47" t="s">
        <v>2380</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1966</v>
      </c>
      <c r="E638" s="1" t="s">
        <v>2374</v>
      </c>
      <c r="F638" t="s">
        <v>1930</v>
      </c>
      <c r="G638" s="47" t="s">
        <v>2381</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1966</v>
      </c>
      <c r="E639" s="1" t="s">
        <v>2375</v>
      </c>
      <c r="F639" t="s">
        <v>1930</v>
      </c>
      <c r="G639" s="47" t="s">
        <v>2382</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1966</v>
      </c>
      <c r="E640" s="1" t="s">
        <v>2376</v>
      </c>
      <c r="F640" t="s">
        <v>1930</v>
      </c>
      <c r="G640" s="47" t="s">
        <v>2383</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1966</v>
      </c>
      <c r="E641" s="1" t="s">
        <v>2533</v>
      </c>
      <c r="F641" t="s">
        <v>1930</v>
      </c>
      <c r="G641" s="47" t="s">
        <v>2533</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1967</v>
      </c>
      <c r="E642" s="1" t="s">
        <v>2370</v>
      </c>
      <c r="F642" t="s">
        <v>1931</v>
      </c>
      <c r="G642" s="47" t="s">
        <v>2377</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1967</v>
      </c>
      <c r="E643" s="1" t="s">
        <v>2371</v>
      </c>
      <c r="F643" t="s">
        <v>1931</v>
      </c>
      <c r="G643" s="47" t="s">
        <v>2378</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1967</v>
      </c>
      <c r="E644" s="1" t="s">
        <v>2372</v>
      </c>
      <c r="F644" t="s">
        <v>1931</v>
      </c>
      <c r="G644" s="47" t="s">
        <v>2379</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1967</v>
      </c>
      <c r="E645" s="1" t="s">
        <v>2373</v>
      </c>
      <c r="F645" t="s">
        <v>1931</v>
      </c>
      <c r="G645" s="47" t="s">
        <v>2380</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1967</v>
      </c>
      <c r="E646" s="1" t="s">
        <v>2374</v>
      </c>
      <c r="F646" t="s">
        <v>1931</v>
      </c>
      <c r="G646" s="47" t="s">
        <v>2381</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1967</v>
      </c>
      <c r="E647" s="1" t="s">
        <v>2375</v>
      </c>
      <c r="F647" t="s">
        <v>1931</v>
      </c>
      <c r="G647" s="47" t="s">
        <v>2382</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1967</v>
      </c>
      <c r="E648" s="1" t="s">
        <v>2376</v>
      </c>
      <c r="F648" t="s">
        <v>1931</v>
      </c>
      <c r="G648" s="47" t="s">
        <v>2383</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1967</v>
      </c>
      <c r="E649" s="1" t="s">
        <v>2533</v>
      </c>
      <c r="F649" t="s">
        <v>1931</v>
      </c>
      <c r="G649" s="47" t="s">
        <v>2533</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1968</v>
      </c>
      <c r="E650" s="1" t="s">
        <v>2370</v>
      </c>
      <c r="F650" t="s">
        <v>1932</v>
      </c>
      <c r="G650" s="47" t="s">
        <v>2377</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1968</v>
      </c>
      <c r="E651" s="1" t="s">
        <v>2371</v>
      </c>
      <c r="F651" t="s">
        <v>1932</v>
      </c>
      <c r="G651" s="47" t="s">
        <v>2378</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1968</v>
      </c>
      <c r="E652" s="1" t="s">
        <v>2372</v>
      </c>
      <c r="F652" t="s">
        <v>1932</v>
      </c>
      <c r="G652" s="47" t="s">
        <v>2379</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1968</v>
      </c>
      <c r="E653" s="1" t="s">
        <v>2373</v>
      </c>
      <c r="F653" t="s">
        <v>1932</v>
      </c>
      <c r="G653" s="47" t="s">
        <v>2380</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1968</v>
      </c>
      <c r="E654" s="1" t="s">
        <v>2374</v>
      </c>
      <c r="F654" t="s">
        <v>1932</v>
      </c>
      <c r="G654" s="47" t="s">
        <v>2381</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1968</v>
      </c>
      <c r="E655" s="1" t="s">
        <v>2375</v>
      </c>
      <c r="F655" t="s">
        <v>1932</v>
      </c>
      <c r="G655" s="47" t="s">
        <v>2382</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1968</v>
      </c>
      <c r="E656" s="1" t="s">
        <v>2376</v>
      </c>
      <c r="F656" t="s">
        <v>1932</v>
      </c>
      <c r="G656" s="47" t="s">
        <v>2383</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1968</v>
      </c>
      <c r="E657" s="1" t="s">
        <v>2533</v>
      </c>
      <c r="F657" t="s">
        <v>1932</v>
      </c>
      <c r="G657" s="47" t="s">
        <v>2533</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1969</v>
      </c>
      <c r="E658" s="1" t="s">
        <v>2370</v>
      </c>
      <c r="F658" t="s">
        <v>1933</v>
      </c>
      <c r="G658" s="47" t="s">
        <v>2377</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1969</v>
      </c>
      <c r="E659" s="1" t="s">
        <v>2371</v>
      </c>
      <c r="F659" t="s">
        <v>1933</v>
      </c>
      <c r="G659" s="47" t="s">
        <v>2378</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1969</v>
      </c>
      <c r="E660" s="1" t="s">
        <v>2372</v>
      </c>
      <c r="F660" t="s">
        <v>1933</v>
      </c>
      <c r="G660" s="47" t="s">
        <v>2379</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1969</v>
      </c>
      <c r="E661" s="1" t="s">
        <v>2373</v>
      </c>
      <c r="F661" t="s">
        <v>1933</v>
      </c>
      <c r="G661" s="47" t="s">
        <v>2380</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1969</v>
      </c>
      <c r="E662" s="1" t="s">
        <v>2374</v>
      </c>
      <c r="F662" t="s">
        <v>1933</v>
      </c>
      <c r="G662" s="47" t="s">
        <v>2381</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1969</v>
      </c>
      <c r="E663" s="1" t="s">
        <v>2375</v>
      </c>
      <c r="F663" t="s">
        <v>1933</v>
      </c>
      <c r="G663" s="47" t="s">
        <v>2382</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1969</v>
      </c>
      <c r="E664" s="1" t="s">
        <v>2376</v>
      </c>
      <c r="F664" t="s">
        <v>1933</v>
      </c>
      <c r="G664" s="47" t="s">
        <v>2383</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1969</v>
      </c>
      <c r="E665" s="1" t="s">
        <v>2533</v>
      </c>
      <c r="F665" t="s">
        <v>1933</v>
      </c>
      <c r="G665" s="47" t="s">
        <v>2533</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1970</v>
      </c>
      <c r="E666" s="1" t="s">
        <v>2370</v>
      </c>
      <c r="F666" t="s">
        <v>1477</v>
      </c>
      <c r="G666" s="47" t="s">
        <v>2377</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1970</v>
      </c>
      <c r="E667" s="1" t="s">
        <v>2371</v>
      </c>
      <c r="F667" t="s">
        <v>1477</v>
      </c>
      <c r="G667" s="47" t="s">
        <v>2378</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1970</v>
      </c>
      <c r="E668" s="1" t="s">
        <v>2372</v>
      </c>
      <c r="F668" t="s">
        <v>1477</v>
      </c>
      <c r="G668" s="47" t="s">
        <v>2379</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1970</v>
      </c>
      <c r="E669" s="1" t="s">
        <v>2373</v>
      </c>
      <c r="F669" t="s">
        <v>1477</v>
      </c>
      <c r="G669" s="47" t="s">
        <v>2380</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1970</v>
      </c>
      <c r="E670" s="1" t="s">
        <v>2374</v>
      </c>
      <c r="F670" t="s">
        <v>1477</v>
      </c>
      <c r="G670" s="47" t="s">
        <v>2381</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1970</v>
      </c>
      <c r="E671" s="1" t="s">
        <v>2375</v>
      </c>
      <c r="F671" t="s">
        <v>1477</v>
      </c>
      <c r="G671" s="47" t="s">
        <v>2382</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1970</v>
      </c>
      <c r="E672" s="1" t="s">
        <v>2376</v>
      </c>
      <c r="F672" t="s">
        <v>1477</v>
      </c>
      <c r="G672" s="47" t="s">
        <v>2383</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1970</v>
      </c>
      <c r="E673" s="1" t="s">
        <v>2533</v>
      </c>
      <c r="F673" t="s">
        <v>1477</v>
      </c>
      <c r="G673" s="47" t="s">
        <v>2533</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1971</v>
      </c>
      <c r="E674" s="1" t="s">
        <v>2370</v>
      </c>
      <c r="F674" t="s">
        <v>1934</v>
      </c>
      <c r="G674" s="47" t="s">
        <v>2377</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1971</v>
      </c>
      <c r="E675" s="1" t="s">
        <v>2371</v>
      </c>
      <c r="F675" t="s">
        <v>1934</v>
      </c>
      <c r="G675" s="47" t="s">
        <v>2378</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1971</v>
      </c>
      <c r="E676" s="1" t="s">
        <v>2372</v>
      </c>
      <c r="F676" t="s">
        <v>1934</v>
      </c>
      <c r="G676" s="47" t="s">
        <v>2379</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1971</v>
      </c>
      <c r="E677" s="1" t="s">
        <v>2373</v>
      </c>
      <c r="F677" t="s">
        <v>1934</v>
      </c>
      <c r="G677" s="47" t="s">
        <v>2380</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1971</v>
      </c>
      <c r="E678" s="1" t="s">
        <v>2374</v>
      </c>
      <c r="F678" t="s">
        <v>1934</v>
      </c>
      <c r="G678" s="47" t="s">
        <v>2381</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1971</v>
      </c>
      <c r="E679" s="1" t="s">
        <v>2375</v>
      </c>
      <c r="F679" t="s">
        <v>1934</v>
      </c>
      <c r="G679" s="47" t="s">
        <v>2382</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1971</v>
      </c>
      <c r="E680" s="1" t="s">
        <v>2376</v>
      </c>
      <c r="F680" t="s">
        <v>1934</v>
      </c>
      <c r="G680" s="47" t="s">
        <v>2383</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1971</v>
      </c>
      <c r="E681" s="1" t="s">
        <v>2533</v>
      </c>
      <c r="F681" t="s">
        <v>1934</v>
      </c>
      <c r="G681" s="47" t="s">
        <v>2533</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1972</v>
      </c>
      <c r="E682" s="1" t="s">
        <v>2370</v>
      </c>
      <c r="F682" t="s">
        <v>1935</v>
      </c>
      <c r="G682" s="47" t="s">
        <v>2377</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1972</v>
      </c>
      <c r="E683" s="1" t="s">
        <v>2371</v>
      </c>
      <c r="F683" t="s">
        <v>1935</v>
      </c>
      <c r="G683" s="47" t="s">
        <v>2378</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1972</v>
      </c>
      <c r="E684" s="1" t="s">
        <v>2372</v>
      </c>
      <c r="F684" t="s">
        <v>1935</v>
      </c>
      <c r="G684" s="47" t="s">
        <v>2379</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1972</v>
      </c>
      <c r="E685" s="1" t="s">
        <v>2373</v>
      </c>
      <c r="F685" t="s">
        <v>1935</v>
      </c>
      <c r="G685" s="47" t="s">
        <v>2380</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1972</v>
      </c>
      <c r="E686" s="1" t="s">
        <v>2374</v>
      </c>
      <c r="F686" t="s">
        <v>1935</v>
      </c>
      <c r="G686" s="47" t="s">
        <v>2381</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1972</v>
      </c>
      <c r="E687" s="1" t="s">
        <v>2375</v>
      </c>
      <c r="F687" t="s">
        <v>1935</v>
      </c>
      <c r="G687" s="47" t="s">
        <v>2382</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1972</v>
      </c>
      <c r="E688" s="1" t="s">
        <v>2376</v>
      </c>
      <c r="F688" t="s">
        <v>1935</v>
      </c>
      <c r="G688" s="47" t="s">
        <v>2383</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1972</v>
      </c>
      <c r="E689" s="1" t="s">
        <v>2533</v>
      </c>
      <c r="F689" t="s">
        <v>1935</v>
      </c>
      <c r="G689" s="47" t="s">
        <v>2533</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1973</v>
      </c>
      <c r="E690" s="1" t="s">
        <v>2370</v>
      </c>
      <c r="F690" t="s">
        <v>1936</v>
      </c>
      <c r="G690" s="47" t="s">
        <v>2377</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1973</v>
      </c>
      <c r="E691" s="1" t="s">
        <v>2371</v>
      </c>
      <c r="F691" t="s">
        <v>1936</v>
      </c>
      <c r="G691" s="47" t="s">
        <v>2378</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1973</v>
      </c>
      <c r="E692" s="1" t="s">
        <v>2372</v>
      </c>
      <c r="F692" t="s">
        <v>1936</v>
      </c>
      <c r="G692" s="47" t="s">
        <v>2379</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1973</v>
      </c>
      <c r="E693" s="1" t="s">
        <v>2373</v>
      </c>
      <c r="F693" t="s">
        <v>1936</v>
      </c>
      <c r="G693" s="47" t="s">
        <v>2380</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1973</v>
      </c>
      <c r="E694" s="1" t="s">
        <v>2374</v>
      </c>
      <c r="F694" t="s">
        <v>1936</v>
      </c>
      <c r="G694" s="47" t="s">
        <v>2381</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1973</v>
      </c>
      <c r="E695" s="1" t="s">
        <v>2375</v>
      </c>
      <c r="F695" t="s">
        <v>1936</v>
      </c>
      <c r="G695" s="47" t="s">
        <v>2382</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1973</v>
      </c>
      <c r="E696" s="1" t="s">
        <v>2376</v>
      </c>
      <c r="F696" t="s">
        <v>1936</v>
      </c>
      <c r="G696" s="47" t="s">
        <v>2383</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1973</v>
      </c>
      <c r="E697" s="1" t="s">
        <v>2533</v>
      </c>
      <c r="F697" t="s">
        <v>1936</v>
      </c>
      <c r="G697" s="47" t="s">
        <v>2533</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1974</v>
      </c>
      <c r="E698" s="1" t="s">
        <v>2370</v>
      </c>
      <c r="F698" t="s">
        <v>1478</v>
      </c>
      <c r="G698" s="47" t="s">
        <v>2377</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1974</v>
      </c>
      <c r="E699" s="1" t="s">
        <v>2371</v>
      </c>
      <c r="F699" t="s">
        <v>1478</v>
      </c>
      <c r="G699" s="47" t="s">
        <v>2378</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1974</v>
      </c>
      <c r="E700" s="1" t="s">
        <v>2372</v>
      </c>
      <c r="F700" t="s">
        <v>1478</v>
      </c>
      <c r="G700" s="47" t="s">
        <v>2379</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1974</v>
      </c>
      <c r="E701" s="1" t="s">
        <v>2373</v>
      </c>
      <c r="F701" t="s">
        <v>1478</v>
      </c>
      <c r="G701" s="47" t="s">
        <v>2380</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1974</v>
      </c>
      <c r="E702" s="1" t="s">
        <v>2374</v>
      </c>
      <c r="F702" t="s">
        <v>1478</v>
      </c>
      <c r="G702" s="47" t="s">
        <v>2381</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1974</v>
      </c>
      <c r="E703" s="1" t="s">
        <v>2375</v>
      </c>
      <c r="F703" t="s">
        <v>1478</v>
      </c>
      <c r="G703" s="47" t="s">
        <v>2382</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1974</v>
      </c>
      <c r="E704" s="1" t="s">
        <v>2376</v>
      </c>
      <c r="F704" t="s">
        <v>1478</v>
      </c>
      <c r="G704" s="47" t="s">
        <v>2383</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1974</v>
      </c>
      <c r="E705" s="1" t="s">
        <v>2533</v>
      </c>
      <c r="F705" t="s">
        <v>1478</v>
      </c>
      <c r="G705" s="47" t="s">
        <v>2533</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1975</v>
      </c>
      <c r="E706" s="1" t="s">
        <v>2370</v>
      </c>
      <c r="F706" t="s">
        <v>1937</v>
      </c>
      <c r="G706" s="47" t="s">
        <v>2377</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1975</v>
      </c>
      <c r="E707" s="1" t="s">
        <v>2371</v>
      </c>
      <c r="F707" t="s">
        <v>1937</v>
      </c>
      <c r="G707" s="47" t="s">
        <v>2378</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1975</v>
      </c>
      <c r="E708" s="1" t="s">
        <v>2372</v>
      </c>
      <c r="F708" t="s">
        <v>1937</v>
      </c>
      <c r="G708" s="47" t="s">
        <v>2379</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1975</v>
      </c>
      <c r="E709" s="1" t="s">
        <v>2373</v>
      </c>
      <c r="F709" t="s">
        <v>1937</v>
      </c>
      <c r="G709" s="47" t="s">
        <v>2380</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1975</v>
      </c>
      <c r="E710" s="1" t="s">
        <v>2374</v>
      </c>
      <c r="F710" t="s">
        <v>1937</v>
      </c>
      <c r="G710" s="47" t="s">
        <v>2381</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1975</v>
      </c>
      <c r="E711" s="1" t="s">
        <v>2375</v>
      </c>
      <c r="F711" t="s">
        <v>1937</v>
      </c>
      <c r="G711" s="47" t="s">
        <v>2382</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1975</v>
      </c>
      <c r="E712" s="1" t="s">
        <v>2376</v>
      </c>
      <c r="F712" t="s">
        <v>1937</v>
      </c>
      <c r="G712" s="47" t="s">
        <v>2383</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1975</v>
      </c>
      <c r="E713" s="1" t="s">
        <v>2533</v>
      </c>
      <c r="F713" t="s">
        <v>1937</v>
      </c>
      <c r="G713" s="47" t="s">
        <v>2533</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1976</v>
      </c>
      <c r="E714" s="1" t="s">
        <v>2370</v>
      </c>
      <c r="F714" t="s">
        <v>1938</v>
      </c>
      <c r="G714" s="47" t="s">
        <v>2377</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1976</v>
      </c>
      <c r="E715" s="1" t="s">
        <v>2371</v>
      </c>
      <c r="F715" t="s">
        <v>1938</v>
      </c>
      <c r="G715" s="47" t="s">
        <v>2378</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1976</v>
      </c>
      <c r="E716" s="1" t="s">
        <v>2372</v>
      </c>
      <c r="F716" t="s">
        <v>1938</v>
      </c>
      <c r="G716" s="47" t="s">
        <v>2379</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1976</v>
      </c>
      <c r="E717" s="1" t="s">
        <v>2373</v>
      </c>
      <c r="F717" t="s">
        <v>1938</v>
      </c>
      <c r="G717" s="47" t="s">
        <v>2380</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1976</v>
      </c>
      <c r="E718" s="1" t="s">
        <v>2374</v>
      </c>
      <c r="F718" t="s">
        <v>1938</v>
      </c>
      <c r="G718" s="47" t="s">
        <v>2381</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1976</v>
      </c>
      <c r="E719" s="1" t="s">
        <v>2375</v>
      </c>
      <c r="F719" t="s">
        <v>1938</v>
      </c>
      <c r="G719" s="47" t="s">
        <v>2382</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1976</v>
      </c>
      <c r="E720" s="1" t="s">
        <v>2376</v>
      </c>
      <c r="F720" t="s">
        <v>1938</v>
      </c>
      <c r="G720" s="47" t="s">
        <v>2383</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1976</v>
      </c>
      <c r="E721" s="1" t="s">
        <v>2533</v>
      </c>
      <c r="F721" t="s">
        <v>1938</v>
      </c>
      <c r="G721" s="47" t="s">
        <v>2533</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1977</v>
      </c>
      <c r="E722" s="1" t="s">
        <v>2370</v>
      </c>
      <c r="F722" t="s">
        <v>1939</v>
      </c>
      <c r="G722" s="47" t="s">
        <v>2377</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1977</v>
      </c>
      <c r="E723" s="1" t="s">
        <v>2371</v>
      </c>
      <c r="F723" t="s">
        <v>1939</v>
      </c>
      <c r="G723" s="47" t="s">
        <v>2378</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1977</v>
      </c>
      <c r="E724" s="1" t="s">
        <v>2372</v>
      </c>
      <c r="F724" t="s">
        <v>1939</v>
      </c>
      <c r="G724" s="47" t="s">
        <v>2379</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1977</v>
      </c>
      <c r="E725" s="1" t="s">
        <v>2373</v>
      </c>
      <c r="F725" t="s">
        <v>1939</v>
      </c>
      <c r="G725" s="47" t="s">
        <v>2380</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1977</v>
      </c>
      <c r="E726" s="1" t="s">
        <v>2374</v>
      </c>
      <c r="F726" t="s">
        <v>1939</v>
      </c>
      <c r="G726" s="47" t="s">
        <v>2381</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1977</v>
      </c>
      <c r="E727" s="1" t="s">
        <v>2375</v>
      </c>
      <c r="F727" t="s">
        <v>1939</v>
      </c>
      <c r="G727" s="47" t="s">
        <v>2382</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1977</v>
      </c>
      <c r="E728" s="1" t="s">
        <v>2376</v>
      </c>
      <c r="F728" t="s">
        <v>1939</v>
      </c>
      <c r="G728" s="47" t="s">
        <v>2383</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1977</v>
      </c>
      <c r="E729" s="1" t="s">
        <v>2533</v>
      </c>
      <c r="F729" t="s">
        <v>1939</v>
      </c>
      <c r="G729" s="47" t="s">
        <v>2533</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1978</v>
      </c>
      <c r="E730" s="1" t="s">
        <v>2370</v>
      </c>
      <c r="F730" t="s">
        <v>1940</v>
      </c>
      <c r="G730" s="47" t="s">
        <v>2377</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1978</v>
      </c>
      <c r="E731" s="1" t="s">
        <v>2371</v>
      </c>
      <c r="F731" t="s">
        <v>1940</v>
      </c>
      <c r="G731" s="47" t="s">
        <v>2378</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1978</v>
      </c>
      <c r="E732" s="1" t="s">
        <v>2372</v>
      </c>
      <c r="F732" t="s">
        <v>1940</v>
      </c>
      <c r="G732" s="47" t="s">
        <v>2379</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1978</v>
      </c>
      <c r="E733" s="1" t="s">
        <v>2373</v>
      </c>
      <c r="F733" t="s">
        <v>1940</v>
      </c>
      <c r="G733" s="47" t="s">
        <v>2380</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1978</v>
      </c>
      <c r="E734" s="1" t="s">
        <v>2374</v>
      </c>
      <c r="F734" t="s">
        <v>1940</v>
      </c>
      <c r="G734" s="47" t="s">
        <v>2381</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1978</v>
      </c>
      <c r="E735" s="1" t="s">
        <v>2375</v>
      </c>
      <c r="F735" t="s">
        <v>1940</v>
      </c>
      <c r="G735" s="47" t="s">
        <v>2382</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1978</v>
      </c>
      <c r="E736" s="1" t="s">
        <v>2376</v>
      </c>
      <c r="F736" t="s">
        <v>1940</v>
      </c>
      <c r="G736" s="47" t="s">
        <v>2383</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1978</v>
      </c>
      <c r="E737" s="1" t="s">
        <v>2533</v>
      </c>
      <c r="F737" t="s">
        <v>1940</v>
      </c>
      <c r="G737" s="47" t="s">
        <v>2533</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1979</v>
      </c>
      <c r="E738" s="1" t="s">
        <v>2370</v>
      </c>
      <c r="F738" t="s">
        <v>1941</v>
      </c>
      <c r="G738" s="47" t="s">
        <v>2377</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1979</v>
      </c>
      <c r="E739" s="1" t="s">
        <v>2371</v>
      </c>
      <c r="F739" t="s">
        <v>1941</v>
      </c>
      <c r="G739" s="47" t="s">
        <v>2378</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1979</v>
      </c>
      <c r="E740" s="1" t="s">
        <v>2372</v>
      </c>
      <c r="F740" t="s">
        <v>1941</v>
      </c>
      <c r="G740" s="47" t="s">
        <v>2379</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1979</v>
      </c>
      <c r="E741" s="1" t="s">
        <v>2373</v>
      </c>
      <c r="F741" t="s">
        <v>1941</v>
      </c>
      <c r="G741" s="47" t="s">
        <v>2380</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1979</v>
      </c>
      <c r="E742" s="1" t="s">
        <v>2374</v>
      </c>
      <c r="F742" t="s">
        <v>1941</v>
      </c>
      <c r="G742" s="47" t="s">
        <v>2381</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1979</v>
      </c>
      <c r="E743" s="1" t="s">
        <v>2375</v>
      </c>
      <c r="F743" t="s">
        <v>1941</v>
      </c>
      <c r="G743" s="47" t="s">
        <v>2382</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1979</v>
      </c>
      <c r="E744" s="1" t="s">
        <v>2376</v>
      </c>
      <c r="F744" t="s">
        <v>1941</v>
      </c>
      <c r="G744" s="47" t="s">
        <v>2383</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1979</v>
      </c>
      <c r="E745" s="1" t="s">
        <v>2533</v>
      </c>
      <c r="F745" t="s">
        <v>1941</v>
      </c>
      <c r="G745" s="47" t="s">
        <v>2533</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1980</v>
      </c>
      <c r="E746" s="1" t="s">
        <v>2370</v>
      </c>
      <c r="F746" t="s">
        <v>1942</v>
      </c>
      <c r="G746" s="47" t="s">
        <v>2377</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1980</v>
      </c>
      <c r="E747" s="1" t="s">
        <v>2371</v>
      </c>
      <c r="F747" t="s">
        <v>1942</v>
      </c>
      <c r="G747" s="47" t="s">
        <v>2378</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1980</v>
      </c>
      <c r="E748" s="1" t="s">
        <v>2372</v>
      </c>
      <c r="F748" t="s">
        <v>1942</v>
      </c>
      <c r="G748" s="47" t="s">
        <v>2379</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1980</v>
      </c>
      <c r="E749" s="1" t="s">
        <v>2373</v>
      </c>
      <c r="F749" t="s">
        <v>1942</v>
      </c>
      <c r="G749" s="47" t="s">
        <v>2380</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1980</v>
      </c>
      <c r="E750" s="1" t="s">
        <v>2374</v>
      </c>
      <c r="F750" t="s">
        <v>1942</v>
      </c>
      <c r="G750" s="47" t="s">
        <v>2381</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1980</v>
      </c>
      <c r="E751" s="1" t="s">
        <v>2375</v>
      </c>
      <c r="F751" t="s">
        <v>1942</v>
      </c>
      <c r="G751" s="47" t="s">
        <v>2382</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1980</v>
      </c>
      <c r="E752" s="1" t="s">
        <v>2376</v>
      </c>
      <c r="F752" t="s">
        <v>1942</v>
      </c>
      <c r="G752" s="47" t="s">
        <v>2383</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1980</v>
      </c>
      <c r="E753" s="1" t="s">
        <v>2533</v>
      </c>
      <c r="F753" t="s">
        <v>1942</v>
      </c>
      <c r="G753" s="47" t="s">
        <v>2533</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1981</v>
      </c>
      <c r="E754" s="1" t="s">
        <v>2370</v>
      </c>
      <c r="F754" t="s">
        <v>1943</v>
      </c>
      <c r="G754" s="47" t="s">
        <v>2377</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1981</v>
      </c>
      <c r="E755" s="1" t="s">
        <v>2371</v>
      </c>
      <c r="F755" t="s">
        <v>1943</v>
      </c>
      <c r="G755" s="47" t="s">
        <v>2378</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1981</v>
      </c>
      <c r="E756" s="1" t="s">
        <v>2372</v>
      </c>
      <c r="F756" t="s">
        <v>1943</v>
      </c>
      <c r="G756" s="47" t="s">
        <v>2379</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1981</v>
      </c>
      <c r="E757" s="1" t="s">
        <v>2373</v>
      </c>
      <c r="F757" t="s">
        <v>1943</v>
      </c>
      <c r="G757" s="47" t="s">
        <v>2380</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1981</v>
      </c>
      <c r="E758" s="1" t="s">
        <v>2374</v>
      </c>
      <c r="F758" t="s">
        <v>1943</v>
      </c>
      <c r="G758" s="47" t="s">
        <v>2381</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1981</v>
      </c>
      <c r="E759" s="1" t="s">
        <v>2375</v>
      </c>
      <c r="F759" t="s">
        <v>1943</v>
      </c>
      <c r="G759" s="47" t="s">
        <v>2382</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1981</v>
      </c>
      <c r="E760" s="1" t="s">
        <v>2376</v>
      </c>
      <c r="F760" t="s">
        <v>1943</v>
      </c>
      <c r="G760" s="47" t="s">
        <v>2383</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1981</v>
      </c>
      <c r="E761" s="1" t="s">
        <v>2533</v>
      </c>
      <c r="F761" t="s">
        <v>1943</v>
      </c>
      <c r="G761" s="47" t="s">
        <v>2533</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1982</v>
      </c>
      <c r="E762" s="1" t="s">
        <v>2370</v>
      </c>
      <c r="F762" t="s">
        <v>1944</v>
      </c>
      <c r="G762" s="47" t="s">
        <v>2377</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1982</v>
      </c>
      <c r="E763" s="1" t="s">
        <v>2371</v>
      </c>
      <c r="F763" t="s">
        <v>1944</v>
      </c>
      <c r="G763" s="47" t="s">
        <v>2378</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1982</v>
      </c>
      <c r="E764" s="1" t="s">
        <v>2372</v>
      </c>
      <c r="F764" t="s">
        <v>1944</v>
      </c>
      <c r="G764" s="47" t="s">
        <v>2379</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1982</v>
      </c>
      <c r="E765" s="1" t="s">
        <v>2373</v>
      </c>
      <c r="F765" t="s">
        <v>1944</v>
      </c>
      <c r="G765" s="47" t="s">
        <v>2380</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1982</v>
      </c>
      <c r="E766" s="1" t="s">
        <v>2374</v>
      </c>
      <c r="F766" t="s">
        <v>1944</v>
      </c>
      <c r="G766" s="47" t="s">
        <v>2381</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1982</v>
      </c>
      <c r="E767" s="1" t="s">
        <v>2375</v>
      </c>
      <c r="F767" t="s">
        <v>1944</v>
      </c>
      <c r="G767" s="47" t="s">
        <v>2382</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1982</v>
      </c>
      <c r="E768" s="1" t="s">
        <v>2376</v>
      </c>
      <c r="F768" t="s">
        <v>1944</v>
      </c>
      <c r="G768" s="47" t="s">
        <v>2383</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1982</v>
      </c>
      <c r="E769" s="1" t="s">
        <v>2533</v>
      </c>
      <c r="F769" t="s">
        <v>1944</v>
      </c>
      <c r="G769" s="47" t="s">
        <v>2533</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1983</v>
      </c>
      <c r="E770" s="1" t="s">
        <v>2370</v>
      </c>
      <c r="F770" t="s">
        <v>1945</v>
      </c>
      <c r="G770" s="47" t="s">
        <v>2377</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1983</v>
      </c>
      <c r="E771" s="1" t="s">
        <v>2371</v>
      </c>
      <c r="F771" t="s">
        <v>1945</v>
      </c>
      <c r="G771" s="47" t="s">
        <v>2378</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1983</v>
      </c>
      <c r="E772" s="1" t="s">
        <v>2372</v>
      </c>
      <c r="F772" t="s">
        <v>1945</v>
      </c>
      <c r="G772" s="47" t="s">
        <v>2379</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1983</v>
      </c>
      <c r="E773" s="1" t="s">
        <v>2373</v>
      </c>
      <c r="F773" t="s">
        <v>1945</v>
      </c>
      <c r="G773" s="47" t="s">
        <v>2380</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1983</v>
      </c>
      <c r="E774" s="1" t="s">
        <v>2374</v>
      </c>
      <c r="F774" t="s">
        <v>1945</v>
      </c>
      <c r="G774" s="47" t="s">
        <v>2381</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1983</v>
      </c>
      <c r="E775" s="1" t="s">
        <v>2375</v>
      </c>
      <c r="F775" t="s">
        <v>1945</v>
      </c>
      <c r="G775" s="47" t="s">
        <v>2382</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1983</v>
      </c>
      <c r="E776" s="1" t="s">
        <v>2376</v>
      </c>
      <c r="F776" t="s">
        <v>1945</v>
      </c>
      <c r="G776" s="47" t="s">
        <v>2383</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1983</v>
      </c>
      <c r="E777" s="1" t="s">
        <v>2533</v>
      </c>
      <c r="F777" t="s">
        <v>1945</v>
      </c>
      <c r="G777" s="47" t="s">
        <v>2533</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1984</v>
      </c>
      <c r="E778" s="1" t="s">
        <v>2370</v>
      </c>
      <c r="F778" t="s">
        <v>1987</v>
      </c>
      <c r="G778" s="47" t="s">
        <v>2377</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1984</v>
      </c>
      <c r="E779" s="1" t="s">
        <v>2371</v>
      </c>
      <c r="F779" t="s">
        <v>1987</v>
      </c>
      <c r="G779" s="47" t="s">
        <v>2378</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1984</v>
      </c>
      <c r="E780" s="1" t="s">
        <v>2372</v>
      </c>
      <c r="F780" t="s">
        <v>1987</v>
      </c>
      <c r="G780" s="47" t="s">
        <v>2379</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1984</v>
      </c>
      <c r="E781" s="1" t="s">
        <v>2373</v>
      </c>
      <c r="F781" t="s">
        <v>1987</v>
      </c>
      <c r="G781" s="47" t="s">
        <v>2380</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1984</v>
      </c>
      <c r="E782" s="1" t="s">
        <v>2374</v>
      </c>
      <c r="F782" t="s">
        <v>1987</v>
      </c>
      <c r="G782" s="47" t="s">
        <v>2381</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1984</v>
      </c>
      <c r="E783" s="1" t="s">
        <v>2375</v>
      </c>
      <c r="F783" t="s">
        <v>1987</v>
      </c>
      <c r="G783" s="47" t="s">
        <v>2382</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1984</v>
      </c>
      <c r="E784" s="1" t="s">
        <v>2376</v>
      </c>
      <c r="F784" t="s">
        <v>1987</v>
      </c>
      <c r="G784" s="47" t="s">
        <v>2383</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1984</v>
      </c>
      <c r="E785" s="1" t="s">
        <v>2533</v>
      </c>
      <c r="F785" t="s">
        <v>1987</v>
      </c>
      <c r="G785" s="47" t="s">
        <v>2533</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1985</v>
      </c>
      <c r="E786" s="1" t="s">
        <v>2370</v>
      </c>
      <c r="F786" t="s">
        <v>1946</v>
      </c>
      <c r="G786" s="47" t="s">
        <v>2377</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1985</v>
      </c>
      <c r="E787" s="1" t="s">
        <v>2371</v>
      </c>
      <c r="F787" t="s">
        <v>1946</v>
      </c>
      <c r="G787" s="47" t="s">
        <v>2378</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1985</v>
      </c>
      <c r="E788" s="1" t="s">
        <v>2372</v>
      </c>
      <c r="F788" t="s">
        <v>1946</v>
      </c>
      <c r="G788" s="47" t="s">
        <v>2379</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1985</v>
      </c>
      <c r="E789" s="1" t="s">
        <v>2373</v>
      </c>
      <c r="F789" t="s">
        <v>1946</v>
      </c>
      <c r="G789" s="47" t="s">
        <v>2380</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1985</v>
      </c>
      <c r="E790" s="1" t="s">
        <v>2374</v>
      </c>
      <c r="F790" t="s">
        <v>1946</v>
      </c>
      <c r="G790" s="47" t="s">
        <v>2381</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1985</v>
      </c>
      <c r="E791" s="1" t="s">
        <v>2375</v>
      </c>
      <c r="F791" t="s">
        <v>1946</v>
      </c>
      <c r="G791" s="47" t="s">
        <v>2382</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1985</v>
      </c>
      <c r="E792" s="1" t="s">
        <v>2376</v>
      </c>
      <c r="F792" t="s">
        <v>1946</v>
      </c>
      <c r="G792" s="47" t="s">
        <v>2383</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1985</v>
      </c>
      <c r="E793" s="1" t="s">
        <v>2533</v>
      </c>
      <c r="F793" t="s">
        <v>1946</v>
      </c>
      <c r="G793" s="47" t="s">
        <v>2533</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1970</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1975</v>
      </c>
      <c r="E798" s="6"/>
      <c r="F798" t="s">
        <v>1937</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2394</v>
      </c>
      <c r="D799" s="47" t="s">
        <v>1961</v>
      </c>
      <c r="E799" s="1" t="s">
        <v>2370</v>
      </c>
      <c r="F799" t="s">
        <v>1986</v>
      </c>
      <c r="G799" s="47" t="s">
        <v>2377</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1961</v>
      </c>
      <c r="E800" s="1" t="s">
        <v>2371</v>
      </c>
      <c r="F800" t="s">
        <v>1986</v>
      </c>
      <c r="G800" s="47" t="s">
        <v>2378</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1961</v>
      </c>
      <c r="E801" s="1" t="s">
        <v>2372</v>
      </c>
      <c r="F801" t="s">
        <v>1986</v>
      </c>
      <c r="G801" s="47" t="s">
        <v>2379</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1961</v>
      </c>
      <c r="E802" s="1" t="s">
        <v>2373</v>
      </c>
      <c r="F802" t="s">
        <v>1986</v>
      </c>
      <c r="G802" s="47" t="s">
        <v>2380</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1961</v>
      </c>
      <c r="E803" s="1" t="s">
        <v>2374</v>
      </c>
      <c r="F803" t="s">
        <v>1986</v>
      </c>
      <c r="G803" s="47" t="s">
        <v>2381</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1961</v>
      </c>
      <c r="E804" s="1" t="s">
        <v>2375</v>
      </c>
      <c r="F804" t="s">
        <v>1986</v>
      </c>
      <c r="G804" s="47" t="s">
        <v>2382</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1961</v>
      </c>
      <c r="E805" s="1" t="s">
        <v>2376</v>
      </c>
      <c r="F805" t="s">
        <v>1986</v>
      </c>
      <c r="G805" s="47" t="s">
        <v>2383</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1961</v>
      </c>
      <c r="E806" s="1" t="s">
        <v>2533</v>
      </c>
      <c r="F806" t="s">
        <v>1986</v>
      </c>
      <c r="G806" s="47" t="s">
        <v>2533</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1962</v>
      </c>
      <c r="E807" s="1" t="s">
        <v>2370</v>
      </c>
      <c r="F807" t="s">
        <v>1655</v>
      </c>
      <c r="G807" s="47" t="s">
        <v>2377</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1962</v>
      </c>
      <c r="E808" s="1" t="s">
        <v>2371</v>
      </c>
      <c r="F808" t="s">
        <v>1655</v>
      </c>
      <c r="G808" s="47" t="s">
        <v>2378</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1962</v>
      </c>
      <c r="E809" s="1" t="s">
        <v>2372</v>
      </c>
      <c r="F809" t="s">
        <v>1655</v>
      </c>
      <c r="G809" s="47" t="s">
        <v>2379</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1962</v>
      </c>
      <c r="E810" s="1" t="s">
        <v>2373</v>
      </c>
      <c r="F810" t="s">
        <v>1655</v>
      </c>
      <c r="G810" s="47" t="s">
        <v>2380</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1962</v>
      </c>
      <c r="E811" s="1" t="s">
        <v>2374</v>
      </c>
      <c r="F811" t="s">
        <v>1655</v>
      </c>
      <c r="G811" s="47" t="s">
        <v>2381</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1962</v>
      </c>
      <c r="E812" s="1" t="s">
        <v>2375</v>
      </c>
      <c r="F812" t="s">
        <v>1655</v>
      </c>
      <c r="G812" s="47" t="s">
        <v>2382</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1962</v>
      </c>
      <c r="E813" s="1" t="s">
        <v>2376</v>
      </c>
      <c r="F813" t="s">
        <v>1655</v>
      </c>
      <c r="G813" s="47" t="s">
        <v>2383</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1962</v>
      </c>
      <c r="E814" s="1" t="s">
        <v>2533</v>
      </c>
      <c r="F814" t="s">
        <v>1655</v>
      </c>
      <c r="G814" s="47" t="s">
        <v>2533</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1963</v>
      </c>
      <c r="E815" s="1" t="s">
        <v>2370</v>
      </c>
      <c r="F815" t="s">
        <v>1927</v>
      </c>
      <c r="G815" s="47" t="s">
        <v>2377</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1963</v>
      </c>
      <c r="E816" s="1" t="s">
        <v>2371</v>
      </c>
      <c r="F816" t="s">
        <v>1927</v>
      </c>
      <c r="G816" s="47" t="s">
        <v>2378</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1963</v>
      </c>
      <c r="E817" s="1" t="s">
        <v>2372</v>
      </c>
      <c r="F817" t="s">
        <v>1927</v>
      </c>
      <c r="G817" s="47" t="s">
        <v>2379</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1963</v>
      </c>
      <c r="E818" s="1" t="s">
        <v>2373</v>
      </c>
      <c r="F818" t="s">
        <v>1927</v>
      </c>
      <c r="G818" s="47" t="s">
        <v>2380</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1963</v>
      </c>
      <c r="E819" s="1" t="s">
        <v>2374</v>
      </c>
      <c r="F819" t="s">
        <v>1927</v>
      </c>
      <c r="G819" s="47" t="s">
        <v>2381</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1963</v>
      </c>
      <c r="E820" s="1" t="s">
        <v>2375</v>
      </c>
      <c r="F820" t="s">
        <v>1927</v>
      </c>
      <c r="G820" s="47" t="s">
        <v>2382</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1963</v>
      </c>
      <c r="E821" s="1" t="s">
        <v>2376</v>
      </c>
      <c r="F821" t="s">
        <v>1927</v>
      </c>
      <c r="G821" s="47" t="s">
        <v>2383</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1963</v>
      </c>
      <c r="E822" s="1" t="s">
        <v>2533</v>
      </c>
      <c r="F822" t="s">
        <v>1927</v>
      </c>
      <c r="G822" s="47" t="s">
        <v>2533</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1964</v>
      </c>
      <c r="E823" s="1" t="s">
        <v>2370</v>
      </c>
      <c r="F823" t="s">
        <v>1928</v>
      </c>
      <c r="G823" s="47" t="s">
        <v>2377</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1964</v>
      </c>
      <c r="E824" s="1" t="s">
        <v>2371</v>
      </c>
      <c r="F824" t="s">
        <v>1928</v>
      </c>
      <c r="G824" s="47" t="s">
        <v>2378</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1964</v>
      </c>
      <c r="E825" s="1" t="s">
        <v>2372</v>
      </c>
      <c r="F825" t="s">
        <v>1928</v>
      </c>
      <c r="G825" s="47" t="s">
        <v>2379</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1964</v>
      </c>
      <c r="E826" s="1" t="s">
        <v>2373</v>
      </c>
      <c r="F826" t="s">
        <v>1928</v>
      </c>
      <c r="G826" s="47" t="s">
        <v>2380</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1964</v>
      </c>
      <c r="E827" s="1" t="s">
        <v>2374</v>
      </c>
      <c r="F827" t="s">
        <v>1928</v>
      </c>
      <c r="G827" s="47" t="s">
        <v>2381</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1964</v>
      </c>
      <c r="E828" s="1" t="s">
        <v>2375</v>
      </c>
      <c r="F828" t="s">
        <v>1928</v>
      </c>
      <c r="G828" s="47" t="s">
        <v>2382</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1964</v>
      </c>
      <c r="E829" s="1" t="s">
        <v>2376</v>
      </c>
      <c r="F829" t="s">
        <v>1928</v>
      </c>
      <c r="G829" s="47" t="s">
        <v>2383</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1964</v>
      </c>
      <c r="E830" s="1" t="s">
        <v>2533</v>
      </c>
      <c r="F830" t="s">
        <v>1928</v>
      </c>
      <c r="G830" s="47" t="s">
        <v>2533</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1965</v>
      </c>
      <c r="E831" s="1" t="s">
        <v>2370</v>
      </c>
      <c r="F831" t="s">
        <v>1929</v>
      </c>
      <c r="G831" s="47" t="s">
        <v>2377</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1965</v>
      </c>
      <c r="E832" s="1" t="s">
        <v>2371</v>
      </c>
      <c r="F832" t="s">
        <v>1929</v>
      </c>
      <c r="G832" s="47" t="s">
        <v>2378</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1965</v>
      </c>
      <c r="E833" s="1" t="s">
        <v>2372</v>
      </c>
      <c r="F833" t="s">
        <v>1929</v>
      </c>
      <c r="G833" s="47" t="s">
        <v>2379</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1965</v>
      </c>
      <c r="E834" s="1" t="s">
        <v>2373</v>
      </c>
      <c r="F834" t="s">
        <v>1929</v>
      </c>
      <c r="G834" s="47" t="s">
        <v>2380</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1965</v>
      </c>
      <c r="E835" s="1" t="s">
        <v>2374</v>
      </c>
      <c r="F835" t="s">
        <v>1929</v>
      </c>
      <c r="G835" s="47" t="s">
        <v>2381</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1965</v>
      </c>
      <c r="E836" s="1" t="s">
        <v>2375</v>
      </c>
      <c r="F836" t="s">
        <v>1929</v>
      </c>
      <c r="G836" s="47" t="s">
        <v>2382</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1965</v>
      </c>
      <c r="E837" s="1" t="s">
        <v>2376</v>
      </c>
      <c r="F837" t="s">
        <v>1929</v>
      </c>
      <c r="G837" s="47" t="s">
        <v>2383</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1965</v>
      </c>
      <c r="E838" s="1" t="s">
        <v>2533</v>
      </c>
      <c r="F838" t="s">
        <v>1929</v>
      </c>
      <c r="G838" s="47" t="s">
        <v>2533</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1966</v>
      </c>
      <c r="E839" s="1" t="s">
        <v>2370</v>
      </c>
      <c r="F839" t="s">
        <v>1930</v>
      </c>
      <c r="G839" s="47" t="s">
        <v>2377</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1966</v>
      </c>
      <c r="E840" s="1" t="s">
        <v>2371</v>
      </c>
      <c r="F840" t="s">
        <v>1930</v>
      </c>
      <c r="G840" s="47" t="s">
        <v>2378</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1966</v>
      </c>
      <c r="E841" s="1" t="s">
        <v>2372</v>
      </c>
      <c r="F841" t="s">
        <v>1930</v>
      </c>
      <c r="G841" s="47" t="s">
        <v>2379</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1966</v>
      </c>
      <c r="E842" s="1" t="s">
        <v>2373</v>
      </c>
      <c r="F842" t="s">
        <v>1930</v>
      </c>
      <c r="G842" s="47" t="s">
        <v>2380</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1966</v>
      </c>
      <c r="E843" s="1" t="s">
        <v>2374</v>
      </c>
      <c r="F843" t="s">
        <v>1930</v>
      </c>
      <c r="G843" s="47" t="s">
        <v>2381</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1966</v>
      </c>
      <c r="E844" s="1" t="s">
        <v>2375</v>
      </c>
      <c r="F844" t="s">
        <v>1930</v>
      </c>
      <c r="G844" s="47" t="s">
        <v>2382</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1966</v>
      </c>
      <c r="E845" s="1" t="s">
        <v>2376</v>
      </c>
      <c r="F845" t="s">
        <v>1930</v>
      </c>
      <c r="G845" s="47" t="s">
        <v>2383</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1966</v>
      </c>
      <c r="E846" s="1" t="s">
        <v>2533</v>
      </c>
      <c r="F846" t="s">
        <v>1930</v>
      </c>
      <c r="G846" s="47" t="s">
        <v>2533</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1967</v>
      </c>
      <c r="E847" s="1" t="s">
        <v>2370</v>
      </c>
      <c r="F847" t="s">
        <v>1931</v>
      </c>
      <c r="G847" s="47" t="s">
        <v>2377</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1967</v>
      </c>
      <c r="E848" s="1" t="s">
        <v>2371</v>
      </c>
      <c r="F848" t="s">
        <v>1931</v>
      </c>
      <c r="G848" s="47" t="s">
        <v>2378</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1967</v>
      </c>
      <c r="E849" s="1" t="s">
        <v>2372</v>
      </c>
      <c r="F849" t="s">
        <v>1931</v>
      </c>
      <c r="G849" s="47" t="s">
        <v>2379</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1967</v>
      </c>
      <c r="E850" s="1" t="s">
        <v>2373</v>
      </c>
      <c r="F850" t="s">
        <v>1931</v>
      </c>
      <c r="G850" s="47" t="s">
        <v>2380</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1967</v>
      </c>
      <c r="E851" s="1" t="s">
        <v>2374</v>
      </c>
      <c r="F851" t="s">
        <v>1931</v>
      </c>
      <c r="G851" s="47" t="s">
        <v>2381</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1967</v>
      </c>
      <c r="E852" s="1" t="s">
        <v>2375</v>
      </c>
      <c r="F852" t="s">
        <v>1931</v>
      </c>
      <c r="G852" s="47" t="s">
        <v>2382</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1967</v>
      </c>
      <c r="E853" s="1" t="s">
        <v>2376</v>
      </c>
      <c r="F853" t="s">
        <v>1931</v>
      </c>
      <c r="G853" s="47" t="s">
        <v>2383</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1967</v>
      </c>
      <c r="E854" s="1" t="s">
        <v>2533</v>
      </c>
      <c r="F854" t="s">
        <v>1931</v>
      </c>
      <c r="G854" s="47" t="s">
        <v>2533</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1968</v>
      </c>
      <c r="E855" s="1" t="s">
        <v>2370</v>
      </c>
      <c r="F855" t="s">
        <v>1932</v>
      </c>
      <c r="G855" s="47" t="s">
        <v>2377</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1968</v>
      </c>
      <c r="E856" s="1" t="s">
        <v>2371</v>
      </c>
      <c r="F856" t="s">
        <v>1932</v>
      </c>
      <c r="G856" s="47" t="s">
        <v>2378</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1968</v>
      </c>
      <c r="E857" s="1" t="s">
        <v>2372</v>
      </c>
      <c r="F857" t="s">
        <v>1932</v>
      </c>
      <c r="G857" s="47" t="s">
        <v>2379</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1968</v>
      </c>
      <c r="E858" s="1" t="s">
        <v>2373</v>
      </c>
      <c r="F858" t="s">
        <v>1932</v>
      </c>
      <c r="G858" s="47" t="s">
        <v>2380</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1968</v>
      </c>
      <c r="E859" s="1" t="s">
        <v>2374</v>
      </c>
      <c r="F859" t="s">
        <v>1932</v>
      </c>
      <c r="G859" s="47" t="s">
        <v>2381</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1968</v>
      </c>
      <c r="E860" s="1" t="s">
        <v>2375</v>
      </c>
      <c r="F860" t="s">
        <v>1932</v>
      </c>
      <c r="G860" s="47" t="s">
        <v>2382</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1968</v>
      </c>
      <c r="E861" s="1" t="s">
        <v>2376</v>
      </c>
      <c r="F861" t="s">
        <v>1932</v>
      </c>
      <c r="G861" s="47" t="s">
        <v>2383</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1968</v>
      </c>
      <c r="E862" s="1" t="s">
        <v>2533</v>
      </c>
      <c r="F862" t="s">
        <v>1932</v>
      </c>
      <c r="G862" s="47" t="s">
        <v>2533</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1969</v>
      </c>
      <c r="E863" s="1" t="s">
        <v>2370</v>
      </c>
      <c r="F863" t="s">
        <v>1933</v>
      </c>
      <c r="G863" s="47" t="s">
        <v>2377</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1969</v>
      </c>
      <c r="E864" s="1" t="s">
        <v>2371</v>
      </c>
      <c r="F864" t="s">
        <v>1933</v>
      </c>
      <c r="G864" s="47" t="s">
        <v>2378</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1969</v>
      </c>
      <c r="E865" s="1" t="s">
        <v>2372</v>
      </c>
      <c r="F865" t="s">
        <v>1933</v>
      </c>
      <c r="G865" s="47" t="s">
        <v>2379</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1969</v>
      </c>
      <c r="E866" s="1" t="s">
        <v>2373</v>
      </c>
      <c r="F866" t="s">
        <v>1933</v>
      </c>
      <c r="G866" s="47" t="s">
        <v>2380</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1969</v>
      </c>
      <c r="E867" s="1" t="s">
        <v>2374</v>
      </c>
      <c r="F867" t="s">
        <v>1933</v>
      </c>
      <c r="G867" s="47" t="s">
        <v>2381</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1969</v>
      </c>
      <c r="E868" s="1" t="s">
        <v>2375</v>
      </c>
      <c r="F868" t="s">
        <v>1933</v>
      </c>
      <c r="G868" s="47" t="s">
        <v>2382</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1969</v>
      </c>
      <c r="E869" s="1" t="s">
        <v>2376</v>
      </c>
      <c r="F869" t="s">
        <v>1933</v>
      </c>
      <c r="G869" s="47" t="s">
        <v>2383</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1969</v>
      </c>
      <c r="E870" s="1" t="s">
        <v>2533</v>
      </c>
      <c r="F870" t="s">
        <v>1933</v>
      </c>
      <c r="G870" s="47" t="s">
        <v>2533</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1970</v>
      </c>
      <c r="E871" s="1" t="s">
        <v>2370</v>
      </c>
      <c r="F871" t="s">
        <v>1477</v>
      </c>
      <c r="G871" s="47" t="s">
        <v>2377</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1970</v>
      </c>
      <c r="E872" s="1" t="s">
        <v>2371</v>
      </c>
      <c r="F872" t="s">
        <v>1477</v>
      </c>
      <c r="G872" s="47" t="s">
        <v>2378</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1970</v>
      </c>
      <c r="E873" s="1" t="s">
        <v>2372</v>
      </c>
      <c r="F873" t="s">
        <v>1477</v>
      </c>
      <c r="G873" s="47" t="s">
        <v>2379</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1970</v>
      </c>
      <c r="E874" s="1" t="s">
        <v>2373</v>
      </c>
      <c r="F874" t="s">
        <v>1477</v>
      </c>
      <c r="G874" s="47" t="s">
        <v>2380</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1970</v>
      </c>
      <c r="E875" s="1" t="s">
        <v>2374</v>
      </c>
      <c r="F875" t="s">
        <v>1477</v>
      </c>
      <c r="G875" s="47" t="s">
        <v>2381</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1970</v>
      </c>
      <c r="E876" s="1" t="s">
        <v>2375</v>
      </c>
      <c r="F876" t="s">
        <v>1477</v>
      </c>
      <c r="G876" s="47" t="s">
        <v>2382</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1970</v>
      </c>
      <c r="E877" s="1" t="s">
        <v>2376</v>
      </c>
      <c r="F877" t="s">
        <v>1477</v>
      </c>
      <c r="G877" s="47" t="s">
        <v>2383</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1970</v>
      </c>
      <c r="E878" s="1" t="s">
        <v>2533</v>
      </c>
      <c r="F878" t="s">
        <v>1477</v>
      </c>
      <c r="G878" s="47" t="s">
        <v>2533</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1971</v>
      </c>
      <c r="E879" s="1" t="s">
        <v>2370</v>
      </c>
      <c r="F879" t="s">
        <v>1934</v>
      </c>
      <c r="G879" s="47" t="s">
        <v>2377</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1971</v>
      </c>
      <c r="E880" s="1" t="s">
        <v>2371</v>
      </c>
      <c r="F880" t="s">
        <v>1934</v>
      </c>
      <c r="G880" s="47" t="s">
        <v>2378</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1971</v>
      </c>
      <c r="E881" s="1" t="s">
        <v>2372</v>
      </c>
      <c r="F881" t="s">
        <v>1934</v>
      </c>
      <c r="G881" s="47" t="s">
        <v>2379</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1971</v>
      </c>
      <c r="E882" s="1" t="s">
        <v>2373</v>
      </c>
      <c r="F882" t="s">
        <v>1934</v>
      </c>
      <c r="G882" s="47" t="s">
        <v>2380</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1971</v>
      </c>
      <c r="E883" s="1" t="s">
        <v>2374</v>
      </c>
      <c r="F883" t="s">
        <v>1934</v>
      </c>
      <c r="G883" s="47" t="s">
        <v>2381</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1971</v>
      </c>
      <c r="E884" s="1" t="s">
        <v>2375</v>
      </c>
      <c r="F884" t="s">
        <v>1934</v>
      </c>
      <c r="G884" s="47" t="s">
        <v>2382</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1971</v>
      </c>
      <c r="E885" s="1" t="s">
        <v>2376</v>
      </c>
      <c r="F885" t="s">
        <v>1934</v>
      </c>
      <c r="G885" s="47" t="s">
        <v>2383</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1971</v>
      </c>
      <c r="E886" s="1" t="s">
        <v>2533</v>
      </c>
      <c r="F886" t="s">
        <v>1934</v>
      </c>
      <c r="G886" s="47" t="s">
        <v>2533</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1972</v>
      </c>
      <c r="E887" s="1" t="s">
        <v>2370</v>
      </c>
      <c r="F887" t="s">
        <v>1935</v>
      </c>
      <c r="G887" s="47" t="s">
        <v>2377</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1972</v>
      </c>
      <c r="E888" s="1" t="s">
        <v>2371</v>
      </c>
      <c r="F888" t="s">
        <v>1935</v>
      </c>
      <c r="G888" s="47" t="s">
        <v>2378</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1972</v>
      </c>
      <c r="E889" s="1" t="s">
        <v>2372</v>
      </c>
      <c r="F889" t="s">
        <v>1935</v>
      </c>
      <c r="G889" s="47" t="s">
        <v>2379</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1972</v>
      </c>
      <c r="E890" s="1" t="s">
        <v>2373</v>
      </c>
      <c r="F890" t="s">
        <v>1935</v>
      </c>
      <c r="G890" s="47" t="s">
        <v>2380</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1972</v>
      </c>
      <c r="E891" s="1" t="s">
        <v>2374</v>
      </c>
      <c r="F891" t="s">
        <v>1935</v>
      </c>
      <c r="G891" s="47" t="s">
        <v>2381</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1972</v>
      </c>
      <c r="E892" s="1" t="s">
        <v>2375</v>
      </c>
      <c r="F892" t="s">
        <v>1935</v>
      </c>
      <c r="G892" s="47" t="s">
        <v>2382</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1972</v>
      </c>
      <c r="E893" s="1" t="s">
        <v>2376</v>
      </c>
      <c r="F893" t="s">
        <v>1935</v>
      </c>
      <c r="G893" s="47" t="s">
        <v>2383</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1972</v>
      </c>
      <c r="E894" s="1" t="s">
        <v>2533</v>
      </c>
      <c r="F894" t="s">
        <v>1935</v>
      </c>
      <c r="G894" s="47" t="s">
        <v>2533</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1973</v>
      </c>
      <c r="E895" s="1" t="s">
        <v>2370</v>
      </c>
      <c r="F895" t="s">
        <v>1936</v>
      </c>
      <c r="G895" s="47" t="s">
        <v>2377</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1973</v>
      </c>
      <c r="E896" s="1" t="s">
        <v>2371</v>
      </c>
      <c r="F896" t="s">
        <v>1936</v>
      </c>
      <c r="G896" s="47" t="s">
        <v>2378</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1973</v>
      </c>
      <c r="E897" s="1" t="s">
        <v>2372</v>
      </c>
      <c r="F897" t="s">
        <v>1936</v>
      </c>
      <c r="G897" s="47" t="s">
        <v>2379</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1973</v>
      </c>
      <c r="E898" s="1" t="s">
        <v>2373</v>
      </c>
      <c r="F898" t="s">
        <v>1936</v>
      </c>
      <c r="G898" s="47" t="s">
        <v>2380</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1973</v>
      </c>
      <c r="E899" s="1" t="s">
        <v>2374</v>
      </c>
      <c r="F899" t="s">
        <v>1936</v>
      </c>
      <c r="G899" s="47" t="s">
        <v>2381</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1973</v>
      </c>
      <c r="E900" s="1" t="s">
        <v>2375</v>
      </c>
      <c r="F900" t="s">
        <v>1936</v>
      </c>
      <c r="G900" s="47" t="s">
        <v>2382</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1973</v>
      </c>
      <c r="E901" s="1" t="s">
        <v>2376</v>
      </c>
      <c r="F901" t="s">
        <v>1936</v>
      </c>
      <c r="G901" s="47" t="s">
        <v>2383</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1973</v>
      </c>
      <c r="E902" s="1" t="s">
        <v>2533</v>
      </c>
      <c r="F902" t="s">
        <v>1936</v>
      </c>
      <c r="G902" s="47" t="s">
        <v>2533</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1974</v>
      </c>
      <c r="E903" s="1" t="s">
        <v>2370</v>
      </c>
      <c r="F903" t="s">
        <v>1478</v>
      </c>
      <c r="G903" s="47" t="s">
        <v>2377</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1974</v>
      </c>
      <c r="E904" s="1" t="s">
        <v>2371</v>
      </c>
      <c r="F904" t="s">
        <v>1478</v>
      </c>
      <c r="G904" s="47" t="s">
        <v>2378</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1974</v>
      </c>
      <c r="E905" s="1" t="s">
        <v>2372</v>
      </c>
      <c r="F905" t="s">
        <v>1478</v>
      </c>
      <c r="G905" s="47" t="s">
        <v>2379</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1974</v>
      </c>
      <c r="E906" s="1" t="s">
        <v>2373</v>
      </c>
      <c r="F906" t="s">
        <v>1478</v>
      </c>
      <c r="G906" s="47" t="s">
        <v>2380</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1974</v>
      </c>
      <c r="E907" s="1" t="s">
        <v>2374</v>
      </c>
      <c r="F907" t="s">
        <v>1478</v>
      </c>
      <c r="G907" s="47" t="s">
        <v>2381</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1974</v>
      </c>
      <c r="E908" s="1" t="s">
        <v>2375</v>
      </c>
      <c r="F908" t="s">
        <v>1478</v>
      </c>
      <c r="G908" s="47" t="s">
        <v>2382</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1974</v>
      </c>
      <c r="E909" s="1" t="s">
        <v>2376</v>
      </c>
      <c r="F909" t="s">
        <v>1478</v>
      </c>
      <c r="G909" s="47" t="s">
        <v>2383</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1974</v>
      </c>
      <c r="E910" s="1" t="s">
        <v>2533</v>
      </c>
      <c r="F910" t="s">
        <v>1478</v>
      </c>
      <c r="G910" s="47" t="s">
        <v>2533</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1975</v>
      </c>
      <c r="E911" s="1" t="s">
        <v>2370</v>
      </c>
      <c r="F911" t="s">
        <v>1937</v>
      </c>
      <c r="G911" s="47" t="s">
        <v>2377</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1975</v>
      </c>
      <c r="E912" s="1" t="s">
        <v>2371</v>
      </c>
      <c r="F912" t="s">
        <v>1937</v>
      </c>
      <c r="G912" s="47" t="s">
        <v>2378</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1975</v>
      </c>
      <c r="E913" s="1" t="s">
        <v>2372</v>
      </c>
      <c r="F913" t="s">
        <v>1937</v>
      </c>
      <c r="G913" s="47" t="s">
        <v>2379</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1975</v>
      </c>
      <c r="E914" s="1" t="s">
        <v>2373</v>
      </c>
      <c r="F914" t="s">
        <v>1937</v>
      </c>
      <c r="G914" s="47" t="s">
        <v>2380</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1975</v>
      </c>
      <c r="E915" s="1" t="s">
        <v>2374</v>
      </c>
      <c r="F915" t="s">
        <v>1937</v>
      </c>
      <c r="G915" s="47" t="s">
        <v>2381</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1975</v>
      </c>
      <c r="E916" s="1" t="s">
        <v>2375</v>
      </c>
      <c r="F916" t="s">
        <v>1937</v>
      </c>
      <c r="G916" s="47" t="s">
        <v>2382</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1975</v>
      </c>
      <c r="E917" s="1" t="s">
        <v>2376</v>
      </c>
      <c r="F917" t="s">
        <v>1937</v>
      </c>
      <c r="G917" s="47" t="s">
        <v>2383</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1975</v>
      </c>
      <c r="E918" s="1" t="s">
        <v>2533</v>
      </c>
      <c r="F918" t="s">
        <v>1937</v>
      </c>
      <c r="G918" s="47" t="s">
        <v>2533</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1976</v>
      </c>
      <c r="E919" s="1" t="s">
        <v>2370</v>
      </c>
      <c r="F919" t="s">
        <v>1938</v>
      </c>
      <c r="G919" s="47" t="s">
        <v>2377</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1976</v>
      </c>
      <c r="E920" s="1" t="s">
        <v>2371</v>
      </c>
      <c r="F920" t="s">
        <v>1938</v>
      </c>
      <c r="G920" s="47" t="s">
        <v>2378</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1976</v>
      </c>
      <c r="E921" s="1" t="s">
        <v>2372</v>
      </c>
      <c r="F921" t="s">
        <v>1938</v>
      </c>
      <c r="G921" s="47" t="s">
        <v>2379</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1976</v>
      </c>
      <c r="E922" s="1" t="s">
        <v>2373</v>
      </c>
      <c r="F922" t="s">
        <v>1938</v>
      </c>
      <c r="G922" s="47" t="s">
        <v>2380</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1976</v>
      </c>
      <c r="E923" s="1" t="s">
        <v>2374</v>
      </c>
      <c r="F923" t="s">
        <v>1938</v>
      </c>
      <c r="G923" s="47" t="s">
        <v>2381</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1976</v>
      </c>
      <c r="E924" s="1" t="s">
        <v>2375</v>
      </c>
      <c r="F924" t="s">
        <v>1938</v>
      </c>
      <c r="G924" s="47" t="s">
        <v>2382</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1976</v>
      </c>
      <c r="E925" s="1" t="s">
        <v>2376</v>
      </c>
      <c r="F925" t="s">
        <v>1938</v>
      </c>
      <c r="G925" s="47" t="s">
        <v>2383</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1976</v>
      </c>
      <c r="E926" s="1" t="s">
        <v>2533</v>
      </c>
      <c r="F926" t="s">
        <v>1938</v>
      </c>
      <c r="G926" s="47" t="s">
        <v>2533</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1977</v>
      </c>
      <c r="E927" s="1" t="s">
        <v>2370</v>
      </c>
      <c r="F927" t="s">
        <v>1939</v>
      </c>
      <c r="G927" s="47" t="s">
        <v>2377</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1977</v>
      </c>
      <c r="E928" s="1" t="s">
        <v>2371</v>
      </c>
      <c r="F928" t="s">
        <v>1939</v>
      </c>
      <c r="G928" s="47" t="s">
        <v>2378</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1977</v>
      </c>
      <c r="E929" s="1" t="s">
        <v>2372</v>
      </c>
      <c r="F929" t="s">
        <v>1939</v>
      </c>
      <c r="G929" s="47" t="s">
        <v>2379</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1977</v>
      </c>
      <c r="E930" s="1" t="s">
        <v>2373</v>
      </c>
      <c r="F930" t="s">
        <v>1939</v>
      </c>
      <c r="G930" s="47" t="s">
        <v>2380</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1977</v>
      </c>
      <c r="E931" s="1" t="s">
        <v>2374</v>
      </c>
      <c r="F931" t="s">
        <v>1939</v>
      </c>
      <c r="G931" s="47" t="s">
        <v>2381</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1977</v>
      </c>
      <c r="E932" s="1" t="s">
        <v>2375</v>
      </c>
      <c r="F932" t="s">
        <v>1939</v>
      </c>
      <c r="G932" s="47" t="s">
        <v>2382</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1977</v>
      </c>
      <c r="E933" s="1" t="s">
        <v>2376</v>
      </c>
      <c r="F933" t="s">
        <v>1939</v>
      </c>
      <c r="G933" s="47" t="s">
        <v>2383</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1977</v>
      </c>
      <c r="E934" s="1" t="s">
        <v>2533</v>
      </c>
      <c r="F934" t="s">
        <v>1939</v>
      </c>
      <c r="G934" s="47" t="s">
        <v>2533</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1978</v>
      </c>
      <c r="E935" s="1" t="s">
        <v>2370</v>
      </c>
      <c r="F935" t="s">
        <v>1940</v>
      </c>
      <c r="G935" s="47" t="s">
        <v>2377</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1978</v>
      </c>
      <c r="E936" s="1" t="s">
        <v>2371</v>
      </c>
      <c r="F936" t="s">
        <v>1940</v>
      </c>
      <c r="G936" s="47" t="s">
        <v>2378</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1978</v>
      </c>
      <c r="E937" s="1" t="s">
        <v>2372</v>
      </c>
      <c r="F937" t="s">
        <v>1940</v>
      </c>
      <c r="G937" s="47" t="s">
        <v>2379</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1978</v>
      </c>
      <c r="E938" s="1" t="s">
        <v>2373</v>
      </c>
      <c r="F938" t="s">
        <v>1940</v>
      </c>
      <c r="G938" s="47" t="s">
        <v>2380</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1978</v>
      </c>
      <c r="E939" s="1" t="s">
        <v>2374</v>
      </c>
      <c r="F939" t="s">
        <v>1940</v>
      </c>
      <c r="G939" s="47" t="s">
        <v>2381</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1978</v>
      </c>
      <c r="E940" s="1" t="s">
        <v>2375</v>
      </c>
      <c r="F940" t="s">
        <v>1940</v>
      </c>
      <c r="G940" s="47" t="s">
        <v>2382</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1978</v>
      </c>
      <c r="E941" s="1" t="s">
        <v>2376</v>
      </c>
      <c r="F941" t="s">
        <v>1940</v>
      </c>
      <c r="G941" s="47" t="s">
        <v>2383</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1978</v>
      </c>
      <c r="E942" s="1" t="s">
        <v>2533</v>
      </c>
      <c r="F942" t="s">
        <v>1940</v>
      </c>
      <c r="G942" s="47" t="s">
        <v>2533</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1979</v>
      </c>
      <c r="E943" s="1" t="s">
        <v>2370</v>
      </c>
      <c r="F943" t="s">
        <v>1941</v>
      </c>
      <c r="G943" s="47" t="s">
        <v>2377</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1979</v>
      </c>
      <c r="E944" s="1" t="s">
        <v>2371</v>
      </c>
      <c r="F944" t="s">
        <v>1941</v>
      </c>
      <c r="G944" s="47" t="s">
        <v>2378</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1979</v>
      </c>
      <c r="E945" s="1" t="s">
        <v>2372</v>
      </c>
      <c r="F945" t="s">
        <v>1941</v>
      </c>
      <c r="G945" s="47" t="s">
        <v>2379</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1979</v>
      </c>
      <c r="E946" s="1" t="s">
        <v>2373</v>
      </c>
      <c r="F946" t="s">
        <v>1941</v>
      </c>
      <c r="G946" s="47" t="s">
        <v>2380</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1979</v>
      </c>
      <c r="E947" s="1" t="s">
        <v>2374</v>
      </c>
      <c r="F947" t="s">
        <v>1941</v>
      </c>
      <c r="G947" s="47" t="s">
        <v>2381</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1979</v>
      </c>
      <c r="E948" s="1" t="s">
        <v>2375</v>
      </c>
      <c r="F948" t="s">
        <v>1941</v>
      </c>
      <c r="G948" s="47" t="s">
        <v>2382</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1979</v>
      </c>
      <c r="E949" s="1" t="s">
        <v>2376</v>
      </c>
      <c r="F949" t="s">
        <v>1941</v>
      </c>
      <c r="G949" s="47" t="s">
        <v>2383</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1979</v>
      </c>
      <c r="E950" s="1" t="s">
        <v>2533</v>
      </c>
      <c r="F950" t="s">
        <v>1941</v>
      </c>
      <c r="G950" s="47" t="s">
        <v>2533</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1980</v>
      </c>
      <c r="E951" s="1" t="s">
        <v>2370</v>
      </c>
      <c r="F951" t="s">
        <v>1942</v>
      </c>
      <c r="G951" s="47" t="s">
        <v>2377</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1980</v>
      </c>
      <c r="E952" s="1" t="s">
        <v>2371</v>
      </c>
      <c r="F952" t="s">
        <v>1942</v>
      </c>
      <c r="G952" s="47" t="s">
        <v>2378</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1980</v>
      </c>
      <c r="E953" s="1" t="s">
        <v>2372</v>
      </c>
      <c r="F953" t="s">
        <v>1942</v>
      </c>
      <c r="G953" s="47" t="s">
        <v>2379</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1980</v>
      </c>
      <c r="E954" s="1" t="s">
        <v>2373</v>
      </c>
      <c r="F954" t="s">
        <v>1942</v>
      </c>
      <c r="G954" s="47" t="s">
        <v>2380</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1980</v>
      </c>
      <c r="E955" s="1" t="s">
        <v>2374</v>
      </c>
      <c r="F955" t="s">
        <v>1942</v>
      </c>
      <c r="G955" s="47" t="s">
        <v>2381</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1980</v>
      </c>
      <c r="E956" s="1" t="s">
        <v>2375</v>
      </c>
      <c r="F956" t="s">
        <v>1942</v>
      </c>
      <c r="G956" s="47" t="s">
        <v>2382</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1980</v>
      </c>
      <c r="E957" s="1" t="s">
        <v>2376</v>
      </c>
      <c r="F957" t="s">
        <v>1942</v>
      </c>
      <c r="G957" s="47" t="s">
        <v>2383</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1980</v>
      </c>
      <c r="E958" s="1" t="s">
        <v>2533</v>
      </c>
      <c r="F958" t="s">
        <v>1942</v>
      </c>
      <c r="G958" s="47" t="s">
        <v>2533</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1981</v>
      </c>
      <c r="E959" s="1" t="s">
        <v>2370</v>
      </c>
      <c r="F959" t="s">
        <v>1943</v>
      </c>
      <c r="G959" s="47" t="s">
        <v>2377</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1981</v>
      </c>
      <c r="E960" s="1" t="s">
        <v>2371</v>
      </c>
      <c r="F960" t="s">
        <v>1943</v>
      </c>
      <c r="G960" s="47" t="s">
        <v>2378</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1981</v>
      </c>
      <c r="E961" s="1" t="s">
        <v>2372</v>
      </c>
      <c r="F961" t="s">
        <v>1943</v>
      </c>
      <c r="G961" s="47" t="s">
        <v>2379</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1981</v>
      </c>
      <c r="E962" s="1" t="s">
        <v>2373</v>
      </c>
      <c r="F962" t="s">
        <v>1943</v>
      </c>
      <c r="G962" s="47" t="s">
        <v>2380</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1981</v>
      </c>
      <c r="E963" s="1" t="s">
        <v>2374</v>
      </c>
      <c r="F963" t="s">
        <v>1943</v>
      </c>
      <c r="G963" s="47" t="s">
        <v>2381</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1981</v>
      </c>
      <c r="E964" s="1" t="s">
        <v>2375</v>
      </c>
      <c r="F964" t="s">
        <v>1943</v>
      </c>
      <c r="G964" s="47" t="s">
        <v>2382</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1981</v>
      </c>
      <c r="E965" s="1" t="s">
        <v>2376</v>
      </c>
      <c r="F965" t="s">
        <v>1943</v>
      </c>
      <c r="G965" s="47" t="s">
        <v>2383</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1981</v>
      </c>
      <c r="E966" s="1" t="s">
        <v>2533</v>
      </c>
      <c r="F966" t="s">
        <v>1943</v>
      </c>
      <c r="G966" s="47" t="s">
        <v>2533</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1982</v>
      </c>
      <c r="E967" s="1" t="s">
        <v>2370</v>
      </c>
      <c r="F967" t="s">
        <v>1944</v>
      </c>
      <c r="G967" s="47" t="s">
        <v>2377</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1982</v>
      </c>
      <c r="E968" s="1" t="s">
        <v>2371</v>
      </c>
      <c r="F968" t="s">
        <v>1944</v>
      </c>
      <c r="G968" s="47" t="s">
        <v>2378</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1982</v>
      </c>
      <c r="E969" s="1" t="s">
        <v>2372</v>
      </c>
      <c r="F969" t="s">
        <v>1944</v>
      </c>
      <c r="G969" s="47" t="s">
        <v>2379</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1982</v>
      </c>
      <c r="E970" s="1" t="s">
        <v>2373</v>
      </c>
      <c r="F970" t="s">
        <v>1944</v>
      </c>
      <c r="G970" s="47" t="s">
        <v>2380</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1982</v>
      </c>
      <c r="E971" s="1" t="s">
        <v>2374</v>
      </c>
      <c r="F971" t="s">
        <v>1944</v>
      </c>
      <c r="G971" s="47" t="s">
        <v>2381</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1982</v>
      </c>
      <c r="E972" s="1" t="s">
        <v>2375</v>
      </c>
      <c r="F972" t="s">
        <v>1944</v>
      </c>
      <c r="G972" s="47" t="s">
        <v>2382</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1982</v>
      </c>
      <c r="E973" s="1" t="s">
        <v>2376</v>
      </c>
      <c r="F973" t="s">
        <v>1944</v>
      </c>
      <c r="G973" s="47" t="s">
        <v>2383</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1982</v>
      </c>
      <c r="E974" s="1" t="s">
        <v>2533</v>
      </c>
      <c r="F974" t="s">
        <v>1944</v>
      </c>
      <c r="G974" s="47" t="s">
        <v>2533</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1983</v>
      </c>
      <c r="E975" s="1" t="s">
        <v>2370</v>
      </c>
      <c r="F975" t="s">
        <v>1945</v>
      </c>
      <c r="G975" s="47" t="s">
        <v>2377</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1983</v>
      </c>
      <c r="E976" s="1" t="s">
        <v>2371</v>
      </c>
      <c r="F976" t="s">
        <v>1945</v>
      </c>
      <c r="G976" s="47" t="s">
        <v>2378</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1983</v>
      </c>
      <c r="E977" s="1" t="s">
        <v>2372</v>
      </c>
      <c r="F977" t="s">
        <v>1945</v>
      </c>
      <c r="G977" s="47" t="s">
        <v>2379</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1983</v>
      </c>
      <c r="E978" s="1" t="s">
        <v>2373</v>
      </c>
      <c r="F978" t="s">
        <v>1945</v>
      </c>
      <c r="G978" s="47" t="s">
        <v>2380</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1983</v>
      </c>
      <c r="E979" s="1" t="s">
        <v>2374</v>
      </c>
      <c r="F979" t="s">
        <v>1945</v>
      </c>
      <c r="G979" s="47" t="s">
        <v>2381</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1983</v>
      </c>
      <c r="E980" s="1" t="s">
        <v>2375</v>
      </c>
      <c r="F980" t="s">
        <v>1945</v>
      </c>
      <c r="G980" s="47" t="s">
        <v>2382</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1983</v>
      </c>
      <c r="E981" s="1" t="s">
        <v>2376</v>
      </c>
      <c r="F981" t="s">
        <v>1945</v>
      </c>
      <c r="G981" s="47" t="s">
        <v>2383</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1983</v>
      </c>
      <c r="E982" s="1" t="s">
        <v>2533</v>
      </c>
      <c r="F982" t="s">
        <v>1945</v>
      </c>
      <c r="G982" s="47" t="s">
        <v>2533</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1984</v>
      </c>
      <c r="E983" s="1" t="s">
        <v>2370</v>
      </c>
      <c r="F983" t="s">
        <v>1987</v>
      </c>
      <c r="G983" s="47" t="s">
        <v>2377</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1984</v>
      </c>
      <c r="E984" s="1" t="s">
        <v>2371</v>
      </c>
      <c r="F984" t="s">
        <v>1987</v>
      </c>
      <c r="G984" s="47" t="s">
        <v>2378</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1984</v>
      </c>
      <c r="E985" s="1" t="s">
        <v>2372</v>
      </c>
      <c r="F985" t="s">
        <v>1987</v>
      </c>
      <c r="G985" s="47" t="s">
        <v>2379</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1984</v>
      </c>
      <c r="E986" s="1" t="s">
        <v>2373</v>
      </c>
      <c r="F986" t="s">
        <v>1987</v>
      </c>
      <c r="G986" s="47" t="s">
        <v>2380</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1984</v>
      </c>
      <c r="E987" s="1" t="s">
        <v>2374</v>
      </c>
      <c r="F987" t="s">
        <v>1987</v>
      </c>
      <c r="G987" s="47" t="s">
        <v>2381</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1984</v>
      </c>
      <c r="E988" s="1" t="s">
        <v>2375</v>
      </c>
      <c r="F988" t="s">
        <v>1987</v>
      </c>
      <c r="G988" s="47" t="s">
        <v>2382</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1984</v>
      </c>
      <c r="E989" s="1" t="s">
        <v>2376</v>
      </c>
      <c r="F989" t="s">
        <v>1987</v>
      </c>
      <c r="G989" s="47" t="s">
        <v>2383</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1984</v>
      </c>
      <c r="E990" s="1" t="s">
        <v>2533</v>
      </c>
      <c r="F990" t="s">
        <v>1987</v>
      </c>
      <c r="G990" s="47" t="s">
        <v>2533</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1985</v>
      </c>
      <c r="E991" s="1" t="s">
        <v>2370</v>
      </c>
      <c r="F991" t="s">
        <v>1946</v>
      </c>
      <c r="G991" s="47" t="s">
        <v>2377</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1985</v>
      </c>
      <c r="E992" s="1" t="s">
        <v>2371</v>
      </c>
      <c r="F992" t="s">
        <v>1946</v>
      </c>
      <c r="G992" s="47" t="s">
        <v>2378</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1985</v>
      </c>
      <c r="E993" s="1" t="s">
        <v>2372</v>
      </c>
      <c r="F993" t="s">
        <v>1946</v>
      </c>
      <c r="G993" s="47" t="s">
        <v>2379</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1985</v>
      </c>
      <c r="E994" s="1" t="s">
        <v>2373</v>
      </c>
      <c r="F994" t="s">
        <v>1946</v>
      </c>
      <c r="G994" s="47" t="s">
        <v>2380</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1985</v>
      </c>
      <c r="E995" s="1" t="s">
        <v>2374</v>
      </c>
      <c r="F995" t="s">
        <v>1946</v>
      </c>
      <c r="G995" s="47" t="s">
        <v>2381</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1985</v>
      </c>
      <c r="E996" s="1" t="s">
        <v>2375</v>
      </c>
      <c r="F996" t="s">
        <v>1946</v>
      </c>
      <c r="G996" s="47" t="s">
        <v>2382</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1985</v>
      </c>
      <c r="E997" s="1" t="s">
        <v>2376</v>
      </c>
      <c r="F997" t="s">
        <v>1946</v>
      </c>
      <c r="G997" s="47" t="s">
        <v>2383</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1985</v>
      </c>
      <c r="E998" s="1" t="s">
        <v>2533</v>
      </c>
      <c r="F998" t="s">
        <v>1946</v>
      </c>
      <c r="G998" s="47" t="s">
        <v>2533</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1961</v>
      </c>
      <c r="E1000" s="47" t="s">
        <v>1298</v>
      </c>
      <c r="F1000" t="s">
        <v>1986</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1961</v>
      </c>
      <c r="E1001" s="47" t="s">
        <v>1299</v>
      </c>
      <c r="F1001" t="s">
        <v>1986</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1961</v>
      </c>
      <c r="E1002" s="47" t="s">
        <v>1300</v>
      </c>
      <c r="F1002" t="s">
        <v>1986</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1961</v>
      </c>
      <c r="E1003" s="47" t="s">
        <v>1301</v>
      </c>
      <c r="F1003" t="s">
        <v>1986</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1961</v>
      </c>
      <c r="E1004" s="47" t="s">
        <v>1302</v>
      </c>
      <c r="F1004" t="s">
        <v>1986</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1961</v>
      </c>
      <c r="E1005" s="47" t="s">
        <v>1303</v>
      </c>
      <c r="F1005" t="s">
        <v>1986</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1961</v>
      </c>
      <c r="E1006" s="47" t="s">
        <v>1604</v>
      </c>
      <c r="F1006" t="s">
        <v>1986</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1961</v>
      </c>
      <c r="E1007" s="47" t="s">
        <v>1605</v>
      </c>
      <c r="F1007" t="s">
        <v>1986</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1961</v>
      </c>
      <c r="E1008" s="47" t="s">
        <v>1606</v>
      </c>
      <c r="F1008" t="s">
        <v>1986</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1961</v>
      </c>
      <c r="E1009" s="47" t="s">
        <v>1603</v>
      </c>
      <c r="F1009" t="s">
        <v>1986</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1962</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1962</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1962</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1962</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1962</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1962</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1962</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1962</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1962</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1962</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1963</v>
      </c>
      <c r="E1020" s="47" t="s">
        <v>1298</v>
      </c>
      <c r="F1020" t="s">
        <v>1927</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1963</v>
      </c>
      <c r="E1021" s="47" t="s">
        <v>1299</v>
      </c>
      <c r="F1021" t="s">
        <v>1927</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1963</v>
      </c>
      <c r="E1022" s="47" t="s">
        <v>1300</v>
      </c>
      <c r="F1022" t="s">
        <v>1927</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1963</v>
      </c>
      <c r="E1023" s="47" t="s">
        <v>1301</v>
      </c>
      <c r="F1023" t="s">
        <v>1927</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1963</v>
      </c>
      <c r="E1024" s="47" t="s">
        <v>1302</v>
      </c>
      <c r="F1024" t="s">
        <v>1927</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1963</v>
      </c>
      <c r="E1025" s="47" t="s">
        <v>1303</v>
      </c>
      <c r="F1025" t="s">
        <v>1927</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1963</v>
      </c>
      <c r="E1026" s="47" t="s">
        <v>1604</v>
      </c>
      <c r="F1026" t="s">
        <v>1927</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1963</v>
      </c>
      <c r="E1027" s="47" t="s">
        <v>1605</v>
      </c>
      <c r="F1027" t="s">
        <v>1927</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1963</v>
      </c>
      <c r="E1028" s="47" t="s">
        <v>1606</v>
      </c>
      <c r="F1028" t="s">
        <v>1927</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1963</v>
      </c>
      <c r="E1029" s="47" t="s">
        <v>1603</v>
      </c>
      <c r="F1029" t="s">
        <v>1927</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1964</v>
      </c>
      <c r="E1030" s="47" t="s">
        <v>1298</v>
      </c>
      <c r="F1030" t="s">
        <v>1928</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1964</v>
      </c>
      <c r="E1031" s="47" t="s">
        <v>1299</v>
      </c>
      <c r="F1031" t="s">
        <v>1928</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1964</v>
      </c>
      <c r="E1032" s="47" t="s">
        <v>1300</v>
      </c>
      <c r="F1032" t="s">
        <v>1928</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1964</v>
      </c>
      <c r="E1033" s="47" t="s">
        <v>1301</v>
      </c>
      <c r="F1033" t="s">
        <v>1928</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1964</v>
      </c>
      <c r="E1034" s="47" t="s">
        <v>1302</v>
      </c>
      <c r="F1034" t="s">
        <v>1928</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1964</v>
      </c>
      <c r="E1035" s="47" t="s">
        <v>1303</v>
      </c>
      <c r="F1035" t="s">
        <v>1928</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1964</v>
      </c>
      <c r="E1036" s="47" t="s">
        <v>1604</v>
      </c>
      <c r="F1036" t="s">
        <v>1928</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1964</v>
      </c>
      <c r="E1037" s="47" t="s">
        <v>1605</v>
      </c>
      <c r="F1037" t="s">
        <v>1928</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1964</v>
      </c>
      <c r="E1038" s="47" t="s">
        <v>1606</v>
      </c>
      <c r="F1038" t="s">
        <v>1928</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1964</v>
      </c>
      <c r="E1039" s="47" t="s">
        <v>1603</v>
      </c>
      <c r="F1039" t="s">
        <v>1928</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1965</v>
      </c>
      <c r="E1040" s="47" t="s">
        <v>1298</v>
      </c>
      <c r="F1040" t="s">
        <v>1929</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1965</v>
      </c>
      <c r="E1041" s="47" t="s">
        <v>1299</v>
      </c>
      <c r="F1041" t="s">
        <v>1929</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1965</v>
      </c>
      <c r="E1042" s="47" t="s">
        <v>1300</v>
      </c>
      <c r="F1042" t="s">
        <v>1929</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1965</v>
      </c>
      <c r="E1043" s="47" t="s">
        <v>1301</v>
      </c>
      <c r="F1043" t="s">
        <v>1929</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1965</v>
      </c>
      <c r="E1044" s="47" t="s">
        <v>1302</v>
      </c>
      <c r="F1044" t="s">
        <v>1929</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1965</v>
      </c>
      <c r="E1045" s="47" t="s">
        <v>1303</v>
      </c>
      <c r="F1045" t="s">
        <v>1929</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1965</v>
      </c>
      <c r="E1046" s="47" t="s">
        <v>1604</v>
      </c>
      <c r="F1046" t="s">
        <v>1929</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1965</v>
      </c>
      <c r="E1047" s="47" t="s">
        <v>1605</v>
      </c>
      <c r="F1047" t="s">
        <v>1929</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1965</v>
      </c>
      <c r="E1048" s="47" t="s">
        <v>1606</v>
      </c>
      <c r="F1048" t="s">
        <v>1929</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1965</v>
      </c>
      <c r="E1049" s="47" t="s">
        <v>1603</v>
      </c>
      <c r="F1049" t="s">
        <v>1929</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1966</v>
      </c>
      <c r="E1050" s="47" t="s">
        <v>1298</v>
      </c>
      <c r="F1050" t="s">
        <v>1930</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1966</v>
      </c>
      <c r="E1051" s="47" t="s">
        <v>1299</v>
      </c>
      <c r="F1051" t="s">
        <v>1930</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1966</v>
      </c>
      <c r="E1052" s="47" t="s">
        <v>1300</v>
      </c>
      <c r="F1052" t="s">
        <v>1930</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1966</v>
      </c>
      <c r="E1053" s="47" t="s">
        <v>1301</v>
      </c>
      <c r="F1053" t="s">
        <v>1930</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1966</v>
      </c>
      <c r="E1054" s="47" t="s">
        <v>1302</v>
      </c>
      <c r="F1054" t="s">
        <v>1930</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1966</v>
      </c>
      <c r="E1055" s="47" t="s">
        <v>1303</v>
      </c>
      <c r="F1055" t="s">
        <v>1930</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1966</v>
      </c>
      <c r="E1056" s="47" t="s">
        <v>1604</v>
      </c>
      <c r="F1056" t="s">
        <v>1930</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1966</v>
      </c>
      <c r="E1057" s="47" t="s">
        <v>1605</v>
      </c>
      <c r="F1057" t="s">
        <v>1930</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1966</v>
      </c>
      <c r="E1058" s="47" t="s">
        <v>1606</v>
      </c>
      <c r="F1058" t="s">
        <v>1930</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1966</v>
      </c>
      <c r="E1059" s="47" t="s">
        <v>1603</v>
      </c>
      <c r="F1059" t="s">
        <v>1930</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1967</v>
      </c>
      <c r="E1060" s="47" t="s">
        <v>1298</v>
      </c>
      <c r="F1060" t="s">
        <v>1931</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1967</v>
      </c>
      <c r="E1061" s="47" t="s">
        <v>1299</v>
      </c>
      <c r="F1061" t="s">
        <v>1931</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1967</v>
      </c>
      <c r="E1062" s="47" t="s">
        <v>1300</v>
      </c>
      <c r="F1062" t="s">
        <v>1931</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1967</v>
      </c>
      <c r="E1063" s="47" t="s">
        <v>1301</v>
      </c>
      <c r="F1063" t="s">
        <v>1931</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1967</v>
      </c>
      <c r="E1064" s="47" t="s">
        <v>1302</v>
      </c>
      <c r="F1064" t="s">
        <v>1931</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1967</v>
      </c>
      <c r="E1065" s="47" t="s">
        <v>1303</v>
      </c>
      <c r="F1065" t="s">
        <v>1931</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1967</v>
      </c>
      <c r="E1066" s="47" t="s">
        <v>1604</v>
      </c>
      <c r="F1066" t="s">
        <v>1931</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1967</v>
      </c>
      <c r="E1067" s="47" t="s">
        <v>1605</v>
      </c>
      <c r="F1067" t="s">
        <v>1931</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1967</v>
      </c>
      <c r="E1068" s="47" t="s">
        <v>1606</v>
      </c>
      <c r="F1068" t="s">
        <v>1931</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1967</v>
      </c>
      <c r="E1069" s="47" t="s">
        <v>1603</v>
      </c>
      <c r="F1069" t="s">
        <v>1931</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1968</v>
      </c>
      <c r="E1070" s="47" t="s">
        <v>1298</v>
      </c>
      <c r="F1070" t="s">
        <v>1932</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1968</v>
      </c>
      <c r="E1071" s="47" t="s">
        <v>1299</v>
      </c>
      <c r="F1071" t="s">
        <v>1932</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1968</v>
      </c>
      <c r="E1072" s="47" t="s">
        <v>1300</v>
      </c>
      <c r="F1072" t="s">
        <v>1932</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1968</v>
      </c>
      <c r="E1073" s="47" t="s">
        <v>1301</v>
      </c>
      <c r="F1073" t="s">
        <v>1932</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1968</v>
      </c>
      <c r="E1074" s="47" t="s">
        <v>1302</v>
      </c>
      <c r="F1074" t="s">
        <v>1932</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1968</v>
      </c>
      <c r="E1075" s="47" t="s">
        <v>1303</v>
      </c>
      <c r="F1075" t="s">
        <v>1932</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1968</v>
      </c>
      <c r="E1076" s="47" t="s">
        <v>1604</v>
      </c>
      <c r="F1076" t="s">
        <v>1932</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1968</v>
      </c>
      <c r="E1077" s="47" t="s">
        <v>1605</v>
      </c>
      <c r="F1077" t="s">
        <v>1932</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1968</v>
      </c>
      <c r="E1078" s="47" t="s">
        <v>1606</v>
      </c>
      <c r="F1078" t="s">
        <v>1932</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1968</v>
      </c>
      <c r="E1079" s="47" t="s">
        <v>1603</v>
      </c>
      <c r="F1079" t="s">
        <v>1932</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1969</v>
      </c>
      <c r="E1080" s="47" t="s">
        <v>1298</v>
      </c>
      <c r="F1080" t="s">
        <v>1933</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1969</v>
      </c>
      <c r="E1081" s="47" t="s">
        <v>1299</v>
      </c>
      <c r="F1081" t="s">
        <v>1933</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1969</v>
      </c>
      <c r="E1082" s="47" t="s">
        <v>1300</v>
      </c>
      <c r="F1082" t="s">
        <v>1933</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1969</v>
      </c>
      <c r="E1083" s="47" t="s">
        <v>1301</v>
      </c>
      <c r="F1083" t="s">
        <v>1933</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1969</v>
      </c>
      <c r="E1084" s="47" t="s">
        <v>1302</v>
      </c>
      <c r="F1084" t="s">
        <v>1933</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1969</v>
      </c>
      <c r="E1085" s="47" t="s">
        <v>1303</v>
      </c>
      <c r="F1085" t="s">
        <v>1933</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1969</v>
      </c>
      <c r="E1086" s="47" t="s">
        <v>1604</v>
      </c>
      <c r="F1086" t="s">
        <v>1933</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1969</v>
      </c>
      <c r="E1087" s="47" t="s">
        <v>1605</v>
      </c>
      <c r="F1087" t="s">
        <v>1933</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1969</v>
      </c>
      <c r="E1088" s="47" t="s">
        <v>1606</v>
      </c>
      <c r="F1088" t="s">
        <v>1933</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1969</v>
      </c>
      <c r="E1089" s="47" t="s">
        <v>1603</v>
      </c>
      <c r="F1089" t="s">
        <v>1933</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1970</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1970</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1970</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1970</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1970</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1970</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1970</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1970</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1970</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1970</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1971</v>
      </c>
      <c r="E1100" s="47" t="s">
        <v>1298</v>
      </c>
      <c r="F1100" t="s">
        <v>1934</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1971</v>
      </c>
      <c r="E1101" s="47" t="s">
        <v>1299</v>
      </c>
      <c r="F1101" t="s">
        <v>1934</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1971</v>
      </c>
      <c r="E1102" s="47" t="s">
        <v>1300</v>
      </c>
      <c r="F1102" t="s">
        <v>1934</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1971</v>
      </c>
      <c r="E1103" s="47" t="s">
        <v>1301</v>
      </c>
      <c r="F1103" t="s">
        <v>1934</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1971</v>
      </c>
      <c r="E1104" s="47" t="s">
        <v>1302</v>
      </c>
      <c r="F1104" t="s">
        <v>1934</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1971</v>
      </c>
      <c r="E1105" s="47" t="s">
        <v>1303</v>
      </c>
      <c r="F1105" t="s">
        <v>1934</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1971</v>
      </c>
      <c r="E1106" s="47" t="s">
        <v>1604</v>
      </c>
      <c r="F1106" t="s">
        <v>1934</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1971</v>
      </c>
      <c r="E1107" s="47" t="s">
        <v>1605</v>
      </c>
      <c r="F1107" t="s">
        <v>1934</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1971</v>
      </c>
      <c r="E1108" s="47" t="s">
        <v>1606</v>
      </c>
      <c r="F1108" t="s">
        <v>1934</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1971</v>
      </c>
      <c r="E1109" s="47" t="s">
        <v>1603</v>
      </c>
      <c r="F1109" t="s">
        <v>1934</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1972</v>
      </c>
      <c r="E1110" s="47" t="s">
        <v>1298</v>
      </c>
      <c r="F1110" t="s">
        <v>1935</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1972</v>
      </c>
      <c r="E1111" s="47" t="s">
        <v>1299</v>
      </c>
      <c r="F1111" t="s">
        <v>1935</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1972</v>
      </c>
      <c r="E1112" s="47" t="s">
        <v>1300</v>
      </c>
      <c r="F1112" t="s">
        <v>1935</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1972</v>
      </c>
      <c r="E1113" s="47" t="s">
        <v>1301</v>
      </c>
      <c r="F1113" t="s">
        <v>1935</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1972</v>
      </c>
      <c r="E1114" s="47" t="s">
        <v>1302</v>
      </c>
      <c r="F1114" t="s">
        <v>1935</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1972</v>
      </c>
      <c r="E1115" s="47" t="s">
        <v>1303</v>
      </c>
      <c r="F1115" t="s">
        <v>1935</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1972</v>
      </c>
      <c r="E1116" s="47" t="s">
        <v>1604</v>
      </c>
      <c r="F1116" t="s">
        <v>1935</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1972</v>
      </c>
      <c r="E1117" s="47" t="s">
        <v>1605</v>
      </c>
      <c r="F1117" t="s">
        <v>1935</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1972</v>
      </c>
      <c r="E1118" s="47" t="s">
        <v>1606</v>
      </c>
      <c r="F1118" t="s">
        <v>1935</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1972</v>
      </c>
      <c r="E1119" s="47" t="s">
        <v>1603</v>
      </c>
      <c r="F1119" t="s">
        <v>1935</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1973</v>
      </c>
      <c r="E1120" s="47" t="s">
        <v>1298</v>
      </c>
      <c r="F1120" t="s">
        <v>1936</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1973</v>
      </c>
      <c r="E1121" s="47" t="s">
        <v>1299</v>
      </c>
      <c r="F1121" t="s">
        <v>1936</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1973</v>
      </c>
      <c r="E1122" s="47" t="s">
        <v>1300</v>
      </c>
      <c r="F1122" t="s">
        <v>1936</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1973</v>
      </c>
      <c r="E1123" s="47" t="s">
        <v>1301</v>
      </c>
      <c r="F1123" t="s">
        <v>1936</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1973</v>
      </c>
      <c r="E1124" s="47" t="s">
        <v>1302</v>
      </c>
      <c r="F1124" t="s">
        <v>1936</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1973</v>
      </c>
      <c r="E1125" s="47" t="s">
        <v>1303</v>
      </c>
      <c r="F1125" t="s">
        <v>1936</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1973</v>
      </c>
      <c r="E1126" s="47" t="s">
        <v>1604</v>
      </c>
      <c r="F1126" t="s">
        <v>1936</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1973</v>
      </c>
      <c r="E1127" s="47" t="s">
        <v>1605</v>
      </c>
      <c r="F1127" t="s">
        <v>1936</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1973</v>
      </c>
      <c r="E1128" s="47" t="s">
        <v>1606</v>
      </c>
      <c r="F1128" t="s">
        <v>1936</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1973</v>
      </c>
      <c r="E1129" s="47" t="s">
        <v>1603</v>
      </c>
      <c r="F1129" t="s">
        <v>1936</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1974</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1974</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1974</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1974</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1974</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1974</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1974</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1974</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1974</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1974</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1975</v>
      </c>
      <c r="E1140" s="47" t="s">
        <v>1298</v>
      </c>
      <c r="F1140" t="s">
        <v>1937</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1975</v>
      </c>
      <c r="E1141" s="47" t="s">
        <v>1299</v>
      </c>
      <c r="F1141" t="s">
        <v>1937</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1975</v>
      </c>
      <c r="E1142" s="47" t="s">
        <v>1300</v>
      </c>
      <c r="F1142" t="s">
        <v>1937</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1975</v>
      </c>
      <c r="E1143" s="47" t="s">
        <v>1301</v>
      </c>
      <c r="F1143" t="s">
        <v>1937</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1975</v>
      </c>
      <c r="E1144" s="47" t="s">
        <v>1302</v>
      </c>
      <c r="F1144" t="s">
        <v>1937</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1975</v>
      </c>
      <c r="E1145" s="47" t="s">
        <v>1303</v>
      </c>
      <c r="F1145" t="s">
        <v>1937</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1975</v>
      </c>
      <c r="E1146" s="47" t="s">
        <v>1604</v>
      </c>
      <c r="F1146" t="s">
        <v>1937</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1975</v>
      </c>
      <c r="E1147" s="47" t="s">
        <v>1605</v>
      </c>
      <c r="F1147" t="s">
        <v>1937</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1975</v>
      </c>
      <c r="E1148" s="47" t="s">
        <v>1606</v>
      </c>
      <c r="F1148" t="s">
        <v>1937</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1975</v>
      </c>
      <c r="E1149" s="47" t="s">
        <v>1603</v>
      </c>
      <c r="F1149" t="s">
        <v>1937</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1976</v>
      </c>
      <c r="E1150" s="47" t="s">
        <v>1298</v>
      </c>
      <c r="F1150" t="s">
        <v>1938</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1976</v>
      </c>
      <c r="E1151" s="47" t="s">
        <v>1299</v>
      </c>
      <c r="F1151" t="s">
        <v>1938</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1976</v>
      </c>
      <c r="E1152" s="47" t="s">
        <v>1300</v>
      </c>
      <c r="F1152" t="s">
        <v>1938</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1976</v>
      </c>
      <c r="E1153" s="47" t="s">
        <v>1301</v>
      </c>
      <c r="F1153" t="s">
        <v>1938</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1976</v>
      </c>
      <c r="E1154" s="47" t="s">
        <v>1302</v>
      </c>
      <c r="F1154" t="s">
        <v>1938</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1976</v>
      </c>
      <c r="E1155" s="47" t="s">
        <v>1303</v>
      </c>
      <c r="F1155" t="s">
        <v>1938</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1976</v>
      </c>
      <c r="E1156" s="47" t="s">
        <v>1604</v>
      </c>
      <c r="F1156" t="s">
        <v>1938</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1976</v>
      </c>
      <c r="E1157" s="47" t="s">
        <v>1605</v>
      </c>
      <c r="F1157" t="s">
        <v>1938</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1976</v>
      </c>
      <c r="E1158" s="47" t="s">
        <v>1606</v>
      </c>
      <c r="F1158" t="s">
        <v>1938</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1976</v>
      </c>
      <c r="E1159" s="47" t="s">
        <v>1603</v>
      </c>
      <c r="F1159" t="s">
        <v>1938</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1977</v>
      </c>
      <c r="E1160" s="47" t="s">
        <v>1298</v>
      </c>
      <c r="F1160" t="s">
        <v>1939</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1977</v>
      </c>
      <c r="E1161" s="47" t="s">
        <v>1299</v>
      </c>
      <c r="F1161" t="s">
        <v>1939</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1977</v>
      </c>
      <c r="E1162" s="47" t="s">
        <v>1300</v>
      </c>
      <c r="F1162" t="s">
        <v>1939</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1977</v>
      </c>
      <c r="E1163" s="47" t="s">
        <v>1301</v>
      </c>
      <c r="F1163" t="s">
        <v>1939</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1977</v>
      </c>
      <c r="E1164" s="47" t="s">
        <v>1302</v>
      </c>
      <c r="F1164" t="s">
        <v>1939</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1977</v>
      </c>
      <c r="E1165" s="47" t="s">
        <v>1303</v>
      </c>
      <c r="F1165" t="s">
        <v>1939</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1977</v>
      </c>
      <c r="E1166" s="47" t="s">
        <v>1604</v>
      </c>
      <c r="F1166" t="s">
        <v>1939</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1977</v>
      </c>
      <c r="E1167" s="47" t="s">
        <v>1605</v>
      </c>
      <c r="F1167" t="s">
        <v>1939</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1977</v>
      </c>
      <c r="E1168" s="47" t="s">
        <v>1606</v>
      </c>
      <c r="F1168" t="s">
        <v>1939</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1977</v>
      </c>
      <c r="E1169" s="47" t="s">
        <v>1603</v>
      </c>
      <c r="F1169" t="s">
        <v>1939</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1978</v>
      </c>
      <c r="E1170" s="47" t="s">
        <v>1298</v>
      </c>
      <c r="F1170" t="s">
        <v>1940</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1978</v>
      </c>
      <c r="E1171" s="47" t="s">
        <v>1299</v>
      </c>
      <c r="F1171" t="s">
        <v>1940</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1978</v>
      </c>
      <c r="E1172" s="47" t="s">
        <v>1300</v>
      </c>
      <c r="F1172" t="s">
        <v>1940</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1978</v>
      </c>
      <c r="E1173" s="47" t="s">
        <v>1301</v>
      </c>
      <c r="F1173" t="s">
        <v>1940</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1978</v>
      </c>
      <c r="E1174" s="47" t="s">
        <v>1302</v>
      </c>
      <c r="F1174" t="s">
        <v>1940</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1978</v>
      </c>
      <c r="E1175" s="47" t="s">
        <v>1303</v>
      </c>
      <c r="F1175" t="s">
        <v>1940</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1978</v>
      </c>
      <c r="E1176" s="47" t="s">
        <v>1604</v>
      </c>
      <c r="F1176" t="s">
        <v>1940</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1978</v>
      </c>
      <c r="E1177" s="47" t="s">
        <v>1605</v>
      </c>
      <c r="F1177" t="s">
        <v>1940</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1978</v>
      </c>
      <c r="E1178" s="47" t="s">
        <v>1606</v>
      </c>
      <c r="F1178" t="s">
        <v>1940</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1978</v>
      </c>
      <c r="E1179" s="47" t="s">
        <v>1603</v>
      </c>
      <c r="F1179" t="s">
        <v>1940</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1979</v>
      </c>
      <c r="E1180" s="47" t="s">
        <v>1298</v>
      </c>
      <c r="F1180" t="s">
        <v>1941</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1979</v>
      </c>
      <c r="E1181" s="47" t="s">
        <v>1299</v>
      </c>
      <c r="F1181" t="s">
        <v>1941</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1979</v>
      </c>
      <c r="E1182" s="47" t="s">
        <v>1300</v>
      </c>
      <c r="F1182" t="s">
        <v>1941</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1979</v>
      </c>
      <c r="E1183" s="47" t="s">
        <v>1301</v>
      </c>
      <c r="F1183" t="s">
        <v>1941</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1979</v>
      </c>
      <c r="E1184" s="47" t="s">
        <v>1302</v>
      </c>
      <c r="F1184" t="s">
        <v>1941</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1979</v>
      </c>
      <c r="E1185" s="47" t="s">
        <v>1303</v>
      </c>
      <c r="F1185" t="s">
        <v>1941</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1979</v>
      </c>
      <c r="E1186" s="47" t="s">
        <v>1604</v>
      </c>
      <c r="F1186" t="s">
        <v>1941</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1979</v>
      </c>
      <c r="E1187" s="47" t="s">
        <v>1605</v>
      </c>
      <c r="F1187" t="s">
        <v>1941</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1979</v>
      </c>
      <c r="E1188" s="47" t="s">
        <v>1606</v>
      </c>
      <c r="F1188" t="s">
        <v>1941</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1979</v>
      </c>
      <c r="E1189" s="47" t="s">
        <v>1603</v>
      </c>
      <c r="F1189" t="s">
        <v>1941</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1980</v>
      </c>
      <c r="E1190" s="47" t="s">
        <v>1298</v>
      </c>
      <c r="F1190" t="s">
        <v>1942</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1980</v>
      </c>
      <c r="E1191" s="47" t="s">
        <v>1299</v>
      </c>
      <c r="F1191" t="s">
        <v>1942</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1980</v>
      </c>
      <c r="E1192" s="47" t="s">
        <v>1300</v>
      </c>
      <c r="F1192" t="s">
        <v>1942</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1980</v>
      </c>
      <c r="E1193" s="47" t="s">
        <v>1301</v>
      </c>
      <c r="F1193" t="s">
        <v>1942</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1980</v>
      </c>
      <c r="E1194" s="47" t="s">
        <v>1302</v>
      </c>
      <c r="F1194" t="s">
        <v>1942</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1980</v>
      </c>
      <c r="E1195" s="47" t="s">
        <v>1303</v>
      </c>
      <c r="F1195" t="s">
        <v>1942</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1980</v>
      </c>
      <c r="E1196" s="47" t="s">
        <v>1604</v>
      </c>
      <c r="F1196" t="s">
        <v>1942</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1980</v>
      </c>
      <c r="E1197" s="47" t="s">
        <v>1605</v>
      </c>
      <c r="F1197" t="s">
        <v>1942</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1980</v>
      </c>
      <c r="E1198" s="47" t="s">
        <v>1606</v>
      </c>
      <c r="F1198" t="s">
        <v>1942</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1980</v>
      </c>
      <c r="E1199" s="47" t="s">
        <v>1603</v>
      </c>
      <c r="F1199" t="s">
        <v>1942</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1981</v>
      </c>
      <c r="E1200" s="47" t="s">
        <v>1298</v>
      </c>
      <c r="F1200" t="s">
        <v>1943</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1981</v>
      </c>
      <c r="E1201" s="47" t="s">
        <v>1299</v>
      </c>
      <c r="F1201" t="s">
        <v>1943</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1981</v>
      </c>
      <c r="E1202" s="47" t="s">
        <v>1300</v>
      </c>
      <c r="F1202" t="s">
        <v>1943</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1981</v>
      </c>
      <c r="E1203" s="47" t="s">
        <v>1301</v>
      </c>
      <c r="F1203" t="s">
        <v>1943</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1981</v>
      </c>
      <c r="E1204" s="47" t="s">
        <v>1302</v>
      </c>
      <c r="F1204" t="s">
        <v>1943</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1981</v>
      </c>
      <c r="E1205" s="47" t="s">
        <v>1303</v>
      </c>
      <c r="F1205" t="s">
        <v>1943</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1981</v>
      </c>
      <c r="E1206" s="47" t="s">
        <v>1604</v>
      </c>
      <c r="F1206" t="s">
        <v>1943</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1981</v>
      </c>
      <c r="E1207" s="47" t="s">
        <v>1605</v>
      </c>
      <c r="F1207" t="s">
        <v>1943</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1981</v>
      </c>
      <c r="E1208" s="47" t="s">
        <v>1606</v>
      </c>
      <c r="F1208" t="s">
        <v>1943</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1981</v>
      </c>
      <c r="E1209" s="47" t="s">
        <v>1603</v>
      </c>
      <c r="F1209" t="s">
        <v>1943</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1982</v>
      </c>
      <c r="E1210" s="47" t="s">
        <v>1298</v>
      </c>
      <c r="F1210" t="s">
        <v>1944</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1982</v>
      </c>
      <c r="E1211" s="47" t="s">
        <v>1299</v>
      </c>
      <c r="F1211" t="s">
        <v>1944</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1982</v>
      </c>
      <c r="E1212" s="47" t="s">
        <v>1300</v>
      </c>
      <c r="F1212" t="s">
        <v>1944</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1982</v>
      </c>
      <c r="E1213" s="47" t="s">
        <v>1301</v>
      </c>
      <c r="F1213" t="s">
        <v>1944</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1982</v>
      </c>
      <c r="E1214" s="47" t="s">
        <v>1302</v>
      </c>
      <c r="F1214" t="s">
        <v>1944</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1982</v>
      </c>
      <c r="E1215" s="47" t="s">
        <v>1303</v>
      </c>
      <c r="F1215" t="s">
        <v>1944</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1982</v>
      </c>
      <c r="E1216" s="47" t="s">
        <v>1604</v>
      </c>
      <c r="F1216" t="s">
        <v>1944</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1982</v>
      </c>
      <c r="E1217" s="47" t="s">
        <v>1605</v>
      </c>
      <c r="F1217" t="s">
        <v>1944</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1982</v>
      </c>
      <c r="E1218" s="47" t="s">
        <v>1606</v>
      </c>
      <c r="F1218" t="s">
        <v>1944</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1982</v>
      </c>
      <c r="E1219" s="47" t="s">
        <v>1603</v>
      </c>
      <c r="F1219" t="s">
        <v>1944</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1983</v>
      </c>
      <c r="E1220" s="47" t="s">
        <v>1298</v>
      </c>
      <c r="F1220" t="s">
        <v>1945</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1983</v>
      </c>
      <c r="E1221" s="47" t="s">
        <v>1299</v>
      </c>
      <c r="F1221" t="s">
        <v>1945</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1983</v>
      </c>
      <c r="E1222" s="47" t="s">
        <v>1300</v>
      </c>
      <c r="F1222" t="s">
        <v>1945</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1983</v>
      </c>
      <c r="E1223" s="47" t="s">
        <v>1301</v>
      </c>
      <c r="F1223" t="s">
        <v>1945</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1983</v>
      </c>
      <c r="E1224" s="47" t="s">
        <v>1302</v>
      </c>
      <c r="F1224" t="s">
        <v>1945</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1983</v>
      </c>
      <c r="E1225" s="47" t="s">
        <v>1303</v>
      </c>
      <c r="F1225" t="s">
        <v>1945</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1983</v>
      </c>
      <c r="E1226" s="47" t="s">
        <v>1604</v>
      </c>
      <c r="F1226" t="s">
        <v>1945</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1983</v>
      </c>
      <c r="E1227" s="47" t="s">
        <v>1605</v>
      </c>
      <c r="F1227" t="s">
        <v>1945</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1983</v>
      </c>
      <c r="E1228" s="47" t="s">
        <v>1606</v>
      </c>
      <c r="F1228" t="s">
        <v>1945</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1983</v>
      </c>
      <c r="E1229" s="47" t="s">
        <v>1603</v>
      </c>
      <c r="F1229" t="s">
        <v>1945</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1984</v>
      </c>
      <c r="E1230" s="47" t="s">
        <v>1298</v>
      </c>
      <c r="F1230" t="s">
        <v>1987</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1984</v>
      </c>
      <c r="E1231" s="47" t="s">
        <v>1299</v>
      </c>
      <c r="F1231" t="s">
        <v>1987</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1984</v>
      </c>
      <c r="E1232" s="47" t="s">
        <v>1300</v>
      </c>
      <c r="F1232" t="s">
        <v>1987</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1984</v>
      </c>
      <c r="E1233" s="47" t="s">
        <v>1301</v>
      </c>
      <c r="F1233" t="s">
        <v>1987</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1984</v>
      </c>
      <c r="E1234" s="47" t="s">
        <v>1302</v>
      </c>
      <c r="F1234" t="s">
        <v>1987</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1984</v>
      </c>
      <c r="E1235" s="47" t="s">
        <v>1303</v>
      </c>
      <c r="F1235" t="s">
        <v>1987</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1984</v>
      </c>
      <c r="E1236" s="47" t="s">
        <v>1604</v>
      </c>
      <c r="F1236" t="s">
        <v>1987</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1984</v>
      </c>
      <c r="E1237" s="47" t="s">
        <v>1605</v>
      </c>
      <c r="F1237" t="s">
        <v>1987</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1984</v>
      </c>
      <c r="E1238" s="47" t="s">
        <v>1606</v>
      </c>
      <c r="F1238" t="s">
        <v>1987</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1984</v>
      </c>
      <c r="E1239" s="47" t="s">
        <v>1603</v>
      </c>
      <c r="F1239" t="s">
        <v>1987</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1985</v>
      </c>
      <c r="E1240" s="47" t="s">
        <v>1298</v>
      </c>
      <c r="F1240" t="s">
        <v>1946</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1985</v>
      </c>
      <c r="E1241" s="47" t="s">
        <v>1299</v>
      </c>
      <c r="F1241" t="s">
        <v>1946</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1985</v>
      </c>
      <c r="E1242" s="47" t="s">
        <v>1300</v>
      </c>
      <c r="F1242" t="s">
        <v>1946</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1985</v>
      </c>
      <c r="E1243" s="47" t="s">
        <v>1301</v>
      </c>
      <c r="F1243" t="s">
        <v>1946</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1985</v>
      </c>
      <c r="E1244" s="47" t="s">
        <v>1302</v>
      </c>
      <c r="F1244" t="s">
        <v>1946</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1985</v>
      </c>
      <c r="E1245" s="47" t="s">
        <v>1303</v>
      </c>
      <c r="F1245" t="s">
        <v>1946</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1985</v>
      </c>
      <c r="E1246" s="47" t="s">
        <v>1604</v>
      </c>
      <c r="F1246" t="s">
        <v>1946</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1985</v>
      </c>
      <c r="E1247" s="47" t="s">
        <v>1605</v>
      </c>
      <c r="F1247" t="s">
        <v>1946</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1985</v>
      </c>
      <c r="E1248" s="47" t="s">
        <v>1606</v>
      </c>
      <c r="F1248" t="s">
        <v>1946</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1985</v>
      </c>
      <c r="E1249" s="47" t="s">
        <v>1603</v>
      </c>
      <c r="F1249" t="s">
        <v>1946</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1973</v>
      </c>
      <c r="E1250" s="47"/>
      <c r="F1250" s="6" t="s">
        <v>1936</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1974</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1984</v>
      </c>
      <c r="E1252" s="47"/>
      <c r="F1252" s="6" t="s">
        <v>1987</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1963</v>
      </c>
      <c r="E1253" s="47"/>
      <c r="F1253" t="s">
        <v>1927</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1983</v>
      </c>
      <c r="E1254" s="47"/>
      <c r="F1254" t="s">
        <v>1945</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1962</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1984</v>
      </c>
      <c r="E1256" s="47"/>
      <c r="F1256" t="s">
        <v>1987</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1963</v>
      </c>
      <c r="E1257" s="47"/>
      <c r="F1257" t="s">
        <v>1927</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1983</v>
      </c>
      <c r="E1258" s="47"/>
      <c r="F1258" t="s">
        <v>1945</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1962</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1984</v>
      </c>
      <c r="E1260" s="47"/>
      <c r="F1260" t="s">
        <v>1987</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2126</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2213</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1776</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2658</v>
      </c>
      <c r="D1310" s="47" t="s">
        <v>1961</v>
      </c>
      <c r="E1310" s="6"/>
      <c r="F1310" t="s">
        <v>1986</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1962</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1963</v>
      </c>
      <c r="E1312" s="6"/>
      <c r="F1312" t="s">
        <v>1927</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1964</v>
      </c>
      <c r="E1313" s="6"/>
      <c r="F1313" t="s">
        <v>1928</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1965</v>
      </c>
      <c r="E1314" s="6"/>
      <c r="F1314" t="s">
        <v>1929</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1966</v>
      </c>
      <c r="E1315" s="6"/>
      <c r="F1315" t="s">
        <v>1930</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1967</v>
      </c>
      <c r="E1316" s="6"/>
      <c r="F1316" t="s">
        <v>1931</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1968</v>
      </c>
      <c r="E1317" s="6"/>
      <c r="F1317" t="s">
        <v>1932</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1969</v>
      </c>
      <c r="E1318" s="6"/>
      <c r="F1318" t="s">
        <v>1933</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1970</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1971</v>
      </c>
      <c r="E1320" s="6"/>
      <c r="F1320" t="s">
        <v>1934</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1972</v>
      </c>
      <c r="E1321" s="6"/>
      <c r="F1321" t="s">
        <v>1935</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1973</v>
      </c>
      <c r="E1322" s="6"/>
      <c r="F1322" t="s">
        <v>1936</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1974</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1975</v>
      </c>
      <c r="E1324" s="6"/>
      <c r="F1324" t="s">
        <v>1937</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1976</v>
      </c>
      <c r="E1325" s="6"/>
      <c r="F1325" t="s">
        <v>1938</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1977</v>
      </c>
      <c r="E1326" s="6"/>
      <c r="F1326" t="s">
        <v>1939</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1978</v>
      </c>
      <c r="E1327" s="6"/>
      <c r="F1327" t="s">
        <v>1940</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1979</v>
      </c>
      <c r="E1328" s="6"/>
      <c r="F1328" t="s">
        <v>1941</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1980</v>
      </c>
      <c r="E1329" s="6"/>
      <c r="F1329" t="s">
        <v>1942</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1981</v>
      </c>
      <c r="E1330" s="6"/>
      <c r="F1330" t="s">
        <v>1943</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1982</v>
      </c>
      <c r="E1331" s="6"/>
      <c r="F1331" t="s">
        <v>1944</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1983</v>
      </c>
      <c r="E1332" s="6"/>
      <c r="F1332" t="s">
        <v>1945</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1984</v>
      </c>
      <c r="E1333" s="6"/>
      <c r="F1333" t="s">
        <v>1987</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1985</v>
      </c>
      <c r="E1334" s="6"/>
      <c r="F1334" t="s">
        <v>1946</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2195</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2139</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2626</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2629</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2632</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2344</v>
      </c>
      <c r="E1394" s="47"/>
      <c r="F1394" s="6" t="s">
        <v>2619</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2345</v>
      </c>
      <c r="E1395" s="47"/>
      <c r="F1395" s="6" t="s">
        <v>2357</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2358</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2359</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2360</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2621</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2361</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2362</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2363</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2343</v>
      </c>
      <c r="E1410" s="47"/>
      <c r="F1410" s="6" t="s">
        <v>2364</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2346</v>
      </c>
      <c r="E1411" s="47"/>
      <c r="F1411" s="6" t="s">
        <v>2365</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2347</v>
      </c>
      <c r="E1412" s="47"/>
      <c r="F1412" s="6" t="s">
        <v>2366</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2348</v>
      </c>
      <c r="E1413" s="47"/>
      <c r="F1413" s="6" t="s">
        <v>2367</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2349</v>
      </c>
      <c r="E1414" s="47"/>
      <c r="F1414" s="6" t="s">
        <v>2368</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2429</v>
      </c>
      <c r="E1415" s="47"/>
      <c r="F1415" s="6" t="s">
        <v>2431</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2430</v>
      </c>
      <c r="E1416" s="47"/>
      <c r="F1416" s="6" t="s">
        <v>2432</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1961</v>
      </c>
      <c r="E1417" s="47"/>
      <c r="F1417" s="6" t="s">
        <v>1988</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1962</v>
      </c>
      <c r="E1418" s="47"/>
      <c r="F1418" s="6" t="s">
        <v>1989</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1963</v>
      </c>
      <c r="E1419" s="47"/>
      <c r="F1419" s="6" t="s">
        <v>1990</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1964</v>
      </c>
      <c r="E1420" s="47"/>
      <c r="F1420" s="6" t="s">
        <v>1991</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1965</v>
      </c>
      <c r="E1421" s="47"/>
      <c r="F1421" s="6" t="s">
        <v>1992</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1966</v>
      </c>
      <c r="E1422" s="47"/>
      <c r="F1422" s="6" t="s">
        <v>1993</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1967</v>
      </c>
      <c r="E1423" s="47"/>
      <c r="F1423" s="6" t="s">
        <v>1994</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1968</v>
      </c>
      <c r="E1424" s="47"/>
      <c r="F1424" s="6" t="s">
        <v>1995</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1969</v>
      </c>
      <c r="E1425" s="47"/>
      <c r="F1425" s="6" t="s">
        <v>1996</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1970</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1971</v>
      </c>
      <c r="E1427" s="47"/>
      <c r="F1427" s="6" t="s">
        <v>1997</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1972</v>
      </c>
      <c r="E1428" s="47"/>
      <c r="F1428" s="6" t="s">
        <v>1998</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1973</v>
      </c>
      <c r="E1429" s="47"/>
      <c r="F1429" s="6" t="s">
        <v>1999</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1974</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1975</v>
      </c>
      <c r="E1431" s="47"/>
      <c r="F1431" s="6" t="s">
        <v>2000</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1976</v>
      </c>
      <c r="E1432" s="47"/>
      <c r="F1432" s="6" t="s">
        <v>2001</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1977</v>
      </c>
      <c r="E1433" s="47"/>
      <c r="F1433" s="6" t="s">
        <v>2002</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1978</v>
      </c>
      <c r="E1434" s="47"/>
      <c r="F1434" s="6" t="s">
        <v>2003</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1979</v>
      </c>
      <c r="E1435" s="47"/>
      <c r="F1435" s="6" t="s">
        <v>2004</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1980</v>
      </c>
      <c r="E1436" s="47"/>
      <c r="F1436" s="6" t="s">
        <v>2005</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1981</v>
      </c>
      <c r="E1437" s="47"/>
      <c r="F1437" s="6" t="s">
        <v>2006</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1982</v>
      </c>
      <c r="E1438" s="47"/>
      <c r="F1438" s="6" t="s">
        <v>2007</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1983</v>
      </c>
      <c r="E1439" s="47"/>
      <c r="F1439" s="6" t="s">
        <v>2008</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1984</v>
      </c>
      <c r="E1440" s="47"/>
      <c r="F1440" s="6" t="s">
        <v>2009</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1985</v>
      </c>
      <c r="E1441" s="47"/>
      <c r="F1441" s="6" t="s">
        <v>2010</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2344</v>
      </c>
      <c r="E1458" s="47"/>
      <c r="F1458" s="6" t="s">
        <v>2619</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2345</v>
      </c>
      <c r="E1459" s="47"/>
      <c r="F1459" s="6" t="s">
        <v>2357</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2358</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2359</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2360</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2621</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2361</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2362</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2363</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2343</v>
      </c>
      <c r="E1474" s="47"/>
      <c r="F1474" s="6" t="s">
        <v>2364</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2346</v>
      </c>
      <c r="E1475" s="47"/>
      <c r="F1475" s="6" t="s">
        <v>2365</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2347</v>
      </c>
      <c r="E1476" s="47"/>
      <c r="F1476" s="6" t="s">
        <v>2366</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2348</v>
      </c>
      <c r="E1477" s="47"/>
      <c r="F1477" s="6" t="s">
        <v>2367</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2349</v>
      </c>
      <c r="E1478" s="47"/>
      <c r="F1478" s="6" t="s">
        <v>2368</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2429</v>
      </c>
      <c r="E1479" s="47"/>
      <c r="F1479" s="6" t="s">
        <v>2431</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2430</v>
      </c>
      <c r="E1480" s="47"/>
      <c r="F1480" s="6" t="s">
        <v>2432</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1961</v>
      </c>
      <c r="E1481" s="47"/>
      <c r="F1481" s="6" t="s">
        <v>1988</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1962</v>
      </c>
      <c r="E1482" s="47"/>
      <c r="F1482" s="6" t="s">
        <v>1989</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1963</v>
      </c>
      <c r="E1483" s="47"/>
      <c r="F1483" s="6" t="s">
        <v>1990</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1964</v>
      </c>
      <c r="E1484" s="47"/>
      <c r="F1484" s="6" t="s">
        <v>1991</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1965</v>
      </c>
      <c r="E1485" s="47"/>
      <c r="F1485" s="6" t="s">
        <v>1992</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1966</v>
      </c>
      <c r="E1486" s="47"/>
      <c r="F1486" s="6" t="s">
        <v>1993</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1967</v>
      </c>
      <c r="E1487" s="47"/>
      <c r="F1487" s="6" t="s">
        <v>1994</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1968</v>
      </c>
      <c r="E1488" s="47"/>
      <c r="F1488" s="6" t="s">
        <v>1995</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1969</v>
      </c>
      <c r="E1489" s="47"/>
      <c r="F1489" s="6" t="s">
        <v>1996</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1970</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1971</v>
      </c>
      <c r="E1491" s="47"/>
      <c r="F1491" s="6" t="s">
        <v>1997</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1972</v>
      </c>
      <c r="E1492" s="47"/>
      <c r="F1492" s="6" t="s">
        <v>1998</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1973</v>
      </c>
      <c r="E1493" s="47"/>
      <c r="F1493" s="6" t="s">
        <v>1999</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1974</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1975</v>
      </c>
      <c r="E1495" s="47"/>
      <c r="F1495" s="6" t="s">
        <v>2000</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1976</v>
      </c>
      <c r="E1496" s="47"/>
      <c r="F1496" s="6" t="s">
        <v>2001</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1977</v>
      </c>
      <c r="E1497" s="47"/>
      <c r="F1497" s="6" t="s">
        <v>2002</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1978</v>
      </c>
      <c r="E1498" s="47"/>
      <c r="F1498" s="6" t="s">
        <v>2003</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1979</v>
      </c>
      <c r="E1499" s="47"/>
      <c r="F1499" s="6" t="s">
        <v>2004</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1980</v>
      </c>
      <c r="E1500" s="47"/>
      <c r="F1500" s="6" t="s">
        <v>2005</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1981</v>
      </c>
      <c r="E1501" s="47"/>
      <c r="F1501" s="6" t="s">
        <v>2006</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1982</v>
      </c>
      <c r="E1502" s="47"/>
      <c r="F1502" s="6" t="s">
        <v>2007</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1983</v>
      </c>
      <c r="E1503" s="47"/>
      <c r="F1503" s="6" t="s">
        <v>2008</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1984</v>
      </c>
      <c r="E1504" s="47"/>
      <c r="F1504" s="6" t="s">
        <v>2009</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1985</v>
      </c>
      <c r="E1505" s="47"/>
      <c r="F1505" s="6" t="s">
        <v>2010</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1850</v>
      </c>
      <c r="D1513" s="1" t="s">
        <v>1858</v>
      </c>
      <c r="F1513" s="1" t="s">
        <v>1863</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1859</v>
      </c>
      <c r="F1514" s="1" t="s">
        <v>1875</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1860</v>
      </c>
      <c r="F1515" s="1" t="s">
        <v>1864</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1861</v>
      </c>
      <c r="F1516" s="1" t="s">
        <v>1865</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1862</v>
      </c>
      <c r="F1517" s="1" t="s">
        <v>1866</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1851</v>
      </c>
      <c r="D1518" s="1" t="s">
        <v>1858</v>
      </c>
      <c r="F1518" s="1" t="s">
        <v>1863</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1859</v>
      </c>
      <c r="F1519" s="1" t="s">
        <v>1875</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1860</v>
      </c>
      <c r="F1520" s="1" t="s">
        <v>1864</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1861</v>
      </c>
      <c r="F1521" s="1" t="s">
        <v>1865</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1862</v>
      </c>
      <c r="F1522" s="1" t="s">
        <v>1866</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2468</v>
      </c>
      <c r="D1523" s="1" t="s">
        <v>1858</v>
      </c>
      <c r="F1523" s="1" t="s">
        <v>1863</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1859</v>
      </c>
      <c r="F1524" s="1" t="s">
        <v>1875</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1860</v>
      </c>
      <c r="F1525" s="1" t="s">
        <v>1864</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1861</v>
      </c>
      <c r="F1526" s="1" t="s">
        <v>1865</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1862</v>
      </c>
      <c r="F1527" s="1" t="s">
        <v>1866</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2470</v>
      </c>
      <c r="D1528" s="1" t="s">
        <v>1858</v>
      </c>
      <c r="F1528" s="1" t="s">
        <v>1863</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1859</v>
      </c>
      <c r="F1529" s="1" t="s">
        <v>1875</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1860</v>
      </c>
      <c r="F1530" s="1" t="s">
        <v>1864</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1861</v>
      </c>
      <c r="F1531" s="1" t="s">
        <v>1865</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1862</v>
      </c>
      <c r="F1532" s="1" t="s">
        <v>1866</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1852</v>
      </c>
      <c r="D1533" s="1" t="s">
        <v>1858</v>
      </c>
      <c r="F1533" s="1" t="s">
        <v>1863</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1859</v>
      </c>
      <c r="F1534" s="1" t="s">
        <v>1875</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1860</v>
      </c>
      <c r="F1535" s="1" t="s">
        <v>1864</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1861</v>
      </c>
      <c r="F1536" s="1" t="s">
        <v>1865</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1862</v>
      </c>
      <c r="F1537" s="1" t="s">
        <v>1866</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1853</v>
      </c>
      <c r="D1538" s="1" t="s">
        <v>1858</v>
      </c>
      <c r="F1538" s="1" t="s">
        <v>1863</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1859</v>
      </c>
      <c r="F1539" s="1" t="s">
        <v>1875</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1860</v>
      </c>
      <c r="F1540" s="1" t="s">
        <v>1864</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1861</v>
      </c>
      <c r="F1541" s="1" t="s">
        <v>1865</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1862</v>
      </c>
      <c r="F1542" s="1" t="s">
        <v>1866</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1854</v>
      </c>
      <c r="D1543" s="1" t="s">
        <v>1858</v>
      </c>
      <c r="F1543" s="1" t="s">
        <v>1863</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1859</v>
      </c>
      <c r="F1544" s="1" t="s">
        <v>1875</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1860</v>
      </c>
      <c r="F1545" s="1" t="s">
        <v>1864</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1861</v>
      </c>
      <c r="F1546" s="1" t="s">
        <v>1865</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1862</v>
      </c>
      <c r="F1547" s="1" t="s">
        <v>1866</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1855</v>
      </c>
      <c r="D1548" s="1" t="s">
        <v>1858</v>
      </c>
      <c r="F1548" s="1" t="s">
        <v>1863</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1859</v>
      </c>
      <c r="F1549" s="1" t="s">
        <v>1875</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1860</v>
      </c>
      <c r="F1550" s="1" t="s">
        <v>1864</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1861</v>
      </c>
      <c r="F1551" s="1" t="s">
        <v>1865</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1862</v>
      </c>
      <c r="F1552" s="1" t="s">
        <v>1866</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2473</v>
      </c>
      <c r="D1553" s="1" t="s">
        <v>1858</v>
      </c>
      <c r="F1553" s="1" t="s">
        <v>1863</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1859</v>
      </c>
      <c r="F1554" s="1" t="s">
        <v>1875</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1860</v>
      </c>
      <c r="F1555" s="1" t="s">
        <v>1864</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1861</v>
      </c>
      <c r="F1556" s="1" t="s">
        <v>1865</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1862</v>
      </c>
      <c r="F1557" s="1" t="s">
        <v>1866</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1856</v>
      </c>
      <c r="D1558" s="1" t="s">
        <v>1858</v>
      </c>
      <c r="F1558" s="1" t="s">
        <v>1863</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1859</v>
      </c>
      <c r="F1559" s="1" t="s">
        <v>1875</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1860</v>
      </c>
      <c r="F1560" s="1" t="s">
        <v>1864</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1861</v>
      </c>
      <c r="F1561" s="1" t="s">
        <v>1865</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1862</v>
      </c>
      <c r="F1562" s="1" t="s">
        <v>1866</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1857</v>
      </c>
      <c r="D1563" s="1" t="s">
        <v>1858</v>
      </c>
      <c r="F1563" s="1" t="s">
        <v>1863</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1859</v>
      </c>
      <c r="F1564" s="1" t="s">
        <v>1875</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1860</v>
      </c>
      <c r="F1565" s="1" t="s">
        <v>1864</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1861</v>
      </c>
      <c r="F1566" s="1" t="s">
        <v>1865</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1862</v>
      </c>
      <c r="F1567" s="1" t="s">
        <v>1866</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2273</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2151</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2" t="s">
        <v>1711</v>
      </c>
      <c r="B1" s="262"/>
    </row>
    <row r="2" spans="1:2" x14ac:dyDescent="0.25">
      <c r="A2" s="137" t="s">
        <v>1712</v>
      </c>
      <c r="B2" s="137" t="s">
        <v>1713</v>
      </c>
    </row>
    <row r="3" spans="1:2" x14ac:dyDescent="0.25">
      <c r="A3" s="138" t="s">
        <v>351</v>
      </c>
      <c r="B3" t="s">
        <v>351</v>
      </c>
    </row>
    <row r="4" spans="1:2" x14ac:dyDescent="0.25">
      <c r="A4" s="138" t="s">
        <v>2333</v>
      </c>
      <c r="B4" t="s">
        <v>2333</v>
      </c>
    </row>
    <row r="5" spans="1:2" x14ac:dyDescent="0.25">
      <c r="A5" s="138" t="s">
        <v>2517</v>
      </c>
      <c r="B5" t="s">
        <v>2639</v>
      </c>
    </row>
    <row r="6" spans="1:2" x14ac:dyDescent="0.25">
      <c r="A6" s="139" t="s">
        <v>1219</v>
      </c>
      <c r="B6" t="s">
        <v>1219</v>
      </c>
    </row>
    <row r="7" spans="1:2" x14ac:dyDescent="0.25">
      <c r="A7" s="139" t="s">
        <v>2518</v>
      </c>
      <c r="B7" t="s">
        <v>2638</v>
      </c>
    </row>
    <row r="8" spans="1:2" ht="30" x14ac:dyDescent="0.25">
      <c r="A8" s="139" t="s">
        <v>2541</v>
      </c>
      <c r="B8" t="s">
        <v>2655</v>
      </c>
    </row>
    <row r="9" spans="1:2" x14ac:dyDescent="0.25">
      <c r="A9" s="139" t="s">
        <v>2519</v>
      </c>
      <c r="B9" t="s">
        <v>2641</v>
      </c>
    </row>
    <row r="10" spans="1:2" x14ac:dyDescent="0.25">
      <c r="A10" s="139" t="s">
        <v>2520</v>
      </c>
      <c r="B10" t="s">
        <v>2642</v>
      </c>
    </row>
    <row r="11" spans="1:2" x14ac:dyDescent="0.25">
      <c r="A11" s="139" t="s">
        <v>1755</v>
      </c>
      <c r="B11" t="s">
        <v>1755</v>
      </c>
    </row>
    <row r="12" spans="1:2" x14ac:dyDescent="0.25">
      <c r="A12" s="139" t="s">
        <v>1797</v>
      </c>
      <c r="B12" t="s">
        <v>1797</v>
      </c>
    </row>
    <row r="13" spans="1:2" x14ac:dyDescent="0.25">
      <c r="A13" s="139" t="s">
        <v>1774</v>
      </c>
      <c r="B13" t="s">
        <v>1774</v>
      </c>
    </row>
    <row r="14" spans="1:2" x14ac:dyDescent="0.25">
      <c r="A14" s="139" t="s">
        <v>2521</v>
      </c>
      <c r="B14" t="s">
        <v>2643</v>
      </c>
    </row>
    <row r="15" spans="1:2" x14ac:dyDescent="0.25">
      <c r="A15" s="139" t="s">
        <v>352</v>
      </c>
      <c r="B15" t="s">
        <v>352</v>
      </c>
    </row>
    <row r="16" spans="1:2" x14ac:dyDescent="0.25">
      <c r="A16" s="139" t="s">
        <v>353</v>
      </c>
      <c r="B16" t="s">
        <v>353</v>
      </c>
    </row>
    <row r="17" spans="1:2" x14ac:dyDescent="0.25">
      <c r="A17" s="139" t="s">
        <v>2410</v>
      </c>
      <c r="B17" t="s">
        <v>2410</v>
      </c>
    </row>
    <row r="18" spans="1:2" x14ac:dyDescent="0.25">
      <c r="A18" s="139" t="s">
        <v>2198</v>
      </c>
      <c r="B18" t="s">
        <v>2198</v>
      </c>
    </row>
    <row r="19" spans="1:2" x14ac:dyDescent="0.25">
      <c r="A19" s="139" t="s">
        <v>2199</v>
      </c>
      <c r="B19" t="s">
        <v>2199</v>
      </c>
    </row>
    <row r="20" spans="1:2" x14ac:dyDescent="0.25">
      <c r="A20" s="139" t="s">
        <v>2522</v>
      </c>
      <c r="B20" t="s">
        <v>2640</v>
      </c>
    </row>
    <row r="21" spans="1:2" x14ac:dyDescent="0.25">
      <c r="A21" s="139" t="s">
        <v>354</v>
      </c>
      <c r="B21" t="s">
        <v>354</v>
      </c>
    </row>
    <row r="22" spans="1:2" x14ac:dyDescent="0.25">
      <c r="A22" s="139" t="s">
        <v>2523</v>
      </c>
      <c r="B22" t="s">
        <v>2644</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2677</v>
      </c>
    </row>
    <row r="31" spans="1:2" x14ac:dyDescent="0.25">
      <c r="A31" s="139" t="s">
        <v>2524</v>
      </c>
      <c r="B31" t="s">
        <v>2645</v>
      </c>
    </row>
    <row r="32" spans="1:2" x14ac:dyDescent="0.25">
      <c r="A32" s="139" t="s">
        <v>1261</v>
      </c>
      <c r="B32" t="s">
        <v>1261</v>
      </c>
    </row>
    <row r="33" spans="1:2" x14ac:dyDescent="0.25">
      <c r="A33" s="139" t="s">
        <v>1262</v>
      </c>
      <c r="B33" t="s">
        <v>1262</v>
      </c>
    </row>
    <row r="34" spans="1:2" x14ac:dyDescent="0.25">
      <c r="A34" s="139" t="s">
        <v>2167</v>
      </c>
      <c r="B34" t="s">
        <v>2167</v>
      </c>
    </row>
    <row r="35" spans="1:2" x14ac:dyDescent="0.25">
      <c r="A35" s="139" t="s">
        <v>1532</v>
      </c>
      <c r="B35" t="s">
        <v>1532</v>
      </c>
    </row>
    <row r="36" spans="1:2" x14ac:dyDescent="0.25">
      <c r="A36" s="139" t="s">
        <v>1323</v>
      </c>
      <c r="B36" t="s">
        <v>2667</v>
      </c>
    </row>
    <row r="37" spans="1:2" x14ac:dyDescent="0.25">
      <c r="A37" s="139" t="s">
        <v>2525</v>
      </c>
      <c r="B37" t="s">
        <v>2646</v>
      </c>
    </row>
    <row r="38" spans="1:2" x14ac:dyDescent="0.25">
      <c r="A38" s="139" t="s">
        <v>2526</v>
      </c>
      <c r="B38" t="s">
        <v>2647</v>
      </c>
    </row>
    <row r="39" spans="1:2" x14ac:dyDescent="0.25">
      <c r="A39" s="139" t="s">
        <v>2527</v>
      </c>
      <c r="B39" t="s">
        <v>2648</v>
      </c>
    </row>
    <row r="40" spans="1:2" x14ac:dyDescent="0.25">
      <c r="A40" s="139" t="s">
        <v>2528</v>
      </c>
      <c r="B40" t="s">
        <v>2649</v>
      </c>
    </row>
    <row r="41" spans="1:2" x14ac:dyDescent="0.25">
      <c r="A41" s="139" t="s">
        <v>2529</v>
      </c>
      <c r="B41" t="s">
        <v>2650</v>
      </c>
    </row>
    <row r="42" spans="1:2" x14ac:dyDescent="0.25">
      <c r="A42" s="139" t="s">
        <v>2530</v>
      </c>
      <c r="B42" t="s">
        <v>2651</v>
      </c>
    </row>
    <row r="43" spans="1:2" x14ac:dyDescent="0.25">
      <c r="A43" s="139" t="s">
        <v>2523</v>
      </c>
      <c r="B43" t="s">
        <v>2644</v>
      </c>
    </row>
    <row r="44" spans="1:2" x14ac:dyDescent="0.25">
      <c r="A44" s="139" t="s">
        <v>2154</v>
      </c>
      <c r="B44" t="s">
        <v>2652</v>
      </c>
    </row>
    <row r="45" spans="1:2" x14ac:dyDescent="0.25">
      <c r="A45" s="139" t="s">
        <v>2531</v>
      </c>
      <c r="B45" t="s">
        <v>2654</v>
      </c>
    </row>
    <row r="46" spans="1:2" x14ac:dyDescent="0.25">
      <c r="A46" s="139" t="s">
        <v>2532</v>
      </c>
      <c r="B46" t="s">
        <v>2653</v>
      </c>
    </row>
    <row r="48" spans="1:2" x14ac:dyDescent="0.25">
      <c r="A48" s="262" t="s">
        <v>1715</v>
      </c>
      <c r="B48" s="262"/>
    </row>
    <row r="49" spans="1:5" x14ac:dyDescent="0.25">
      <c r="A49" s="137" t="s">
        <v>1712</v>
      </c>
      <c r="B49" s="137" t="s">
        <v>1713</v>
      </c>
      <c r="E49" t="s">
        <v>2612</v>
      </c>
    </row>
    <row r="50" spans="1:5" x14ac:dyDescent="0.25">
      <c r="A50" s="100" t="s">
        <v>138</v>
      </c>
      <c r="B50" t="s">
        <v>2615</v>
      </c>
    </row>
    <row r="51" spans="1:5" x14ac:dyDescent="0.25">
      <c r="A51" s="100" t="s">
        <v>140</v>
      </c>
      <c r="B51" t="s">
        <v>2616</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topLeftCell="D1" zoomScale="70" zoomScaleNormal="70" workbookViewId="0">
      <pane ySplit="1" topLeftCell="A128" activePane="bottomLeft" state="frozen"/>
      <selection pane="bottomLeft" activeCell="H132" sqref="H13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1714</v>
      </c>
      <c r="D1" s="104" t="s">
        <v>60</v>
      </c>
      <c r="E1" s="104" t="s">
        <v>62</v>
      </c>
      <c r="F1" s="104" t="s">
        <v>438</v>
      </c>
      <c r="G1" s="104" t="s">
        <v>61</v>
      </c>
      <c r="H1" s="104" t="s">
        <v>1220</v>
      </c>
      <c r="I1" s="105" t="s">
        <v>303</v>
      </c>
      <c r="J1" s="45" t="s">
        <v>2414</v>
      </c>
    </row>
    <row r="2" spans="1:10" x14ac:dyDescent="0.25">
      <c r="A2" s="2" t="s">
        <v>1225</v>
      </c>
      <c r="B2" s="1" t="s">
        <v>1227</v>
      </c>
      <c r="C2" s="49">
        <v>1</v>
      </c>
      <c r="D2" s="2" t="s">
        <v>63</v>
      </c>
      <c r="E2" s="2" t="s">
        <v>64</v>
      </c>
      <c r="F2" s="1" t="str">
        <f>UnitControlCenter!$B$3</f>
        <v>million metric tons / year</v>
      </c>
      <c r="G2" s="1" t="s">
        <v>1209</v>
      </c>
      <c r="J2" s="1" t="s">
        <v>2679</v>
      </c>
    </row>
    <row r="3" spans="1:10" x14ac:dyDescent="0.25">
      <c r="A3" s="2" t="s">
        <v>1225</v>
      </c>
      <c r="B3" s="1" t="s">
        <v>1226</v>
      </c>
      <c r="C3" s="44">
        <v>1</v>
      </c>
      <c r="D3" s="1" t="s">
        <v>63</v>
      </c>
      <c r="E3" s="1" t="s">
        <v>64</v>
      </c>
      <c r="F3" s="1" t="str">
        <f>UnitControlCenter!$B$3</f>
        <v>million metric tons / year</v>
      </c>
      <c r="G3" s="1" t="s">
        <v>174</v>
      </c>
      <c r="J3" s="1" t="s">
        <v>2678</v>
      </c>
    </row>
    <row r="4" spans="1:10" ht="30" x14ac:dyDescent="0.25">
      <c r="A4" s="2" t="s">
        <v>1225</v>
      </c>
      <c r="B4" s="1" t="s">
        <v>2331</v>
      </c>
      <c r="C4" s="44">
        <v>1</v>
      </c>
      <c r="D4" s="1" t="s">
        <v>63</v>
      </c>
      <c r="E4" s="1" t="s">
        <v>64</v>
      </c>
      <c r="F4" s="1" t="str">
        <f>UnitControlCenter!B4</f>
        <v>million metric tons</v>
      </c>
      <c r="G4" s="1" t="s">
        <v>2334</v>
      </c>
      <c r="J4" s="1" t="s">
        <v>2420</v>
      </c>
    </row>
    <row r="5" spans="1:10" ht="30" x14ac:dyDescent="0.25">
      <c r="A5" s="2" t="s">
        <v>1225</v>
      </c>
      <c r="B5" s="1" t="s">
        <v>2332</v>
      </c>
      <c r="C5" s="49">
        <v>1</v>
      </c>
      <c r="D5" s="2" t="s">
        <v>63</v>
      </c>
      <c r="E5" s="2" t="s">
        <v>64</v>
      </c>
      <c r="F5" s="1" t="str">
        <f>UnitControlCenter!B4</f>
        <v>million metric tons</v>
      </c>
      <c r="G5" s="1" t="s">
        <v>2335</v>
      </c>
    </row>
    <row r="6" spans="1:10" ht="90" x14ac:dyDescent="0.25">
      <c r="A6" s="2" t="s">
        <v>1225</v>
      </c>
      <c r="B6" s="2" t="s">
        <v>1228</v>
      </c>
      <c r="C6" s="44">
        <v>1</v>
      </c>
      <c r="D6" s="1" t="s">
        <v>65</v>
      </c>
      <c r="E6" s="1" t="s">
        <v>66</v>
      </c>
      <c r="F6" s="1" t="str">
        <f>UnitControlCenter!$B$3</f>
        <v>million metric tons / year</v>
      </c>
      <c r="G6" s="1" t="s">
        <v>1692</v>
      </c>
      <c r="H6" s="1" t="s">
        <v>1693</v>
      </c>
      <c r="I6" s="1" t="s">
        <v>1694</v>
      </c>
    </row>
    <row r="7" spans="1:10" ht="30" x14ac:dyDescent="0.25">
      <c r="A7" s="2" t="s">
        <v>1225</v>
      </c>
      <c r="B7" s="2" t="s">
        <v>1229</v>
      </c>
      <c r="C7" s="44">
        <v>1</v>
      </c>
      <c r="D7" s="1" t="s">
        <v>65</v>
      </c>
      <c r="E7" s="1" t="s">
        <v>66</v>
      </c>
      <c r="F7" s="1" t="str">
        <f>UnitControlCenter!$B$3</f>
        <v>million metric tons / year</v>
      </c>
      <c r="G7" s="1" t="s">
        <v>1695</v>
      </c>
      <c r="H7" s="1" t="s">
        <v>1696</v>
      </c>
      <c r="I7" s="1" t="s">
        <v>1697</v>
      </c>
    </row>
    <row r="8" spans="1:10" ht="30" x14ac:dyDescent="0.25">
      <c r="A8" s="2" t="s">
        <v>1225</v>
      </c>
      <c r="B8" s="2" t="s">
        <v>1230</v>
      </c>
      <c r="C8" s="44">
        <v>1</v>
      </c>
      <c r="D8" s="1" t="s">
        <v>65</v>
      </c>
      <c r="E8" s="1" t="s">
        <v>66</v>
      </c>
      <c r="F8" s="1" t="str">
        <f>UnitControlCenter!$B$3</f>
        <v>million metric tons / year</v>
      </c>
      <c r="G8" s="1" t="s">
        <v>1500</v>
      </c>
      <c r="H8" s="1" t="s">
        <v>1501</v>
      </c>
      <c r="I8" s="1" t="s">
        <v>1502</v>
      </c>
    </row>
    <row r="9" spans="1:10" x14ac:dyDescent="0.25">
      <c r="A9" s="2" t="s">
        <v>1225</v>
      </c>
      <c r="B9" s="2" t="s">
        <v>1765</v>
      </c>
      <c r="C9" s="44">
        <v>0</v>
      </c>
      <c r="D9" s="1" t="s">
        <v>63</v>
      </c>
      <c r="E9" s="1" t="s">
        <v>64</v>
      </c>
      <c r="F9" s="1" t="str">
        <f>UnitControlCenter!$B$5</f>
        <v>g CO2e / 2023 Euro</v>
      </c>
      <c r="G9" s="1" t="s">
        <v>1717</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2172</v>
      </c>
      <c r="H18" s="1" t="s">
        <v>1693</v>
      </c>
      <c r="I18" s="1" t="s">
        <v>1694</v>
      </c>
    </row>
    <row r="19" spans="1:10" ht="105" x14ac:dyDescent="0.25">
      <c r="A19" s="2" t="s">
        <v>1231</v>
      </c>
      <c r="B19" s="2" t="s">
        <v>1140</v>
      </c>
      <c r="C19" s="44">
        <v>1</v>
      </c>
      <c r="D19" s="1" t="s">
        <v>65</v>
      </c>
      <c r="E19" s="1" t="s">
        <v>66</v>
      </c>
      <c r="F19" s="1" t="str">
        <f>UnitControlCenter!$B$3</f>
        <v>million metric tons / year</v>
      </c>
      <c r="G19" s="1" t="s">
        <v>2184</v>
      </c>
      <c r="H19" s="1" t="s">
        <v>1693</v>
      </c>
      <c r="I19" s="1" t="s">
        <v>2173</v>
      </c>
    </row>
    <row r="20" spans="1:10" ht="105" x14ac:dyDescent="0.25">
      <c r="A20" s="2" t="s">
        <v>1231</v>
      </c>
      <c r="B20" s="2" t="s">
        <v>1141</v>
      </c>
      <c r="C20" s="44">
        <v>1</v>
      </c>
      <c r="D20" s="1" t="s">
        <v>65</v>
      </c>
      <c r="E20" s="1" t="s">
        <v>66</v>
      </c>
      <c r="F20" s="1" t="str">
        <f>UnitControlCenter!$B$3</f>
        <v>million metric tons / year</v>
      </c>
      <c r="G20" s="1" t="s">
        <v>2185</v>
      </c>
      <c r="H20" s="1" t="s">
        <v>1693</v>
      </c>
      <c r="I20" s="1" t="s">
        <v>2174</v>
      </c>
    </row>
    <row r="21" spans="1:10" ht="105" x14ac:dyDescent="0.25">
      <c r="A21" s="2" t="s">
        <v>1231</v>
      </c>
      <c r="B21" s="2" t="s">
        <v>1218</v>
      </c>
      <c r="C21" s="44">
        <v>1</v>
      </c>
      <c r="D21" s="1" t="s">
        <v>65</v>
      </c>
      <c r="E21" s="1" t="s">
        <v>66</v>
      </c>
      <c r="F21" s="1" t="str">
        <f>UnitControlCenter!$B$3</f>
        <v>million metric tons / year</v>
      </c>
      <c r="G21" s="1" t="s">
        <v>2186</v>
      </c>
      <c r="H21" s="1" t="s">
        <v>1693</v>
      </c>
      <c r="I21" s="1" t="s">
        <v>2175</v>
      </c>
    </row>
    <row r="22" spans="1:10" ht="105" x14ac:dyDescent="0.25">
      <c r="A22" s="2" t="s">
        <v>1231</v>
      </c>
      <c r="B22" s="2" t="s">
        <v>1217</v>
      </c>
      <c r="C22" s="44">
        <v>1</v>
      </c>
      <c r="D22" s="1" t="s">
        <v>65</v>
      </c>
      <c r="E22" s="1" t="s">
        <v>66</v>
      </c>
      <c r="F22" s="1" t="str">
        <f>UnitControlCenter!$B$6</f>
        <v>thousand metric tons / year</v>
      </c>
      <c r="G22" s="1" t="s">
        <v>2187</v>
      </c>
      <c r="H22" s="1" t="s">
        <v>1693</v>
      </c>
      <c r="I22" s="1" t="s">
        <v>2176</v>
      </c>
    </row>
    <row r="23" spans="1:10" ht="105" x14ac:dyDescent="0.25">
      <c r="A23" s="2" t="s">
        <v>1231</v>
      </c>
      <c r="B23" s="2" t="s">
        <v>1135</v>
      </c>
      <c r="C23" s="44">
        <v>1</v>
      </c>
      <c r="D23" s="1" t="s">
        <v>65</v>
      </c>
      <c r="E23" s="1" t="s">
        <v>66</v>
      </c>
      <c r="F23" s="1" t="str">
        <f>UnitControlCenter!$B$6</f>
        <v>thousand metric tons / year</v>
      </c>
      <c r="G23" s="1" t="s">
        <v>2188</v>
      </c>
      <c r="H23" s="1" t="s">
        <v>1693</v>
      </c>
      <c r="I23" s="1" t="s">
        <v>2177</v>
      </c>
    </row>
    <row r="24" spans="1:10" ht="105" x14ac:dyDescent="0.25">
      <c r="A24" s="2" t="s">
        <v>1231</v>
      </c>
      <c r="B24" s="2" t="s">
        <v>1138</v>
      </c>
      <c r="C24" s="44">
        <v>1</v>
      </c>
      <c r="D24" s="1" t="s">
        <v>65</v>
      </c>
      <c r="E24" s="1" t="s">
        <v>66</v>
      </c>
      <c r="F24" s="1" t="str">
        <f>UnitControlCenter!$B$6</f>
        <v>thousand metric tons / year</v>
      </c>
      <c r="G24" s="1" t="s">
        <v>2189</v>
      </c>
      <c r="H24" s="1" t="s">
        <v>1693</v>
      </c>
      <c r="I24" s="1" t="s">
        <v>2178</v>
      </c>
    </row>
    <row r="25" spans="1:10" ht="105" x14ac:dyDescent="0.25">
      <c r="A25" s="2" t="s">
        <v>1231</v>
      </c>
      <c r="B25" s="2" t="s">
        <v>1139</v>
      </c>
      <c r="C25" s="44">
        <v>1</v>
      </c>
      <c r="D25" s="1" t="s">
        <v>65</v>
      </c>
      <c r="E25" s="1" t="s">
        <v>66</v>
      </c>
      <c r="F25" s="1" t="str">
        <f>UnitControlCenter!$B$6</f>
        <v>thousand metric tons / year</v>
      </c>
      <c r="G25" s="1" t="s">
        <v>2190</v>
      </c>
      <c r="H25" s="1" t="s">
        <v>1693</v>
      </c>
      <c r="I25" s="1" t="s">
        <v>2179</v>
      </c>
    </row>
    <row r="26" spans="1:10" ht="105" x14ac:dyDescent="0.25">
      <c r="A26" s="2" t="s">
        <v>1231</v>
      </c>
      <c r="B26" s="2" t="s">
        <v>1134</v>
      </c>
      <c r="C26" s="44">
        <v>1</v>
      </c>
      <c r="D26" s="1" t="s">
        <v>65</v>
      </c>
      <c r="E26" s="1" t="s">
        <v>66</v>
      </c>
      <c r="F26" s="1" t="str">
        <f>UnitControlCenter!$B$3</f>
        <v>million metric tons / year</v>
      </c>
      <c r="G26" s="1" t="s">
        <v>2191</v>
      </c>
      <c r="H26" s="1" t="s">
        <v>1693</v>
      </c>
      <c r="I26" s="1" t="s">
        <v>2180</v>
      </c>
    </row>
    <row r="27" spans="1:10" ht="105" x14ac:dyDescent="0.25">
      <c r="A27" s="2" t="s">
        <v>1231</v>
      </c>
      <c r="B27" s="2" t="s">
        <v>1133</v>
      </c>
      <c r="C27" s="44">
        <v>1</v>
      </c>
      <c r="D27" s="1" t="s">
        <v>65</v>
      </c>
      <c r="E27" s="1" t="s">
        <v>66</v>
      </c>
      <c r="F27" s="1" t="str">
        <f>UnitControlCenter!$B$6</f>
        <v>thousand metric tons / year</v>
      </c>
      <c r="G27" s="1" t="s">
        <v>2192</v>
      </c>
      <c r="H27" s="1" t="s">
        <v>1693</v>
      </c>
      <c r="I27" s="1" t="s">
        <v>2181</v>
      </c>
    </row>
    <row r="28" spans="1:10" ht="105" x14ac:dyDescent="0.25">
      <c r="A28" s="2" t="s">
        <v>1231</v>
      </c>
      <c r="B28" s="2" t="s">
        <v>1137</v>
      </c>
      <c r="C28" s="44">
        <v>1</v>
      </c>
      <c r="D28" s="1" t="s">
        <v>65</v>
      </c>
      <c r="E28" s="1" t="s">
        <v>66</v>
      </c>
      <c r="F28" s="1" t="str">
        <f>UnitControlCenter!$B$3</f>
        <v>million metric tons / year</v>
      </c>
      <c r="G28" s="1" t="s">
        <v>2193</v>
      </c>
      <c r="H28" s="1" t="s">
        <v>1693</v>
      </c>
      <c r="I28" s="1" t="s">
        <v>2182</v>
      </c>
    </row>
    <row r="29" spans="1:10" ht="105.75" thickBot="1" x14ac:dyDescent="0.3">
      <c r="A29" s="134" t="s">
        <v>1231</v>
      </c>
      <c r="B29" s="134" t="s">
        <v>479</v>
      </c>
      <c r="C29" s="141">
        <v>1</v>
      </c>
      <c r="D29" s="1" t="s">
        <v>65</v>
      </c>
      <c r="E29" s="1" t="s">
        <v>66</v>
      </c>
      <c r="F29" s="135" t="str">
        <f>UnitControlCenter!$B$3</f>
        <v>million metric tons / year</v>
      </c>
      <c r="G29" s="1" t="s">
        <v>2194</v>
      </c>
      <c r="H29" s="1" t="s">
        <v>1693</v>
      </c>
      <c r="I29" s="1" t="s">
        <v>2183</v>
      </c>
    </row>
    <row r="30" spans="1:10" ht="75" x14ac:dyDescent="0.25">
      <c r="A30" s="2" t="s">
        <v>1232</v>
      </c>
      <c r="B30" s="2" t="s">
        <v>1228</v>
      </c>
      <c r="C30" s="44">
        <v>1</v>
      </c>
      <c r="D30" s="1" t="s">
        <v>65</v>
      </c>
      <c r="E30" s="1" t="s">
        <v>66</v>
      </c>
      <c r="F30" s="1" t="str">
        <f>UnitControlCenter!$B$3</f>
        <v>million metric tons / year</v>
      </c>
      <c r="G30" s="1" t="s">
        <v>1777</v>
      </c>
      <c r="H30" s="1" t="s">
        <v>1778</v>
      </c>
      <c r="I30" s="1" t="s">
        <v>1779</v>
      </c>
    </row>
    <row r="31" spans="1:10" ht="105" x14ac:dyDescent="0.25">
      <c r="A31" s="2" t="s">
        <v>1232</v>
      </c>
      <c r="B31" s="2" t="s">
        <v>1395</v>
      </c>
      <c r="C31" s="44">
        <v>1</v>
      </c>
      <c r="D31" s="1" t="s">
        <v>65</v>
      </c>
      <c r="E31" s="1" t="s">
        <v>66</v>
      </c>
      <c r="F31" s="1" t="str">
        <f>UnitControlCenter!$B$3</f>
        <v>million metric tons / year</v>
      </c>
      <c r="G31" s="1" t="s">
        <v>1780</v>
      </c>
      <c r="H31" s="1" t="s">
        <v>1781</v>
      </c>
      <c r="I31" s="1" t="s">
        <v>1782</v>
      </c>
    </row>
    <row r="32" spans="1:10" ht="60" x14ac:dyDescent="0.25">
      <c r="A32" s="2" t="s">
        <v>1232</v>
      </c>
      <c r="B32" s="2" t="s">
        <v>1233</v>
      </c>
      <c r="C32" s="44">
        <v>1</v>
      </c>
      <c r="D32" s="1" t="s">
        <v>65</v>
      </c>
      <c r="E32" s="1" t="s">
        <v>66</v>
      </c>
      <c r="F32" s="1" t="str">
        <f>UnitControlCenter!$B$3</f>
        <v>million metric tons / year</v>
      </c>
      <c r="G32" s="1" t="s">
        <v>1783</v>
      </c>
      <c r="H32" s="1" t="s">
        <v>1784</v>
      </c>
      <c r="I32" s="1" t="s">
        <v>1785</v>
      </c>
    </row>
    <row r="33" spans="1:10" ht="15.75" thickBot="1" x14ac:dyDescent="0.3">
      <c r="A33" s="134" t="s">
        <v>1232</v>
      </c>
      <c r="B33" s="134" t="s">
        <v>1765</v>
      </c>
      <c r="C33" s="141">
        <v>0</v>
      </c>
      <c r="D33" s="135" t="s">
        <v>63</v>
      </c>
      <c r="E33" s="135" t="s">
        <v>64</v>
      </c>
      <c r="F33" s="135" t="str">
        <f>UnitControlCenter!$B$7</f>
        <v>g CO2 / 2023 Euro</v>
      </c>
      <c r="G33" s="135" t="s">
        <v>1716</v>
      </c>
      <c r="H33" s="135"/>
      <c r="I33" s="135"/>
      <c r="J33" s="135"/>
    </row>
    <row r="34" spans="1:10" ht="105" x14ac:dyDescent="0.25">
      <c r="A34" s="2" t="s">
        <v>1626</v>
      </c>
      <c r="B34" s="2" t="s">
        <v>1465</v>
      </c>
      <c r="C34" s="44">
        <v>1</v>
      </c>
      <c r="D34" s="1" t="s">
        <v>63</v>
      </c>
      <c r="E34" s="1" t="s">
        <v>1870</v>
      </c>
      <c r="F34" s="1" t="str">
        <f>UnitControlCenter!$B$3</f>
        <v>million metric tons / year</v>
      </c>
      <c r="G34" s="1" t="s">
        <v>1914</v>
      </c>
    </row>
    <row r="35" spans="1:10" x14ac:dyDescent="0.25">
      <c r="A35" s="2" t="s">
        <v>1626</v>
      </c>
      <c r="B35" s="2" t="s">
        <v>131</v>
      </c>
      <c r="C35" s="44">
        <v>1</v>
      </c>
      <c r="D35" s="1" t="s">
        <v>63</v>
      </c>
      <c r="E35" s="1" t="s">
        <v>1870</v>
      </c>
      <c r="F35" s="1" t="str">
        <f>UnitControlCenter!$B$3</f>
        <v>million metric tons / year</v>
      </c>
      <c r="G35" s="1" t="s">
        <v>1328</v>
      </c>
    </row>
    <row r="36" spans="1:10" x14ac:dyDescent="0.25">
      <c r="A36" s="2" t="s">
        <v>1626</v>
      </c>
      <c r="B36" s="2" t="s">
        <v>1326</v>
      </c>
      <c r="C36" s="44">
        <v>1</v>
      </c>
      <c r="D36" s="1" t="s">
        <v>63</v>
      </c>
      <c r="E36" s="1" t="s">
        <v>1870</v>
      </c>
      <c r="F36" s="1" t="str">
        <f>UnitControlCenter!$B$3</f>
        <v>million metric tons / year</v>
      </c>
      <c r="G36" s="1" t="s">
        <v>1329</v>
      </c>
    </row>
    <row r="37" spans="1:10" x14ac:dyDescent="0.25">
      <c r="A37" s="2" t="s">
        <v>1626</v>
      </c>
      <c r="B37" s="2" t="s">
        <v>1386</v>
      </c>
      <c r="C37" s="44">
        <v>1</v>
      </c>
      <c r="D37" s="1" t="s">
        <v>63</v>
      </c>
      <c r="E37" s="1" t="s">
        <v>1870</v>
      </c>
      <c r="F37" s="1" t="str">
        <f>UnitControlCenter!$B$3</f>
        <v>million metric tons / year</v>
      </c>
      <c r="G37" s="1" t="s">
        <v>1394</v>
      </c>
    </row>
    <row r="38" spans="1:10" x14ac:dyDescent="0.25">
      <c r="A38" s="2" t="s">
        <v>1626</v>
      </c>
      <c r="B38" s="2" t="s">
        <v>92</v>
      </c>
      <c r="C38" s="44">
        <v>1</v>
      </c>
      <c r="D38" s="1" t="s">
        <v>63</v>
      </c>
      <c r="E38" s="1" t="s">
        <v>1870</v>
      </c>
      <c r="F38" s="1" t="str">
        <f>UnitControlCenter!$B$3</f>
        <v>million metric tons / year</v>
      </c>
      <c r="G38" s="1" t="s">
        <v>1330</v>
      </c>
    </row>
    <row r="39" spans="1:10" ht="30" x14ac:dyDescent="0.25">
      <c r="A39" s="2" t="s">
        <v>1626</v>
      </c>
      <c r="B39" s="2" t="s">
        <v>9</v>
      </c>
      <c r="C39" s="44">
        <v>1</v>
      </c>
      <c r="D39" s="1" t="s">
        <v>63</v>
      </c>
      <c r="E39" s="1" t="s">
        <v>1870</v>
      </c>
      <c r="F39" s="1" t="str">
        <f>UnitControlCenter!$B$3</f>
        <v>million metric tons / year</v>
      </c>
      <c r="G39" s="1" t="s">
        <v>1915</v>
      </c>
    </row>
    <row r="40" spans="1:10" ht="15.75" thickBot="1" x14ac:dyDescent="0.3">
      <c r="A40" s="134" t="s">
        <v>1626</v>
      </c>
      <c r="B40" s="134" t="s">
        <v>4</v>
      </c>
      <c r="C40" s="141">
        <v>1</v>
      </c>
      <c r="D40" s="135" t="s">
        <v>63</v>
      </c>
      <c r="E40" s="135" t="s">
        <v>1870</v>
      </c>
      <c r="F40" s="135" t="str">
        <f>UnitControlCenter!$B$3</f>
        <v>million metric tons / year</v>
      </c>
      <c r="G40" s="135" t="s">
        <v>1332</v>
      </c>
      <c r="H40" s="135"/>
      <c r="I40" s="135"/>
      <c r="J40" s="135"/>
    </row>
    <row r="41" spans="1:10" ht="45" x14ac:dyDescent="0.25">
      <c r="A41" s="2" t="s">
        <v>355</v>
      </c>
      <c r="B41" s="2" t="s">
        <v>1837</v>
      </c>
      <c r="C41" s="44">
        <v>1</v>
      </c>
      <c r="D41" s="1" t="s">
        <v>65</v>
      </c>
      <c r="E41" s="1" t="s">
        <v>437</v>
      </c>
      <c r="F41" s="1" t="str">
        <f>UnitControlCenter!$B$8</f>
        <v>2023 Euro / metric ton CO2e abated, Annual average abatement (million metric tons CO2e)</v>
      </c>
      <c r="G41" s="1" t="s">
        <v>1916</v>
      </c>
    </row>
    <row r="42" spans="1:10" ht="45.75" thickBot="1" x14ac:dyDescent="0.3">
      <c r="A42" s="134" t="s">
        <v>355</v>
      </c>
      <c r="B42" s="134" t="s">
        <v>1838</v>
      </c>
      <c r="C42" s="141">
        <v>1</v>
      </c>
      <c r="D42" s="135" t="s">
        <v>65</v>
      </c>
      <c r="E42" s="135" t="s">
        <v>437</v>
      </c>
      <c r="F42" s="135" t="str">
        <f>UnitControlCenter!$B$8</f>
        <v>2023 Euro / metric ton CO2e abated, Annual average abatement (million metric tons CO2e)</v>
      </c>
      <c r="G42" s="135" t="s">
        <v>1916</v>
      </c>
      <c r="H42" s="135"/>
      <c r="I42" s="135"/>
      <c r="J42" s="135"/>
    </row>
    <row r="43" spans="1:10" ht="45" x14ac:dyDescent="0.25">
      <c r="A43" s="2" t="s">
        <v>1234</v>
      </c>
      <c r="B43" s="2" t="s">
        <v>1841</v>
      </c>
      <c r="C43" s="44">
        <v>1</v>
      </c>
      <c r="D43" s="1" t="s">
        <v>65</v>
      </c>
      <c r="E43" s="1" t="s">
        <v>64</v>
      </c>
      <c r="F43" s="1" t="str">
        <f>UnitControlCenter!$B$9</f>
        <v>billion 2023 Euro / year</v>
      </c>
      <c r="G43" s="1" t="s">
        <v>1839</v>
      </c>
      <c r="H43" s="1" t="s">
        <v>1312</v>
      </c>
      <c r="I43" s="1" t="s">
        <v>1296</v>
      </c>
    </row>
    <row r="44" spans="1:10" x14ac:dyDescent="0.25">
      <c r="A44" s="2" t="s">
        <v>1234</v>
      </c>
      <c r="B44" s="133" t="s">
        <v>1643</v>
      </c>
      <c r="C44" s="44">
        <v>1</v>
      </c>
      <c r="D44" s="1" t="s">
        <v>63</v>
      </c>
      <c r="E44" s="1" t="s">
        <v>64</v>
      </c>
      <c r="F44" s="1" t="str">
        <f>UnitControlCenter!$B$9</f>
        <v>billion 2023 Euro / year</v>
      </c>
      <c r="G44" s="1" t="s">
        <v>1639</v>
      </c>
    </row>
    <row r="45" spans="1:10" ht="75" x14ac:dyDescent="0.25">
      <c r="A45" s="2" t="s">
        <v>1234</v>
      </c>
      <c r="B45" s="2" t="s">
        <v>1828</v>
      </c>
      <c r="C45" s="44">
        <v>1</v>
      </c>
      <c r="D45" s="1" t="s">
        <v>65</v>
      </c>
      <c r="E45" s="1" t="s">
        <v>66</v>
      </c>
      <c r="F45" s="1" t="str">
        <f>UnitControlCenter!$B$9</f>
        <v>billion 2023 Euro / year</v>
      </c>
      <c r="G45" s="1" t="s">
        <v>1829</v>
      </c>
      <c r="H45" s="1" t="s">
        <v>1830</v>
      </c>
      <c r="I45" s="1" t="s">
        <v>1831</v>
      </c>
    </row>
    <row r="46" spans="1:10" ht="30" x14ac:dyDescent="0.25">
      <c r="A46" s="2" t="s">
        <v>1234</v>
      </c>
      <c r="B46" s="133" t="s">
        <v>1832</v>
      </c>
      <c r="C46" s="44">
        <v>1</v>
      </c>
      <c r="D46" s="1" t="s">
        <v>63</v>
      </c>
      <c r="E46" s="1" t="s">
        <v>64</v>
      </c>
      <c r="F46" s="1" t="str">
        <f>UnitControlCenter!$B$10</f>
        <v>billion 2023 Euro</v>
      </c>
      <c r="G46" s="1" t="s">
        <v>1833</v>
      </c>
    </row>
    <row r="47" spans="1:10" ht="30" x14ac:dyDescent="0.25">
      <c r="A47" s="2" t="s">
        <v>1234</v>
      </c>
      <c r="B47" s="133" t="s">
        <v>1834</v>
      </c>
      <c r="C47" s="44">
        <v>1</v>
      </c>
      <c r="D47" s="1" t="s">
        <v>63</v>
      </c>
      <c r="E47" s="1" t="s">
        <v>64</v>
      </c>
      <c r="F47" s="1" t="str">
        <f>UnitControlCenter!$B$9</f>
        <v>billion 2023 Euro / year</v>
      </c>
      <c r="G47" s="1" t="s">
        <v>1835</v>
      </c>
    </row>
    <row r="48" spans="1:10" ht="135.75" thickBot="1" x14ac:dyDescent="0.3">
      <c r="A48" s="134" t="s">
        <v>1234</v>
      </c>
      <c r="B48" s="136" t="s">
        <v>1909</v>
      </c>
      <c r="C48" s="141">
        <v>1</v>
      </c>
      <c r="D48" s="135" t="s">
        <v>65</v>
      </c>
      <c r="E48" s="135" t="s">
        <v>64</v>
      </c>
      <c r="F48" s="135" t="str">
        <f>UnitControlCenter!$B$9</f>
        <v>billion 2023 Euro / year</v>
      </c>
      <c r="G48" s="135" t="s">
        <v>1913</v>
      </c>
      <c r="H48" s="135" t="s">
        <v>1910</v>
      </c>
      <c r="I48" s="135" t="s">
        <v>1912</v>
      </c>
      <c r="J48" s="135"/>
    </row>
    <row r="49" spans="1:10" ht="45" x14ac:dyDescent="0.25">
      <c r="A49" s="2" t="s">
        <v>1752</v>
      </c>
      <c r="B49" s="133" t="s">
        <v>1769</v>
      </c>
      <c r="C49" s="44">
        <v>1</v>
      </c>
      <c r="D49" s="1" t="s">
        <v>65</v>
      </c>
      <c r="E49" s="1" t="s">
        <v>64</v>
      </c>
      <c r="F49" s="1" t="str">
        <f>UnitControlCenter!$B$11</f>
        <v>jobs</v>
      </c>
      <c r="G49" s="1" t="s">
        <v>1760</v>
      </c>
      <c r="H49" s="1" t="s">
        <v>1759</v>
      </c>
      <c r="I49" s="1" t="s">
        <v>1297</v>
      </c>
    </row>
    <row r="50" spans="1:10" ht="30" x14ac:dyDescent="0.25">
      <c r="A50" s="2" t="s">
        <v>1752</v>
      </c>
      <c r="B50" s="133" t="s">
        <v>2135</v>
      </c>
      <c r="C50" s="44">
        <v>0</v>
      </c>
      <c r="D50" s="1" t="s">
        <v>65</v>
      </c>
      <c r="E50" s="1" t="s">
        <v>66</v>
      </c>
      <c r="F50" s="1" t="str">
        <f>UnitControlCenter!$B$11</f>
        <v>jobs</v>
      </c>
      <c r="G50" s="1" t="s">
        <v>2038</v>
      </c>
      <c r="H50" s="1" t="s">
        <v>2039</v>
      </c>
      <c r="I50" s="1" t="s">
        <v>2040</v>
      </c>
    </row>
    <row r="51" spans="1:10" ht="30" x14ac:dyDescent="0.25">
      <c r="A51" s="2" t="s">
        <v>1752</v>
      </c>
      <c r="B51" s="133" t="s">
        <v>2136</v>
      </c>
      <c r="C51" s="44">
        <v>0</v>
      </c>
      <c r="D51" s="1" t="s">
        <v>65</v>
      </c>
      <c r="E51" s="1" t="s">
        <v>64</v>
      </c>
      <c r="F51" s="1" t="str">
        <f>UnitControlCenter!$B$13</f>
        <v>% change</v>
      </c>
      <c r="G51" s="1" t="s">
        <v>2057</v>
      </c>
      <c r="H51" s="1" t="s">
        <v>2039</v>
      </c>
      <c r="I51" s="1" t="s">
        <v>2040</v>
      </c>
    </row>
    <row r="52" spans="1:10" ht="45" x14ac:dyDescent="0.25">
      <c r="A52" s="2" t="s">
        <v>1752</v>
      </c>
      <c r="B52" s="133" t="s">
        <v>2022</v>
      </c>
      <c r="C52" s="44">
        <v>0</v>
      </c>
      <c r="D52" s="1" t="s">
        <v>65</v>
      </c>
      <c r="E52" s="1" t="s">
        <v>66</v>
      </c>
      <c r="F52" s="1" t="str">
        <f>UnitControlCenter!$B$11</f>
        <v>jobs</v>
      </c>
      <c r="G52" s="1" t="s">
        <v>2061</v>
      </c>
      <c r="H52" s="1" t="s">
        <v>2041</v>
      </c>
      <c r="I52" s="20" t="s">
        <v>2042</v>
      </c>
      <c r="J52" s="20"/>
    </row>
    <row r="53" spans="1:10" ht="45" x14ac:dyDescent="0.25">
      <c r="A53" s="2" t="s">
        <v>1752</v>
      </c>
      <c r="B53" s="133" t="s">
        <v>2054</v>
      </c>
      <c r="C53" s="44">
        <v>0</v>
      </c>
      <c r="D53" s="1" t="s">
        <v>65</v>
      </c>
      <c r="E53" s="1" t="s">
        <v>64</v>
      </c>
      <c r="F53" s="1" t="str">
        <f>UnitControlCenter!$B$13</f>
        <v>% change</v>
      </c>
      <c r="G53" s="1" t="s">
        <v>2060</v>
      </c>
      <c r="H53" s="1" t="s">
        <v>2041</v>
      </c>
      <c r="I53" s="20" t="s">
        <v>2042</v>
      </c>
      <c r="J53" s="20"/>
    </row>
    <row r="54" spans="1:10" ht="30" x14ac:dyDescent="0.25">
      <c r="A54" s="2" t="s">
        <v>1752</v>
      </c>
      <c r="B54" s="133" t="s">
        <v>2027</v>
      </c>
      <c r="C54" s="44">
        <v>0</v>
      </c>
      <c r="D54" s="1" t="s">
        <v>65</v>
      </c>
      <c r="E54" s="1" t="s">
        <v>66</v>
      </c>
      <c r="F54" s="1" t="str">
        <f>UnitControlCenter!$B$11</f>
        <v>jobs</v>
      </c>
      <c r="G54" s="1" t="s">
        <v>2043</v>
      </c>
      <c r="H54" s="1" t="s">
        <v>2044</v>
      </c>
      <c r="I54" s="1" t="s">
        <v>2045</v>
      </c>
    </row>
    <row r="55" spans="1:10" ht="30" x14ac:dyDescent="0.25">
      <c r="A55" s="2" t="s">
        <v>1752</v>
      </c>
      <c r="B55" s="133" t="s">
        <v>2055</v>
      </c>
      <c r="C55" s="44">
        <v>0</v>
      </c>
      <c r="D55" s="1" t="s">
        <v>65</v>
      </c>
      <c r="E55" s="1" t="s">
        <v>64</v>
      </c>
      <c r="F55" s="1" t="str">
        <f>UnitControlCenter!$B$13</f>
        <v>% change</v>
      </c>
      <c r="G55" s="1" t="s">
        <v>2058</v>
      </c>
      <c r="H55" s="1" t="s">
        <v>2044</v>
      </c>
      <c r="I55" s="1" t="s">
        <v>2045</v>
      </c>
    </row>
    <row r="56" spans="1:10" ht="75" x14ac:dyDescent="0.25">
      <c r="A56" s="2" t="s">
        <v>1752</v>
      </c>
      <c r="B56" s="133" t="s">
        <v>2030</v>
      </c>
      <c r="C56" s="44">
        <v>0</v>
      </c>
      <c r="D56" s="1" t="s">
        <v>65</v>
      </c>
      <c r="E56" s="1" t="s">
        <v>66</v>
      </c>
      <c r="F56" s="1" t="str">
        <f>UnitControlCenter!$B$11</f>
        <v>jobs</v>
      </c>
      <c r="G56" s="1" t="s">
        <v>2046</v>
      </c>
      <c r="H56" s="1" t="s">
        <v>2047</v>
      </c>
      <c r="I56" s="1" t="s">
        <v>2048</v>
      </c>
    </row>
    <row r="57" spans="1:10" ht="90" x14ac:dyDescent="0.25">
      <c r="A57" s="2" t="s">
        <v>1752</v>
      </c>
      <c r="B57" s="133" t="s">
        <v>2056</v>
      </c>
      <c r="C57" s="44">
        <v>0</v>
      </c>
      <c r="D57" s="1" t="s">
        <v>65</v>
      </c>
      <c r="E57" s="1" t="s">
        <v>64</v>
      </c>
      <c r="F57" s="1" t="str">
        <f>UnitControlCenter!$B$13</f>
        <v>% change</v>
      </c>
      <c r="G57" s="1" t="s">
        <v>2059</v>
      </c>
      <c r="H57" s="1" t="s">
        <v>2047</v>
      </c>
      <c r="I57" s="1" t="s">
        <v>2048</v>
      </c>
    </row>
    <row r="58" spans="1:10" ht="30" x14ac:dyDescent="0.25">
      <c r="A58" s="2" t="s">
        <v>1752</v>
      </c>
      <c r="B58" s="133" t="s">
        <v>2119</v>
      </c>
      <c r="C58" s="44">
        <v>1</v>
      </c>
      <c r="D58" s="1" t="s">
        <v>65</v>
      </c>
      <c r="E58" s="1" t="s">
        <v>66</v>
      </c>
      <c r="F58" s="1" t="str">
        <f>UnitControlCenter!$B$11</f>
        <v>jobs</v>
      </c>
      <c r="G58" s="1" t="s">
        <v>2120</v>
      </c>
      <c r="H58" s="1" t="s">
        <v>2121</v>
      </c>
      <c r="I58" s="1" t="s">
        <v>2122</v>
      </c>
    </row>
    <row r="59" spans="1:10" ht="30" x14ac:dyDescent="0.25">
      <c r="A59" s="2" t="s">
        <v>1752</v>
      </c>
      <c r="B59" s="133" t="s">
        <v>2123</v>
      </c>
      <c r="C59" s="44">
        <v>1</v>
      </c>
      <c r="D59" s="1" t="s">
        <v>65</v>
      </c>
      <c r="E59" s="1" t="s">
        <v>64</v>
      </c>
      <c r="F59" s="1" t="str">
        <f>UnitControlCenter!$B$13</f>
        <v>% change</v>
      </c>
      <c r="G59" s="1" t="s">
        <v>2124</v>
      </c>
      <c r="H59" s="1" t="s">
        <v>2121</v>
      </c>
      <c r="I59" s="1" t="s">
        <v>2122</v>
      </c>
    </row>
    <row r="60" spans="1:10" ht="30" x14ac:dyDescent="0.25">
      <c r="A60" s="2" t="s">
        <v>1752</v>
      </c>
      <c r="B60" s="133" t="s">
        <v>1813</v>
      </c>
      <c r="C60" s="44">
        <v>1</v>
      </c>
      <c r="D60" s="1" t="s">
        <v>65</v>
      </c>
      <c r="E60" s="1" t="s">
        <v>64</v>
      </c>
      <c r="F60" s="1" t="str">
        <f>UnitControlCenter!$B$11</f>
        <v>jobs</v>
      </c>
      <c r="G60" s="1" t="s">
        <v>1817</v>
      </c>
      <c r="H60" s="1" t="s">
        <v>1816</v>
      </c>
      <c r="I60" s="1" t="s">
        <v>1827</v>
      </c>
    </row>
    <row r="61" spans="1:10" ht="45" x14ac:dyDescent="0.25">
      <c r="A61" s="2" t="s">
        <v>1752</v>
      </c>
      <c r="B61" s="133" t="s">
        <v>1868</v>
      </c>
      <c r="C61" s="44">
        <v>1</v>
      </c>
      <c r="D61" s="1" t="s">
        <v>65</v>
      </c>
      <c r="E61" s="1" t="s">
        <v>64</v>
      </c>
      <c r="F61" s="1" t="str">
        <f>UnitControlCenter!$B$11</f>
        <v>jobs</v>
      </c>
      <c r="G61" s="1" t="s">
        <v>1867</v>
      </c>
      <c r="H61" s="1" t="s">
        <v>1759</v>
      </c>
      <c r="I61" s="1" t="s">
        <v>1297</v>
      </c>
    </row>
    <row r="62" spans="1:10" ht="45" x14ac:dyDescent="0.25">
      <c r="A62" s="2" t="s">
        <v>1752</v>
      </c>
      <c r="B62" s="133" t="s">
        <v>1754</v>
      </c>
      <c r="C62" s="44">
        <v>1</v>
      </c>
      <c r="D62" s="1" t="s">
        <v>65</v>
      </c>
      <c r="E62" s="1" t="s">
        <v>64</v>
      </c>
      <c r="F62" s="1" t="str">
        <f>UnitControlCenter!$B$9</f>
        <v>billion 2023 Euro / year</v>
      </c>
      <c r="G62" s="1" t="s">
        <v>1761</v>
      </c>
      <c r="H62" s="1" t="s">
        <v>1763</v>
      </c>
      <c r="I62" s="1" t="s">
        <v>1297</v>
      </c>
    </row>
    <row r="63" spans="1:10" ht="45" x14ac:dyDescent="0.25">
      <c r="A63" s="2" t="s">
        <v>1752</v>
      </c>
      <c r="B63" s="133" t="s">
        <v>1773</v>
      </c>
      <c r="C63" s="44">
        <v>1</v>
      </c>
      <c r="D63" s="1" t="s">
        <v>65</v>
      </c>
      <c r="E63" s="1" t="s">
        <v>64</v>
      </c>
      <c r="F63" s="1" t="str">
        <f>UnitControlCenter!$B$13</f>
        <v>% change</v>
      </c>
      <c r="G63" s="1" t="s">
        <v>1775</v>
      </c>
      <c r="H63" s="1" t="s">
        <v>1763</v>
      </c>
      <c r="I63" s="1" t="s">
        <v>1297</v>
      </c>
    </row>
    <row r="64" spans="1:10" ht="30" x14ac:dyDescent="0.25">
      <c r="A64" s="2" t="s">
        <v>1752</v>
      </c>
      <c r="B64" s="133" t="s">
        <v>1814</v>
      </c>
      <c r="C64" s="44">
        <v>1</v>
      </c>
      <c r="D64" s="1" t="s">
        <v>65</v>
      </c>
      <c r="E64" s="1" t="s">
        <v>64</v>
      </c>
      <c r="F64" s="1" t="str">
        <f>UnitControlCenter!$B$9</f>
        <v>billion 2023 Euro / year</v>
      </c>
      <c r="G64" s="1" t="s">
        <v>1818</v>
      </c>
      <c r="H64" s="1" t="s">
        <v>1816</v>
      </c>
      <c r="I64" s="1" t="s">
        <v>1827</v>
      </c>
    </row>
    <row r="65" spans="1:10" ht="45" x14ac:dyDescent="0.25">
      <c r="A65" s="2" t="s">
        <v>1752</v>
      </c>
      <c r="B65" s="133" t="s">
        <v>1768</v>
      </c>
      <c r="C65" s="44">
        <v>1</v>
      </c>
      <c r="D65" s="1" t="s">
        <v>65</v>
      </c>
      <c r="E65" s="1" t="s">
        <v>64</v>
      </c>
      <c r="F65" s="1" t="str">
        <f>UnitControlCenter!$B$9</f>
        <v>billion 2023 Euro / year</v>
      </c>
      <c r="G65" s="1" t="s">
        <v>1764</v>
      </c>
      <c r="H65" s="1" t="s">
        <v>1762</v>
      </c>
      <c r="I65" s="1" t="s">
        <v>1297</v>
      </c>
    </row>
    <row r="66" spans="1:10" ht="30" x14ac:dyDescent="0.25">
      <c r="A66" s="2" t="s">
        <v>1752</v>
      </c>
      <c r="B66" s="133" t="s">
        <v>1766</v>
      </c>
      <c r="C66" s="44">
        <v>1</v>
      </c>
      <c r="D66" s="1" t="s">
        <v>63</v>
      </c>
      <c r="E66" s="1" t="s">
        <v>64</v>
      </c>
      <c r="F66" s="1" t="str">
        <f>UnitControlCenter!$B$14</f>
        <v>2023 Euro / employee-year</v>
      </c>
      <c r="G66" s="1" t="s">
        <v>1767</v>
      </c>
    </row>
    <row r="67" spans="1:10" ht="30.75" thickBot="1" x14ac:dyDescent="0.3">
      <c r="A67" s="134" t="s">
        <v>1752</v>
      </c>
      <c r="B67" s="136" t="s">
        <v>1815</v>
      </c>
      <c r="C67" s="141">
        <v>1</v>
      </c>
      <c r="D67" s="135" t="s">
        <v>65</v>
      </c>
      <c r="E67" s="135" t="s">
        <v>64</v>
      </c>
      <c r="F67" s="135" t="str">
        <f>UnitControlCenter!$B$9</f>
        <v>billion 2023 Euro / year</v>
      </c>
      <c r="G67" s="135" t="s">
        <v>1819</v>
      </c>
      <c r="H67" s="135" t="s">
        <v>1816</v>
      </c>
      <c r="I67" s="135" t="s">
        <v>1827</v>
      </c>
      <c r="J67" s="135"/>
    </row>
    <row r="68" spans="1:10" ht="90" x14ac:dyDescent="0.25">
      <c r="A68" s="2" t="s">
        <v>1753</v>
      </c>
      <c r="B68" s="2" t="s">
        <v>1558</v>
      </c>
      <c r="C68" s="44">
        <v>0</v>
      </c>
      <c r="D68" s="1" t="s">
        <v>65</v>
      </c>
      <c r="E68" s="1" t="s">
        <v>64</v>
      </c>
      <c r="F68" s="1" t="str">
        <f>UnitControlCenter!$B$9</f>
        <v>billion 2023 Euro / year</v>
      </c>
      <c r="G68" s="1" t="s">
        <v>1559</v>
      </c>
      <c r="H68" s="1" t="s">
        <v>1560</v>
      </c>
      <c r="I68" s="1" t="s">
        <v>1539</v>
      </c>
    </row>
    <row r="69" spans="1:10" ht="45" x14ac:dyDescent="0.25">
      <c r="A69" s="2" t="s">
        <v>1753</v>
      </c>
      <c r="B69" s="2" t="s">
        <v>1562</v>
      </c>
      <c r="C69" s="44">
        <v>0</v>
      </c>
      <c r="D69" s="1" t="s">
        <v>65</v>
      </c>
      <c r="E69" s="1" t="s">
        <v>64</v>
      </c>
      <c r="F69" s="1" t="str">
        <f>UnitControlCenter!$B$9</f>
        <v>billion 2023 Euro / year</v>
      </c>
      <c r="G69" s="1" t="s">
        <v>1572</v>
      </c>
      <c r="H69" s="1" t="s">
        <v>1573</v>
      </c>
      <c r="I69" s="1" t="s">
        <v>1574</v>
      </c>
    </row>
    <row r="70" spans="1:10" ht="60" x14ac:dyDescent="0.25">
      <c r="A70" s="2" t="s">
        <v>1753</v>
      </c>
      <c r="B70" s="2" t="s">
        <v>1563</v>
      </c>
      <c r="C70" s="44">
        <v>0</v>
      </c>
      <c r="D70" s="1" t="s">
        <v>65</v>
      </c>
      <c r="E70" s="1" t="s">
        <v>64</v>
      </c>
      <c r="F70" s="1" t="str">
        <f>UnitControlCenter!$B$9</f>
        <v>billion 2023 Euro / year</v>
      </c>
      <c r="G70" s="1" t="s">
        <v>1583</v>
      </c>
      <c r="H70" s="1" t="s">
        <v>1581</v>
      </c>
      <c r="I70" s="1" t="s">
        <v>1582</v>
      </c>
    </row>
    <row r="71" spans="1:10" ht="45" x14ac:dyDescent="0.25">
      <c r="A71" s="2" t="s">
        <v>1753</v>
      </c>
      <c r="B71" s="2" t="s">
        <v>1564</v>
      </c>
      <c r="C71" s="44">
        <v>0</v>
      </c>
      <c r="D71" s="1" t="s">
        <v>65</v>
      </c>
      <c r="E71" s="1" t="s">
        <v>64</v>
      </c>
      <c r="F71" s="1" t="str">
        <f>UnitControlCenter!$B$9</f>
        <v>billion 2023 Euro / year</v>
      </c>
      <c r="G71" s="1" t="s">
        <v>1577</v>
      </c>
      <c r="H71" s="1" t="s">
        <v>1573</v>
      </c>
      <c r="I71" s="1" t="s">
        <v>1575</v>
      </c>
    </row>
    <row r="72" spans="1:10" ht="45" x14ac:dyDescent="0.25">
      <c r="A72" s="2" t="s">
        <v>1753</v>
      </c>
      <c r="B72" s="2" t="s">
        <v>1565</v>
      </c>
      <c r="C72" s="44">
        <v>0</v>
      </c>
      <c r="D72" s="1" t="s">
        <v>65</v>
      </c>
      <c r="E72" s="1" t="s">
        <v>64</v>
      </c>
      <c r="F72" s="1" t="str">
        <f>UnitControlCenter!$B$9</f>
        <v>billion 2023 Euro / year</v>
      </c>
      <c r="G72" s="1" t="s">
        <v>1578</v>
      </c>
      <c r="H72" s="1" t="s">
        <v>1573</v>
      </c>
      <c r="I72" s="1" t="s">
        <v>1576</v>
      </c>
    </row>
    <row r="73" spans="1:10" ht="60" x14ac:dyDescent="0.25">
      <c r="A73" s="2" t="s">
        <v>1753</v>
      </c>
      <c r="B73" s="2" t="s">
        <v>1566</v>
      </c>
      <c r="C73" s="44">
        <v>0</v>
      </c>
      <c r="D73" s="1" t="s">
        <v>65</v>
      </c>
      <c r="E73" s="1" t="s">
        <v>64</v>
      </c>
      <c r="F73" s="1" t="str">
        <f>UnitControlCenter!$B$9</f>
        <v>billion 2023 Euro / year</v>
      </c>
      <c r="G73" s="1" t="s">
        <v>1584</v>
      </c>
      <c r="H73" s="1" t="s">
        <v>1581</v>
      </c>
      <c r="I73" s="1" t="s">
        <v>1582</v>
      </c>
    </row>
    <row r="74" spans="1:10" ht="60" x14ac:dyDescent="0.25">
      <c r="A74" s="2" t="s">
        <v>1753</v>
      </c>
      <c r="B74" s="2" t="s">
        <v>1567</v>
      </c>
      <c r="C74" s="44">
        <v>0</v>
      </c>
      <c r="D74" s="1" t="s">
        <v>65</v>
      </c>
      <c r="E74" s="1" t="s">
        <v>64</v>
      </c>
      <c r="F74" s="1" t="str">
        <f>UnitControlCenter!$B$9</f>
        <v>billion 2023 Euro / year</v>
      </c>
      <c r="G74" s="1" t="s">
        <v>1585</v>
      </c>
      <c r="H74" s="1" t="s">
        <v>1581</v>
      </c>
      <c r="I74" s="1" t="s">
        <v>1582</v>
      </c>
    </row>
    <row r="75" spans="1:10" ht="75" x14ac:dyDescent="0.25">
      <c r="A75" s="2" t="s">
        <v>1753</v>
      </c>
      <c r="B75" s="2" t="s">
        <v>1568</v>
      </c>
      <c r="C75" s="44">
        <v>0</v>
      </c>
      <c r="D75" s="1" t="s">
        <v>65</v>
      </c>
      <c r="E75" s="1" t="s">
        <v>64</v>
      </c>
      <c r="F75" s="1" t="str">
        <f>UnitControlCenter!$B$9</f>
        <v>billion 2023 Euro / year</v>
      </c>
      <c r="G75" s="1" t="s">
        <v>1586</v>
      </c>
      <c r="H75" s="1" t="s">
        <v>1581</v>
      </c>
      <c r="I75" s="1" t="s">
        <v>1582</v>
      </c>
    </row>
    <row r="76" spans="1:10" ht="75" x14ac:dyDescent="0.25">
      <c r="A76" s="2" t="s">
        <v>1753</v>
      </c>
      <c r="B76" s="2" t="s">
        <v>1591</v>
      </c>
      <c r="C76" s="44">
        <v>0</v>
      </c>
      <c r="D76" s="1" t="s">
        <v>65</v>
      </c>
      <c r="E76" s="1" t="s">
        <v>64</v>
      </c>
      <c r="F76" s="1" t="str">
        <f>UnitControlCenter!$B$9</f>
        <v>billion 2023 Euro / year</v>
      </c>
      <c r="G76" s="1" t="s">
        <v>1589</v>
      </c>
      <c r="H76" s="1" t="s">
        <v>1581</v>
      </c>
      <c r="I76" s="1" t="s">
        <v>1587</v>
      </c>
    </row>
    <row r="77" spans="1:10" ht="60.75" thickBot="1" x14ac:dyDescent="0.3">
      <c r="A77" s="134" t="s">
        <v>1753</v>
      </c>
      <c r="B77" s="134" t="s">
        <v>1592</v>
      </c>
      <c r="C77" s="141">
        <v>0</v>
      </c>
      <c r="D77" s="135" t="s">
        <v>65</v>
      </c>
      <c r="E77" s="135" t="s">
        <v>64</v>
      </c>
      <c r="F77" s="135" t="str">
        <f>UnitControlCenter!$B$9</f>
        <v>billion 2023 Euro / year</v>
      </c>
      <c r="G77" s="135" t="s">
        <v>1590</v>
      </c>
      <c r="H77" s="135" t="s">
        <v>1581</v>
      </c>
      <c r="I77" s="135" t="s">
        <v>1588</v>
      </c>
      <c r="J77" s="135"/>
    </row>
    <row r="78" spans="1:10" ht="30" x14ac:dyDescent="0.25">
      <c r="A78" s="2" t="s">
        <v>1235</v>
      </c>
      <c r="B78" s="2" t="s">
        <v>1869</v>
      </c>
      <c r="C78" s="44">
        <v>1</v>
      </c>
      <c r="D78" s="1" t="s">
        <v>63</v>
      </c>
      <c r="E78" s="1" t="s">
        <v>1871</v>
      </c>
      <c r="F78" s="1" t="str">
        <f>UnitControlCenter!$B$12</f>
        <v>incidents / year</v>
      </c>
      <c r="G78" s="1" t="s">
        <v>1798</v>
      </c>
    </row>
    <row r="79" spans="1:10" x14ac:dyDescent="0.25">
      <c r="A79" s="2" t="s">
        <v>1235</v>
      </c>
      <c r="B79" s="2" t="s">
        <v>2067</v>
      </c>
      <c r="C79" s="44">
        <v>1</v>
      </c>
      <c r="D79" s="1" t="s">
        <v>63</v>
      </c>
      <c r="E79" s="1" t="s">
        <v>64</v>
      </c>
      <c r="F79" s="1" t="str">
        <f>UnitControlCenter!$B$13</f>
        <v>% change</v>
      </c>
      <c r="G79" s="1" t="s">
        <v>2068</v>
      </c>
    </row>
    <row r="80" spans="1:10" ht="30" x14ac:dyDescent="0.25">
      <c r="A80" s="2" t="s">
        <v>1235</v>
      </c>
      <c r="B80" s="2" t="s">
        <v>2133</v>
      </c>
      <c r="C80" s="44">
        <v>1</v>
      </c>
      <c r="D80" s="1" t="s">
        <v>65</v>
      </c>
      <c r="E80" s="1" t="s">
        <v>66</v>
      </c>
      <c r="F80" s="1" t="str">
        <f>UnitControlCenter!$B$12</f>
        <v>incidents / year</v>
      </c>
      <c r="G80" s="1" t="s">
        <v>2051</v>
      </c>
      <c r="H80" s="1" t="s">
        <v>2039</v>
      </c>
      <c r="I80" s="1" t="s">
        <v>2040</v>
      </c>
    </row>
    <row r="81" spans="1:10" ht="30" x14ac:dyDescent="0.25">
      <c r="A81" s="2" t="s">
        <v>1235</v>
      </c>
      <c r="B81" s="2" t="s">
        <v>2134</v>
      </c>
      <c r="C81" s="44">
        <v>1</v>
      </c>
      <c r="D81" s="1" t="s">
        <v>65</v>
      </c>
      <c r="E81" s="1" t="s">
        <v>64</v>
      </c>
      <c r="F81" s="1" t="str">
        <f>UnitControlCenter!$B$13</f>
        <v>% change</v>
      </c>
      <c r="G81" s="1" t="s">
        <v>2062</v>
      </c>
      <c r="H81" s="1" t="s">
        <v>2039</v>
      </c>
      <c r="I81" s="1" t="s">
        <v>2040</v>
      </c>
    </row>
    <row r="82" spans="1:10" ht="45" x14ac:dyDescent="0.25">
      <c r="A82" s="2" t="s">
        <v>1235</v>
      </c>
      <c r="B82" s="2" t="s">
        <v>2049</v>
      </c>
      <c r="C82" s="44">
        <v>1</v>
      </c>
      <c r="D82" s="1" t="s">
        <v>65</v>
      </c>
      <c r="E82" s="1" t="s">
        <v>66</v>
      </c>
      <c r="F82" s="1" t="str">
        <f>UnitControlCenter!$B$12</f>
        <v>incidents / year</v>
      </c>
      <c r="G82" s="1" t="s">
        <v>2052</v>
      </c>
      <c r="H82" s="1" t="s">
        <v>2041</v>
      </c>
      <c r="I82" s="20" t="s">
        <v>2042</v>
      </c>
      <c r="J82" s="20"/>
    </row>
    <row r="83" spans="1:10" ht="45" x14ac:dyDescent="0.25">
      <c r="A83" s="2" t="s">
        <v>1235</v>
      </c>
      <c r="B83" s="2" t="s">
        <v>2065</v>
      </c>
      <c r="C83" s="44">
        <v>1</v>
      </c>
      <c r="D83" s="1" t="s">
        <v>65</v>
      </c>
      <c r="E83" s="1" t="s">
        <v>64</v>
      </c>
      <c r="F83" s="1" t="str">
        <f>UnitControlCenter!$B$13</f>
        <v>% change</v>
      </c>
      <c r="G83" s="1" t="s">
        <v>2063</v>
      </c>
      <c r="H83" s="1" t="s">
        <v>2041</v>
      </c>
      <c r="I83" s="20" t="s">
        <v>2042</v>
      </c>
      <c r="J83" s="20"/>
    </row>
    <row r="84" spans="1:10" ht="30" x14ac:dyDescent="0.25">
      <c r="A84" s="2" t="s">
        <v>1235</v>
      </c>
      <c r="B84" s="2" t="s">
        <v>2050</v>
      </c>
      <c r="C84" s="44">
        <v>1</v>
      </c>
      <c r="D84" s="1" t="s">
        <v>65</v>
      </c>
      <c r="E84" s="1" t="s">
        <v>66</v>
      </c>
      <c r="F84" s="1" t="str">
        <f>UnitControlCenter!$B$12</f>
        <v>incidents / year</v>
      </c>
      <c r="G84" s="1" t="s">
        <v>2053</v>
      </c>
      <c r="H84" s="1" t="s">
        <v>2044</v>
      </c>
      <c r="I84" s="1" t="s">
        <v>2045</v>
      </c>
    </row>
    <row r="85" spans="1:10" ht="30" x14ac:dyDescent="0.25">
      <c r="A85" s="2" t="s">
        <v>1235</v>
      </c>
      <c r="B85" s="2" t="s">
        <v>2066</v>
      </c>
      <c r="C85" s="44">
        <v>1</v>
      </c>
      <c r="D85" s="1" t="s">
        <v>65</v>
      </c>
      <c r="E85" s="1" t="s">
        <v>64</v>
      </c>
      <c r="F85" s="1" t="str">
        <f>UnitControlCenter!$B$13</f>
        <v>% change</v>
      </c>
      <c r="G85" s="1" t="s">
        <v>2064</v>
      </c>
      <c r="H85" s="1" t="s">
        <v>2044</v>
      </c>
      <c r="I85" s="1" t="s">
        <v>2045</v>
      </c>
    </row>
    <row r="86" spans="1:10" x14ac:dyDescent="0.25">
      <c r="A86" s="2" t="s">
        <v>1235</v>
      </c>
      <c r="B86" s="2" t="s">
        <v>1790</v>
      </c>
      <c r="C86" s="44">
        <v>0</v>
      </c>
      <c r="D86" s="1" t="s">
        <v>63</v>
      </c>
      <c r="E86" s="1" t="s">
        <v>64</v>
      </c>
      <c r="F86" s="1" t="str">
        <f>UnitControlCenter!$B$12</f>
        <v>incidents / year</v>
      </c>
      <c r="G86" s="1" t="s">
        <v>1798</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1791</v>
      </c>
      <c r="C88" s="44">
        <v>1</v>
      </c>
      <c r="D88" s="1" t="s">
        <v>63</v>
      </c>
      <c r="E88" s="1" t="s">
        <v>64</v>
      </c>
      <c r="F88" s="1" t="str">
        <f>UnitControlCenter!$B$12</f>
        <v>incidents / year</v>
      </c>
      <c r="G88" s="1" t="s">
        <v>1799</v>
      </c>
    </row>
    <row r="89" spans="1:10" ht="30" x14ac:dyDescent="0.25">
      <c r="A89" s="2" t="s">
        <v>1235</v>
      </c>
      <c r="B89" s="2" t="s">
        <v>1792</v>
      </c>
      <c r="C89" s="44">
        <v>1</v>
      </c>
      <c r="D89" s="1" t="s">
        <v>63</v>
      </c>
      <c r="E89" s="1" t="s">
        <v>64</v>
      </c>
      <c r="F89" s="1" t="str">
        <f>UnitControlCenter!$B$12</f>
        <v>incidents / year</v>
      </c>
      <c r="G89" s="1" t="s">
        <v>1800</v>
      </c>
    </row>
    <row r="90" spans="1:10" x14ac:dyDescent="0.25">
      <c r="A90" s="2" t="s">
        <v>1235</v>
      </c>
      <c r="B90" s="2" t="s">
        <v>1805</v>
      </c>
      <c r="C90" s="44">
        <v>1</v>
      </c>
      <c r="D90" s="1" t="s">
        <v>63</v>
      </c>
      <c r="E90" s="1" t="s">
        <v>64</v>
      </c>
      <c r="F90" s="1" t="str">
        <f>UnitControlCenter!$B$12</f>
        <v>incidents / year</v>
      </c>
      <c r="G90" s="1" t="s">
        <v>1806</v>
      </c>
    </row>
    <row r="91" spans="1:10" ht="30" x14ac:dyDescent="0.25">
      <c r="A91" s="2" t="s">
        <v>1235</v>
      </c>
      <c r="B91" s="2" t="s">
        <v>1793</v>
      </c>
      <c r="C91" s="44">
        <v>1</v>
      </c>
      <c r="D91" s="1" t="s">
        <v>63</v>
      </c>
      <c r="E91" s="1" t="s">
        <v>64</v>
      </c>
      <c r="F91" s="1" t="str">
        <f>UnitControlCenter!$B$12</f>
        <v>incidents / year</v>
      </c>
      <c r="G91" s="1" t="s">
        <v>1801</v>
      </c>
    </row>
    <row r="92" spans="1:10" x14ac:dyDescent="0.25">
      <c r="A92" s="2" t="s">
        <v>1235</v>
      </c>
      <c r="B92" s="2" t="s">
        <v>1794</v>
      </c>
      <c r="C92" s="44">
        <v>1</v>
      </c>
      <c r="D92" s="1" t="s">
        <v>63</v>
      </c>
      <c r="E92" s="1" t="s">
        <v>64</v>
      </c>
      <c r="F92" s="1" t="str">
        <f>UnitControlCenter!$B$12</f>
        <v>incidents / year</v>
      </c>
      <c r="G92" s="1" t="s">
        <v>1802</v>
      </c>
    </row>
    <row r="93" spans="1:10" x14ac:dyDescent="0.25">
      <c r="A93" s="2" t="s">
        <v>1235</v>
      </c>
      <c r="B93" s="2" t="s">
        <v>1795</v>
      </c>
      <c r="C93" s="44">
        <v>1</v>
      </c>
      <c r="D93" s="1" t="s">
        <v>63</v>
      </c>
      <c r="E93" s="1" t="s">
        <v>64</v>
      </c>
      <c r="F93" s="1" t="str">
        <f>UnitControlCenter!$B$12</f>
        <v>incidents / year</v>
      </c>
      <c r="G93" s="1" t="s">
        <v>1803</v>
      </c>
    </row>
    <row r="94" spans="1:10" ht="30.75" thickBot="1" x14ac:dyDescent="0.3">
      <c r="A94" s="134" t="s">
        <v>1235</v>
      </c>
      <c r="B94" s="134" t="s">
        <v>1796</v>
      </c>
      <c r="C94" s="141">
        <v>1</v>
      </c>
      <c r="D94" s="135" t="s">
        <v>63</v>
      </c>
      <c r="E94" s="135" t="s">
        <v>64</v>
      </c>
      <c r="F94" s="135" t="str">
        <f>UnitControlCenter!$B$12</f>
        <v>incidents / year</v>
      </c>
      <c r="G94" s="135" t="s">
        <v>1804</v>
      </c>
      <c r="H94" s="135"/>
      <c r="I94" s="135"/>
      <c r="J94" s="135"/>
    </row>
    <row r="95" spans="1:10" ht="225" x14ac:dyDescent="0.25">
      <c r="A95" s="2" t="s">
        <v>1362</v>
      </c>
      <c r="B95" s="2" t="s">
        <v>1237</v>
      </c>
      <c r="C95" s="44">
        <v>1</v>
      </c>
      <c r="D95" s="1" t="s">
        <v>65</v>
      </c>
      <c r="E95" s="1" t="s">
        <v>66</v>
      </c>
      <c r="F95" s="1" t="str">
        <f>UnitControlCenter!$B$16</f>
        <v>terawatt-hours (TWh) / year</v>
      </c>
      <c r="G95" s="1" t="s">
        <v>2670</v>
      </c>
      <c r="H95" s="1" t="s">
        <v>2671</v>
      </c>
      <c r="I95" s="1" t="s">
        <v>2672</v>
      </c>
    </row>
    <row r="96" spans="1:10" ht="255" x14ac:dyDescent="0.25">
      <c r="A96" s="2" t="s">
        <v>1362</v>
      </c>
      <c r="B96" s="2" t="s">
        <v>1238</v>
      </c>
      <c r="C96" s="44">
        <v>1</v>
      </c>
      <c r="D96" s="1" t="s">
        <v>65</v>
      </c>
      <c r="E96" s="1" t="s">
        <v>64</v>
      </c>
      <c r="F96" s="1" t="str">
        <f>UnitControlCenter!$B$16</f>
        <v>terawatt-hours (TWh) / year</v>
      </c>
      <c r="G96" s="1" t="s">
        <v>2673</v>
      </c>
      <c r="H96" s="1" t="s">
        <v>2671</v>
      </c>
      <c r="I96" s="1" t="s">
        <v>2672</v>
      </c>
    </row>
    <row r="97" spans="1:10" ht="225" x14ac:dyDescent="0.25">
      <c r="A97" s="2" t="s">
        <v>1362</v>
      </c>
      <c r="B97" s="2" t="s">
        <v>1239</v>
      </c>
      <c r="C97" s="44">
        <v>1</v>
      </c>
      <c r="D97" s="1" t="s">
        <v>65</v>
      </c>
      <c r="E97" s="1" t="s">
        <v>66</v>
      </c>
      <c r="F97" s="1" t="str">
        <f>UnitControlCenter!$B$21</f>
        <v>gigawatts (GW) / year</v>
      </c>
      <c r="G97" s="1" t="s">
        <v>2513</v>
      </c>
      <c r="H97" s="1" t="s">
        <v>2511</v>
      </c>
      <c r="I97" s="1" t="s">
        <v>2509</v>
      </c>
    </row>
    <row r="98" spans="1:10" ht="255" x14ac:dyDescent="0.25">
      <c r="A98" s="2" t="s">
        <v>1362</v>
      </c>
      <c r="B98" s="2" t="s">
        <v>1240</v>
      </c>
      <c r="C98" s="44">
        <v>1</v>
      </c>
      <c r="D98" s="1" t="s">
        <v>65</v>
      </c>
      <c r="E98" s="1" t="s">
        <v>64</v>
      </c>
      <c r="F98" s="1" t="str">
        <f>UnitControlCenter!$B$21</f>
        <v>gigawatts (GW) / year</v>
      </c>
      <c r="G98" s="1" t="s">
        <v>2514</v>
      </c>
      <c r="H98" s="1" t="s">
        <v>2512</v>
      </c>
      <c r="I98" s="1" t="s">
        <v>2510</v>
      </c>
    </row>
    <row r="99" spans="1:10" ht="45" x14ac:dyDescent="0.25">
      <c r="A99" s="2" t="s">
        <v>1362</v>
      </c>
      <c r="B99" s="2" t="s">
        <v>1363</v>
      </c>
      <c r="C99" s="44">
        <v>1</v>
      </c>
      <c r="D99" s="1" t="s">
        <v>65</v>
      </c>
      <c r="E99" s="1" t="s">
        <v>66</v>
      </c>
      <c r="F99" s="1" t="str">
        <f>UnitControlCenter!$B$16</f>
        <v>terawatt-hours (TWh) / year</v>
      </c>
      <c r="G99" s="1" t="s">
        <v>1723</v>
      </c>
      <c r="H99" s="1" t="s">
        <v>1724</v>
      </c>
      <c r="I99" s="1" t="s">
        <v>1396</v>
      </c>
    </row>
    <row r="100" spans="1:10" ht="30" x14ac:dyDescent="0.25">
      <c r="A100" s="2" t="s">
        <v>1362</v>
      </c>
      <c r="B100" s="2" t="s">
        <v>2197</v>
      </c>
      <c r="C100" s="44">
        <v>1</v>
      </c>
      <c r="D100" s="1" t="s">
        <v>63</v>
      </c>
      <c r="E100" s="1" t="s">
        <v>64</v>
      </c>
      <c r="F100" s="1" t="str">
        <f>UnitControlCenter!B18</f>
        <v>%</v>
      </c>
      <c r="G100" s="1" t="s">
        <v>2200</v>
      </c>
    </row>
    <row r="101" spans="1:10" ht="30" x14ac:dyDescent="0.25">
      <c r="A101" s="2" t="s">
        <v>1362</v>
      </c>
      <c r="B101" s="2" t="s">
        <v>2202</v>
      </c>
      <c r="C101" s="44">
        <v>1</v>
      </c>
      <c r="D101" s="1" t="s">
        <v>63</v>
      </c>
      <c r="E101" s="1" t="s">
        <v>64</v>
      </c>
      <c r="F101" s="1" t="str">
        <f>UnitControlCenter!B19</f>
        <v>metric tons CO2e / megawatt-hour (MWh)</v>
      </c>
      <c r="G101" s="1" t="s">
        <v>2201</v>
      </c>
    </row>
    <row r="102" spans="1:10" ht="30.75" thickBot="1" x14ac:dyDescent="0.3">
      <c r="A102" s="134" t="s">
        <v>1362</v>
      </c>
      <c r="B102" s="134" t="s">
        <v>2209</v>
      </c>
      <c r="C102" s="141">
        <v>1</v>
      </c>
      <c r="D102" s="135" t="s">
        <v>63</v>
      </c>
      <c r="E102" s="135" t="s">
        <v>64</v>
      </c>
      <c r="F102" s="135" t="str">
        <f>UnitControlCenter!B20</f>
        <v>kilowatt-hour / 2023 Euro</v>
      </c>
      <c r="G102" s="135" t="s">
        <v>2210</v>
      </c>
      <c r="H102" s="135"/>
      <c r="I102" s="135"/>
      <c r="J102" s="135"/>
    </row>
    <row r="103" spans="1:10" ht="165" x14ac:dyDescent="0.25">
      <c r="A103" s="2" t="s">
        <v>2012</v>
      </c>
      <c r="B103" s="2" t="s">
        <v>1241</v>
      </c>
      <c r="C103" s="44">
        <v>1</v>
      </c>
      <c r="D103" s="1" t="s">
        <v>65</v>
      </c>
      <c r="E103" s="1" t="s">
        <v>1253</v>
      </c>
      <c r="F103" s="1" t="str">
        <f>UnitControlCenter!$B$22</f>
        <v>2023 Euro / megawatt-hour (MWh)</v>
      </c>
      <c r="G103" s="1" t="s">
        <v>2669</v>
      </c>
      <c r="H103" s="1" t="s">
        <v>2666</v>
      </c>
      <c r="I103" s="44" t="s">
        <v>2507</v>
      </c>
    </row>
    <row r="104" spans="1:10" ht="30" x14ac:dyDescent="0.25">
      <c r="A104" s="2" t="s">
        <v>2012</v>
      </c>
      <c r="B104" s="2" t="s">
        <v>1242</v>
      </c>
      <c r="C104" s="44">
        <v>1</v>
      </c>
      <c r="D104" s="1" t="s">
        <v>65</v>
      </c>
      <c r="E104" s="1" t="s">
        <v>66</v>
      </c>
      <c r="F104" s="1" t="str">
        <f>UnitControlCenter!$B$16</f>
        <v>terawatt-hours (TWh) / year</v>
      </c>
      <c r="G104" s="1" t="s">
        <v>1661</v>
      </c>
      <c r="H104" s="1" t="s">
        <v>1662</v>
      </c>
      <c r="I104" s="1" t="s">
        <v>1663</v>
      </c>
    </row>
    <row r="105" spans="1:10" ht="120" x14ac:dyDescent="0.25">
      <c r="A105" s="2" t="s">
        <v>2012</v>
      </c>
      <c r="B105" s="2" t="s">
        <v>2013</v>
      </c>
      <c r="C105" s="44">
        <v>1</v>
      </c>
      <c r="D105" s="1" t="s">
        <v>65</v>
      </c>
      <c r="E105" s="1" t="s">
        <v>66</v>
      </c>
      <c r="F105" s="1" t="str">
        <f>UnitControlCenter!$B$3</f>
        <v>million metric tons / year</v>
      </c>
      <c r="G105" s="1" t="s">
        <v>2434</v>
      </c>
      <c r="H105" s="1" t="s">
        <v>2506</v>
      </c>
      <c r="I105" s="44" t="s">
        <v>2508</v>
      </c>
    </row>
    <row r="106" spans="1:10" ht="225" x14ac:dyDescent="0.25">
      <c r="A106" s="2" t="s">
        <v>2012</v>
      </c>
      <c r="B106" s="2" t="s">
        <v>1356</v>
      </c>
      <c r="C106" s="44">
        <v>1</v>
      </c>
      <c r="D106" s="1" t="s">
        <v>65</v>
      </c>
      <c r="E106" s="1" t="s">
        <v>66</v>
      </c>
      <c r="F106" s="1" t="str">
        <f>UnitControlCenter!$B$23</f>
        <v>cubic km / yr</v>
      </c>
      <c r="G106" s="1" t="s">
        <v>2433</v>
      </c>
      <c r="H106" s="1" t="s">
        <v>2505</v>
      </c>
      <c r="I106" s="44" t="s">
        <v>2507</v>
      </c>
    </row>
    <row r="107" spans="1:10" s="135" customFormat="1" ht="225.75" thickBot="1" x14ac:dyDescent="0.3">
      <c r="A107" s="134" t="s">
        <v>2012</v>
      </c>
      <c r="B107" s="134" t="s">
        <v>1357</v>
      </c>
      <c r="C107" s="141">
        <v>1</v>
      </c>
      <c r="D107" s="135" t="s">
        <v>65</v>
      </c>
      <c r="E107" s="135" t="s">
        <v>66</v>
      </c>
      <c r="F107" s="135" t="str">
        <f>UnitControlCenter!$B$23</f>
        <v>cubic km / yr</v>
      </c>
      <c r="G107" s="135" t="s">
        <v>2435</v>
      </c>
      <c r="H107" s="1" t="s">
        <v>2505</v>
      </c>
      <c r="I107" s="44" t="s">
        <v>2507</v>
      </c>
    </row>
    <row r="108" spans="1:10" ht="409.5" x14ac:dyDescent="0.25">
      <c r="A108" s="2" t="s">
        <v>2402</v>
      </c>
      <c r="B108" s="2" t="s">
        <v>2403</v>
      </c>
      <c r="C108" s="44">
        <v>1</v>
      </c>
      <c r="D108" s="1" t="s">
        <v>65</v>
      </c>
      <c r="E108" s="1" t="s">
        <v>2409</v>
      </c>
      <c r="F108" s="1" t="str">
        <f>UnitControlCenter!$B$17</f>
        <v>terawatt-hours (TWh)</v>
      </c>
      <c r="G108" s="1" t="s">
        <v>2461</v>
      </c>
      <c r="H108" s="1" t="s">
        <v>2457</v>
      </c>
      <c r="I108" s="1" t="s">
        <v>2458</v>
      </c>
    </row>
    <row r="109" spans="1:10" ht="409.5" x14ac:dyDescent="0.25">
      <c r="A109" s="2" t="s">
        <v>2402</v>
      </c>
      <c r="B109" s="2" t="s">
        <v>2404</v>
      </c>
      <c r="C109" s="44">
        <v>1</v>
      </c>
      <c r="D109" s="1" t="s">
        <v>65</v>
      </c>
      <c r="E109" s="1" t="s">
        <v>2409</v>
      </c>
      <c r="F109" s="1" t="str">
        <f>UnitControlCenter!$B$17</f>
        <v>terawatt-hours (TWh)</v>
      </c>
      <c r="G109" s="1" t="s">
        <v>2462</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2402</v>
      </c>
      <c r="B110" s="2" t="s">
        <v>2405</v>
      </c>
      <c r="C110" s="44">
        <v>1</v>
      </c>
      <c r="D110" s="1" t="s">
        <v>65</v>
      </c>
      <c r="E110" s="1" t="s">
        <v>2409</v>
      </c>
      <c r="F110" s="1" t="str">
        <f>UnitControlCenter!$B$17</f>
        <v>terawatt-hours (TWh)</v>
      </c>
      <c r="G110" s="1" t="s">
        <v>2463</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2402</v>
      </c>
      <c r="B111" s="2" t="s">
        <v>2406</v>
      </c>
      <c r="C111" s="44">
        <v>1</v>
      </c>
      <c r="D111" s="1" t="s">
        <v>65</v>
      </c>
      <c r="E111" s="1" t="s">
        <v>2409</v>
      </c>
      <c r="F111" s="1" t="str">
        <f>UnitControlCenter!$B$17</f>
        <v>terawatt-hours (TWh)</v>
      </c>
      <c r="G111" s="1" t="s">
        <v>2464</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2402</v>
      </c>
      <c r="B112" s="2" t="s">
        <v>2407</v>
      </c>
      <c r="C112" s="44">
        <v>1</v>
      </c>
      <c r="D112" s="1" t="s">
        <v>65</v>
      </c>
      <c r="E112" s="1" t="s">
        <v>2409</v>
      </c>
      <c r="F112" s="1" t="str">
        <f>UnitControlCenter!$B$17</f>
        <v>terawatt-hours (TWh)</v>
      </c>
      <c r="G112" s="1" t="s">
        <v>2459</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2402</v>
      </c>
      <c r="B113" s="2" t="s">
        <v>2408</v>
      </c>
      <c r="C113" s="44">
        <v>1</v>
      </c>
      <c r="D113" s="1" t="s">
        <v>65</v>
      </c>
      <c r="E113" s="1" t="s">
        <v>2409</v>
      </c>
      <c r="F113" s="1" t="str">
        <f>UnitControlCenter!$B$17</f>
        <v>terawatt-hours (TWh)</v>
      </c>
      <c r="G113" s="1" t="s">
        <v>2460</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2402</v>
      </c>
      <c r="B114" s="2" t="s">
        <v>2659</v>
      </c>
      <c r="C114" s="44">
        <v>1</v>
      </c>
      <c r="D114" s="1" t="s">
        <v>65</v>
      </c>
      <c r="E114" s="1" t="s">
        <v>2660</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2402</v>
      </c>
      <c r="B115" s="2" t="s">
        <v>2661</v>
      </c>
      <c r="C115" s="44">
        <v>1</v>
      </c>
      <c r="D115" s="1" t="s">
        <v>65</v>
      </c>
      <c r="E115" s="1" t="s">
        <v>2660</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2402</v>
      </c>
      <c r="B116" s="2" t="s">
        <v>2662</v>
      </c>
      <c r="C116" s="44">
        <v>1</v>
      </c>
      <c r="D116" s="1" t="s">
        <v>65</v>
      </c>
      <c r="E116" s="1" t="s">
        <v>2660</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2402</v>
      </c>
      <c r="B117" s="2" t="s">
        <v>2663</v>
      </c>
      <c r="C117" s="44">
        <v>1</v>
      </c>
      <c r="D117" s="1" t="s">
        <v>65</v>
      </c>
      <c r="E117" s="1" t="s">
        <v>2660</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2402</v>
      </c>
      <c r="B118" s="2" t="s">
        <v>2668</v>
      </c>
      <c r="C118" s="44">
        <v>1</v>
      </c>
      <c r="D118" s="1" t="s">
        <v>65</v>
      </c>
      <c r="E118" s="1" t="s">
        <v>2660</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2402</v>
      </c>
      <c r="B119" s="134" t="s">
        <v>2664</v>
      </c>
      <c r="C119" s="141">
        <v>1</v>
      </c>
      <c r="D119" s="135" t="s">
        <v>65</v>
      </c>
      <c r="E119" s="135" t="s">
        <v>2660</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1640</v>
      </c>
      <c r="B120" s="2" t="s">
        <v>2701</v>
      </c>
      <c r="C120" s="44">
        <v>1</v>
      </c>
      <c r="D120" s="1" t="s">
        <v>65</v>
      </c>
      <c r="E120" s="1" t="s">
        <v>66</v>
      </c>
      <c r="F120" s="1" t="str">
        <f>UnitControlCenter!$B$26</f>
        <v>million vehicles / year</v>
      </c>
      <c r="G120" s="1" t="s">
        <v>1505</v>
      </c>
      <c r="H120" s="1" t="s">
        <v>1506</v>
      </c>
      <c r="I120" s="1" t="s">
        <v>1507</v>
      </c>
    </row>
    <row r="121" spans="1:10" ht="90" x14ac:dyDescent="0.25">
      <c r="A121" s="2" t="s">
        <v>1640</v>
      </c>
      <c r="B121" s="2" t="s">
        <v>1641</v>
      </c>
      <c r="C121" s="44">
        <v>1</v>
      </c>
      <c r="D121" s="1" t="s">
        <v>65</v>
      </c>
      <c r="E121" s="1" t="s">
        <v>66</v>
      </c>
      <c r="F121" s="1" t="str">
        <f>UnitControlCenter!$B$27</f>
        <v>thousand vehicles / year</v>
      </c>
      <c r="G121" s="1" t="s">
        <v>1508</v>
      </c>
      <c r="H121" s="1" t="s">
        <v>1509</v>
      </c>
      <c r="I121" s="1" t="s">
        <v>1510</v>
      </c>
    </row>
    <row r="122" spans="1:10" ht="90" x14ac:dyDescent="0.25">
      <c r="A122" s="2" t="s">
        <v>1640</v>
      </c>
      <c r="B122" s="2" t="s">
        <v>2699</v>
      </c>
      <c r="C122" s="44">
        <v>1</v>
      </c>
      <c r="D122" s="1" t="s">
        <v>65</v>
      </c>
      <c r="E122" s="1" t="s">
        <v>66</v>
      </c>
      <c r="F122" s="1" t="str">
        <f>UnitControlCenter!$B$27</f>
        <v>thousand vehicles / year</v>
      </c>
      <c r="G122" s="1" t="s">
        <v>1511</v>
      </c>
      <c r="H122" s="1" t="s">
        <v>1506</v>
      </c>
      <c r="I122" s="1" t="s">
        <v>1507</v>
      </c>
    </row>
    <row r="123" spans="1:10" ht="90" x14ac:dyDescent="0.25">
      <c r="A123" s="2" t="s">
        <v>1640</v>
      </c>
      <c r="B123" s="2" t="s">
        <v>2700</v>
      </c>
      <c r="C123" s="44">
        <v>1</v>
      </c>
      <c r="D123" s="1" t="s">
        <v>65</v>
      </c>
      <c r="E123" s="1" t="s">
        <v>66</v>
      </c>
      <c r="F123" s="1" t="str">
        <f>UnitControlCenter!$B$27</f>
        <v>thousand vehicles / year</v>
      </c>
      <c r="G123" s="1" t="s">
        <v>1512</v>
      </c>
      <c r="H123" s="1" t="s">
        <v>1509</v>
      </c>
      <c r="I123" s="1" t="s">
        <v>1510</v>
      </c>
    </row>
    <row r="124" spans="1:10" ht="30" x14ac:dyDescent="0.25">
      <c r="A124" s="2" t="s">
        <v>1640</v>
      </c>
      <c r="B124" s="2" t="s">
        <v>2234</v>
      </c>
      <c r="C124" s="44">
        <v>1</v>
      </c>
      <c r="D124" s="1" t="s">
        <v>65</v>
      </c>
      <c r="E124" s="1" t="s">
        <v>66</v>
      </c>
      <c r="F124" s="1" t="str">
        <f>UnitControlCenter!$B$27</f>
        <v>thousand vehicles / year</v>
      </c>
      <c r="G124" s="1" t="s">
        <v>1397</v>
      </c>
      <c r="H124" s="1" t="s">
        <v>1398</v>
      </c>
      <c r="I124" s="1" t="s">
        <v>1496</v>
      </c>
    </row>
    <row r="125" spans="1:10" ht="30" x14ac:dyDescent="0.25">
      <c r="A125" s="2" t="s">
        <v>1640</v>
      </c>
      <c r="B125" s="2" t="s">
        <v>2235</v>
      </c>
      <c r="C125" s="44">
        <v>0</v>
      </c>
      <c r="D125" s="1" t="s">
        <v>65</v>
      </c>
      <c r="E125" s="1" t="s">
        <v>66</v>
      </c>
      <c r="F125" s="1" t="str">
        <f>UnitControlCenter!$B$27</f>
        <v>thousand vehicles / year</v>
      </c>
      <c r="G125" s="1" t="s">
        <v>2236</v>
      </c>
      <c r="H125" s="1" t="s">
        <v>1398</v>
      </c>
      <c r="I125" s="1" t="s">
        <v>1496</v>
      </c>
    </row>
    <row r="126" spans="1:10" ht="75" x14ac:dyDescent="0.25">
      <c r="A126" s="2" t="s">
        <v>1640</v>
      </c>
      <c r="B126" s="2" t="s">
        <v>2703</v>
      </c>
      <c r="C126" s="44">
        <v>1</v>
      </c>
      <c r="D126" s="1" t="s">
        <v>65</v>
      </c>
      <c r="E126" s="1" t="s">
        <v>66</v>
      </c>
      <c r="F126" s="1" t="str">
        <f>UnitControlCenter!$B$28</f>
        <v>million vehicles</v>
      </c>
      <c r="G126" s="1" t="s">
        <v>1513</v>
      </c>
      <c r="H126" s="1" t="s">
        <v>1506</v>
      </c>
      <c r="I126" s="1" t="s">
        <v>1507</v>
      </c>
    </row>
    <row r="127" spans="1:10" ht="90" x14ac:dyDescent="0.25">
      <c r="A127" s="2" t="s">
        <v>1640</v>
      </c>
      <c r="B127" s="2" t="s">
        <v>1642</v>
      </c>
      <c r="C127" s="44">
        <v>1</v>
      </c>
      <c r="D127" s="1" t="s">
        <v>65</v>
      </c>
      <c r="E127" s="1" t="s">
        <v>66</v>
      </c>
      <c r="F127" s="1" t="str">
        <f>UnitControlCenter!$B$29</f>
        <v>thousand vehicles</v>
      </c>
      <c r="G127" s="1" t="s">
        <v>1722</v>
      </c>
      <c r="H127" s="1" t="s">
        <v>1509</v>
      </c>
      <c r="I127" s="1" t="s">
        <v>1510</v>
      </c>
    </row>
    <row r="128" spans="1:10" ht="75" x14ac:dyDescent="0.25">
      <c r="A128" s="2" t="s">
        <v>1640</v>
      </c>
      <c r="B128" s="2" t="s">
        <v>2702</v>
      </c>
      <c r="C128" s="44">
        <v>1</v>
      </c>
      <c r="D128" s="1" t="s">
        <v>65</v>
      </c>
      <c r="E128" s="1" t="s">
        <v>66</v>
      </c>
      <c r="F128" s="1" t="str">
        <f>UnitControlCenter!$B$28</f>
        <v>million vehicles</v>
      </c>
      <c r="G128" s="1" t="s">
        <v>1514</v>
      </c>
      <c r="H128" s="1" t="s">
        <v>1506</v>
      </c>
      <c r="I128" s="1" t="s">
        <v>1507</v>
      </c>
    </row>
    <row r="129" spans="1:10" ht="75" x14ac:dyDescent="0.25">
      <c r="A129" s="2" t="s">
        <v>1640</v>
      </c>
      <c r="B129" s="2" t="s">
        <v>2704</v>
      </c>
      <c r="C129" s="44">
        <v>1</v>
      </c>
      <c r="D129" s="1" t="s">
        <v>65</v>
      </c>
      <c r="E129" s="1" t="s">
        <v>66</v>
      </c>
      <c r="F129" s="1" t="str">
        <f>UnitControlCenter!$B$28</f>
        <v>million vehicles</v>
      </c>
      <c r="G129" s="1" t="s">
        <v>1515</v>
      </c>
      <c r="H129" s="1" t="s">
        <v>1509</v>
      </c>
      <c r="I129" s="1" t="s">
        <v>1510</v>
      </c>
    </row>
    <row r="130" spans="1:10" ht="30" x14ac:dyDescent="0.25">
      <c r="A130" s="2" t="s">
        <v>1640</v>
      </c>
      <c r="B130" s="2" t="s">
        <v>2237</v>
      </c>
      <c r="C130" s="44">
        <v>1</v>
      </c>
      <c r="D130" s="1" t="s">
        <v>65</v>
      </c>
      <c r="E130" s="1" t="s">
        <v>66</v>
      </c>
      <c r="F130" s="1" t="str">
        <f>UnitControlCenter!$B$28</f>
        <v>million vehicles</v>
      </c>
      <c r="G130" s="1" t="s">
        <v>1497</v>
      </c>
      <c r="H130" s="1" t="s">
        <v>1398</v>
      </c>
      <c r="I130" s="1" t="s">
        <v>1496</v>
      </c>
    </row>
    <row r="131" spans="1:10" s="135" customFormat="1" ht="30.75" thickBot="1" x14ac:dyDescent="0.3">
      <c r="A131" s="134" t="s">
        <v>1640</v>
      </c>
      <c r="B131" s="134" t="s">
        <v>2238</v>
      </c>
      <c r="C131" s="141">
        <v>0</v>
      </c>
      <c r="D131" s="135" t="s">
        <v>65</v>
      </c>
      <c r="E131" s="135" t="s">
        <v>66</v>
      </c>
      <c r="F131" s="135" t="str">
        <f>UnitControlCenter!$B$28</f>
        <v>million vehicles</v>
      </c>
      <c r="G131" s="135" t="s">
        <v>2239</v>
      </c>
      <c r="H131" s="135" t="s">
        <v>1398</v>
      </c>
      <c r="I131" s="135" t="s">
        <v>1496</v>
      </c>
    </row>
    <row r="132" spans="1:10" ht="150" x14ac:dyDescent="0.25">
      <c r="A132" s="2" t="s">
        <v>1749</v>
      </c>
      <c r="B132" s="2" t="s">
        <v>1244</v>
      </c>
      <c r="C132" s="44">
        <v>1</v>
      </c>
      <c r="D132" s="1" t="s">
        <v>65</v>
      </c>
      <c r="E132" s="1" t="s">
        <v>66</v>
      </c>
      <c r="F132" s="1" t="str">
        <f>UnitControlCenter!$B$3</f>
        <v>million metric tons / year</v>
      </c>
      <c r="G132" s="1" t="s">
        <v>2137</v>
      </c>
      <c r="H132" s="1" t="s">
        <v>2705</v>
      </c>
      <c r="I132" s="1" t="s">
        <v>1498</v>
      </c>
    </row>
    <row r="133" spans="1:10" ht="105" x14ac:dyDescent="0.25">
      <c r="A133" s="2" t="s">
        <v>1749</v>
      </c>
      <c r="B133" s="2" t="s">
        <v>1245</v>
      </c>
      <c r="C133" s="44">
        <v>1</v>
      </c>
      <c r="D133" s="1" t="s">
        <v>65</v>
      </c>
      <c r="E133" s="1" t="s">
        <v>66</v>
      </c>
      <c r="F133" s="1" t="str">
        <f>UnitControlCenter!$B$30</f>
        <v>TWh / year</v>
      </c>
      <c r="G133" s="1" t="s">
        <v>1660</v>
      </c>
      <c r="H133" s="1" t="s">
        <v>1516</v>
      </c>
      <c r="I133" s="1" t="s">
        <v>1517</v>
      </c>
    </row>
    <row r="134" spans="1:10" ht="135" x14ac:dyDescent="0.25">
      <c r="A134" s="2" t="s">
        <v>1749</v>
      </c>
      <c r="B134" s="2" t="s">
        <v>1295</v>
      </c>
      <c r="C134" s="44">
        <v>1</v>
      </c>
      <c r="D134" s="1" t="s">
        <v>65</v>
      </c>
      <c r="E134" s="1" t="s">
        <v>66</v>
      </c>
      <c r="F134" s="1" t="str">
        <f>UnitControlCenter!$B$30</f>
        <v>TWh / year</v>
      </c>
      <c r="G134" s="1" t="s">
        <v>2138</v>
      </c>
      <c r="H134" s="1" t="s">
        <v>2705</v>
      </c>
      <c r="I134" s="1" t="s">
        <v>1498</v>
      </c>
    </row>
    <row r="135" spans="1:10" ht="30" x14ac:dyDescent="0.25">
      <c r="A135" s="2" t="s">
        <v>1749</v>
      </c>
      <c r="B135" s="2" t="s">
        <v>2144</v>
      </c>
      <c r="C135" s="44">
        <v>1</v>
      </c>
      <c r="D135" s="1" t="s">
        <v>63</v>
      </c>
      <c r="E135" s="1" t="s">
        <v>64</v>
      </c>
      <c r="F135" s="1" t="str">
        <f>UnitControlCenter!$B$30</f>
        <v>TWh / year</v>
      </c>
      <c r="G135" s="1" t="s">
        <v>2145</v>
      </c>
    </row>
    <row r="136" spans="1:10" ht="45" x14ac:dyDescent="0.25">
      <c r="A136" s="2" t="s">
        <v>1749</v>
      </c>
      <c r="B136" s="2" t="s">
        <v>1750</v>
      </c>
      <c r="C136" s="44">
        <v>1</v>
      </c>
      <c r="D136" s="1" t="s">
        <v>65</v>
      </c>
      <c r="E136" s="1" t="s">
        <v>66</v>
      </c>
      <c r="F136" s="1" t="str">
        <f>UnitControlCenter!$B$24</f>
        <v>trillion passenger-miles / year</v>
      </c>
      <c r="G136" s="1" t="s">
        <v>1254</v>
      </c>
      <c r="H136" s="1" t="s">
        <v>2706</v>
      </c>
      <c r="I136" s="1" t="s">
        <v>1458</v>
      </c>
    </row>
    <row r="137" spans="1:10" ht="45.75" thickBot="1" x14ac:dyDescent="0.3">
      <c r="A137" s="134" t="s">
        <v>1749</v>
      </c>
      <c r="B137" s="134" t="s">
        <v>1751</v>
      </c>
      <c r="C137" s="141">
        <v>1</v>
      </c>
      <c r="D137" s="135" t="s">
        <v>65</v>
      </c>
      <c r="E137" s="135" t="s">
        <v>66</v>
      </c>
      <c r="F137" s="135" t="str">
        <f>UnitControlCenter!$B$25</f>
        <v>trillion freight ton-miles / year</v>
      </c>
      <c r="G137" s="135" t="s">
        <v>1494</v>
      </c>
      <c r="H137" s="135" t="s">
        <v>2707</v>
      </c>
      <c r="I137" s="135" t="s">
        <v>1495</v>
      </c>
      <c r="J137" s="135"/>
    </row>
    <row r="138" spans="1:10" ht="315" x14ac:dyDescent="0.25">
      <c r="A138" s="2" t="s">
        <v>1246</v>
      </c>
      <c r="B138" s="2" t="s">
        <v>1632</v>
      </c>
      <c r="C138" s="44">
        <v>1</v>
      </c>
      <c r="D138" s="1" t="s">
        <v>65</v>
      </c>
      <c r="E138" s="1" t="s">
        <v>66</v>
      </c>
      <c r="F138" s="1" t="str">
        <f>UnitControlCenter!$B$30</f>
        <v>TWh / year</v>
      </c>
      <c r="G138" s="1" t="s">
        <v>1958</v>
      </c>
      <c r="H138" s="1" t="s">
        <v>1956</v>
      </c>
      <c r="I138" s="156" t="s">
        <v>1957</v>
      </c>
      <c r="J138" s="156"/>
    </row>
    <row r="139" spans="1:10" ht="120" x14ac:dyDescent="0.25">
      <c r="A139" s="2" t="s">
        <v>1246</v>
      </c>
      <c r="B139" s="2" t="s">
        <v>1633</v>
      </c>
      <c r="C139" s="44">
        <v>1</v>
      </c>
      <c r="D139" s="1" t="s">
        <v>65</v>
      </c>
      <c r="E139" s="1" t="s">
        <v>66</v>
      </c>
      <c r="F139" s="1" t="str">
        <f>UnitControlCenter!$B$30</f>
        <v>TWh / year</v>
      </c>
      <c r="G139" s="1" t="s">
        <v>1634</v>
      </c>
      <c r="H139" s="1" t="s">
        <v>1628</v>
      </c>
      <c r="I139" s="1" t="s">
        <v>1629</v>
      </c>
    </row>
    <row r="140" spans="1:10" x14ac:dyDescent="0.25">
      <c r="A140" s="2" t="s">
        <v>1246</v>
      </c>
      <c r="B140" s="2" t="s">
        <v>2146</v>
      </c>
      <c r="C140" s="44">
        <v>1</v>
      </c>
      <c r="D140" s="1" t="s">
        <v>63</v>
      </c>
      <c r="E140" s="1" t="s">
        <v>64</v>
      </c>
      <c r="F140" s="1" t="str">
        <f>UnitControlCenter!$B$30</f>
        <v>TWh / year</v>
      </c>
      <c r="G140" s="1" t="s">
        <v>2147</v>
      </c>
    </row>
    <row r="141" spans="1:10" ht="240" x14ac:dyDescent="0.25">
      <c r="A141" s="2" t="s">
        <v>1246</v>
      </c>
      <c r="B141" s="2" t="s">
        <v>1630</v>
      </c>
      <c r="C141" s="44">
        <v>1</v>
      </c>
      <c r="D141" s="1" t="s">
        <v>65</v>
      </c>
      <c r="E141" s="1" t="s">
        <v>66</v>
      </c>
      <c r="F141" s="1" t="str">
        <f>UnitControlCenter!$B$30</f>
        <v>TWh / year</v>
      </c>
      <c r="G141" s="1" t="s">
        <v>1955</v>
      </c>
      <c r="H141" s="1" t="s">
        <v>1956</v>
      </c>
      <c r="I141" s="156" t="s">
        <v>1957</v>
      </c>
      <c r="J141" s="156"/>
    </row>
    <row r="142" spans="1:10" ht="90" x14ac:dyDescent="0.25">
      <c r="A142" s="2" t="s">
        <v>1246</v>
      </c>
      <c r="B142" s="2" t="s">
        <v>1631</v>
      </c>
      <c r="C142" s="44">
        <v>1</v>
      </c>
      <c r="D142" s="1" t="s">
        <v>65</v>
      </c>
      <c r="E142" s="1" t="s">
        <v>66</v>
      </c>
      <c r="F142" s="1" t="str">
        <f>UnitControlCenter!$B$30</f>
        <v>TWh / year</v>
      </c>
      <c r="G142" s="1" t="s">
        <v>1627</v>
      </c>
      <c r="H142" s="1" t="s">
        <v>1628</v>
      </c>
      <c r="I142" s="1" t="s">
        <v>1629</v>
      </c>
    </row>
    <row r="143" spans="1:10" x14ac:dyDescent="0.25">
      <c r="A143" s="2" t="s">
        <v>1246</v>
      </c>
      <c r="B143" s="2" t="s">
        <v>2148</v>
      </c>
      <c r="C143" s="44">
        <v>1</v>
      </c>
      <c r="D143" s="1" t="s">
        <v>63</v>
      </c>
      <c r="E143" s="1" t="s">
        <v>64</v>
      </c>
      <c r="F143" s="1" t="str">
        <f>UnitControlCenter!$B$30</f>
        <v>TWh / year</v>
      </c>
      <c r="G143" s="1" t="s">
        <v>2149</v>
      </c>
    </row>
    <row r="144" spans="1:10" ht="150" x14ac:dyDescent="0.25">
      <c r="A144" s="2" t="s">
        <v>1246</v>
      </c>
      <c r="B144" s="2" t="s">
        <v>2385</v>
      </c>
      <c r="C144" s="44">
        <v>1</v>
      </c>
      <c r="D144" s="1" t="s">
        <v>65</v>
      </c>
      <c r="E144" s="1" t="s">
        <v>66</v>
      </c>
      <c r="F144" s="1" t="str">
        <f>UnitControlCenter!$B$30</f>
        <v>TWh / year</v>
      </c>
      <c r="G144" s="1" t="s">
        <v>2538</v>
      </c>
      <c r="H144" s="1" t="s">
        <v>2389</v>
      </c>
      <c r="I144" s="1" t="s">
        <v>2390</v>
      </c>
    </row>
    <row r="145" spans="1:10" s="135" customFormat="1" ht="90.75" thickBot="1" x14ac:dyDescent="0.3">
      <c r="A145" s="134" t="s">
        <v>1246</v>
      </c>
      <c r="B145" s="134" t="s">
        <v>2386</v>
      </c>
      <c r="C145" s="141">
        <v>1</v>
      </c>
      <c r="D145" s="135" t="s">
        <v>65</v>
      </c>
      <c r="E145" s="135" t="s">
        <v>66</v>
      </c>
      <c r="F145" s="135" t="str">
        <f>UnitControlCenter!$B$16</f>
        <v>terawatt-hours (TWh) / year</v>
      </c>
      <c r="G145" s="135" t="s">
        <v>2539</v>
      </c>
      <c r="H145" s="135" t="s">
        <v>2387</v>
      </c>
      <c r="I145" s="135" t="s">
        <v>2388</v>
      </c>
    </row>
    <row r="146" spans="1:10" ht="285" x14ac:dyDescent="0.25">
      <c r="A146" s="2" t="s">
        <v>1707</v>
      </c>
      <c r="B146" s="2" t="s">
        <v>1291</v>
      </c>
      <c r="C146" s="44">
        <v>1</v>
      </c>
      <c r="D146" s="1" t="s">
        <v>65</v>
      </c>
      <c r="E146" s="1" t="s">
        <v>66</v>
      </c>
      <c r="F146" s="1" t="str">
        <f>UnitControlCenter!$B$3</f>
        <v>million metric tons / year</v>
      </c>
      <c r="G146" s="1" t="s">
        <v>1959</v>
      </c>
      <c r="H146" s="1" t="s">
        <v>1956</v>
      </c>
      <c r="I146" s="156" t="s">
        <v>1957</v>
      </c>
      <c r="J146" s="156"/>
    </row>
    <row r="147" spans="1:10" ht="45" x14ac:dyDescent="0.25">
      <c r="A147" s="2" t="s">
        <v>1707</v>
      </c>
      <c r="B147" s="2" t="s">
        <v>1292</v>
      </c>
      <c r="C147" s="44">
        <v>1</v>
      </c>
      <c r="D147" s="1" t="s">
        <v>65</v>
      </c>
      <c r="E147" s="1" t="s">
        <v>66</v>
      </c>
      <c r="F147" s="1" t="str">
        <f>UnitControlCenter!$B$3</f>
        <v>million metric tons / year</v>
      </c>
      <c r="G147" s="1" t="s">
        <v>1503</v>
      </c>
      <c r="H147" s="1" t="s">
        <v>1501</v>
      </c>
      <c r="I147" s="1" t="s">
        <v>1502</v>
      </c>
    </row>
    <row r="148" spans="1:10" ht="270" x14ac:dyDescent="0.25">
      <c r="A148" s="2" t="s">
        <v>1707</v>
      </c>
      <c r="B148" s="2" t="s">
        <v>1293</v>
      </c>
      <c r="C148" s="44">
        <v>1</v>
      </c>
      <c r="D148" s="1" t="s">
        <v>65</v>
      </c>
      <c r="E148" s="1" t="s">
        <v>66</v>
      </c>
      <c r="F148" s="1" t="str">
        <f>UnitControlCenter!$B$3</f>
        <v>million metric tons / year</v>
      </c>
      <c r="G148" s="1" t="s">
        <v>2011</v>
      </c>
      <c r="H148" s="1" t="s">
        <v>1956</v>
      </c>
      <c r="I148" s="156" t="s">
        <v>1957</v>
      </c>
      <c r="J148" s="156"/>
    </row>
    <row r="149" spans="1:10" ht="45" x14ac:dyDescent="0.25">
      <c r="A149" s="2" t="s">
        <v>1707</v>
      </c>
      <c r="B149" s="2" t="s">
        <v>1294</v>
      </c>
      <c r="C149" s="44">
        <v>1</v>
      </c>
      <c r="D149" s="1" t="s">
        <v>65</v>
      </c>
      <c r="E149" s="1" t="s">
        <v>66</v>
      </c>
      <c r="F149" s="1" t="str">
        <f>UnitControlCenter!$B$3</f>
        <v>million metric tons / year</v>
      </c>
      <c r="G149" s="1" t="s">
        <v>1504</v>
      </c>
      <c r="H149" s="1" t="s">
        <v>1501</v>
      </c>
      <c r="I149" s="1" t="s">
        <v>1502</v>
      </c>
    </row>
    <row r="150" spans="1:10" ht="330" x14ac:dyDescent="0.25">
      <c r="A150" s="2" t="s">
        <v>1707</v>
      </c>
      <c r="B150" s="2" t="s">
        <v>1705</v>
      </c>
      <c r="C150" s="44">
        <v>1</v>
      </c>
      <c r="D150" s="1" t="s">
        <v>65</v>
      </c>
      <c r="E150" s="1" t="s">
        <v>66</v>
      </c>
      <c r="F150" s="1" t="str">
        <f>UnitControlCenter!$B$3</f>
        <v>million metric tons / year</v>
      </c>
      <c r="G150" s="1" t="s">
        <v>1960</v>
      </c>
      <c r="H150" s="1" t="s">
        <v>1956</v>
      </c>
      <c r="I150" s="156" t="s">
        <v>1957</v>
      </c>
      <c r="J150" s="156"/>
    </row>
    <row r="151" spans="1:10" ht="45" x14ac:dyDescent="0.25">
      <c r="A151" s="2" t="s">
        <v>1707</v>
      </c>
      <c r="B151" s="2" t="s">
        <v>1706</v>
      </c>
      <c r="C151" s="44">
        <v>1</v>
      </c>
      <c r="D151" s="1" t="s">
        <v>65</v>
      </c>
      <c r="E151" s="1" t="s">
        <v>66</v>
      </c>
      <c r="F151" s="1" t="str">
        <f>UnitControlCenter!$B$3</f>
        <v>million metric tons / year</v>
      </c>
      <c r="G151" s="1" t="s">
        <v>1746</v>
      </c>
      <c r="H151" s="1" t="s">
        <v>1708</v>
      </c>
      <c r="I151" s="1" t="s">
        <v>1709</v>
      </c>
    </row>
    <row r="152" spans="1:10" ht="30" x14ac:dyDescent="0.25">
      <c r="A152" s="2" t="s">
        <v>1707</v>
      </c>
      <c r="B152" s="2" t="s">
        <v>2211</v>
      </c>
      <c r="C152" s="44">
        <v>1</v>
      </c>
      <c r="D152" s="1" t="s">
        <v>65</v>
      </c>
      <c r="E152" s="1" t="s">
        <v>66</v>
      </c>
      <c r="F152" s="1" t="str">
        <f>UnitControlCenter!$B$3</f>
        <v>million metric tons / year</v>
      </c>
      <c r="G152" s="1" t="s">
        <v>2290</v>
      </c>
      <c r="H152" s="1" t="s">
        <v>2205</v>
      </c>
      <c r="I152" s="1" t="s">
        <v>2208</v>
      </c>
    </row>
    <row r="153" spans="1:10" ht="255" x14ac:dyDescent="0.25">
      <c r="A153" s="2" t="s">
        <v>1707</v>
      </c>
      <c r="B153" s="2" t="s">
        <v>2203</v>
      </c>
      <c r="C153" s="44">
        <v>1</v>
      </c>
      <c r="D153" s="1" t="s">
        <v>65</v>
      </c>
      <c r="E153" s="1" t="s">
        <v>66</v>
      </c>
      <c r="F153" s="1" t="str">
        <f>UnitControlCenter!$B$3</f>
        <v>million metric tons / year</v>
      </c>
      <c r="G153" s="1" t="s">
        <v>2206</v>
      </c>
      <c r="H153" s="1" t="s">
        <v>1956</v>
      </c>
      <c r="I153" s="156" t="s">
        <v>1957</v>
      </c>
      <c r="J153" s="156"/>
    </row>
    <row r="154" spans="1:10" ht="330.75" thickBot="1" x14ac:dyDescent="0.3">
      <c r="A154" s="134" t="s">
        <v>1707</v>
      </c>
      <c r="B154" s="134" t="s">
        <v>2204</v>
      </c>
      <c r="C154" s="141">
        <v>1</v>
      </c>
      <c r="D154" s="134" t="s">
        <v>65</v>
      </c>
      <c r="E154" s="134" t="s">
        <v>66</v>
      </c>
      <c r="F154" s="134" t="str">
        <f>UnitControlCenter!$B$3</f>
        <v>million metric tons / year</v>
      </c>
      <c r="G154" s="134" t="s">
        <v>2207</v>
      </c>
      <c r="H154" s="134" t="s">
        <v>1956</v>
      </c>
      <c r="I154" s="134" t="s">
        <v>1957</v>
      </c>
      <c r="J154" s="134"/>
    </row>
    <row r="155" spans="1:10" ht="60" x14ac:dyDescent="0.25">
      <c r="A155" s="2" t="s">
        <v>2322</v>
      </c>
      <c r="B155" s="2" t="s">
        <v>2323</v>
      </c>
      <c r="C155" s="44">
        <v>1</v>
      </c>
      <c r="D155" s="1" t="s">
        <v>65</v>
      </c>
      <c r="E155" s="1" t="s">
        <v>66</v>
      </c>
      <c r="F155" s="1" t="str">
        <f>UnitControlCenter!$B$30</f>
        <v>TWh / year</v>
      </c>
      <c r="G155" s="1" t="s">
        <v>1257</v>
      </c>
      <c r="H155" s="1" t="s">
        <v>1258</v>
      </c>
      <c r="I155" s="1" t="s">
        <v>1487</v>
      </c>
    </row>
    <row r="156" spans="1:10" s="2" customFormat="1" ht="30" x14ac:dyDescent="0.25">
      <c r="A156" s="2" t="s">
        <v>2322</v>
      </c>
      <c r="B156" s="2" t="s">
        <v>2324</v>
      </c>
      <c r="C156" s="44">
        <v>1</v>
      </c>
      <c r="D156" s="2" t="s">
        <v>65</v>
      </c>
      <c r="E156" s="2" t="s">
        <v>66</v>
      </c>
      <c r="F156" s="2" t="str">
        <f>UnitControlCenter!$B$30</f>
        <v>TWh / year</v>
      </c>
      <c r="G156" s="2" t="s">
        <v>1275</v>
      </c>
      <c r="H156" s="2" t="s">
        <v>1259</v>
      </c>
      <c r="I156" s="2" t="s">
        <v>1260</v>
      </c>
    </row>
    <row r="157" spans="1:10" ht="90" x14ac:dyDescent="0.25">
      <c r="A157" s="2" t="s">
        <v>2322</v>
      </c>
      <c r="B157" s="2" t="s">
        <v>2325</v>
      </c>
      <c r="C157" s="44">
        <v>1</v>
      </c>
      <c r="D157" s="1" t="s">
        <v>65</v>
      </c>
      <c r="E157" s="1" t="s">
        <v>66</v>
      </c>
      <c r="F157" s="1" t="str">
        <f>UnitControlCenter!$B$30</f>
        <v>TWh / year</v>
      </c>
      <c r="G157" s="1" t="s">
        <v>1526</v>
      </c>
      <c r="H157" s="1" t="s">
        <v>1528</v>
      </c>
      <c r="I157" s="1" t="s">
        <v>1527</v>
      </c>
    </row>
    <row r="158" spans="1:10" s="2" customFormat="1" x14ac:dyDescent="0.25">
      <c r="A158" s="2" t="s">
        <v>2322</v>
      </c>
      <c r="B158" s="2" t="s">
        <v>2326</v>
      </c>
      <c r="C158" s="44">
        <v>1</v>
      </c>
      <c r="D158" s="2" t="s">
        <v>63</v>
      </c>
      <c r="E158" s="2" t="s">
        <v>64</v>
      </c>
      <c r="F158" s="2" t="str">
        <f>UnitControlCenter!$B$30</f>
        <v>TWh / year</v>
      </c>
      <c r="G158" s="2" t="s">
        <v>2150</v>
      </c>
    </row>
    <row r="159" spans="1:10" ht="210" x14ac:dyDescent="0.25">
      <c r="A159" s="2" t="s">
        <v>2322</v>
      </c>
      <c r="B159" s="2" t="s">
        <v>2327</v>
      </c>
      <c r="C159" s="44">
        <v>1</v>
      </c>
      <c r="D159" s="1" t="s">
        <v>65</v>
      </c>
      <c r="E159" s="1" t="s">
        <v>66</v>
      </c>
      <c r="F159" s="2" t="str">
        <f>UnitControlCenter!B3</f>
        <v>million metric tons / year</v>
      </c>
      <c r="G159" s="1" t="s">
        <v>2465</v>
      </c>
      <c r="H159" s="1" t="s">
        <v>2329</v>
      </c>
      <c r="I159" s="2" t="s">
        <v>2330</v>
      </c>
      <c r="J159" s="2"/>
    </row>
    <row r="160" spans="1:10" s="135" customFormat="1" ht="255.75" thickBot="1" x14ac:dyDescent="0.3">
      <c r="A160" s="2" t="s">
        <v>2322</v>
      </c>
      <c r="B160" s="134" t="s">
        <v>2328</v>
      </c>
      <c r="C160" s="141">
        <v>1</v>
      </c>
      <c r="D160" s="135" t="s">
        <v>65</v>
      </c>
      <c r="E160" s="135" t="s">
        <v>66</v>
      </c>
      <c r="F160" s="134" t="str">
        <f>UnitControlCenter!B3</f>
        <v>million metric tons / year</v>
      </c>
      <c r="G160" s="135" t="s">
        <v>2466</v>
      </c>
      <c r="H160" s="135" t="s">
        <v>2329</v>
      </c>
      <c r="I160" s="134" t="s">
        <v>2330</v>
      </c>
      <c r="J160" s="134"/>
    </row>
    <row r="161" spans="1:10" ht="90" x14ac:dyDescent="0.25">
      <c r="A161" s="2" t="s">
        <v>1313</v>
      </c>
      <c r="B161" s="2" t="s">
        <v>1314</v>
      </c>
      <c r="C161" s="44">
        <v>1</v>
      </c>
      <c r="D161" s="1" t="s">
        <v>65</v>
      </c>
      <c r="E161" s="1" t="s">
        <v>66</v>
      </c>
      <c r="F161" s="1" t="str">
        <f>UnitControlCenter!$B$30</f>
        <v>TWh / year</v>
      </c>
      <c r="G161" s="1" t="s">
        <v>2499</v>
      </c>
      <c r="H161" s="1" t="s">
        <v>2498</v>
      </c>
      <c r="I161" s="1" t="s">
        <v>2497</v>
      </c>
      <c r="J161" s="1" t="s">
        <v>2686</v>
      </c>
    </row>
    <row r="162" spans="1:10" ht="75" x14ac:dyDescent="0.25">
      <c r="A162" s="2" t="s">
        <v>1313</v>
      </c>
      <c r="B162" s="2" t="s">
        <v>1315</v>
      </c>
      <c r="C162" s="44">
        <v>1</v>
      </c>
      <c r="D162" s="1" t="s">
        <v>65</v>
      </c>
      <c r="E162" s="1" t="s">
        <v>66</v>
      </c>
      <c r="F162" s="1" t="str">
        <f>UnitControlCenter!$B$30</f>
        <v>TWh / year</v>
      </c>
      <c r="G162" s="1" t="s">
        <v>2500</v>
      </c>
      <c r="H162" s="1" t="s">
        <v>2142</v>
      </c>
      <c r="I162" s="1" t="s">
        <v>2143</v>
      </c>
      <c r="J162" s="1" t="s">
        <v>2686</v>
      </c>
    </row>
    <row r="163" spans="1:10" ht="75" x14ac:dyDescent="0.25">
      <c r="A163" s="2" t="s">
        <v>1313</v>
      </c>
      <c r="B163" s="2" t="s">
        <v>2495</v>
      </c>
      <c r="C163" s="44">
        <v>1</v>
      </c>
      <c r="D163" s="1" t="s">
        <v>65</v>
      </c>
      <c r="E163" s="1" t="s">
        <v>66</v>
      </c>
      <c r="F163" s="1" t="str">
        <f>UnitControlCenter!$B$30</f>
        <v>TWh / year</v>
      </c>
      <c r="G163" s="1" t="s">
        <v>2515</v>
      </c>
      <c r="H163" s="1" t="s">
        <v>2501</v>
      </c>
      <c r="I163" s="44" t="s">
        <v>2502</v>
      </c>
      <c r="J163" s="1" t="s">
        <v>2687</v>
      </c>
    </row>
    <row r="164" spans="1:10" ht="75" x14ac:dyDescent="0.25">
      <c r="A164" s="2" t="s">
        <v>1313</v>
      </c>
      <c r="B164" s="2" t="s">
        <v>2496</v>
      </c>
      <c r="C164" s="44">
        <v>1</v>
      </c>
      <c r="D164" s="1" t="s">
        <v>65</v>
      </c>
      <c r="E164" s="1" t="s">
        <v>66</v>
      </c>
      <c r="F164" s="1" t="str">
        <f>UnitControlCenter!$B$30</f>
        <v>TWh / year</v>
      </c>
      <c r="G164" s="1" t="s">
        <v>2516</v>
      </c>
      <c r="H164" s="1" t="s">
        <v>2142</v>
      </c>
      <c r="I164" s="1" t="s">
        <v>2143</v>
      </c>
      <c r="J164" s="1" t="s">
        <v>2687</v>
      </c>
    </row>
    <row r="165" spans="1:10" x14ac:dyDescent="0.25">
      <c r="A165" s="2" t="s">
        <v>1313</v>
      </c>
      <c r="B165" s="2" t="s">
        <v>1765</v>
      </c>
      <c r="C165" s="44">
        <v>0</v>
      </c>
      <c r="D165" s="1" t="s">
        <v>63</v>
      </c>
      <c r="E165" s="1" t="s">
        <v>64</v>
      </c>
      <c r="F165" s="1" t="str">
        <f>UnitControlCenter!$B$31</f>
        <v>thousand BTU / 2023 Euro</v>
      </c>
      <c r="G165" s="1" t="s">
        <v>1718</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1529</v>
      </c>
      <c r="C173" s="44">
        <v>1</v>
      </c>
      <c r="D173" s="1" t="s">
        <v>63</v>
      </c>
      <c r="E173" s="1" t="s">
        <v>64</v>
      </c>
      <c r="F173" s="1" t="str">
        <f>UnitControlCenter!$B$35</f>
        <v>million gallons / year</v>
      </c>
      <c r="G173" s="1" t="s">
        <v>1533</v>
      </c>
    </row>
    <row r="174" spans="1:10" ht="30" x14ac:dyDescent="0.25">
      <c r="A174" s="2" t="s">
        <v>1313</v>
      </c>
      <c r="B174" s="2" t="s">
        <v>1530</v>
      </c>
      <c r="C174" s="44">
        <v>1</v>
      </c>
      <c r="D174" s="1" t="s">
        <v>63</v>
      </c>
      <c r="E174" s="1" t="s">
        <v>64</v>
      </c>
      <c r="F174" s="1" t="str">
        <f>UnitControlCenter!$B$32</f>
        <v>millions of short tons / year</v>
      </c>
      <c r="G174" s="1" t="s">
        <v>1534</v>
      </c>
    </row>
    <row r="175" spans="1:10" ht="15.75" thickBot="1" x14ac:dyDescent="0.3">
      <c r="A175" s="134" t="s">
        <v>1313</v>
      </c>
      <c r="B175" s="134" t="s">
        <v>1531</v>
      </c>
      <c r="C175" s="141">
        <v>1</v>
      </c>
      <c r="D175" s="135" t="s">
        <v>63</v>
      </c>
      <c r="E175" s="135" t="s">
        <v>64</v>
      </c>
      <c r="F175" s="135" t="str">
        <f>UnitControlCenter!$B$6</f>
        <v>thousand metric tons / year</v>
      </c>
      <c r="G175" s="135" t="s">
        <v>1535</v>
      </c>
      <c r="H175" s="135"/>
      <c r="I175" s="135"/>
      <c r="J175" s="135"/>
    </row>
    <row r="176" spans="1:10" ht="60" x14ac:dyDescent="0.25">
      <c r="A176" s="2" t="s">
        <v>2216</v>
      </c>
      <c r="B176" s="2" t="s">
        <v>2243</v>
      </c>
      <c r="C176" s="44">
        <v>1</v>
      </c>
      <c r="D176" s="1" t="s">
        <v>65</v>
      </c>
      <c r="E176" s="1" t="s">
        <v>66</v>
      </c>
      <c r="F176" s="1" t="str">
        <f>UnitControlCenter!$B$36</f>
        <v>TWh/year</v>
      </c>
      <c r="G176" s="1" t="s">
        <v>1540</v>
      </c>
      <c r="H176" s="1" t="s">
        <v>1541</v>
      </c>
      <c r="I176" s="1" t="s">
        <v>1542</v>
      </c>
    </row>
    <row r="177" spans="1:10" ht="60" x14ac:dyDescent="0.25">
      <c r="A177" s="2" t="s">
        <v>2216</v>
      </c>
      <c r="B177" s="2" t="s">
        <v>2244</v>
      </c>
      <c r="C177" s="44">
        <v>1</v>
      </c>
      <c r="D177" s="1" t="s">
        <v>65</v>
      </c>
      <c r="E177" s="1" t="s">
        <v>66</v>
      </c>
      <c r="F177" s="1" t="str">
        <f>UnitControlCenter!$B$36</f>
        <v>TWh/year</v>
      </c>
      <c r="G177" s="1" t="s">
        <v>1543</v>
      </c>
      <c r="H177" s="1" t="s">
        <v>1541</v>
      </c>
      <c r="I177" s="1" t="s">
        <v>1542</v>
      </c>
    </row>
    <row r="178" spans="1:10" ht="60" x14ac:dyDescent="0.25">
      <c r="A178" s="2" t="s">
        <v>2216</v>
      </c>
      <c r="B178" s="2" t="s">
        <v>2245</v>
      </c>
      <c r="C178" s="44">
        <v>1</v>
      </c>
      <c r="D178" s="1" t="s">
        <v>65</v>
      </c>
      <c r="E178" s="1" t="s">
        <v>66</v>
      </c>
      <c r="F178" s="1" t="str">
        <f>UnitControlCenter!$B$9</f>
        <v>billion 2023 Euro / year</v>
      </c>
      <c r="G178" s="1" t="s">
        <v>1544</v>
      </c>
      <c r="H178" s="1" t="s">
        <v>1541</v>
      </c>
      <c r="I178" s="1" t="s">
        <v>1542</v>
      </c>
    </row>
    <row r="179" spans="1:10" ht="75" x14ac:dyDescent="0.25">
      <c r="A179" s="2" t="s">
        <v>2216</v>
      </c>
      <c r="B179" s="2" t="s">
        <v>2246</v>
      </c>
      <c r="C179" s="44">
        <v>1</v>
      </c>
      <c r="D179" s="1" t="s">
        <v>65</v>
      </c>
      <c r="E179" s="1" t="s">
        <v>66</v>
      </c>
      <c r="F179" s="1" t="str">
        <f>UnitControlCenter!$B$9</f>
        <v>billion 2023 Euro / year</v>
      </c>
      <c r="G179" s="1" t="s">
        <v>1545</v>
      </c>
      <c r="H179" s="1" t="s">
        <v>1541</v>
      </c>
      <c r="I179" s="1" t="s">
        <v>1542</v>
      </c>
    </row>
    <row r="180" spans="1:10" ht="60" x14ac:dyDescent="0.25">
      <c r="A180" s="2" t="s">
        <v>2216</v>
      </c>
      <c r="B180" s="2" t="s">
        <v>2247</v>
      </c>
      <c r="C180" s="44">
        <v>1</v>
      </c>
      <c r="D180" s="1" t="s">
        <v>65</v>
      </c>
      <c r="E180" s="1" t="s">
        <v>66</v>
      </c>
      <c r="F180" s="1" t="str">
        <f>UnitControlCenter!B3</f>
        <v>million metric tons / year</v>
      </c>
      <c r="G180" s="1" t="s">
        <v>1788</v>
      </c>
      <c r="H180" s="1" t="s">
        <v>1786</v>
      </c>
      <c r="I180" s="1" t="s">
        <v>1787</v>
      </c>
    </row>
    <row r="181" spans="1:10" ht="60" x14ac:dyDescent="0.25">
      <c r="A181" s="2" t="s">
        <v>2216</v>
      </c>
      <c r="B181" s="2" t="s">
        <v>2248</v>
      </c>
      <c r="C181" s="44">
        <v>1</v>
      </c>
      <c r="D181" s="1" t="s">
        <v>65</v>
      </c>
      <c r="E181" s="1" t="s">
        <v>66</v>
      </c>
      <c r="F181" s="1" t="str">
        <f>UnitControlCenter!B3</f>
        <v>million metric tons / year</v>
      </c>
      <c r="G181" s="1" t="s">
        <v>1789</v>
      </c>
      <c r="H181" s="1" t="s">
        <v>1786</v>
      </c>
      <c r="I181" s="1" t="s">
        <v>1787</v>
      </c>
    </row>
    <row r="182" spans="1:10" ht="60" x14ac:dyDescent="0.25">
      <c r="A182" s="2" t="s">
        <v>2216</v>
      </c>
      <c r="B182" s="2" t="s">
        <v>2249</v>
      </c>
      <c r="C182" s="44">
        <v>1</v>
      </c>
      <c r="D182" s="1" t="s">
        <v>65</v>
      </c>
      <c r="E182" s="1" t="s">
        <v>66</v>
      </c>
      <c r="F182" s="1" t="str">
        <f>UnitControlCenter!$B$36</f>
        <v>TWh/year</v>
      </c>
      <c r="G182" s="1" t="s">
        <v>1622</v>
      </c>
      <c r="H182" s="1" t="s">
        <v>1617</v>
      </c>
      <c r="I182" s="1" t="s">
        <v>1618</v>
      </c>
    </row>
    <row r="183" spans="1:10" ht="75" x14ac:dyDescent="0.25">
      <c r="A183" s="2" t="s">
        <v>2216</v>
      </c>
      <c r="B183" s="2" t="s">
        <v>2250</v>
      </c>
      <c r="C183" s="44">
        <v>1</v>
      </c>
      <c r="D183" s="1" t="s">
        <v>65</v>
      </c>
      <c r="E183" s="1" t="s">
        <v>66</v>
      </c>
      <c r="F183" s="1" t="str">
        <f>UnitControlCenter!$B$36</f>
        <v>TWh/year</v>
      </c>
      <c r="G183" s="1" t="s">
        <v>1623</v>
      </c>
      <c r="H183" s="1" t="s">
        <v>1617</v>
      </c>
      <c r="I183" s="1" t="s">
        <v>1619</v>
      </c>
    </row>
    <row r="184" spans="1:10" ht="75" x14ac:dyDescent="0.25">
      <c r="A184" s="2" t="s">
        <v>2216</v>
      </c>
      <c r="B184" s="2" t="s">
        <v>2251</v>
      </c>
      <c r="C184" s="44">
        <v>1</v>
      </c>
      <c r="D184" s="1" t="s">
        <v>65</v>
      </c>
      <c r="E184" s="1" t="s">
        <v>66</v>
      </c>
      <c r="F184" s="1" t="str">
        <f>UnitControlCenter!$B$9</f>
        <v>billion 2023 Euro / year</v>
      </c>
      <c r="G184" s="1" t="s">
        <v>1624</v>
      </c>
      <c r="H184" s="1" t="s">
        <v>1617</v>
      </c>
      <c r="I184" s="1" t="s">
        <v>1620</v>
      </c>
    </row>
    <row r="185" spans="1:10" ht="90" x14ac:dyDescent="0.25">
      <c r="A185" s="2" t="s">
        <v>2216</v>
      </c>
      <c r="B185" s="2" t="s">
        <v>2252</v>
      </c>
      <c r="C185" s="44">
        <v>1</v>
      </c>
      <c r="D185" s="1" t="s">
        <v>65</v>
      </c>
      <c r="E185" s="1" t="s">
        <v>66</v>
      </c>
      <c r="F185" s="1" t="str">
        <f>UnitControlCenter!$B$9</f>
        <v>billion 2023 Euro / year</v>
      </c>
      <c r="G185" s="1" t="s">
        <v>1625</v>
      </c>
      <c r="H185" s="1" t="s">
        <v>1617</v>
      </c>
      <c r="I185" s="1" t="s">
        <v>1621</v>
      </c>
    </row>
    <row r="186" spans="1:10" ht="105" x14ac:dyDescent="0.25">
      <c r="A186" s="2" t="s">
        <v>2216</v>
      </c>
      <c r="B186" s="2" t="s">
        <v>2253</v>
      </c>
      <c r="C186" s="44">
        <v>1</v>
      </c>
      <c r="D186" s="1" t="s">
        <v>65</v>
      </c>
      <c r="E186" s="1" t="s">
        <v>66</v>
      </c>
      <c r="F186" s="1" t="str">
        <f>UnitControlCenter!$B$30</f>
        <v>TWh / year</v>
      </c>
      <c r="G186" s="1" t="s">
        <v>1648</v>
      </c>
      <c r="H186" s="1" t="s">
        <v>1650</v>
      </c>
      <c r="I186" s="1" t="s">
        <v>1651</v>
      </c>
    </row>
    <row r="187" spans="1:10" ht="120" x14ac:dyDescent="0.25">
      <c r="A187" s="2" t="s">
        <v>2216</v>
      </c>
      <c r="B187" s="2" t="s">
        <v>2254</v>
      </c>
      <c r="C187" s="44">
        <v>1</v>
      </c>
      <c r="D187" s="1" t="s">
        <v>65</v>
      </c>
      <c r="E187" s="1" t="s">
        <v>66</v>
      </c>
      <c r="F187" s="1" t="str">
        <f>UnitControlCenter!$B$30</f>
        <v>TWh / year</v>
      </c>
      <c r="G187" s="1" t="s">
        <v>1649</v>
      </c>
      <c r="H187" s="1" t="s">
        <v>1650</v>
      </c>
      <c r="I187" s="1" t="s">
        <v>1651</v>
      </c>
    </row>
    <row r="188" spans="1:10" ht="225" x14ac:dyDescent="0.25">
      <c r="A188" s="2" t="s">
        <v>2216</v>
      </c>
      <c r="B188" s="2" t="s">
        <v>2262</v>
      </c>
      <c r="C188" s="44">
        <v>1</v>
      </c>
      <c r="D188" s="1" t="s">
        <v>65</v>
      </c>
      <c r="E188" s="1" t="s">
        <v>66</v>
      </c>
      <c r="F188" s="1" t="str">
        <f>UnitControlCenter!$B$10</f>
        <v>billion 2023 Euro</v>
      </c>
      <c r="G188" s="1" t="s">
        <v>2219</v>
      </c>
      <c r="H188" s="1" t="s">
        <v>2218</v>
      </c>
      <c r="I188" s="156" t="s">
        <v>2217</v>
      </c>
      <c r="J188" s="156"/>
    </row>
    <row r="189" spans="1:10" ht="255" x14ac:dyDescent="0.25">
      <c r="A189" s="2" t="s">
        <v>2216</v>
      </c>
      <c r="B189" s="2" t="s">
        <v>2255</v>
      </c>
      <c r="C189" s="44">
        <v>1</v>
      </c>
      <c r="D189" s="1" t="s">
        <v>65</v>
      </c>
      <c r="E189" s="1" t="s">
        <v>66</v>
      </c>
      <c r="F189" s="1" t="str">
        <f>UnitControlCenter!$B$10</f>
        <v>billion 2023 Euro</v>
      </c>
      <c r="G189" s="1" t="s">
        <v>2227</v>
      </c>
      <c r="H189" s="1" t="s">
        <v>2218</v>
      </c>
      <c r="I189" s="156" t="s">
        <v>2220</v>
      </c>
      <c r="J189" s="156"/>
    </row>
    <row r="190" spans="1:10" ht="225" x14ac:dyDescent="0.25">
      <c r="A190" s="2" t="s">
        <v>2216</v>
      </c>
      <c r="B190" s="2" t="s">
        <v>2256</v>
      </c>
      <c r="C190" s="44">
        <v>1</v>
      </c>
      <c r="D190" s="1" t="s">
        <v>65</v>
      </c>
      <c r="E190" s="1" t="s">
        <v>66</v>
      </c>
      <c r="F190" s="1" t="str">
        <f>UnitControlCenter!$B$10</f>
        <v>billion 2023 Euro</v>
      </c>
      <c r="G190" s="1" t="s">
        <v>2228</v>
      </c>
      <c r="H190" s="1" t="s">
        <v>2218</v>
      </c>
      <c r="I190" s="156" t="s">
        <v>2221</v>
      </c>
      <c r="J190" s="156"/>
    </row>
    <row r="191" spans="1:10" ht="255" x14ac:dyDescent="0.25">
      <c r="A191" s="2" t="s">
        <v>2216</v>
      </c>
      <c r="B191" s="2" t="s">
        <v>2257</v>
      </c>
      <c r="C191" s="44">
        <v>1</v>
      </c>
      <c r="D191" s="1" t="s">
        <v>65</v>
      </c>
      <c r="E191" s="1" t="s">
        <v>66</v>
      </c>
      <c r="F191" s="1" t="str">
        <f>UnitControlCenter!$B$10</f>
        <v>billion 2023 Euro</v>
      </c>
      <c r="G191" s="1" t="s">
        <v>2229</v>
      </c>
      <c r="H191" s="1" t="s">
        <v>2218</v>
      </c>
      <c r="I191" s="156" t="s">
        <v>2222</v>
      </c>
      <c r="J191" s="156"/>
    </row>
    <row r="192" spans="1:10" ht="210" x14ac:dyDescent="0.25">
      <c r="A192" s="2" t="s">
        <v>2216</v>
      </c>
      <c r="B192" s="2" t="s">
        <v>2258</v>
      </c>
      <c r="C192" s="44">
        <v>1</v>
      </c>
      <c r="D192" s="1" t="s">
        <v>65</v>
      </c>
      <c r="E192" s="1" t="s">
        <v>66</v>
      </c>
      <c r="F192" s="1" t="str">
        <f>UnitControlCenter!$B$10</f>
        <v>billion 2023 Euro</v>
      </c>
      <c r="G192" s="1" t="s">
        <v>2232</v>
      </c>
      <c r="H192" s="1" t="s">
        <v>2218</v>
      </c>
      <c r="I192" s="156" t="s">
        <v>2223</v>
      </c>
      <c r="J192" s="156"/>
    </row>
    <row r="193" spans="1:10" ht="240" x14ac:dyDescent="0.25">
      <c r="A193" s="2" t="s">
        <v>2216</v>
      </c>
      <c r="B193" s="2" t="s">
        <v>2259</v>
      </c>
      <c r="C193" s="44">
        <v>1</v>
      </c>
      <c r="D193" s="1" t="s">
        <v>65</v>
      </c>
      <c r="E193" s="1" t="s">
        <v>66</v>
      </c>
      <c r="F193" s="1" t="str">
        <f>UnitControlCenter!$B$10</f>
        <v>billion 2023 Euro</v>
      </c>
      <c r="G193" s="1" t="s">
        <v>2233</v>
      </c>
      <c r="H193" s="1" t="s">
        <v>2218</v>
      </c>
      <c r="I193" s="156" t="s">
        <v>2224</v>
      </c>
      <c r="J193" s="156"/>
    </row>
    <row r="194" spans="1:10" ht="270" x14ac:dyDescent="0.25">
      <c r="A194" s="2" t="s">
        <v>2216</v>
      </c>
      <c r="B194" s="2" t="s">
        <v>2260</v>
      </c>
      <c r="C194" s="44">
        <v>1</v>
      </c>
      <c r="D194" s="1" t="s">
        <v>65</v>
      </c>
      <c r="E194" s="1" t="s">
        <v>66</v>
      </c>
      <c r="F194" s="1" t="str">
        <f>UnitControlCenter!$B$10</f>
        <v>billion 2023 Euro</v>
      </c>
      <c r="G194" s="1" t="s">
        <v>2230</v>
      </c>
      <c r="H194" s="1" t="s">
        <v>2218</v>
      </c>
      <c r="I194" s="156" t="s">
        <v>2225</v>
      </c>
      <c r="J194" s="156"/>
    </row>
    <row r="195" spans="1:10" ht="315.75" thickBot="1" x14ac:dyDescent="0.3">
      <c r="A195" s="134" t="s">
        <v>2216</v>
      </c>
      <c r="B195" s="134" t="s">
        <v>2261</v>
      </c>
      <c r="C195" s="141">
        <v>1</v>
      </c>
      <c r="D195" s="135" t="s">
        <v>65</v>
      </c>
      <c r="E195" s="135" t="s">
        <v>66</v>
      </c>
      <c r="F195" s="135" t="str">
        <f>UnitControlCenter!$B$10</f>
        <v>billion 2023 Euro</v>
      </c>
      <c r="G195" s="135" t="s">
        <v>2231</v>
      </c>
      <c r="H195" s="135" t="s">
        <v>2218</v>
      </c>
      <c r="I195" s="189" t="s">
        <v>2226</v>
      </c>
      <c r="J195" s="189"/>
    </row>
    <row r="196" spans="1:10" ht="75" x14ac:dyDescent="0.25">
      <c r="A196" s="2" t="s">
        <v>1247</v>
      </c>
      <c r="B196" s="2" t="s">
        <v>92</v>
      </c>
      <c r="C196" s="44">
        <v>1</v>
      </c>
      <c r="D196" s="1" t="s">
        <v>65</v>
      </c>
      <c r="E196" s="1" t="s">
        <v>1253</v>
      </c>
      <c r="F196" s="1" t="str">
        <f>UnitControlCenter!$B$22</f>
        <v>2023 Euro / megawatt-hour (MWh)</v>
      </c>
      <c r="G196" s="1" t="s">
        <v>2169</v>
      </c>
      <c r="H196" s="1" t="s">
        <v>2168</v>
      </c>
      <c r="I196" s="1" t="s">
        <v>2503</v>
      </c>
    </row>
    <row r="197" spans="1:10" ht="45" x14ac:dyDescent="0.25">
      <c r="A197" s="2" t="s">
        <v>1247</v>
      </c>
      <c r="B197" s="2" t="s">
        <v>445</v>
      </c>
      <c r="C197" s="44">
        <v>1</v>
      </c>
      <c r="D197" s="1" t="s">
        <v>65</v>
      </c>
      <c r="E197" s="1" t="s">
        <v>1253</v>
      </c>
      <c r="F197" s="1" t="str">
        <f>UnitControlCenter!$B$37</f>
        <v>2023 Euro / short ton</v>
      </c>
      <c r="G197" s="1" t="s">
        <v>1553</v>
      </c>
      <c r="H197" s="1" t="s">
        <v>1554</v>
      </c>
      <c r="I197" s="1" t="s">
        <v>1555</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2171</v>
      </c>
      <c r="H199" s="1" t="s">
        <v>2170</v>
      </c>
      <c r="I199" s="1" t="s">
        <v>2504</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1548</v>
      </c>
      <c r="H201" s="1" t="s">
        <v>1546</v>
      </c>
      <c r="I201" s="1" t="s">
        <v>1547</v>
      </c>
    </row>
    <row r="202" spans="1:10" ht="60" x14ac:dyDescent="0.25">
      <c r="A202" s="2" t="s">
        <v>1247</v>
      </c>
      <c r="B202" s="2" t="s">
        <v>91</v>
      </c>
      <c r="C202" s="44">
        <v>1</v>
      </c>
      <c r="D202" s="1" t="s">
        <v>65</v>
      </c>
      <c r="E202" s="1" t="s">
        <v>1253</v>
      </c>
      <c r="F202" s="1" t="str">
        <f>UnitControlCenter!$B$37</f>
        <v>2023 Euro / short ton</v>
      </c>
      <c r="G202" s="1" t="s">
        <v>1549</v>
      </c>
      <c r="H202" s="1" t="s">
        <v>1550</v>
      </c>
      <c r="I202" s="1" t="s">
        <v>1551</v>
      </c>
    </row>
    <row r="203" spans="1:10" ht="60" x14ac:dyDescent="0.25">
      <c r="A203" s="2" t="s">
        <v>1247</v>
      </c>
      <c r="B203" s="2" t="s">
        <v>1490</v>
      </c>
      <c r="C203" s="44">
        <v>1</v>
      </c>
      <c r="D203" s="1" t="s">
        <v>65</v>
      </c>
      <c r="E203" s="1" t="s">
        <v>1253</v>
      </c>
      <c r="F203" s="1" t="str">
        <f>UnitControlCenter!$B$40</f>
        <v>2023 Euro / barrel of oil</v>
      </c>
      <c r="G203" s="1" t="s">
        <v>1614</v>
      </c>
      <c r="H203" s="1" t="s">
        <v>1615</v>
      </c>
      <c r="I203" s="1" t="s">
        <v>1616</v>
      </c>
    </row>
    <row r="204" spans="1:10" ht="60" x14ac:dyDescent="0.25">
      <c r="A204" s="2" t="s">
        <v>1247</v>
      </c>
      <c r="B204" s="2" t="s">
        <v>1552</v>
      </c>
      <c r="C204" s="44">
        <v>1</v>
      </c>
      <c r="D204" s="1" t="s">
        <v>65</v>
      </c>
      <c r="E204" s="1" t="s">
        <v>1253</v>
      </c>
      <c r="F204" s="1" t="str">
        <f>UnitControlCenter!$B$39</f>
        <v>2023 Euro / gallon</v>
      </c>
      <c r="G204" s="1" t="s">
        <v>1556</v>
      </c>
      <c r="H204" s="1" t="s">
        <v>1265</v>
      </c>
      <c r="I204" s="1" t="s">
        <v>1486</v>
      </c>
    </row>
    <row r="205" spans="1:10" ht="30.75" thickBot="1" x14ac:dyDescent="0.3">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25">
      <c r="A206" s="2" t="s">
        <v>1248</v>
      </c>
      <c r="B206" s="2" t="s">
        <v>2336</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2437</v>
      </c>
      <c r="B3" s="224" t="s">
        <v>2439</v>
      </c>
      <c r="C3" s="221"/>
      <c r="D3" s="223" t="s">
        <v>2438</v>
      </c>
    </row>
    <row r="4" spans="1:5" x14ac:dyDescent="0.25">
      <c r="A4" t="s">
        <v>1450</v>
      </c>
      <c r="B4" s="20" t="s">
        <v>1444</v>
      </c>
      <c r="C4" s="130"/>
      <c r="D4" s="225" t="s">
        <v>2441</v>
      </c>
      <c r="E4" t="s">
        <v>2444</v>
      </c>
    </row>
    <row r="5" spans="1:5" x14ac:dyDescent="0.25">
      <c r="A5" t="s">
        <v>2448</v>
      </c>
      <c r="B5" s="113" t="s">
        <v>2449</v>
      </c>
      <c r="C5" s="226"/>
      <c r="D5" s="225" t="s">
        <v>2443</v>
      </c>
      <c r="E5" t="s">
        <v>2447</v>
      </c>
    </row>
    <row r="6" spans="1:5" x14ac:dyDescent="0.25">
      <c r="A6" t="s">
        <v>1951</v>
      </c>
      <c r="B6" s="113" t="s">
        <v>2450</v>
      </c>
      <c r="C6" s="153"/>
      <c r="D6" t="s">
        <v>2454</v>
      </c>
    </row>
    <row r="7" spans="1:5" x14ac:dyDescent="0.25">
      <c r="A7" t="s">
        <v>2455</v>
      </c>
      <c r="B7" s="113" t="s">
        <v>2456</v>
      </c>
      <c r="C7" s="228"/>
      <c r="D7" s="227" t="s">
        <v>2428</v>
      </c>
    </row>
    <row r="8" spans="1:5" x14ac:dyDescent="0.25">
      <c r="A8" t="s">
        <v>1410</v>
      </c>
      <c r="B8" s="20" t="s">
        <v>1421</v>
      </c>
      <c r="C8" s="118"/>
      <c r="D8" t="s">
        <v>435</v>
      </c>
    </row>
    <row r="9" spans="1:5" x14ac:dyDescent="0.25">
      <c r="A9" t="s">
        <v>2413</v>
      </c>
      <c r="B9" s="20" t="s">
        <v>2412</v>
      </c>
      <c r="C9" s="212"/>
      <c r="D9" t="s">
        <v>2352</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1952</v>
      </c>
      <c r="B17" t="s">
        <v>2451</v>
      </c>
      <c r="C17" s="154"/>
      <c r="D17" t="s">
        <v>2354</v>
      </c>
    </row>
    <row r="18" spans="1:5" x14ac:dyDescent="0.25">
      <c r="A18" t="s">
        <v>1427</v>
      </c>
      <c r="B18" s="20" t="s">
        <v>1423</v>
      </c>
      <c r="C18" s="123"/>
      <c r="D18" t="s">
        <v>2355</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1523</v>
      </c>
    </row>
    <row r="22" spans="1:5" x14ac:dyDescent="0.25">
      <c r="A22" t="s">
        <v>1491</v>
      </c>
      <c r="B22" s="113" t="s">
        <v>1493</v>
      </c>
      <c r="C22" s="131"/>
      <c r="D22" t="s">
        <v>1490</v>
      </c>
    </row>
    <row r="23" spans="1:5" x14ac:dyDescent="0.25">
      <c r="A23" t="s">
        <v>1492</v>
      </c>
      <c r="B23" s="113">
        <v>740000</v>
      </c>
      <c r="C23" s="132"/>
      <c r="D23" t="s">
        <v>1368</v>
      </c>
    </row>
    <row r="24" spans="1:5" x14ac:dyDescent="0.25">
      <c r="A24" t="s">
        <v>1428</v>
      </c>
      <c r="B24" s="20" t="s">
        <v>1424</v>
      </c>
      <c r="C24" s="124"/>
      <c r="D24" t="s">
        <v>310</v>
      </c>
    </row>
    <row r="25" spans="1:5" x14ac:dyDescent="0.25">
      <c r="A25" t="s">
        <v>2411</v>
      </c>
      <c r="B25" s="20" t="s">
        <v>2452</v>
      </c>
      <c r="C25" s="211"/>
      <c r="D25" t="s">
        <v>2351</v>
      </c>
    </row>
    <row r="26" spans="1:5" x14ac:dyDescent="0.25">
      <c r="A26" t="s">
        <v>1411</v>
      </c>
      <c r="B26" s="113" t="s">
        <v>1416</v>
      </c>
      <c r="C26" s="116"/>
      <c r="D26" t="s">
        <v>2279</v>
      </c>
    </row>
    <row r="27" spans="1:5" x14ac:dyDescent="0.25">
      <c r="A27" t="s">
        <v>2280</v>
      </c>
      <c r="B27" s="113" t="s">
        <v>2281</v>
      </c>
      <c r="C27" s="206"/>
      <c r="D27" t="s">
        <v>2278</v>
      </c>
    </row>
    <row r="28" spans="1:5" x14ac:dyDescent="0.25">
      <c r="A28" t="s">
        <v>1953</v>
      </c>
      <c r="B28" s="17" t="s">
        <v>2453</v>
      </c>
      <c r="C28" s="155"/>
      <c r="D28" t="s">
        <v>2353</v>
      </c>
    </row>
    <row r="29" spans="1:5" x14ac:dyDescent="0.25">
      <c r="A29" t="s">
        <v>1435</v>
      </c>
      <c r="B29" s="20" t="s">
        <v>1434</v>
      </c>
      <c r="C29" s="125"/>
      <c r="D29" t="s">
        <v>442</v>
      </c>
    </row>
    <row r="30" spans="1:5" x14ac:dyDescent="0.25">
      <c r="A30" t="s">
        <v>1954</v>
      </c>
      <c r="B30" s="152" t="s">
        <v>1947</v>
      </c>
      <c r="C30" s="151"/>
      <c r="D30" t="s">
        <v>2350</v>
      </c>
    </row>
    <row r="31" spans="1:5" x14ac:dyDescent="0.25">
      <c r="A31" t="s">
        <v>1405</v>
      </c>
      <c r="B31" s="113" t="s">
        <v>1415</v>
      </c>
      <c r="C31" s="115"/>
      <c r="D31" t="s">
        <v>445</v>
      </c>
    </row>
    <row r="32" spans="1:5" x14ac:dyDescent="0.25">
      <c r="A32" t="s">
        <v>2448</v>
      </c>
      <c r="B32" s="113" t="s">
        <v>2449</v>
      </c>
      <c r="C32" s="226"/>
      <c r="D32" t="s">
        <v>2442</v>
      </c>
      <c r="E32" t="s">
        <v>2446</v>
      </c>
    </row>
    <row r="33" spans="1:5" x14ac:dyDescent="0.25">
      <c r="A33" t="s">
        <v>1450</v>
      </c>
      <c r="B33" s="20" t="s">
        <v>1444</v>
      </c>
      <c r="C33" s="130"/>
      <c r="D33" s="225" t="s">
        <v>2440</v>
      </c>
      <c r="E33" t="s">
        <v>2445</v>
      </c>
    </row>
    <row r="35" spans="1:5" x14ac:dyDescent="0.25">
      <c r="A35" s="42" t="s">
        <v>1420</v>
      </c>
      <c r="B35" s="111"/>
      <c r="C35" s="100"/>
      <c r="D35" s="100"/>
    </row>
    <row r="36" spans="1:5" s="9" customFormat="1" x14ac:dyDescent="0.25">
      <c r="A36" s="9" t="s">
        <v>1400</v>
      </c>
      <c r="B36" s="112" t="s">
        <v>1401</v>
      </c>
      <c r="C36" s="9" t="s">
        <v>1402</v>
      </c>
      <c r="D36" s="9" t="s">
        <v>1483</v>
      </c>
    </row>
    <row r="37" spans="1:5" x14ac:dyDescent="0.25">
      <c r="A37" t="s">
        <v>1426</v>
      </c>
      <c r="B37" s="20" t="s">
        <v>1422</v>
      </c>
      <c r="C37" s="121"/>
      <c r="D37" t="s">
        <v>1485</v>
      </c>
    </row>
    <row r="38" spans="1:5" x14ac:dyDescent="0.25">
      <c r="A38" t="s">
        <v>1399</v>
      </c>
      <c r="B38" s="114" t="s">
        <v>1406</v>
      </c>
      <c r="C38" s="110"/>
      <c r="D38" t="s">
        <v>1484</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1491</v>
      </c>
      <c r="B46" s="113" t="s">
        <v>1493</v>
      </c>
      <c r="C46" s="131"/>
      <c r="D46" t="s">
        <v>1690</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1491</v>
      </c>
      <c r="B53" s="113" t="s">
        <v>1493</v>
      </c>
      <c r="C53" s="131"/>
      <c r="D53" t="s">
        <v>1691</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1569</v>
      </c>
      <c r="B62" s="111"/>
      <c r="C62" s="100"/>
      <c r="D62" s="100"/>
    </row>
    <row r="63" spans="1:4" x14ac:dyDescent="0.25">
      <c r="A63" s="9" t="s">
        <v>1400</v>
      </c>
      <c r="B63" s="112" t="s">
        <v>1401</v>
      </c>
      <c r="C63" s="9" t="s">
        <v>1402</v>
      </c>
      <c r="D63" s="9" t="s">
        <v>1403</v>
      </c>
    </row>
    <row r="64" spans="1:4" x14ac:dyDescent="0.25">
      <c r="A64" t="s">
        <v>1411</v>
      </c>
      <c r="B64" s="113" t="s">
        <v>1416</v>
      </c>
      <c r="C64" s="116"/>
      <c r="D64" t="s">
        <v>1461</v>
      </c>
    </row>
    <row r="65" spans="1:4" x14ac:dyDescent="0.25">
      <c r="A65" t="s">
        <v>1426</v>
      </c>
      <c r="B65" s="20" t="s">
        <v>1422</v>
      </c>
      <c r="C65" s="121"/>
      <c r="D65" t="s">
        <v>1462</v>
      </c>
    </row>
    <row r="66" spans="1:4" x14ac:dyDescent="0.25">
      <c r="A66" t="s">
        <v>1425</v>
      </c>
      <c r="B66" s="20" t="s">
        <v>1441</v>
      </c>
      <c r="C66" s="122"/>
      <c r="D66" t="s">
        <v>1463</v>
      </c>
    </row>
    <row r="67" spans="1:4" x14ac:dyDescent="0.25">
      <c r="A67" t="s">
        <v>1418</v>
      </c>
      <c r="B67" s="113" t="s">
        <v>1419</v>
      </c>
      <c r="C67" s="117"/>
      <c r="D67" t="s">
        <v>1464</v>
      </c>
    </row>
    <row r="68" spans="1:4" x14ac:dyDescent="0.25">
      <c r="A68" t="s">
        <v>1412</v>
      </c>
      <c r="B68" s="113" t="s">
        <v>1413</v>
      </c>
      <c r="C68" s="109"/>
      <c r="D68" t="s">
        <v>1465</v>
      </c>
    </row>
    <row r="70" spans="1:4" x14ac:dyDescent="0.25">
      <c r="A70" s="42" t="s">
        <v>1836</v>
      </c>
      <c r="B70" s="111"/>
      <c r="C70" s="100"/>
      <c r="D70" s="100"/>
    </row>
    <row r="71" spans="1:4" x14ac:dyDescent="0.25">
      <c r="A71" s="9" t="s">
        <v>1400</v>
      </c>
      <c r="B71" s="112" t="s">
        <v>1401</v>
      </c>
      <c r="C71" s="9" t="s">
        <v>1402</v>
      </c>
      <c r="D71" s="9" t="s">
        <v>1403</v>
      </c>
    </row>
    <row r="72" spans="1:4" x14ac:dyDescent="0.25">
      <c r="A72" t="s">
        <v>1426</v>
      </c>
      <c r="B72" s="20" t="s">
        <v>1422</v>
      </c>
      <c r="C72" s="121"/>
      <c r="D72" t="s">
        <v>1826</v>
      </c>
    </row>
    <row r="73" spans="1:4" x14ac:dyDescent="0.25">
      <c r="A73" t="s">
        <v>1411</v>
      </c>
      <c r="B73" s="113" t="s">
        <v>1416</v>
      </c>
      <c r="C73" s="116"/>
      <c r="D73" t="s">
        <v>1825</v>
      </c>
    </row>
    <row r="74" spans="1:4" x14ac:dyDescent="0.25">
      <c r="A74" t="s">
        <v>1410</v>
      </c>
      <c r="B74" s="20" t="s">
        <v>1421</v>
      </c>
      <c r="C74" s="120"/>
      <c r="D74" t="s">
        <v>1822</v>
      </c>
    </row>
    <row r="75" spans="1:4" x14ac:dyDescent="0.25">
      <c r="A75" t="s">
        <v>1450</v>
      </c>
      <c r="B75" s="20" t="s">
        <v>1444</v>
      </c>
      <c r="C75" s="130"/>
      <c r="D75" t="s">
        <v>1823</v>
      </c>
    </row>
    <row r="76" spans="1:4" x14ac:dyDescent="0.25">
      <c r="A76" t="s">
        <v>1428</v>
      </c>
      <c r="B76" s="20" t="s">
        <v>1424</v>
      </c>
      <c r="C76" s="124"/>
      <c r="D76" t="s">
        <v>1824</v>
      </c>
    </row>
    <row r="78" spans="1:4" x14ac:dyDescent="0.25">
      <c r="A78" s="42" t="s">
        <v>1911</v>
      </c>
      <c r="B78" s="111"/>
      <c r="C78" s="100"/>
      <c r="D78" s="100"/>
    </row>
    <row r="79" spans="1:4" x14ac:dyDescent="0.25">
      <c r="A79" s="9" t="s">
        <v>1400</v>
      </c>
      <c r="B79" s="112" t="s">
        <v>1401</v>
      </c>
      <c r="C79" s="9" t="s">
        <v>1402</v>
      </c>
      <c r="D79" s="9" t="s">
        <v>1403</v>
      </c>
    </row>
    <row r="80" spans="1:4" x14ac:dyDescent="0.25">
      <c r="A80" t="s">
        <v>1491</v>
      </c>
      <c r="B80" s="113" t="s">
        <v>1493</v>
      </c>
      <c r="C80" s="131"/>
      <c r="D80" t="s">
        <v>1843</v>
      </c>
    </row>
    <row r="81" spans="1:4" x14ac:dyDescent="0.25">
      <c r="A81" t="s">
        <v>1426</v>
      </c>
      <c r="B81" s="20" t="s">
        <v>1422</v>
      </c>
      <c r="C81" s="121"/>
      <c r="D81" t="s">
        <v>1844</v>
      </c>
    </row>
    <row r="82" spans="1:4" x14ac:dyDescent="0.25">
      <c r="A82" t="s">
        <v>1428</v>
      </c>
      <c r="B82" s="20" t="s">
        <v>1424</v>
      </c>
      <c r="C82" s="124"/>
      <c r="D82" t="s">
        <v>457</v>
      </c>
    </row>
    <row r="83" spans="1:4" x14ac:dyDescent="0.25">
      <c r="A83" t="s">
        <v>1427</v>
      </c>
      <c r="B83" s="20" t="s">
        <v>1423</v>
      </c>
      <c r="C83" s="123"/>
      <c r="D83" t="s">
        <v>1845</v>
      </c>
    </row>
    <row r="84" spans="1:4" x14ac:dyDescent="0.25">
      <c r="A84" t="s">
        <v>1425</v>
      </c>
      <c r="B84" s="20" t="s">
        <v>1441</v>
      </c>
      <c r="C84" s="122"/>
      <c r="D84" t="s">
        <v>1846</v>
      </c>
    </row>
    <row r="85" spans="1:4" x14ac:dyDescent="0.25">
      <c r="A85" t="s">
        <v>1405</v>
      </c>
      <c r="B85" s="113" t="s">
        <v>1415</v>
      </c>
      <c r="C85" s="115"/>
      <c r="D85" t="s">
        <v>263</v>
      </c>
    </row>
    <row r="86" spans="1:4" x14ac:dyDescent="0.25">
      <c r="A86" t="s">
        <v>1411</v>
      </c>
      <c r="B86" s="113" t="s">
        <v>1416</v>
      </c>
      <c r="C86" s="116"/>
      <c r="D86" t="s">
        <v>1847</v>
      </c>
    </row>
    <row r="87" spans="1:4" x14ac:dyDescent="0.25">
      <c r="A87" t="s">
        <v>1418</v>
      </c>
      <c r="B87" s="113" t="s">
        <v>1419</v>
      </c>
      <c r="C87" s="117"/>
      <c r="D87" t="s">
        <v>1848</v>
      </c>
    </row>
    <row r="88" spans="1:4" x14ac:dyDescent="0.25">
      <c r="A88" t="s">
        <v>1410</v>
      </c>
      <c r="B88" s="20" t="s">
        <v>1421</v>
      </c>
      <c r="C88" s="120"/>
      <c r="D88" t="s">
        <v>1849</v>
      </c>
    </row>
    <row r="89" spans="1:4" x14ac:dyDescent="0.25">
      <c r="A89" t="s">
        <v>1412</v>
      </c>
      <c r="B89" s="113" t="s">
        <v>1413</v>
      </c>
      <c r="C89" s="109"/>
      <c r="D89" t="s">
        <v>1465</v>
      </c>
    </row>
    <row r="90" spans="1:4" x14ac:dyDescent="0.25">
      <c r="B90" s="113"/>
    </row>
    <row r="91" spans="1:4" x14ac:dyDescent="0.25">
      <c r="A91" s="42" t="s">
        <v>1808</v>
      </c>
      <c r="B91" s="111"/>
      <c r="C91" s="100"/>
      <c r="D91" s="100"/>
    </row>
    <row r="92" spans="1:4" x14ac:dyDescent="0.25">
      <c r="A92" s="9" t="s">
        <v>1400</v>
      </c>
      <c r="B92" s="112" t="s">
        <v>1401</v>
      </c>
      <c r="C92" s="9" t="s">
        <v>1402</v>
      </c>
      <c r="D92" s="9" t="s">
        <v>1403</v>
      </c>
    </row>
    <row r="93" spans="1:4" x14ac:dyDescent="0.25">
      <c r="A93" t="s">
        <v>1411</v>
      </c>
      <c r="B93" s="113" t="s">
        <v>1416</v>
      </c>
      <c r="C93" s="116"/>
      <c r="D93" t="s">
        <v>1756</v>
      </c>
    </row>
    <row r="94" spans="1:4" x14ac:dyDescent="0.25">
      <c r="A94" t="s">
        <v>1426</v>
      </c>
      <c r="B94" s="20" t="s">
        <v>1422</v>
      </c>
      <c r="C94" s="121"/>
      <c r="D94" t="s">
        <v>1757</v>
      </c>
    </row>
    <row r="95" spans="1:4" x14ac:dyDescent="0.25">
      <c r="A95" t="s">
        <v>1425</v>
      </c>
      <c r="B95" s="20" t="s">
        <v>1441</v>
      </c>
      <c r="C95" s="122"/>
      <c r="D95" t="s">
        <v>1758</v>
      </c>
    </row>
    <row r="96" spans="1:4" x14ac:dyDescent="0.25">
      <c r="A96" t="s">
        <v>1412</v>
      </c>
      <c r="B96" s="113" t="s">
        <v>1413</v>
      </c>
      <c r="C96" s="109"/>
      <c r="D96" t="s">
        <v>1465</v>
      </c>
    </row>
    <row r="98" spans="1:4" x14ac:dyDescent="0.25">
      <c r="A98" s="42" t="s">
        <v>2135</v>
      </c>
      <c r="B98" s="111"/>
      <c r="C98" s="100"/>
      <c r="D98" s="100"/>
    </row>
    <row r="99" spans="1:4" x14ac:dyDescent="0.25">
      <c r="A99" s="9" t="s">
        <v>1400</v>
      </c>
      <c r="B99" s="112" t="s">
        <v>1401</v>
      </c>
      <c r="C99" s="9" t="s">
        <v>1402</v>
      </c>
      <c r="D99" s="9" t="s">
        <v>1403</v>
      </c>
    </row>
    <row r="100" spans="1:4" x14ac:dyDescent="0.25">
      <c r="A100" t="s">
        <v>1446</v>
      </c>
      <c r="B100" s="20" t="s">
        <v>1440</v>
      </c>
      <c r="C100" s="127"/>
      <c r="D100" t="s">
        <v>2020</v>
      </c>
    </row>
    <row r="101" spans="1:4" x14ac:dyDescent="0.25">
      <c r="A101" t="s">
        <v>1418</v>
      </c>
      <c r="B101" s="113" t="s">
        <v>1419</v>
      </c>
      <c r="C101" s="117"/>
      <c r="D101" t="s">
        <v>2021</v>
      </c>
    </row>
    <row r="103" spans="1:4" x14ac:dyDescent="0.25">
      <c r="A103" s="42" t="s">
        <v>2022</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2023</v>
      </c>
    </row>
    <row r="106" spans="1:4" x14ac:dyDescent="0.25">
      <c r="A106" t="s">
        <v>1425</v>
      </c>
      <c r="B106" s="20" t="s">
        <v>1441</v>
      </c>
      <c r="C106" s="122"/>
      <c r="D106" t="s">
        <v>2024</v>
      </c>
    </row>
    <row r="107" spans="1:4" x14ac:dyDescent="0.25">
      <c r="A107" t="s">
        <v>1418</v>
      </c>
      <c r="B107" s="113" t="s">
        <v>1419</v>
      </c>
      <c r="C107" s="117"/>
      <c r="D107" t="s">
        <v>2025</v>
      </c>
    </row>
    <row r="108" spans="1:4" x14ac:dyDescent="0.25">
      <c r="A108" t="s">
        <v>1426</v>
      </c>
      <c r="B108" s="20" t="s">
        <v>1422</v>
      </c>
      <c r="C108" s="121"/>
      <c r="D108" t="s">
        <v>2026</v>
      </c>
    </row>
    <row r="110" spans="1:4" x14ac:dyDescent="0.25">
      <c r="A110" s="42" t="s">
        <v>2027</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2028</v>
      </c>
    </row>
    <row r="113" spans="1:4" x14ac:dyDescent="0.25">
      <c r="A113" t="s">
        <v>1427</v>
      </c>
      <c r="B113" s="20" t="s">
        <v>1423</v>
      </c>
      <c r="C113" s="123"/>
      <c r="D113" t="s">
        <v>2029</v>
      </c>
    </row>
    <row r="115" spans="1:4" x14ac:dyDescent="0.25">
      <c r="A115" s="42" t="s">
        <v>2030</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2031</v>
      </c>
    </row>
    <row r="118" spans="1:4" x14ac:dyDescent="0.25">
      <c r="A118" t="s">
        <v>1426</v>
      </c>
      <c r="B118" s="20" t="s">
        <v>1422</v>
      </c>
      <c r="C118" s="121"/>
      <c r="D118" t="s">
        <v>2032</v>
      </c>
    </row>
    <row r="119" spans="1:4" x14ac:dyDescent="0.25">
      <c r="A119" t="s">
        <v>1428</v>
      </c>
      <c r="B119" s="20" t="s">
        <v>1424</v>
      </c>
      <c r="C119" s="124"/>
      <c r="D119" t="s">
        <v>2033</v>
      </c>
    </row>
    <row r="120" spans="1:4" x14ac:dyDescent="0.25">
      <c r="A120" t="s">
        <v>1418</v>
      </c>
      <c r="B120" s="113" t="s">
        <v>1419</v>
      </c>
      <c r="C120" s="117"/>
      <c r="D120" t="s">
        <v>2034</v>
      </c>
    </row>
    <row r="121" spans="1:4" x14ac:dyDescent="0.25">
      <c r="A121" t="s">
        <v>1425</v>
      </c>
      <c r="B121" s="20" t="s">
        <v>1441</v>
      </c>
      <c r="C121" s="122"/>
      <c r="D121" t="s">
        <v>2035</v>
      </c>
    </row>
    <row r="122" spans="1:4" x14ac:dyDescent="0.25">
      <c r="A122" t="s">
        <v>1405</v>
      </c>
      <c r="B122" s="113" t="s">
        <v>1415</v>
      </c>
      <c r="C122" s="115"/>
      <c r="D122" t="s">
        <v>2036</v>
      </c>
    </row>
    <row r="123" spans="1:4" x14ac:dyDescent="0.25">
      <c r="A123" t="s">
        <v>1411</v>
      </c>
      <c r="B123" s="113" t="s">
        <v>1416</v>
      </c>
      <c r="C123" s="116"/>
      <c r="D123" t="s">
        <v>2037</v>
      </c>
    </row>
    <row r="125" spans="1:4" x14ac:dyDescent="0.25">
      <c r="A125" s="42" t="s">
        <v>1770</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1771</v>
      </c>
    </row>
    <row r="128" spans="1:4" x14ac:dyDescent="0.25">
      <c r="A128" t="s">
        <v>1418</v>
      </c>
      <c r="B128" s="113" t="s">
        <v>1419</v>
      </c>
      <c r="C128" s="117"/>
      <c r="D128" t="s">
        <v>1772</v>
      </c>
    </row>
    <row r="129" spans="1:4" x14ac:dyDescent="0.25">
      <c r="A129" t="s">
        <v>1412</v>
      </c>
      <c r="B129" s="113" t="s">
        <v>1413</v>
      </c>
      <c r="C129" s="109"/>
      <c r="D129" t="s">
        <v>1465</v>
      </c>
    </row>
    <row r="130" spans="1:4" x14ac:dyDescent="0.25">
      <c r="B130" s="113"/>
    </row>
    <row r="131" spans="1:4" x14ac:dyDescent="0.25">
      <c r="A131" s="42" t="s">
        <v>1809</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1810</v>
      </c>
    </row>
    <row r="134" spans="1:4" x14ac:dyDescent="0.25">
      <c r="A134" t="s">
        <v>1450</v>
      </c>
      <c r="B134" s="20" t="s">
        <v>1444</v>
      </c>
      <c r="C134" s="130"/>
      <c r="D134" t="s">
        <v>1811</v>
      </c>
    </row>
    <row r="135" spans="1:4" x14ac:dyDescent="0.25">
      <c r="A135" t="s">
        <v>1428</v>
      </c>
      <c r="B135" s="20" t="s">
        <v>1424</v>
      </c>
      <c r="C135" s="124"/>
      <c r="D135" t="s">
        <v>1812</v>
      </c>
    </row>
    <row r="136" spans="1:4" x14ac:dyDescent="0.25">
      <c r="A136" t="s">
        <v>1412</v>
      </c>
      <c r="B136" s="113" t="s">
        <v>1413</v>
      </c>
      <c r="C136" s="109"/>
      <c r="D136" t="s">
        <v>1465</v>
      </c>
    </row>
    <row r="138" spans="1:4" x14ac:dyDescent="0.25">
      <c r="A138" s="42" t="s">
        <v>1467</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1468</v>
      </c>
    </row>
    <row r="141" spans="1:4" x14ac:dyDescent="0.25">
      <c r="A141" t="s">
        <v>1426</v>
      </c>
      <c r="B141" s="20" t="s">
        <v>1422</v>
      </c>
      <c r="C141" s="121"/>
      <c r="D141" t="s">
        <v>1469</v>
      </c>
    </row>
    <row r="142" spans="1:4" x14ac:dyDescent="0.25">
      <c r="A142" t="s">
        <v>1428</v>
      </c>
      <c r="B142" s="20" t="s">
        <v>1424</v>
      </c>
      <c r="C142" s="124"/>
      <c r="D142" t="s">
        <v>1561</v>
      </c>
    </row>
    <row r="143" spans="1:4" x14ac:dyDescent="0.25">
      <c r="A143" t="s">
        <v>1427</v>
      </c>
      <c r="B143" s="20" t="s">
        <v>1423</v>
      </c>
      <c r="C143" s="123"/>
      <c r="D143" t="s">
        <v>1470</v>
      </c>
    </row>
    <row r="144" spans="1:4" x14ac:dyDescent="0.25">
      <c r="A144" t="s">
        <v>1425</v>
      </c>
      <c r="B144" s="20" t="s">
        <v>1441</v>
      </c>
      <c r="C144" s="122"/>
      <c r="D144" t="s">
        <v>1471</v>
      </c>
    </row>
    <row r="145" spans="1:4" x14ac:dyDescent="0.25">
      <c r="A145" t="s">
        <v>1405</v>
      </c>
      <c r="B145" s="113" t="s">
        <v>1415</v>
      </c>
      <c r="C145" s="115"/>
      <c r="D145" t="s">
        <v>1472</v>
      </c>
    </row>
    <row r="146" spans="1:4" x14ac:dyDescent="0.25">
      <c r="A146" t="s">
        <v>1411</v>
      </c>
      <c r="B146" s="113" t="s">
        <v>1416</v>
      </c>
      <c r="C146" s="116"/>
      <c r="D146" t="s">
        <v>1473</v>
      </c>
    </row>
    <row r="147" spans="1:4" x14ac:dyDescent="0.25">
      <c r="A147" t="s">
        <v>1418</v>
      </c>
      <c r="B147" s="113" t="s">
        <v>1419</v>
      </c>
      <c r="C147" s="117"/>
      <c r="D147" t="s">
        <v>1474</v>
      </c>
    </row>
    <row r="148" spans="1:4" x14ac:dyDescent="0.25">
      <c r="A148" t="s">
        <v>1410</v>
      </c>
      <c r="B148" s="20" t="s">
        <v>1421</v>
      </c>
      <c r="C148" s="120"/>
      <c r="D148" t="s">
        <v>1475</v>
      </c>
    </row>
    <row r="150" spans="1:4" x14ac:dyDescent="0.25">
      <c r="A150" s="42" t="s">
        <v>1466</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1579</v>
      </c>
    </row>
    <row r="153" spans="1:4" x14ac:dyDescent="0.25">
      <c r="A153" t="s">
        <v>1425</v>
      </c>
      <c r="B153" s="20" t="s">
        <v>1441</v>
      </c>
      <c r="C153" s="122"/>
      <c r="D153" t="s">
        <v>1580</v>
      </c>
    </row>
    <row r="154" spans="1:4" x14ac:dyDescent="0.25">
      <c r="A154" t="s">
        <v>1411</v>
      </c>
      <c r="B154" s="113" t="s">
        <v>1416</v>
      </c>
      <c r="C154" s="116"/>
      <c r="D154" t="s">
        <v>1570</v>
      </c>
    </row>
    <row r="155" spans="1:4" x14ac:dyDescent="0.25">
      <c r="A155" t="s">
        <v>1426</v>
      </c>
      <c r="B155" s="20" t="s">
        <v>1422</v>
      </c>
      <c r="C155" s="121"/>
      <c r="D155" t="s">
        <v>1571</v>
      </c>
    </row>
    <row r="156" spans="1:4" x14ac:dyDescent="0.25">
      <c r="A156" t="s">
        <v>1412</v>
      </c>
      <c r="B156" s="113" t="s">
        <v>1413</v>
      </c>
      <c r="C156" s="109"/>
      <c r="D156" t="s">
        <v>1465</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1459</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1460</v>
      </c>
    </row>
    <row r="178" spans="1:4" x14ac:dyDescent="0.25">
      <c r="A178" t="s">
        <v>1425</v>
      </c>
      <c r="B178" s="20" t="s">
        <v>1441</v>
      </c>
      <c r="C178" s="122"/>
      <c r="D178" t="s">
        <v>1243</v>
      </c>
    </row>
    <row r="179" spans="1:4" x14ac:dyDescent="0.25">
      <c r="A179" t="s">
        <v>1428</v>
      </c>
      <c r="B179" s="20" t="s">
        <v>1424</v>
      </c>
      <c r="C179" s="124"/>
      <c r="D179" t="s">
        <v>2014</v>
      </c>
    </row>
    <row r="180" spans="1:4" x14ac:dyDescent="0.25">
      <c r="A180" t="s">
        <v>1405</v>
      </c>
      <c r="B180" s="113" t="s">
        <v>1415</v>
      </c>
      <c r="C180" s="115"/>
      <c r="D180" t="s">
        <v>1452</v>
      </c>
    </row>
    <row r="182" spans="1:4" x14ac:dyDescent="0.25">
      <c r="A182" s="42" t="s">
        <v>1476</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1655</v>
      </c>
    </row>
    <row r="185" spans="1:4" x14ac:dyDescent="0.25">
      <c r="A185" t="s">
        <v>1411</v>
      </c>
      <c r="B185" s="113" t="s">
        <v>1416</v>
      </c>
      <c r="C185" s="116"/>
      <c r="D185" t="s">
        <v>1927</v>
      </c>
    </row>
    <row r="186" spans="1:4" x14ac:dyDescent="0.25">
      <c r="A186" t="s">
        <v>1410</v>
      </c>
      <c r="B186" s="20" t="s">
        <v>1421</v>
      </c>
      <c r="C186" s="118"/>
      <c r="D186" t="s">
        <v>1928</v>
      </c>
    </row>
    <row r="187" spans="1:4" x14ac:dyDescent="0.25">
      <c r="A187" t="s">
        <v>1446</v>
      </c>
      <c r="B187" s="20" t="s">
        <v>1440</v>
      </c>
      <c r="C187" s="127"/>
      <c r="D187" t="s">
        <v>1929</v>
      </c>
    </row>
    <row r="188" spans="1:4" x14ac:dyDescent="0.25">
      <c r="A188" t="s">
        <v>1447</v>
      </c>
      <c r="B188" s="20" t="s">
        <v>1267</v>
      </c>
      <c r="C188" s="126"/>
      <c r="D188" t="s">
        <v>1930</v>
      </c>
    </row>
    <row r="189" spans="1:4" x14ac:dyDescent="0.25">
      <c r="A189" t="s">
        <v>1418</v>
      </c>
      <c r="B189" s="113" t="s">
        <v>1419</v>
      </c>
      <c r="C189" s="117"/>
      <c r="D189" t="s">
        <v>1931</v>
      </c>
    </row>
    <row r="190" spans="1:4" x14ac:dyDescent="0.25">
      <c r="A190" t="s">
        <v>1427</v>
      </c>
      <c r="B190" s="20" t="s">
        <v>1423</v>
      </c>
      <c r="C190" s="123"/>
      <c r="D190" t="s">
        <v>1932</v>
      </c>
    </row>
    <row r="191" spans="1:4" x14ac:dyDescent="0.25">
      <c r="A191" t="s">
        <v>1412</v>
      </c>
      <c r="B191" s="113" t="s">
        <v>1413</v>
      </c>
      <c r="C191" s="109"/>
      <c r="D191" t="s">
        <v>1933</v>
      </c>
    </row>
    <row r="192" spans="1:4" x14ac:dyDescent="0.25">
      <c r="A192" t="s">
        <v>1425</v>
      </c>
      <c r="B192" s="20" t="s">
        <v>1441</v>
      </c>
      <c r="C192" s="122"/>
      <c r="D192" t="s">
        <v>1477</v>
      </c>
    </row>
    <row r="193" spans="1:4" x14ac:dyDescent="0.25">
      <c r="A193" t="s">
        <v>1449</v>
      </c>
      <c r="B193" s="20" t="s">
        <v>1443</v>
      </c>
      <c r="C193" s="128"/>
      <c r="D193" t="s">
        <v>1934</v>
      </c>
    </row>
    <row r="194" spans="1:4" x14ac:dyDescent="0.25">
      <c r="A194" t="s">
        <v>1491</v>
      </c>
      <c r="B194" s="113" t="s">
        <v>1493</v>
      </c>
      <c r="C194" s="131"/>
      <c r="D194" t="s">
        <v>1935</v>
      </c>
    </row>
    <row r="195" spans="1:4" x14ac:dyDescent="0.25">
      <c r="A195" t="s">
        <v>1445</v>
      </c>
      <c r="B195" s="20" t="s">
        <v>1442</v>
      </c>
      <c r="C195" s="129"/>
      <c r="D195" t="s">
        <v>1936</v>
      </c>
    </row>
    <row r="196" spans="1:4" x14ac:dyDescent="0.25">
      <c r="A196" t="s">
        <v>1399</v>
      </c>
      <c r="B196" s="114" t="s">
        <v>1406</v>
      </c>
      <c r="C196" s="110"/>
      <c r="D196" t="s">
        <v>1478</v>
      </c>
    </row>
    <row r="197" spans="1:4" x14ac:dyDescent="0.25">
      <c r="A197" t="s">
        <v>1426</v>
      </c>
      <c r="B197" s="20" t="s">
        <v>1422</v>
      </c>
      <c r="C197" s="121"/>
      <c r="D197" t="s">
        <v>1937</v>
      </c>
    </row>
    <row r="198" spans="1:4" x14ac:dyDescent="0.25">
      <c r="A198" t="s">
        <v>1492</v>
      </c>
      <c r="B198" s="113">
        <v>740000</v>
      </c>
      <c r="C198" s="132"/>
      <c r="D198" t="s">
        <v>1938</v>
      </c>
    </row>
    <row r="199" spans="1:4" x14ac:dyDescent="0.25">
      <c r="A199" t="s">
        <v>1428</v>
      </c>
      <c r="B199" s="20" t="s">
        <v>1424</v>
      </c>
      <c r="C199" s="124"/>
      <c r="D199" t="s">
        <v>1939</v>
      </c>
    </row>
    <row r="200" spans="1:4" x14ac:dyDescent="0.25">
      <c r="A200" t="s">
        <v>1435</v>
      </c>
      <c r="B200" s="20" t="s">
        <v>1434</v>
      </c>
      <c r="C200" s="125"/>
      <c r="D200" t="s">
        <v>1940</v>
      </c>
    </row>
    <row r="201" spans="1:4" x14ac:dyDescent="0.25">
      <c r="A201" t="s">
        <v>1450</v>
      </c>
      <c r="B201" s="20" t="s">
        <v>1444</v>
      </c>
      <c r="C201" s="130"/>
      <c r="D201" t="s">
        <v>1941</v>
      </c>
    </row>
    <row r="202" spans="1:4" x14ac:dyDescent="0.25">
      <c r="A202" t="s">
        <v>1409</v>
      </c>
      <c r="B202" s="113" t="s">
        <v>1414</v>
      </c>
      <c r="C202" s="119"/>
      <c r="D202" t="s">
        <v>1942</v>
      </c>
    </row>
    <row r="203" spans="1:4" x14ac:dyDescent="0.25">
      <c r="A203" t="s">
        <v>1954</v>
      </c>
      <c r="B203" s="152" t="s">
        <v>1947</v>
      </c>
      <c r="C203" s="151"/>
      <c r="D203" t="s">
        <v>1943</v>
      </c>
    </row>
    <row r="204" spans="1:4" x14ac:dyDescent="0.25">
      <c r="A204" t="s">
        <v>1951</v>
      </c>
      <c r="B204" s="113" t="s">
        <v>1948</v>
      </c>
      <c r="C204" s="153"/>
      <c r="D204" t="s">
        <v>1944</v>
      </c>
    </row>
    <row r="205" spans="1:4" x14ac:dyDescent="0.25">
      <c r="A205" t="s">
        <v>1952</v>
      </c>
      <c r="B205" t="s">
        <v>1949</v>
      </c>
      <c r="C205" s="154"/>
      <c r="D205" t="s">
        <v>1945</v>
      </c>
    </row>
    <row r="206" spans="1:4" x14ac:dyDescent="0.25">
      <c r="A206" t="s">
        <v>1953</v>
      </c>
      <c r="B206" s="17" t="s">
        <v>1950</v>
      </c>
      <c r="C206" s="155"/>
      <c r="D206" t="s">
        <v>1946</v>
      </c>
    </row>
    <row r="208" spans="1:4" x14ac:dyDescent="0.25">
      <c r="A208" s="42" t="s">
        <v>1479</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1480</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1519</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1520</v>
      </c>
    </row>
    <row r="228" spans="1:4" x14ac:dyDescent="0.25">
      <c r="A228" t="s">
        <v>1426</v>
      </c>
      <c r="B228" s="20" t="s">
        <v>1422</v>
      </c>
      <c r="C228" s="121"/>
      <c r="D228" t="s">
        <v>1521</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1524</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1482</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1522</v>
      </c>
    </row>
    <row r="242" spans="1:4" x14ac:dyDescent="0.25">
      <c r="A242" t="s">
        <v>1405</v>
      </c>
      <c r="B242" s="113" t="s">
        <v>1415</v>
      </c>
      <c r="C242" s="115"/>
      <c r="D242" t="s">
        <v>445</v>
      </c>
    </row>
    <row r="243" spans="1:4" x14ac:dyDescent="0.25">
      <c r="A243" t="s">
        <v>1491</v>
      </c>
      <c r="B243" s="113" t="s">
        <v>1493</v>
      </c>
      <c r="C243" s="131"/>
      <c r="D243" t="s">
        <v>1490</v>
      </c>
    </row>
    <row r="244" spans="1:4" x14ac:dyDescent="0.25">
      <c r="A244" t="s">
        <v>1492</v>
      </c>
      <c r="B244" s="113">
        <v>740000</v>
      </c>
      <c r="C244" s="132"/>
      <c r="D244" t="s">
        <v>1368</v>
      </c>
    </row>
    <row r="245" spans="1:4" x14ac:dyDescent="0.25">
      <c r="A245" t="s">
        <v>1412</v>
      </c>
      <c r="B245" s="113" t="s">
        <v>1413</v>
      </c>
      <c r="C245" s="109"/>
      <c r="D245" t="s">
        <v>1523</v>
      </c>
    </row>
    <row r="247" spans="1:4" x14ac:dyDescent="0.25">
      <c r="A247" s="42" t="s">
        <v>2369</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2377</v>
      </c>
    </row>
    <row r="250" spans="1:4" x14ac:dyDescent="0.25">
      <c r="A250" t="s">
        <v>1425</v>
      </c>
      <c r="B250" s="20" t="s">
        <v>1441</v>
      </c>
      <c r="C250" s="122"/>
      <c r="D250" t="s">
        <v>2378</v>
      </c>
    </row>
    <row r="251" spans="1:4" x14ac:dyDescent="0.25">
      <c r="A251" t="s">
        <v>1446</v>
      </c>
      <c r="B251" s="20" t="s">
        <v>1440</v>
      </c>
      <c r="C251" s="127"/>
      <c r="D251" t="s">
        <v>2379</v>
      </c>
    </row>
    <row r="252" spans="1:4" x14ac:dyDescent="0.25">
      <c r="A252" t="s">
        <v>1411</v>
      </c>
      <c r="B252" s="113" t="s">
        <v>1416</v>
      </c>
      <c r="C252" s="116"/>
      <c r="D252" t="s">
        <v>2380</v>
      </c>
    </row>
    <row r="253" spans="1:4" x14ac:dyDescent="0.25">
      <c r="A253" t="s">
        <v>1426</v>
      </c>
      <c r="B253" s="20" t="s">
        <v>1422</v>
      </c>
      <c r="C253" s="121"/>
      <c r="D253" t="s">
        <v>2381</v>
      </c>
    </row>
    <row r="254" spans="1:4" x14ac:dyDescent="0.25">
      <c r="A254" t="s">
        <v>1405</v>
      </c>
      <c r="B254" s="113" t="s">
        <v>1415</v>
      </c>
      <c r="C254" s="115"/>
      <c r="D254" t="s">
        <v>2382</v>
      </c>
    </row>
    <row r="255" spans="1:4" x14ac:dyDescent="0.25">
      <c r="A255" t="s">
        <v>1427</v>
      </c>
      <c r="B255" s="20" t="s">
        <v>1423</v>
      </c>
      <c r="C255" s="123"/>
      <c r="D255" t="s">
        <v>2383</v>
      </c>
    </row>
    <row r="256" spans="1:4" x14ac:dyDescent="0.25">
      <c r="A256" t="s">
        <v>1450</v>
      </c>
      <c r="B256" s="20" t="s">
        <v>1444</v>
      </c>
      <c r="C256" s="130"/>
      <c r="D256" t="s">
        <v>2384</v>
      </c>
    </row>
    <row r="258" spans="1:4" x14ac:dyDescent="0.25">
      <c r="A258" s="42" t="s">
        <v>1525</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1482</v>
      </c>
    </row>
    <row r="263" spans="1:4" x14ac:dyDescent="0.25">
      <c r="A263" t="s">
        <v>1418</v>
      </c>
      <c r="B263" s="113" t="s">
        <v>1419</v>
      </c>
      <c r="C263" s="117"/>
      <c r="D263" t="s">
        <v>91</v>
      </c>
    </row>
    <row r="264" spans="1:4" x14ac:dyDescent="0.25">
      <c r="A264" t="s">
        <v>1445</v>
      </c>
      <c r="B264" s="20" t="s">
        <v>1442</v>
      </c>
      <c r="C264" s="129"/>
      <c r="D264" t="s">
        <v>1518</v>
      </c>
    </row>
    <row r="265" spans="1:4" x14ac:dyDescent="0.25">
      <c r="A265" t="s">
        <v>1491</v>
      </c>
      <c r="B265" s="113" t="s">
        <v>1493</v>
      </c>
      <c r="C265" s="131"/>
      <c r="D265" t="s">
        <v>1490</v>
      </c>
    </row>
    <row r="266" spans="1:4" x14ac:dyDescent="0.25">
      <c r="A266" t="s">
        <v>1412</v>
      </c>
      <c r="B266" s="113" t="s">
        <v>1413</v>
      </c>
      <c r="C266" s="109"/>
      <c r="D266" t="s">
        <v>1523</v>
      </c>
    </row>
    <row r="267" spans="1:4" x14ac:dyDescent="0.25">
      <c r="A267" t="s">
        <v>1426</v>
      </c>
      <c r="B267" s="20" t="s">
        <v>1422</v>
      </c>
      <c r="C267" s="121"/>
      <c r="D267" t="s">
        <v>1522</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1499</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1488</v>
      </c>
    </row>
    <row r="277" spans="1:4" x14ac:dyDescent="0.25">
      <c r="A277" t="s">
        <v>1445</v>
      </c>
      <c r="B277" s="20" t="s">
        <v>1442</v>
      </c>
      <c r="C277" s="129"/>
      <c r="D277" t="s">
        <v>1489</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1492</v>
      </c>
      <c r="B283" s="113">
        <v>740000</v>
      </c>
      <c r="C283" s="132"/>
      <c r="D283" t="s">
        <v>1368</v>
      </c>
    </row>
    <row r="284" spans="1:4" x14ac:dyDescent="0.25">
      <c r="B284" s="113"/>
    </row>
    <row r="285" spans="1:4" x14ac:dyDescent="0.25">
      <c r="A285" s="42" t="s">
        <v>1499</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1481</v>
      </c>
    </row>
    <row r="289" spans="1:4" x14ac:dyDescent="0.25">
      <c r="A289" t="s">
        <v>1418</v>
      </c>
      <c r="B289" s="113" t="s">
        <v>1419</v>
      </c>
      <c r="C289" s="117"/>
      <c r="D289" t="s">
        <v>91</v>
      </c>
    </row>
    <row r="290" spans="1:4" x14ac:dyDescent="0.25">
      <c r="A290" t="s">
        <v>1412</v>
      </c>
      <c r="B290" s="113" t="s">
        <v>1413</v>
      </c>
      <c r="C290" s="109"/>
      <c r="D290" t="s">
        <v>1536</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1492</v>
      </c>
      <c r="B294" s="113">
        <v>740000</v>
      </c>
      <c r="C294" s="132"/>
      <c r="D294" t="s">
        <v>1368</v>
      </c>
    </row>
    <row r="295" spans="1:4" x14ac:dyDescent="0.25">
      <c r="A295" t="s">
        <v>1428</v>
      </c>
      <c r="B295" s="20" t="s">
        <v>1424</v>
      </c>
      <c r="C295" s="124"/>
      <c r="D295" t="s">
        <v>1482</v>
      </c>
    </row>
    <row r="296" spans="1:4" x14ac:dyDescent="0.25">
      <c r="A296" t="s">
        <v>1425</v>
      </c>
      <c r="B296" s="20" t="s">
        <v>1441</v>
      </c>
      <c r="C296" s="122"/>
      <c r="D296" t="s">
        <v>92</v>
      </c>
    </row>
    <row r="297" spans="1:4" x14ac:dyDescent="0.25">
      <c r="B297"/>
    </row>
    <row r="298" spans="1:4" x14ac:dyDescent="0.25">
      <c r="A298" s="42" t="s">
        <v>1647</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1482</v>
      </c>
    </row>
    <row r="303" spans="1:4" x14ac:dyDescent="0.25">
      <c r="A303" t="s">
        <v>1449</v>
      </c>
      <c r="B303" s="20" t="s">
        <v>1443</v>
      </c>
      <c r="C303" s="128"/>
      <c r="D303" t="s">
        <v>1370</v>
      </c>
    </row>
    <row r="304" spans="1:4" x14ac:dyDescent="0.25">
      <c r="A304" t="s">
        <v>1450</v>
      </c>
      <c r="B304" s="20" t="s">
        <v>1444</v>
      </c>
      <c r="C304" s="130"/>
      <c r="D304" t="s">
        <v>1481</v>
      </c>
    </row>
    <row r="305" spans="1:4" x14ac:dyDescent="0.25">
      <c r="A305" t="s">
        <v>1418</v>
      </c>
      <c r="B305" s="113" t="s">
        <v>1419</v>
      </c>
      <c r="C305" s="117"/>
      <c r="D305" t="s">
        <v>91</v>
      </c>
    </row>
    <row r="306" spans="1:4" x14ac:dyDescent="0.25">
      <c r="A306" t="s">
        <v>1427</v>
      </c>
      <c r="B306" s="20" t="s">
        <v>1423</v>
      </c>
      <c r="C306" s="123"/>
      <c r="D306" t="s">
        <v>1538</v>
      </c>
    </row>
    <row r="307" spans="1:4" x14ac:dyDescent="0.25">
      <c r="A307" t="s">
        <v>1405</v>
      </c>
      <c r="B307" s="113" t="s">
        <v>1415</v>
      </c>
      <c r="C307" s="115"/>
      <c r="D307" t="s">
        <v>1537</v>
      </c>
    </row>
    <row r="308" spans="1:4" x14ac:dyDescent="0.25">
      <c r="A308" t="s">
        <v>1411</v>
      </c>
      <c r="B308" s="113" t="s">
        <v>1416</v>
      </c>
      <c r="C308" s="116"/>
      <c r="D308" t="s">
        <v>86</v>
      </c>
    </row>
    <row r="309" spans="1:4" x14ac:dyDescent="0.25">
      <c r="A309" t="s">
        <v>1412</v>
      </c>
      <c r="B309" s="113" t="s">
        <v>1413</v>
      </c>
      <c r="C309" s="109"/>
      <c r="D309" t="s">
        <v>1536</v>
      </c>
    </row>
    <row r="310" spans="1:4" x14ac:dyDescent="0.2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2275</v>
      </c>
      <c r="C2" s="102" t="s">
        <v>2276</v>
      </c>
    </row>
    <row r="3" spans="1:3" x14ac:dyDescent="0.25">
      <c r="A3" t="s">
        <v>2623</v>
      </c>
      <c r="B3" t="s">
        <v>2624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2414</v>
      </c>
      <c r="B1" s="216" t="s">
        <v>2436</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F14" sqref="F14"/>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2414</v>
      </c>
      <c r="B1" s="216" t="s">
        <v>2415</v>
      </c>
      <c r="C1" s="216" t="s">
        <v>2416</v>
      </c>
      <c r="D1" s="216" t="s">
        <v>2417</v>
      </c>
      <c r="E1" s="216" t="s">
        <v>2418</v>
      </c>
      <c r="F1" s="217" t="s">
        <v>2419</v>
      </c>
    </row>
    <row r="2" spans="1:6" ht="30" x14ac:dyDescent="0.25">
      <c r="A2" s="1" t="s">
        <v>2679</v>
      </c>
      <c r="B2" s="1" t="s">
        <v>2657</v>
      </c>
      <c r="C2" s="1">
        <v>2030</v>
      </c>
      <c r="D2" s="5">
        <v>2170</v>
      </c>
      <c r="E2" s="5">
        <v>2210</v>
      </c>
      <c r="F2" t="s">
        <v>2685</v>
      </c>
    </row>
    <row r="3" spans="1:6" ht="30" x14ac:dyDescent="0.25">
      <c r="A3" s="1" t="s">
        <v>2679</v>
      </c>
      <c r="B3" s="1" t="s">
        <v>2656</v>
      </c>
      <c r="C3" s="1">
        <v>2040</v>
      </c>
      <c r="D3" s="5">
        <v>456</v>
      </c>
      <c r="E3" s="5">
        <v>506</v>
      </c>
      <c r="F3" t="s">
        <v>2684</v>
      </c>
    </row>
    <row r="4" spans="1:6" ht="30" x14ac:dyDescent="0.25">
      <c r="A4" s="1" t="s">
        <v>2678</v>
      </c>
      <c r="B4" s="1" t="s">
        <v>2657</v>
      </c>
      <c r="C4" s="1">
        <v>2030</v>
      </c>
      <c r="D4" s="5">
        <v>2072</v>
      </c>
      <c r="E4" s="5">
        <v>2112</v>
      </c>
      <c r="F4" t="s">
        <v>2682</v>
      </c>
    </row>
    <row r="5" spans="1:6" ht="30" x14ac:dyDescent="0.25">
      <c r="A5" s="1" t="s">
        <v>2678</v>
      </c>
      <c r="B5" s="1" t="s">
        <v>2656</v>
      </c>
      <c r="C5" s="1">
        <v>2040</v>
      </c>
      <c r="D5" s="5">
        <v>445</v>
      </c>
      <c r="E5" s="5">
        <v>485</v>
      </c>
      <c r="F5" t="s">
        <v>2683</v>
      </c>
    </row>
    <row r="6" spans="1:6" ht="45" x14ac:dyDescent="0.25">
      <c r="A6" s="1" t="s">
        <v>2686</v>
      </c>
      <c r="B6" s="1" t="s">
        <v>2688</v>
      </c>
      <c r="C6" s="1">
        <v>2030</v>
      </c>
      <c r="D6" s="39">
        <f>'Target Calculations'!P12*0.97</f>
        <v>11196.491749999999</v>
      </c>
      <c r="E6" s="39">
        <f>'Target Calculations'!P12*1.03</f>
        <v>11889.05825</v>
      </c>
      <c r="F6" t="s">
        <v>2697</v>
      </c>
    </row>
    <row r="7" spans="1:6" ht="45" x14ac:dyDescent="0.25">
      <c r="A7" s="1" t="s">
        <v>2687</v>
      </c>
      <c r="B7" s="1" t="s">
        <v>2691</v>
      </c>
      <c r="C7" s="1">
        <v>2030</v>
      </c>
      <c r="D7" s="39">
        <f>'Target Calculations'!P16*0.97</f>
        <v>8607.4792999999991</v>
      </c>
      <c r="E7" s="39">
        <f>'Target Calculations'!P16*1.03</f>
        <v>9139.9006999999983</v>
      </c>
      <c r="F7" t="s">
        <v>2698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S12" sqref="S12"/>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6" t="s">
        <v>2549</v>
      </c>
      <c r="B1" s="276"/>
      <c r="C1" s="276"/>
      <c r="D1" s="276"/>
      <c r="E1" s="276"/>
      <c r="F1" s="233"/>
      <c r="G1" s="233"/>
      <c r="H1" s="233"/>
      <c r="I1" s="233"/>
      <c r="J1" s="159" t="s">
        <v>2550</v>
      </c>
      <c r="O1" s="231" t="s">
        <v>2544</v>
      </c>
    </row>
    <row r="2" spans="1:21" ht="15.75" x14ac:dyDescent="0.25">
      <c r="A2" s="165" t="s">
        <v>502</v>
      </c>
      <c r="B2" s="234"/>
      <c r="C2" s="234"/>
      <c r="D2" s="234"/>
      <c r="E2" s="234"/>
      <c r="F2" s="233"/>
      <c r="G2" s="233"/>
      <c r="H2" s="233"/>
      <c r="I2" s="233"/>
      <c r="J2" s="159" t="s">
        <v>2551</v>
      </c>
      <c r="O2" t="s">
        <v>2545</v>
      </c>
      <c r="P2" t="s">
        <v>2546</v>
      </c>
      <c r="U2">
        <v>0.55000000000000004</v>
      </c>
    </row>
    <row r="3" spans="1:21" x14ac:dyDescent="0.25">
      <c r="A3" s="233"/>
      <c r="B3" s="233"/>
      <c r="C3" s="233"/>
      <c r="D3" s="233"/>
      <c r="E3" s="233"/>
      <c r="F3" s="233"/>
      <c r="G3" s="233"/>
      <c r="H3" s="233"/>
      <c r="I3" s="233"/>
      <c r="J3" s="159" t="s">
        <v>2552</v>
      </c>
      <c r="O3">
        <v>1990</v>
      </c>
      <c r="P3" s="232">
        <v>4867</v>
      </c>
      <c r="Q3" t="s">
        <v>2547</v>
      </c>
      <c r="U3">
        <v>0.9</v>
      </c>
    </row>
    <row r="4" spans="1:21" x14ac:dyDescent="0.25">
      <c r="A4" s="233"/>
      <c r="B4" s="233"/>
      <c r="C4" s="233"/>
      <c r="D4" s="233"/>
      <c r="E4" s="233"/>
      <c r="F4" s="233"/>
      <c r="G4" s="233"/>
      <c r="H4" s="233"/>
      <c r="I4" s="233"/>
      <c r="J4" s="235"/>
      <c r="O4">
        <v>2030</v>
      </c>
      <c r="P4" s="39">
        <f>P3-(P3*U2)</f>
        <v>2190.1499999999996</v>
      </c>
      <c r="Q4" t="s">
        <v>2547</v>
      </c>
    </row>
    <row r="5" spans="1:21" ht="48" x14ac:dyDescent="0.25">
      <c r="A5" s="236" t="s">
        <v>530</v>
      </c>
      <c r="B5" s="237" t="s">
        <v>540</v>
      </c>
      <c r="C5" s="237" t="s">
        <v>477</v>
      </c>
      <c r="D5" s="237" t="s">
        <v>478</v>
      </c>
      <c r="E5" s="237" t="s">
        <v>2553</v>
      </c>
      <c r="F5" s="237" t="s">
        <v>2554</v>
      </c>
      <c r="G5" s="237" t="s">
        <v>496</v>
      </c>
      <c r="H5" s="238" t="s">
        <v>2555</v>
      </c>
      <c r="I5" s="237" t="s">
        <v>528</v>
      </c>
      <c r="J5" s="237" t="s">
        <v>2556</v>
      </c>
      <c r="O5">
        <v>2040</v>
      </c>
      <c r="P5" s="39">
        <f>P3-(P3*U3)</f>
        <v>486.69999999999982</v>
      </c>
    </row>
    <row r="6" spans="1:21" ht="15.75" thickBot="1" x14ac:dyDescent="0.3">
      <c r="A6" s="239" t="s">
        <v>531</v>
      </c>
      <c r="B6" s="277" t="s">
        <v>2557</v>
      </c>
      <c r="C6" s="278"/>
      <c r="D6" s="278"/>
      <c r="E6" s="278"/>
      <c r="F6" s="278"/>
      <c r="G6" s="278"/>
      <c r="H6" s="278"/>
      <c r="I6" s="278"/>
      <c r="J6" s="279"/>
    </row>
    <row r="7" spans="1:21" ht="15.75" thickTop="1" x14ac:dyDescent="0.25">
      <c r="A7" s="240" t="s">
        <v>2558</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2674</v>
      </c>
      <c r="P7" t="s">
        <v>2675</v>
      </c>
    </row>
    <row r="8" spans="1:21" x14ac:dyDescent="0.25">
      <c r="A8" s="242" t="s">
        <v>2559</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2560</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2561</v>
      </c>
      <c r="B10" s="241">
        <v>1434674.4049809792</v>
      </c>
      <c r="C10" s="241">
        <v>1032.9878891034887</v>
      </c>
      <c r="D10" s="241">
        <v>6343.0637600165155</v>
      </c>
      <c r="E10" s="202" t="s">
        <v>188</v>
      </c>
      <c r="F10" s="202" t="s">
        <v>188</v>
      </c>
      <c r="G10" s="202" t="s">
        <v>188</v>
      </c>
      <c r="H10" s="202" t="s">
        <v>188</v>
      </c>
      <c r="I10" s="202" t="s">
        <v>188</v>
      </c>
      <c r="J10" s="241">
        <v>1442050.4566300991</v>
      </c>
      <c r="O10" t="s">
        <v>2689</v>
      </c>
      <c r="T10" t="s">
        <v>2694</v>
      </c>
    </row>
    <row r="11" spans="1:21" x14ac:dyDescent="0.25">
      <c r="A11" s="244" t="s">
        <v>2562</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2692</v>
      </c>
      <c r="T11">
        <f>11630000000000*10^-12</f>
        <v>11.629999999999999</v>
      </c>
    </row>
    <row r="12" spans="1:21" x14ac:dyDescent="0.25">
      <c r="A12" s="244" t="s">
        <v>2563</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2693</v>
      </c>
    </row>
    <row r="13" spans="1:21" x14ac:dyDescent="0.25">
      <c r="A13" s="244" t="s">
        <v>2564</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2565</v>
      </c>
      <c r="B14" s="241">
        <v>21545.150831198331</v>
      </c>
      <c r="C14" s="241">
        <v>333.78236995185432</v>
      </c>
      <c r="D14" s="241">
        <v>174.1993457969333</v>
      </c>
      <c r="E14" s="202" t="s">
        <v>188</v>
      </c>
      <c r="F14" s="202" t="s">
        <v>188</v>
      </c>
      <c r="G14" s="202" t="s">
        <v>188</v>
      </c>
      <c r="H14" s="202" t="s">
        <v>188</v>
      </c>
      <c r="I14" s="202" t="s">
        <v>188</v>
      </c>
      <c r="J14" s="241">
        <v>22053.132546947119</v>
      </c>
      <c r="O14" t="s">
        <v>2690</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2692</v>
      </c>
    </row>
    <row r="16" spans="1:21" x14ac:dyDescent="0.25">
      <c r="A16" s="244" t="s">
        <v>2566</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2693</v>
      </c>
    </row>
    <row r="17" spans="1:16" x14ac:dyDescent="0.25">
      <c r="A17" s="244" t="s">
        <v>2567</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2568</v>
      </c>
      <c r="B18" s="241" t="s">
        <v>492</v>
      </c>
      <c r="C18" s="202" t="s">
        <v>188</v>
      </c>
      <c r="D18" s="202" t="s">
        <v>188</v>
      </c>
      <c r="E18" s="202" t="s">
        <v>188</v>
      </c>
      <c r="F18" s="202" t="s">
        <v>188</v>
      </c>
      <c r="G18" s="202" t="s">
        <v>188</v>
      </c>
      <c r="H18" s="202" t="s">
        <v>188</v>
      </c>
      <c r="I18" s="202" t="s">
        <v>188</v>
      </c>
      <c r="J18" s="241" t="s">
        <v>492</v>
      </c>
      <c r="O18" t="s">
        <v>2696</v>
      </c>
      <c r="P18" s="210" t="s">
        <v>2695</v>
      </c>
    </row>
    <row r="19" spans="1:16" x14ac:dyDescent="0.25">
      <c r="A19" s="242" t="s">
        <v>2569</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2570</v>
      </c>
      <c r="B20" s="241">
        <v>134060.96263845492</v>
      </c>
      <c r="C20" s="202" t="s">
        <v>188</v>
      </c>
      <c r="D20" s="202" t="s">
        <v>188</v>
      </c>
      <c r="E20" s="202" t="s">
        <v>188</v>
      </c>
      <c r="F20" s="202" t="s">
        <v>188</v>
      </c>
      <c r="G20" s="202" t="s">
        <v>188</v>
      </c>
      <c r="H20" s="202" t="s">
        <v>188</v>
      </c>
      <c r="I20" s="202" t="s">
        <v>188</v>
      </c>
      <c r="J20" s="241">
        <v>134060.96263845492</v>
      </c>
      <c r="K20" t="s">
        <v>2548</v>
      </c>
      <c r="L20" t="s">
        <v>2611</v>
      </c>
    </row>
    <row r="21" spans="1:16" x14ac:dyDescent="0.25">
      <c r="A21" s="245" t="s">
        <v>2571</v>
      </c>
      <c r="B21" s="241">
        <v>51281.034113690999</v>
      </c>
      <c r="C21" s="241">
        <v>1280.460552968452</v>
      </c>
      <c r="D21" s="241">
        <v>78581.48269004513</v>
      </c>
      <c r="E21" s="241">
        <v>12809.4526634704</v>
      </c>
      <c r="F21" s="241">
        <v>3955.4192101203689</v>
      </c>
      <c r="G21" s="241">
        <v>1902.2075</v>
      </c>
      <c r="H21" s="241">
        <v>4669.7150000000001</v>
      </c>
      <c r="I21" s="241" t="s">
        <v>2572</v>
      </c>
      <c r="J21" s="241">
        <v>154479.77173029535</v>
      </c>
    </row>
    <row r="22" spans="1:16" x14ac:dyDescent="0.25">
      <c r="A22" s="245" t="s">
        <v>501</v>
      </c>
      <c r="B22" s="241">
        <v>114918.21190241915</v>
      </c>
      <c r="C22" s="241">
        <v>434.66620495995591</v>
      </c>
      <c r="D22" s="241">
        <v>23.6047425</v>
      </c>
      <c r="E22" s="241" t="s">
        <v>2018</v>
      </c>
      <c r="F22" s="241">
        <v>17302.728840881602</v>
      </c>
      <c r="G22" s="241">
        <v>1231.5086287500001</v>
      </c>
      <c r="H22" s="241" t="s">
        <v>492</v>
      </c>
      <c r="I22" s="241" t="s">
        <v>492</v>
      </c>
      <c r="J22" s="241">
        <v>133910.7203195107</v>
      </c>
    </row>
    <row r="23" spans="1:16" ht="108" x14ac:dyDescent="0.25">
      <c r="A23" s="246" t="s">
        <v>2573</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2574</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2575</v>
      </c>
      <c r="B25" s="202" t="s">
        <v>188</v>
      </c>
      <c r="C25" s="202" t="s">
        <v>188</v>
      </c>
      <c r="D25" s="202" t="s">
        <v>188</v>
      </c>
      <c r="E25" s="241">
        <v>6.1275051272882699</v>
      </c>
      <c r="F25" s="241" t="s">
        <v>2018</v>
      </c>
      <c r="G25" s="241" t="s">
        <v>486</v>
      </c>
      <c r="H25" s="241" t="s">
        <v>492</v>
      </c>
      <c r="I25" s="241" t="s">
        <v>486</v>
      </c>
      <c r="J25" s="241">
        <v>6.1275051272882699</v>
      </c>
    </row>
    <row r="26" spans="1:16" ht="84" x14ac:dyDescent="0.25">
      <c r="A26" s="246" t="s">
        <v>2576</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2577</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2578</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2579</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2580</v>
      </c>
      <c r="B32" s="202" t="s">
        <v>188</v>
      </c>
      <c r="C32" s="241" t="s">
        <v>2581</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2582</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2583</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2584</v>
      </c>
      <c r="B38" s="241" t="s">
        <v>2572</v>
      </c>
      <c r="C38" s="241">
        <v>0.30901557909796001</v>
      </c>
      <c r="D38" s="241">
        <v>0.1107097482644</v>
      </c>
      <c r="E38" s="202" t="s">
        <v>188</v>
      </c>
      <c r="F38" s="202" t="s">
        <v>188</v>
      </c>
      <c r="G38" s="202" t="s">
        <v>188</v>
      </c>
      <c r="H38" s="202" t="s">
        <v>188</v>
      </c>
      <c r="I38" s="202" t="s">
        <v>188</v>
      </c>
      <c r="J38" s="241">
        <v>0.41972532736236001</v>
      </c>
    </row>
    <row r="39" spans="1:10" x14ac:dyDescent="0.25">
      <c r="A39" s="242" t="s">
        <v>2585</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2586</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2587</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2588</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2589</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2590</v>
      </c>
      <c r="B47" s="241" t="s">
        <v>2591</v>
      </c>
      <c r="C47" s="241" t="s">
        <v>2591</v>
      </c>
      <c r="D47" s="241">
        <v>93.41025492</v>
      </c>
      <c r="E47" s="202" t="s">
        <v>188</v>
      </c>
      <c r="F47" s="202" t="s">
        <v>188</v>
      </c>
      <c r="G47" s="202" t="s">
        <v>188</v>
      </c>
      <c r="H47" s="202" t="s">
        <v>188</v>
      </c>
      <c r="I47" s="202" t="s">
        <v>188</v>
      </c>
      <c r="J47" s="241">
        <v>93.41025492</v>
      </c>
    </row>
    <row r="48" spans="1:10" x14ac:dyDescent="0.25">
      <c r="A48" s="242" t="s">
        <v>2592</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2593</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2594</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2595</v>
      </c>
      <c r="B53" s="241">
        <v>21.783594957120901</v>
      </c>
      <c r="C53" s="241">
        <v>52.201049348827681</v>
      </c>
      <c r="D53" s="241" t="s">
        <v>2596</v>
      </c>
      <c r="E53" s="202" t="s">
        <v>188</v>
      </c>
      <c r="F53" s="202" t="s">
        <v>188</v>
      </c>
      <c r="G53" s="202" t="s">
        <v>188</v>
      </c>
      <c r="H53" s="202" t="s">
        <v>188</v>
      </c>
      <c r="I53" s="202" t="s">
        <v>188</v>
      </c>
      <c r="J53" s="241">
        <v>73.984644305948578</v>
      </c>
    </row>
    <row r="54" spans="1:10" x14ac:dyDescent="0.25">
      <c r="A54" s="242" t="s">
        <v>2597</v>
      </c>
      <c r="B54" s="241" t="s">
        <v>2572</v>
      </c>
      <c r="C54" s="241" t="s">
        <v>2572</v>
      </c>
      <c r="D54" s="241" t="s">
        <v>2572</v>
      </c>
      <c r="E54" s="241" t="s">
        <v>2572</v>
      </c>
      <c r="F54" s="241" t="s">
        <v>2572</v>
      </c>
      <c r="G54" s="241" t="s">
        <v>2572</v>
      </c>
      <c r="H54" s="241" t="s">
        <v>2572</v>
      </c>
      <c r="I54" s="241" t="s">
        <v>2572</v>
      </c>
      <c r="J54" s="241" t="s">
        <v>492</v>
      </c>
    </row>
    <row r="55" spans="1:10" x14ac:dyDescent="0.25">
      <c r="A55" s="233"/>
      <c r="B55" s="249"/>
      <c r="C55" s="249"/>
      <c r="D55" s="249"/>
      <c r="E55" s="249"/>
      <c r="F55" s="249"/>
      <c r="G55" s="249"/>
      <c r="H55" s="249"/>
      <c r="I55" s="249"/>
      <c r="J55" s="249"/>
    </row>
    <row r="56" spans="1:10" x14ac:dyDescent="0.25">
      <c r="A56" s="247" t="s">
        <v>2598</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2599</v>
      </c>
      <c r="D60" s="241" t="s">
        <v>2599</v>
      </c>
      <c r="E60" s="202" t="s">
        <v>188</v>
      </c>
      <c r="F60" s="202" t="s">
        <v>188</v>
      </c>
      <c r="G60" s="202" t="s">
        <v>188</v>
      </c>
      <c r="H60" s="202" t="s">
        <v>188</v>
      </c>
      <c r="I60" s="202" t="s">
        <v>188</v>
      </c>
      <c r="J60" s="241">
        <v>0.66779999999999995</v>
      </c>
    </row>
    <row r="61" spans="1:10" x14ac:dyDescent="0.25">
      <c r="A61" s="247" t="s">
        <v>2600</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2601</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2602</v>
      </c>
      <c r="B64" s="202" t="s">
        <v>188</v>
      </c>
      <c r="C64" s="202" t="s">
        <v>188</v>
      </c>
      <c r="D64" s="241">
        <v>10461.147973493769</v>
      </c>
      <c r="E64" s="202" t="s">
        <v>188</v>
      </c>
      <c r="F64" s="202" t="s">
        <v>188</v>
      </c>
      <c r="G64" s="202" t="s">
        <v>188</v>
      </c>
      <c r="H64" s="202" t="s">
        <v>188</v>
      </c>
      <c r="I64" s="202" t="s">
        <v>188</v>
      </c>
      <c r="J64" s="202" t="s">
        <v>188</v>
      </c>
    </row>
    <row r="65" spans="1:10" x14ac:dyDescent="0.25">
      <c r="A65" s="251" t="s">
        <v>2603</v>
      </c>
      <c r="B65" s="241">
        <v>6444.1498857276692</v>
      </c>
      <c r="C65" s="202" t="s">
        <v>188</v>
      </c>
      <c r="D65" s="202" t="s">
        <v>188</v>
      </c>
      <c r="E65" s="202" t="s">
        <v>188</v>
      </c>
      <c r="F65" s="202" t="s">
        <v>188</v>
      </c>
      <c r="G65" s="202" t="s">
        <v>188</v>
      </c>
      <c r="H65" s="202" t="s">
        <v>188</v>
      </c>
      <c r="I65" s="202" t="s">
        <v>188</v>
      </c>
      <c r="J65" s="202" t="s">
        <v>188</v>
      </c>
    </row>
    <row r="66" spans="1:10" x14ac:dyDescent="0.25">
      <c r="A66" s="267" t="s">
        <v>2604</v>
      </c>
      <c r="B66" s="268" t="s">
        <v>188</v>
      </c>
      <c r="C66" s="268" t="s">
        <v>188</v>
      </c>
      <c r="D66" s="268" t="s">
        <v>188</v>
      </c>
      <c r="E66" s="268" t="s">
        <v>188</v>
      </c>
      <c r="F66" s="268" t="s">
        <v>188</v>
      </c>
      <c r="G66" s="268" t="s">
        <v>188</v>
      </c>
      <c r="H66" s="268" t="s">
        <v>188</v>
      </c>
      <c r="I66" s="268" t="s">
        <v>188</v>
      </c>
      <c r="J66" s="241">
        <v>4860553.4478650223</v>
      </c>
    </row>
    <row r="67" spans="1:10" x14ac:dyDescent="0.25">
      <c r="A67" s="267" t="s">
        <v>2605</v>
      </c>
      <c r="B67" s="268" t="s">
        <v>188</v>
      </c>
      <c r="C67" s="268" t="s">
        <v>188</v>
      </c>
      <c r="D67" s="268" t="s">
        <v>188</v>
      </c>
      <c r="E67" s="268" t="s">
        <v>188</v>
      </c>
      <c r="F67" s="268" t="s">
        <v>188</v>
      </c>
      <c r="G67" s="268" t="s">
        <v>188</v>
      </c>
      <c r="H67" s="268" t="s">
        <v>188</v>
      </c>
      <c r="I67" s="268" t="s">
        <v>188</v>
      </c>
      <c r="J67" s="241">
        <v>4651758.2224724051</v>
      </c>
    </row>
    <row r="68" spans="1:10" x14ac:dyDescent="0.25">
      <c r="A68" s="280" t="s">
        <v>2606</v>
      </c>
      <c r="B68" s="268" t="s">
        <v>188</v>
      </c>
      <c r="C68" s="268" t="s">
        <v>188</v>
      </c>
      <c r="D68" s="268" t="s">
        <v>188</v>
      </c>
      <c r="E68" s="268" t="s">
        <v>188</v>
      </c>
      <c r="F68" s="268" t="s">
        <v>188</v>
      </c>
      <c r="G68" s="268" t="s">
        <v>188</v>
      </c>
      <c r="H68" s="268" t="s">
        <v>188</v>
      </c>
      <c r="I68" s="268" t="s">
        <v>188</v>
      </c>
      <c r="J68" s="241">
        <v>4866997.5977507504</v>
      </c>
    </row>
    <row r="69" spans="1:10" x14ac:dyDescent="0.25">
      <c r="A69" s="267" t="s">
        <v>2607</v>
      </c>
      <c r="B69" s="268" t="s">
        <v>188</v>
      </c>
      <c r="C69" s="268" t="s">
        <v>188</v>
      </c>
      <c r="D69" s="268" t="s">
        <v>188</v>
      </c>
      <c r="E69" s="268" t="s">
        <v>188</v>
      </c>
      <c r="F69" s="268" t="s">
        <v>188</v>
      </c>
      <c r="G69" s="268" t="s">
        <v>188</v>
      </c>
      <c r="H69" s="268" t="s">
        <v>188</v>
      </c>
      <c r="I69" s="268" t="s">
        <v>188</v>
      </c>
      <c r="J69" s="241">
        <v>4658202.3723581331</v>
      </c>
    </row>
    <row r="70" spans="1:10" x14ac:dyDescent="0.25">
      <c r="A70" s="254"/>
      <c r="B70" s="254"/>
      <c r="C70" s="254"/>
      <c r="D70" s="254"/>
      <c r="E70" s="254"/>
      <c r="F70" s="254"/>
      <c r="G70" s="254"/>
      <c r="H70" s="254"/>
      <c r="I70" s="254"/>
      <c r="J70" s="255"/>
    </row>
    <row r="71" spans="1:10" x14ac:dyDescent="0.25">
      <c r="A71" s="275" t="s">
        <v>2608</v>
      </c>
      <c r="B71" s="275"/>
      <c r="C71" s="275"/>
      <c r="D71" s="275"/>
      <c r="E71" s="275"/>
      <c r="F71" s="275"/>
      <c r="G71" s="275"/>
      <c r="H71" s="275"/>
      <c r="I71" s="275"/>
      <c r="J71" s="275"/>
    </row>
    <row r="72" spans="1:10" x14ac:dyDescent="0.25">
      <c r="A72" s="256" t="s">
        <v>2609</v>
      </c>
      <c r="B72" s="257"/>
      <c r="C72" s="257"/>
      <c r="D72" s="257"/>
      <c r="E72" s="257"/>
      <c r="F72" s="257"/>
      <c r="G72" s="257"/>
      <c r="H72" s="257"/>
      <c r="I72" s="257"/>
      <c r="J72" s="257"/>
    </row>
    <row r="73" spans="1:10" x14ac:dyDescent="0.25">
      <c r="A73" s="275" t="s">
        <v>2610</v>
      </c>
      <c r="B73" s="275"/>
      <c r="C73" s="275"/>
      <c r="D73" s="275"/>
      <c r="E73" s="275"/>
      <c r="F73" s="275"/>
      <c r="G73" s="275"/>
      <c r="H73" s="275"/>
      <c r="I73" s="275"/>
      <c r="J73" s="275"/>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2018</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2018</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2018</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2018</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2018</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2264</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65"/>
      <c r="I415" s="265"/>
      <c r="J415" s="265"/>
      <c r="K415" s="265"/>
      <c r="L415" s="266"/>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3"/>
      <c r="I467" s="273"/>
      <c r="J467" s="273"/>
      <c r="K467" s="273"/>
      <c r="L467" s="273"/>
      <c r="M467" s="273"/>
      <c r="N467" s="273"/>
      <c r="O467" s="273"/>
      <c r="P467" s="273"/>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2264</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1"/>
      <c r="I472" s="271"/>
      <c r="J472" s="271"/>
      <c r="K472" s="271"/>
      <c r="L472" s="271"/>
      <c r="M472" s="271"/>
      <c r="N472" s="271"/>
      <c r="O472" s="271"/>
      <c r="P472" s="271"/>
      <c r="Q472" s="272"/>
      <c r="R472" s="185"/>
      <c r="S472" s="185"/>
      <c r="T472" s="269" t="s">
        <v>529</v>
      </c>
      <c r="U472" s="270"/>
      <c r="V472" s="274" t="s">
        <v>2019</v>
      </c>
      <c r="W472" s="271"/>
      <c r="X472" s="271"/>
      <c r="Y472" s="271"/>
      <c r="Z472" s="271"/>
      <c r="AA472" s="271"/>
      <c r="AB472" s="272"/>
      <c r="AC472" s="185"/>
      <c r="AD472" s="185"/>
      <c r="AE472" s="269" t="s">
        <v>529</v>
      </c>
      <c r="AF472" s="270"/>
      <c r="AG472" s="171" t="s">
        <v>500</v>
      </c>
      <c r="AH472" s="186" t="s">
        <v>2019</v>
      </c>
      <c r="AI472" s="172" t="s">
        <v>2019</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2017</v>
      </c>
      <c r="J483" s="205" t="s">
        <v>494</v>
      </c>
      <c r="K483" s="205" t="s">
        <v>2017</v>
      </c>
      <c r="L483" s="205" t="s">
        <v>494</v>
      </c>
      <c r="M483" s="205" t="s">
        <v>494</v>
      </c>
      <c r="N483" s="205" t="s">
        <v>494</v>
      </c>
      <c r="O483" s="205" t="s">
        <v>494</v>
      </c>
      <c r="P483" s="205" t="s">
        <v>2017</v>
      </c>
      <c r="Q483" s="205" t="s">
        <v>494</v>
      </c>
      <c r="R483" s="205" t="s">
        <v>2017</v>
      </c>
      <c r="S483" s="205" t="s">
        <v>2017</v>
      </c>
      <c r="T483" s="205">
        <v>1.6984600970478201</v>
      </c>
      <c r="U483" s="202" t="s">
        <v>188</v>
      </c>
      <c r="V483" s="205">
        <v>146.62879409508059</v>
      </c>
      <c r="W483" s="205">
        <v>161.75522535790259</v>
      </c>
      <c r="X483" s="205">
        <v>9.0276703162196608</v>
      </c>
      <c r="Y483" s="205" t="s">
        <v>494</v>
      </c>
      <c r="Z483" s="205">
        <v>11.47912170919709</v>
      </c>
      <c r="AA483" s="205" t="s">
        <v>494</v>
      </c>
      <c r="AB483" s="205" t="s">
        <v>2017</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2018</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3"/>
      <c r="I502" s="263"/>
      <c r="J502" s="263"/>
      <c r="K502" s="263"/>
      <c r="L502" s="263"/>
      <c r="M502" s="263"/>
      <c r="N502" s="263"/>
      <c r="O502" s="263"/>
      <c r="P502" s="263"/>
      <c r="Q502" s="263"/>
      <c r="R502" s="263"/>
      <c r="S502" s="263"/>
      <c r="T502" s="263"/>
      <c r="U502" s="263"/>
      <c r="V502" s="263"/>
      <c r="W502" s="263"/>
      <c r="X502" s="263"/>
      <c r="Y502" s="263"/>
      <c r="Z502" s="263"/>
      <c r="AA502" s="263"/>
      <c r="AB502" s="263"/>
      <c r="AC502" s="263"/>
      <c r="AD502" s="263"/>
      <c r="AE502" s="263"/>
      <c r="AF502" s="263"/>
      <c r="AG502" s="263"/>
      <c r="AH502" s="263"/>
      <c r="AI502" s="264"/>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2017</v>
      </c>
      <c r="J506" s="205" t="s">
        <v>494</v>
      </c>
      <c r="K506" s="205" t="s">
        <v>2017</v>
      </c>
      <c r="L506" s="205" t="s">
        <v>494</v>
      </c>
      <c r="M506" s="205" t="s">
        <v>494</v>
      </c>
      <c r="N506" s="205" t="s">
        <v>494</v>
      </c>
      <c r="O506" s="205" t="s">
        <v>494</v>
      </c>
      <c r="P506" s="205" t="s">
        <v>2017</v>
      </c>
      <c r="Q506" s="205" t="s">
        <v>494</v>
      </c>
      <c r="R506" s="205" t="s">
        <v>2017</v>
      </c>
      <c r="S506" s="205" t="s">
        <v>2017</v>
      </c>
      <c r="T506" s="205">
        <v>1.6984600970478201</v>
      </c>
      <c r="U506" s="202" t="s">
        <v>188</v>
      </c>
      <c r="V506" s="205">
        <v>1083.5867883626456</v>
      </c>
      <c r="W506" s="205">
        <v>1973.4137493664118</v>
      </c>
      <c r="X506" s="205">
        <v>79.714328892219598</v>
      </c>
      <c r="Y506" s="205" t="s">
        <v>494</v>
      </c>
      <c r="Z506" s="205">
        <v>118.23495360473002</v>
      </c>
      <c r="AA506" s="205" t="s">
        <v>494</v>
      </c>
      <c r="AB506" s="205" t="s">
        <v>2017</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1" t="s">
        <v>11</v>
      </c>
      <c r="B1" s="281"/>
      <c r="C1" s="281"/>
      <c r="D1" s="281"/>
      <c r="E1" s="281"/>
    </row>
    <row r="2" spans="1:5" x14ac:dyDescent="0.25">
      <c r="A2" s="282" t="s">
        <v>153</v>
      </c>
      <c r="B2" s="282"/>
      <c r="C2" s="282"/>
      <c r="D2" s="282"/>
      <c r="E2" s="282"/>
    </row>
    <row r="19" spans="1:5" x14ac:dyDescent="0.25">
      <c r="A19" t="s">
        <v>154</v>
      </c>
    </row>
    <row r="20" spans="1:5" x14ac:dyDescent="0.25">
      <c r="A20">
        <v>155400</v>
      </c>
      <c r="B20" t="s">
        <v>155</v>
      </c>
    </row>
    <row r="21" spans="1:5" x14ac:dyDescent="0.25">
      <c r="A21" s="282" t="s">
        <v>156</v>
      </c>
      <c r="B21" s="282"/>
      <c r="C21" s="282"/>
      <c r="D21" s="282"/>
      <c r="E21" s="282"/>
    </row>
    <row r="38" spans="1:5" x14ac:dyDescent="0.25">
      <c r="A38" t="s">
        <v>154</v>
      </c>
    </row>
    <row r="39" spans="1:5" x14ac:dyDescent="0.25">
      <c r="A39">
        <v>100800</v>
      </c>
      <c r="B39" t="s">
        <v>155</v>
      </c>
    </row>
    <row r="40" spans="1:5" x14ac:dyDescent="0.25">
      <c r="A40" s="282" t="s">
        <v>157</v>
      </c>
      <c r="B40" s="282"/>
      <c r="C40" s="282"/>
      <c r="D40" s="282"/>
      <c r="E40" s="282"/>
    </row>
    <row r="57" spans="1:5" ht="15.75" thickBot="1" x14ac:dyDescent="0.3">
      <c r="A57" t="s">
        <v>154</v>
      </c>
    </row>
    <row r="58" spans="1:5" ht="15.75" thickBot="1" x14ac:dyDescent="0.3">
      <c r="A58" s="7">
        <v>194000</v>
      </c>
      <c r="B58" t="s">
        <v>158</v>
      </c>
    </row>
    <row r="60" spans="1:5" x14ac:dyDescent="0.25">
      <c r="A60" s="281" t="s">
        <v>159</v>
      </c>
      <c r="B60" s="281"/>
      <c r="C60" s="281"/>
      <c r="D60" s="281"/>
      <c r="E60" s="281"/>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1" t="s">
        <v>160</v>
      </c>
      <c r="B89" s="281"/>
      <c r="C89" s="281"/>
      <c r="D89" s="281"/>
      <c r="E89" s="281"/>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1" t="s">
        <v>161</v>
      </c>
      <c r="B98" s="281"/>
      <c r="C98" s="281"/>
      <c r="D98" s="281"/>
      <c r="E98" s="281"/>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1" t="s">
        <v>163</v>
      </c>
      <c r="B109" s="281"/>
      <c r="C109" s="281"/>
      <c r="D109" s="281"/>
      <c r="E109" s="281"/>
    </row>
    <row r="110" spans="1:5" ht="15.75" thickBot="1" x14ac:dyDescent="0.3"/>
    <row r="111" spans="1:5" ht="15.75" thickBot="1" x14ac:dyDescent="0.3">
      <c r="A111" s="12">
        <f>A122</f>
        <v>0.20481927710843381</v>
      </c>
      <c r="B111" t="s">
        <v>382</v>
      </c>
    </row>
    <row r="113" spans="1:12" x14ac:dyDescent="0.25">
      <c r="A113" s="281" t="s">
        <v>162</v>
      </c>
      <c r="B113" s="281"/>
      <c r="C113" s="281"/>
      <c r="D113" s="281"/>
      <c r="E113" s="281"/>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1" t="s">
        <v>383</v>
      </c>
      <c r="B124" s="281"/>
      <c r="C124" s="281"/>
      <c r="D124" s="281"/>
      <c r="E124" s="281"/>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1" t="s">
        <v>99</v>
      </c>
      <c r="B134" s="281"/>
      <c r="C134" s="281"/>
      <c r="D134" s="281"/>
      <c r="E134" s="281"/>
    </row>
    <row r="135" spans="1:12" x14ac:dyDescent="0.25">
      <c r="A135" s="19" t="s">
        <v>400</v>
      </c>
      <c r="B135" s="20"/>
      <c r="C135" s="20"/>
      <c r="D135" s="20"/>
      <c r="E135" s="20"/>
      <c r="F135" s="20"/>
      <c r="G135" s="20"/>
    </row>
    <row r="136" spans="1:12" ht="15.75" x14ac:dyDescent="0.3">
      <c r="A136" s="21"/>
      <c r="B136" s="284" t="s">
        <v>401</v>
      </c>
      <c r="C136" s="285"/>
      <c r="D136" s="285"/>
      <c r="E136" s="286"/>
      <c r="F136" s="20"/>
      <c r="G136" s="20"/>
    </row>
    <row r="137" spans="1:12" ht="15.75" x14ac:dyDescent="0.3">
      <c r="A137" s="22"/>
      <c r="B137" s="284" t="s">
        <v>402</v>
      </c>
      <c r="C137" s="286"/>
      <c r="D137" s="284" t="s">
        <v>403</v>
      </c>
      <c r="E137" s="286"/>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1" t="s">
        <v>166</v>
      </c>
      <c r="B165" s="281"/>
      <c r="C165" s="281"/>
      <c r="D165" s="281"/>
      <c r="E165" s="281"/>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1" t="s">
        <v>390</v>
      </c>
      <c r="B169" s="281"/>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1" t="s">
        <v>173</v>
      </c>
      <c r="B174" s="281"/>
      <c r="C174" s="281"/>
      <c r="D174" s="281"/>
      <c r="E174" s="281"/>
    </row>
    <row r="175" spans="1:7" ht="15.75" thickBot="1" x14ac:dyDescent="0.3">
      <c r="A175" t="s">
        <v>399</v>
      </c>
      <c r="B175" s="38">
        <v>0.1246</v>
      </c>
    </row>
    <row r="176" spans="1:7" ht="15.75" thickBot="1" x14ac:dyDescent="0.3">
      <c r="A176" t="s">
        <v>395</v>
      </c>
      <c r="B176" s="37">
        <f>1-B175</f>
        <v>0.87539999999999996</v>
      </c>
    </row>
    <row r="178" spans="1:5" x14ac:dyDescent="0.25">
      <c r="A178" s="281" t="s">
        <v>169</v>
      </c>
      <c r="B178" s="281"/>
      <c r="C178" s="281"/>
      <c r="D178" s="281"/>
      <c r="E178" s="281"/>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1" t="s">
        <v>171</v>
      </c>
      <c r="B183" s="281"/>
      <c r="C183" s="281"/>
      <c r="D183" s="281"/>
      <c r="E183" s="281"/>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1" t="s">
        <v>183</v>
      </c>
      <c r="B191" s="281"/>
      <c r="C191" s="281"/>
      <c r="D191" s="281"/>
      <c r="E191" s="281"/>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1885</v>
      </c>
    </row>
    <row r="201" spans="1:9" x14ac:dyDescent="0.25">
      <c r="A201" s="150" t="s">
        <v>1906</v>
      </c>
      <c r="B201" s="283" t="s">
        <v>1889</v>
      </c>
      <c r="C201" s="283"/>
      <c r="D201" s="283"/>
      <c r="E201" s="283"/>
      <c r="F201" s="283"/>
      <c r="G201" s="283"/>
      <c r="H201" s="283"/>
      <c r="I201" s="283"/>
    </row>
    <row r="202" spans="1:9" x14ac:dyDescent="0.25">
      <c r="A202" s="42" t="s">
        <v>1890</v>
      </c>
      <c r="B202" s="42" t="s">
        <v>1891</v>
      </c>
      <c r="C202" s="42" t="s">
        <v>1892</v>
      </c>
      <c r="D202" s="42" t="s">
        <v>1893</v>
      </c>
      <c r="E202" s="42" t="s">
        <v>1243</v>
      </c>
      <c r="F202" s="42" t="s">
        <v>85</v>
      </c>
      <c r="G202" s="42" t="s">
        <v>1894</v>
      </c>
      <c r="H202" s="42" t="s">
        <v>1895</v>
      </c>
      <c r="I202" s="42" t="s">
        <v>1896</v>
      </c>
    </row>
    <row r="203" spans="1:9" x14ac:dyDescent="0.25">
      <c r="A203" s="42" t="s">
        <v>1897</v>
      </c>
      <c r="B203">
        <v>0</v>
      </c>
      <c r="C203">
        <v>6</v>
      </c>
      <c r="D203">
        <v>9</v>
      </c>
      <c r="E203">
        <v>25</v>
      </c>
      <c r="F203">
        <v>21</v>
      </c>
      <c r="G203">
        <v>215</v>
      </c>
      <c r="H203">
        <v>81</v>
      </c>
      <c r="I203">
        <v>134</v>
      </c>
    </row>
    <row r="204" spans="1:9" x14ac:dyDescent="0.25">
      <c r="A204" s="42" t="s">
        <v>1898</v>
      </c>
      <c r="B204">
        <v>4</v>
      </c>
      <c r="C204">
        <v>3</v>
      </c>
      <c r="D204">
        <v>15</v>
      </c>
      <c r="E204">
        <v>40</v>
      </c>
      <c r="F204">
        <v>43</v>
      </c>
      <c r="G204">
        <v>163</v>
      </c>
      <c r="H204">
        <v>56</v>
      </c>
      <c r="I204">
        <v>94</v>
      </c>
    </row>
    <row r="205" spans="1:9" ht="15.75" thickBot="1" x14ac:dyDescent="0.3">
      <c r="A205" s="42" t="s">
        <v>1899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1900</v>
      </c>
      <c r="B206" s="12">
        <f>SUM(G205:H205)/SUM(G203:H203)</f>
        <v>-0.26013513513513514</v>
      </c>
    </row>
    <row r="207" spans="1:9" ht="15.75" thickBot="1" x14ac:dyDescent="0.3">
      <c r="A207" t="s">
        <v>1901</v>
      </c>
      <c r="B207" s="12">
        <f>I205/I203</f>
        <v>-0.29850746268656714</v>
      </c>
    </row>
    <row r="209" spans="1:9" x14ac:dyDescent="0.25">
      <c r="A209" s="150" t="s">
        <v>1907</v>
      </c>
      <c r="B209" s="283" t="s">
        <v>1889</v>
      </c>
      <c r="C209" s="283"/>
      <c r="D209" s="283"/>
      <c r="E209" s="283"/>
      <c r="F209" s="283"/>
      <c r="G209" s="283"/>
      <c r="H209" s="283"/>
      <c r="I209" s="283"/>
    </row>
    <row r="210" spans="1:9" x14ac:dyDescent="0.25">
      <c r="A210" s="42" t="s">
        <v>1890</v>
      </c>
      <c r="B210" s="42" t="s">
        <v>1891</v>
      </c>
      <c r="C210" s="42" t="s">
        <v>1892</v>
      </c>
      <c r="D210" s="42" t="s">
        <v>1893</v>
      </c>
      <c r="E210" s="42" t="s">
        <v>1243</v>
      </c>
      <c r="F210" s="42" t="s">
        <v>85</v>
      </c>
      <c r="G210" s="42" t="s">
        <v>1894</v>
      </c>
      <c r="H210" s="42" t="s">
        <v>1895</v>
      </c>
      <c r="I210" s="42" t="s">
        <v>1896</v>
      </c>
    </row>
    <row r="211" spans="1:9" x14ac:dyDescent="0.25">
      <c r="A211" s="42" t="s">
        <v>1897</v>
      </c>
      <c r="B211">
        <v>0</v>
      </c>
      <c r="C211">
        <v>17</v>
      </c>
      <c r="D211">
        <v>18</v>
      </c>
      <c r="E211">
        <v>22</v>
      </c>
      <c r="F211">
        <v>12</v>
      </c>
      <c r="G211">
        <v>73</v>
      </c>
      <c r="H211">
        <v>21</v>
      </c>
      <c r="I211">
        <v>21</v>
      </c>
    </row>
    <row r="212" spans="1:9" x14ac:dyDescent="0.25">
      <c r="A212" s="42" t="s">
        <v>1898</v>
      </c>
      <c r="B212">
        <v>0</v>
      </c>
      <c r="C212">
        <v>15</v>
      </c>
      <c r="D212">
        <v>22</v>
      </c>
      <c r="E212">
        <v>39</v>
      </c>
      <c r="F212">
        <v>23</v>
      </c>
      <c r="G212">
        <v>51</v>
      </c>
      <c r="H212">
        <v>17</v>
      </c>
      <c r="I212">
        <v>19</v>
      </c>
    </row>
    <row r="213" spans="1:9" ht="15.75" thickBot="1" x14ac:dyDescent="0.3">
      <c r="A213" s="42" t="s">
        <v>1899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1900</v>
      </c>
      <c r="B214" s="12">
        <f>SUM(G213:H213)/SUM(G211:H211)</f>
        <v>-0.27659574468085107</v>
      </c>
    </row>
    <row r="215" spans="1:9" ht="15.75" thickBot="1" x14ac:dyDescent="0.3">
      <c r="A215" t="s">
        <v>1901</v>
      </c>
      <c r="B215" s="12">
        <f>I213/I211</f>
        <v>-9.5238095238095233E-2</v>
      </c>
    </row>
    <row r="217" spans="1:9" x14ac:dyDescent="0.25">
      <c r="A217" s="150" t="s">
        <v>1908</v>
      </c>
      <c r="B217" s="283" t="s">
        <v>1889</v>
      </c>
      <c r="C217" s="283"/>
      <c r="D217" s="283"/>
      <c r="E217" s="283"/>
    </row>
    <row r="218" spans="1:9" x14ac:dyDescent="0.25">
      <c r="A218" s="42" t="s">
        <v>1890</v>
      </c>
      <c r="B218" s="42" t="s">
        <v>1902</v>
      </c>
      <c r="C218" s="42" t="s">
        <v>1903</v>
      </c>
      <c r="D218" s="42" t="s">
        <v>1904</v>
      </c>
      <c r="E218" s="42" t="s">
        <v>85</v>
      </c>
    </row>
    <row r="219" spans="1:9" x14ac:dyDescent="0.25">
      <c r="A219" s="42" t="s">
        <v>1897</v>
      </c>
      <c r="B219">
        <v>112</v>
      </c>
      <c r="C219">
        <v>16</v>
      </c>
      <c r="D219">
        <v>9</v>
      </c>
      <c r="E219">
        <v>134</v>
      </c>
    </row>
    <row r="220" spans="1:9" x14ac:dyDescent="0.25">
      <c r="A220" s="42" t="s">
        <v>1898</v>
      </c>
      <c r="B220">
        <v>87</v>
      </c>
      <c r="C220">
        <v>17</v>
      </c>
      <c r="D220">
        <v>9</v>
      </c>
      <c r="E220">
        <v>151</v>
      </c>
    </row>
    <row r="221" spans="1:9" ht="15.75" thickBot="1" x14ac:dyDescent="0.3">
      <c r="A221" s="42" t="s">
        <v>1899</v>
      </c>
      <c r="B221">
        <f>B220-B219</f>
        <v>-25</v>
      </c>
      <c r="C221">
        <f t="shared" ref="C221:E221" si="9">C220-C219</f>
        <v>1</v>
      </c>
      <c r="D221">
        <f t="shared" si="9"/>
        <v>0</v>
      </c>
      <c r="E221">
        <f t="shared" si="9"/>
        <v>17</v>
      </c>
    </row>
    <row r="222" spans="1:9" ht="15.75" thickBot="1" x14ac:dyDescent="0.3">
      <c r="A222" t="s">
        <v>1905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2024-06-18T19:15:52Z</dcterms:modified>
</cp:coreProperties>
</file>