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fuels\PoFDCtAE\"/>
    </mc:Choice>
  </mc:AlternateContent>
  <xr:revisionPtr revIDLastSave="0" documentId="13_ncr:1_{F80BA74C-9054-4E84-AED9-CE504ED44E4E}" xr6:coauthVersionLast="46" xr6:coauthVersionMax="46" xr10:uidLastSave="{00000000-0000-0000-0000-000000000000}"/>
  <bookViews>
    <workbookView xWindow="6000" yWindow="-16935" windowWidth="15585" windowHeight="13515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E20" i="3"/>
  <c r="Q17" i="2"/>
  <c r="E5" i="3"/>
  <c r="V22" i="2"/>
  <c r="U21" i="2"/>
  <c r="M13" i="2"/>
  <c r="L12" i="2"/>
  <c r="I9" i="2"/>
  <c r="E5" i="2"/>
  <c r="D4" i="2"/>
  <c r="C3" i="2"/>
  <c r="E6" i="3"/>
  <c r="E7" i="3"/>
  <c r="E11" i="3"/>
  <c r="E12" i="3"/>
  <c r="E13" i="3"/>
  <c r="E14" i="3"/>
  <c r="E15" i="3"/>
  <c r="E16" i="3"/>
  <c r="E19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<sst xmlns="http://schemas.openxmlformats.org/spreadsheetml/2006/main" count="156" uniqueCount="101">
  <si>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</si>
  <si>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</si>
  <si>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</si>
  <si>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</si>
  <si>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</si>
  <si>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</si>
  <si>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</si>
  <si>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</si>
  <si>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</si>
  <si>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</si>
  <si>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</si>
  <si>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</si>
  <si>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</si>
  <si>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</si>
  <si>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</si>
  <si>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</si>
  <si>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</si>
  <si>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</si>
  <si>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</si>
  <si>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</si>
  <si>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</si>
  <si>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</si>
  <si>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</si>
  <si>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</si>
  <si>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</si>
  <si>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</si>
  <si>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</si>
  <si>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</si>
  <si>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</si>
  <si>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</si>
  <si>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</si>
  <si>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</si>
  <si>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</si>
  <si>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</si>
  <si>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</si>
  <si>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</si>
  <si>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</si>
  <si>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</si>
  <si>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</si>
  <si>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</si>
  <si>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</si>
  <si>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</si>
  <si>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</si>
  <si>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</si>
  <si>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</si>
  <si>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</si>
  <si>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</si>
  <si>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</si>
  <si>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</si>
  <si>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</si>
  <si>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</si>
  <si>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</si>
  <si>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</si>
  <si>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</si>
  <si>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</si>
  <si>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</si>
  <si>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</si>
  <si>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</si>
  <si>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</si>
  <si>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</si>
  <si>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</si>
  <si>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</si>
  <si>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</si>
  <si>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</si>
  <si>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</si>
  <si>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</si>
  <si>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</si>
  <si>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</si>
  <si>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</si>
  <si>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</si>
  <si>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</si>
  <si>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</si>
  <si>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</si>
  <si>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</si>
  <si>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</si>
  <si>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</si>
  <si>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</si>
  <si>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</si>
  <si>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</si>
  <si>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</si>
  <si>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</si>
  <si>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</si>
  <si>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</si>
  <si>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</si>
  <si>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</si>
  <si>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</si>
  <si>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</si>
  <si>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</si>
  <si>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</si>
  <si>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</si>
  <si>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</si>
  <si>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</si>
  <si>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</si>
  <si>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</si>
  <si>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</si>
  <si>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</si>
  <si>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</si>
  <si>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</si>
  <si>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</si>
  <si>
    <t>of crude oil, and 25% results in reduced production of both fuels.  You would</t>
  </si>
  <si>
    <t>The EU version of this variable currently follows US assumptions and calculation methodology.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</si>
</sst>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28" zoomScale="85" zoomScaleNormal="85" workbookViewId="0">
      <selection activeCell="B22" sqref="B22"/>
    </sheetView>
  </sheetViews>
  <sheetFormatPr defaultRowHeight="14.25" x14ac:dyDescent="0.45"/>
  <cols>
    <col min="2" max="2" width="87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5" t="s">
        <v>79</v>
      </c>
    </row>
    <row r="4" spans="1:2" x14ac:dyDescent="0.45">
      <c r="B4" t="s">
        <v>2</v>
      </c>
    </row>
    <row r="5" spans="1:2" x14ac:dyDescent="0.45">
      <c r="B5" s="2">
        <v>2018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s="3" t="s">
        <v>5</v>
      </c>
    </row>
    <row r="9" spans="1:2" x14ac:dyDescent="0.45">
      <c r="B9" s="3" t="s">
        <v>6</v>
      </c>
    </row>
    <row r="10" spans="1:2" x14ac:dyDescent="0.45">
      <c r="B10" s="3" t="s">
        <v>7</v>
      </c>
    </row>
    <row r="12" spans="1:2" x14ac:dyDescent="0.45">
      <c r="B12" s="25" t="s">
        <v>80</v>
      </c>
    </row>
    <row r="13" spans="1:2" x14ac:dyDescent="0.45">
      <c r="B13" s="26" t="s">
        <v>81</v>
      </c>
    </row>
    <row r="16" spans="1:2" x14ac:dyDescent="0.45">
      <c r="A16" s="1" t="s">
        <v>8</v>
      </c>
    </row>
    <row r="17" spans="1:2" x14ac:dyDescent="0.45">
      <c r="A17" s="37" t="s">
        <v>100</v>
      </c>
    </row>
    <row r="18" spans="1:2" x14ac:dyDescent="0.45">
      <c r="A18" s="1"/>
    </row>
    <row r="19" spans="1:2" x14ac:dyDescent="0.45">
      <c r="A19" t="s">
        <v>9</v>
      </c>
    </row>
    <row r="20" spans="1:2" x14ac:dyDescent="0.45">
      <c r="A20" t="s">
        <v>10</v>
      </c>
    </row>
    <row r="21" spans="1:2" x14ac:dyDescent="0.45">
      <c r="B21" t="s">
        <v>13</v>
      </c>
    </row>
    <row r="22" spans="1:2" x14ac:dyDescent="0.45">
      <c r="B22" t="s">
        <v>11</v>
      </c>
    </row>
    <row r="23" spans="1:2" x14ac:dyDescent="0.45">
      <c r="B23" t="s">
        <v>12</v>
      </c>
    </row>
    <row r="25" spans="1:2" x14ac:dyDescent="0.45">
      <c r="A25" t="s">
        <v>14</v>
      </c>
    </row>
    <row r="26" spans="1:2" x14ac:dyDescent="0.45">
      <c r="A26" t="s">
        <v>15</v>
      </c>
    </row>
    <row r="27" spans="1:2" x14ac:dyDescent="0.45">
      <c r="A27" t="s">
        <v>16</v>
      </c>
    </row>
    <row r="28" spans="1:2" x14ac:dyDescent="0.45">
      <c r="A28" t="s">
        <v>18</v>
      </c>
    </row>
    <row r="29" spans="1:2" x14ac:dyDescent="0.45">
      <c r="A29" t="s">
        <v>17</v>
      </c>
    </row>
    <row r="30" spans="1:2" x14ac:dyDescent="0.45">
      <c r="A30" t="s">
        <v>19</v>
      </c>
    </row>
    <row r="31" spans="1:2" x14ac:dyDescent="0.45">
      <c r="A31" t="s">
        <v>20</v>
      </c>
    </row>
    <row r="32" spans="1:2" x14ac:dyDescent="0.45">
      <c r="A32" t="s">
        <v>21</v>
      </c>
    </row>
    <row r="34" spans="1:1" x14ac:dyDescent="0.45">
      <c r="A34" t="s">
        <v>22</v>
      </c>
    </row>
    <row r="36" spans="1:1" x14ac:dyDescent="0.45">
      <c r="A36" t="s">
        <v>89</v>
      </c>
    </row>
    <row r="38" spans="1:1" x14ac:dyDescent="0.45">
      <c r="A38" s="1" t="s">
        <v>90</v>
      </c>
    </row>
    <row r="39" spans="1:1" x14ac:dyDescent="0.45">
      <c r="A39" t="s">
        <v>23</v>
      </c>
    </row>
    <row r="40" spans="1:1" x14ac:dyDescent="0.45">
      <c r="A40" t="s">
        <v>24</v>
      </c>
    </row>
    <row r="41" spans="1:1" x14ac:dyDescent="0.45">
      <c r="A41" t="s">
        <v>25</v>
      </c>
    </row>
    <row r="42" spans="1:1" x14ac:dyDescent="0.45">
      <c r="A42" t="s">
        <v>26</v>
      </c>
    </row>
    <row r="43" spans="1:1" x14ac:dyDescent="0.45">
      <c r="A43" t="s">
        <v>27</v>
      </c>
    </row>
    <row r="44" spans="1:1" x14ac:dyDescent="0.45">
      <c r="A44" t="s">
        <v>28</v>
      </c>
    </row>
    <row r="45" spans="1:1" x14ac:dyDescent="0.45">
      <c r="A45" t="s">
        <v>29</v>
      </c>
    </row>
    <row r="46" spans="1:1" x14ac:dyDescent="0.45">
      <c r="A46" t="s">
        <v>30</v>
      </c>
    </row>
    <row r="47" spans="1:1" x14ac:dyDescent="0.45">
      <c r="A47" t="s">
        <v>31</v>
      </c>
    </row>
    <row r="49" spans="1:8" x14ac:dyDescent="0.45">
      <c r="A49" s="31" t="s">
        <v>91</v>
      </c>
      <c r="B49" s="32"/>
    </row>
    <row r="50" spans="1:8" x14ac:dyDescent="0.45">
      <c r="A50" t="s">
        <v>92</v>
      </c>
    </row>
    <row r="51" spans="1:8" x14ac:dyDescent="0.45">
      <c r="A51" t="s">
        <v>97</v>
      </c>
    </row>
    <row r="52" spans="1:8" x14ac:dyDescent="0.45">
      <c r="A52" t="s">
        <v>93</v>
      </c>
    </row>
    <row r="53" spans="1:8" x14ac:dyDescent="0.45">
      <c r="A53" t="s">
        <v>94</v>
      </c>
    </row>
    <row r="55" spans="1:8" x14ac:dyDescent="0.45">
      <c r="A55" t="s">
        <v>98</v>
      </c>
    </row>
    <row r="56" spans="1:8" x14ac:dyDescent="0.45">
      <c r="A56" t="s">
        <v>95</v>
      </c>
    </row>
    <row r="57" spans="1:8" x14ac:dyDescent="0.45">
      <c r="A57" t="s">
        <v>96</v>
      </c>
    </row>
    <row r="59" spans="1:8" x14ac:dyDescent="0.45">
      <c r="A59" s="14" t="s">
        <v>53</v>
      </c>
      <c r="B59" s="15"/>
      <c r="C59" s="15"/>
      <c r="D59" s="15"/>
      <c r="E59" s="15"/>
      <c r="F59" s="15"/>
      <c r="G59" s="15"/>
      <c r="H59" s="15"/>
    </row>
    <row r="60" spans="1:8" x14ac:dyDescent="0.45">
      <c r="A60" t="s">
        <v>54</v>
      </c>
    </row>
    <row r="61" spans="1:8" x14ac:dyDescent="0.45">
      <c r="A61" t="s">
        <v>55</v>
      </c>
    </row>
    <row r="62" spans="1:8" x14ac:dyDescent="0.45">
      <c r="A62" t="s">
        <v>56</v>
      </c>
    </row>
    <row r="63" spans="1:8" x14ac:dyDescent="0.45">
      <c r="A63" t="s">
        <v>57</v>
      </c>
    </row>
    <row r="64" spans="1:8" x14ac:dyDescent="0.45">
      <c r="A64" t="s">
        <v>58</v>
      </c>
    </row>
    <row r="65" spans="1:1" x14ac:dyDescent="0.45">
      <c r="A65" t="s">
        <v>59</v>
      </c>
    </row>
    <row r="67" spans="1:1" x14ac:dyDescent="0.45">
      <c r="A67" t="s">
        <v>67</v>
      </c>
    </row>
    <row r="68" spans="1:1" x14ac:dyDescent="0.45">
      <c r="A68" t="s">
        <v>63</v>
      </c>
    </row>
    <row r="69" spans="1:1" x14ac:dyDescent="0.45">
      <c r="A69" t="s">
        <v>64</v>
      </c>
    </row>
    <row r="70" spans="1:1" x14ac:dyDescent="0.45">
      <c r="A70" t="s">
        <v>99</v>
      </c>
    </row>
    <row r="71" spans="1:1" x14ac:dyDescent="0.45">
      <c r="A71" t="s">
        <v>65</v>
      </c>
    </row>
    <row r="72" spans="1:1" x14ac:dyDescent="0.45">
      <c r="A72" t="s">
        <v>66</v>
      </c>
    </row>
    <row r="74" spans="1:1" x14ac:dyDescent="0.45">
      <c r="A74" t="s">
        <v>60</v>
      </c>
    </row>
    <row r="75" spans="1:1" x14ac:dyDescent="0.45">
      <c r="A75" t="s">
        <v>61</v>
      </c>
    </row>
    <row r="76" spans="1:1" x14ac:dyDescent="0.45">
      <c r="A76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zoomScale="85" zoomScaleNormal="85" workbookViewId="0">
      <selection activeCell="G27" sqref="G27"/>
    </sheetView>
  </sheetViews>
  <sheetFormatPr defaultRowHeight="14.25" x14ac:dyDescent="0.45"/>
  <cols>
    <col min="1" max="1" width="44.1328125" customWidth="1"/>
    <col min="2" max="5" width="15.3984375" customWidth="1"/>
    <col min="6" max="6" width="12.86328125" customWidth="1"/>
    <col min="7" max="7" width="10.59765625" bestFit="1" customWidth="1"/>
    <col min="8" max="8" width="100.73046875" customWidth="1"/>
  </cols>
  <sheetData>
    <row r="1" spans="1:8" x14ac:dyDescent="0.45">
      <c r="A1" s="1" t="s">
        <v>78</v>
      </c>
    </row>
    <row r="2" spans="1:8" x14ac:dyDescent="0.45">
      <c r="A2" s="14" t="s">
        <v>69</v>
      </c>
      <c r="B2" s="16"/>
      <c r="C2" s="16"/>
      <c r="D2" s="16"/>
      <c r="E2" s="16"/>
      <c r="F2" s="17"/>
      <c r="H2" s="28" t="s">
        <v>88</v>
      </c>
    </row>
    <row r="3" spans="1:8" x14ac:dyDescent="0.45">
      <c r="A3" s="18" t="s">
        <v>70</v>
      </c>
      <c r="B3" s="19" t="s">
        <v>71</v>
      </c>
      <c r="C3" s="19" t="s">
        <v>72</v>
      </c>
      <c r="D3" s="19" t="s">
        <v>73</v>
      </c>
      <c r="E3" s="20" t="s">
        <v>74</v>
      </c>
      <c r="F3" s="21" t="s">
        <v>75</v>
      </c>
      <c r="H3" t="s">
        <v>82</v>
      </c>
    </row>
    <row r="4" spans="1:8" x14ac:dyDescent="0.45">
      <c r="A4" s="5" t="s">
        <v>32</v>
      </c>
      <c r="B4" s="22"/>
      <c r="C4" s="22"/>
      <c r="D4" s="22"/>
      <c r="E4" s="22"/>
      <c r="F4" s="23"/>
      <c r="H4" t="s">
        <v>83</v>
      </c>
    </row>
    <row r="5" spans="1:8" x14ac:dyDescent="0.45">
      <c r="A5" s="6" t="s">
        <v>33</v>
      </c>
      <c r="B5" s="33">
        <v>1769370385808722.5</v>
      </c>
      <c r="C5" s="33">
        <v>4304727594014679</v>
      </c>
      <c r="D5" s="33">
        <v>530234220881090.13</v>
      </c>
      <c r="E5" s="34">
        <f>B5+C5-D5</f>
        <v>5543863758942312</v>
      </c>
      <c r="F5" t="s">
        <v>76</v>
      </c>
      <c r="G5" s="29"/>
      <c r="H5" t="s">
        <v>84</v>
      </c>
    </row>
    <row r="6" spans="1:8" x14ac:dyDescent="0.45">
      <c r="A6" s="6" t="s">
        <v>34</v>
      </c>
      <c r="B6" s="33">
        <v>2663650455112149.5</v>
      </c>
      <c r="C6" s="33">
        <v>1.396792574668349E+16</v>
      </c>
      <c r="D6" s="33">
        <v>3443870796960235.5</v>
      </c>
      <c r="E6" s="34">
        <f t="shared" ref="E6:E24" si="0">B6+C6-D6</f>
        <v>1.3187705404835404E+16</v>
      </c>
      <c r="F6" t="s">
        <v>76</v>
      </c>
      <c r="G6" s="29"/>
      <c r="H6" t="s">
        <v>85</v>
      </c>
    </row>
    <row r="7" spans="1:8" x14ac:dyDescent="0.45">
      <c r="A7" s="6" t="s">
        <v>77</v>
      </c>
      <c r="B7" s="33">
        <v>7762103858922054</v>
      </c>
      <c r="C7" s="33">
        <v>8804296582606409</v>
      </c>
      <c r="D7" s="33">
        <v>0</v>
      </c>
      <c r="E7" s="34">
        <f t="shared" si="0"/>
        <v>1.6566400441528464E+16</v>
      </c>
      <c r="F7" t="s">
        <v>76</v>
      </c>
      <c r="G7" s="29"/>
      <c r="H7" t="s">
        <v>86</v>
      </c>
    </row>
    <row r="8" spans="1:8" x14ac:dyDescent="0.45">
      <c r="A8" s="7" t="s">
        <v>36</v>
      </c>
      <c r="B8" s="24"/>
      <c r="C8" s="24"/>
      <c r="D8" s="24"/>
      <c r="E8" s="22"/>
      <c r="F8" s="23"/>
      <c r="G8" s="29"/>
      <c r="H8" t="s">
        <v>87</v>
      </c>
    </row>
    <row r="9" spans="1:8" x14ac:dyDescent="0.45">
      <c r="A9" s="7" t="s">
        <v>37</v>
      </c>
      <c r="B9" s="24"/>
      <c r="C9" s="24"/>
      <c r="D9" s="24"/>
      <c r="E9" s="22"/>
      <c r="F9" s="23"/>
      <c r="G9" s="29"/>
    </row>
    <row r="10" spans="1:8" x14ac:dyDescent="0.45">
      <c r="A10" s="7" t="s">
        <v>38</v>
      </c>
      <c r="B10" s="24"/>
      <c r="C10" s="24"/>
      <c r="D10" s="24"/>
      <c r="E10" s="22"/>
      <c r="F10" s="23"/>
      <c r="G10" s="29"/>
    </row>
    <row r="11" spans="1:8" x14ac:dyDescent="0.45">
      <c r="A11" s="6" t="s">
        <v>39</v>
      </c>
      <c r="B11" s="33">
        <v>4165397947498852.5</v>
      </c>
      <c r="C11" s="33">
        <v>312642855049688.31</v>
      </c>
      <c r="D11" s="33">
        <v>181192072936495.97</v>
      </c>
      <c r="E11" s="34">
        <f t="shared" si="0"/>
        <v>4296848729612045</v>
      </c>
      <c r="F11" t="s">
        <v>76</v>
      </c>
      <c r="G11" s="29"/>
    </row>
    <row r="12" spans="1:8" x14ac:dyDescent="0.45">
      <c r="A12" s="27" t="s">
        <v>40</v>
      </c>
      <c r="B12" s="35">
        <v>4199805007475681</v>
      </c>
      <c r="C12" s="33">
        <v>1013941160881174.4</v>
      </c>
      <c r="D12" s="33">
        <v>2988025433128846.5</v>
      </c>
      <c r="E12" s="34">
        <f t="shared" si="0"/>
        <v>2225720735228008.5</v>
      </c>
      <c r="F12" t="s">
        <v>76</v>
      </c>
      <c r="G12" s="29"/>
    </row>
    <row r="13" spans="1:8" x14ac:dyDescent="0.45">
      <c r="A13" s="27" t="s">
        <v>41</v>
      </c>
      <c r="B13" s="35">
        <v>9413120341769230</v>
      </c>
      <c r="C13" s="33">
        <v>4830704037462619</v>
      </c>
      <c r="D13" s="33">
        <v>4339347553620890.5</v>
      </c>
      <c r="E13" s="34">
        <f t="shared" si="0"/>
        <v>9904476825610958</v>
      </c>
      <c r="F13" t="s">
        <v>76</v>
      </c>
      <c r="G13" s="29"/>
    </row>
    <row r="14" spans="1:8" x14ac:dyDescent="0.45">
      <c r="A14" s="6" t="s">
        <v>42</v>
      </c>
      <c r="B14" s="33">
        <v>89807897624285.297</v>
      </c>
      <c r="C14" s="33">
        <v>50292782953843.539</v>
      </c>
      <c r="D14" s="33">
        <v>41931207613454.992</v>
      </c>
      <c r="E14" s="34">
        <f t="shared" si="0"/>
        <v>98169472964673.844</v>
      </c>
      <c r="F14" t="s">
        <v>76</v>
      </c>
      <c r="G14" s="29"/>
    </row>
    <row r="15" spans="1:8" x14ac:dyDescent="0.45">
      <c r="A15" s="6" t="s">
        <v>43</v>
      </c>
      <c r="B15" s="33">
        <v>470056326182592.56</v>
      </c>
      <c r="C15" s="33">
        <v>252654197726164</v>
      </c>
      <c r="D15" s="33">
        <v>250690991707395.94</v>
      </c>
      <c r="E15" s="34">
        <f t="shared" si="0"/>
        <v>472019532201360.56</v>
      </c>
      <c r="F15" t="s">
        <v>76</v>
      </c>
      <c r="G15" s="29"/>
    </row>
    <row r="16" spans="1:8" x14ac:dyDescent="0.45">
      <c r="A16" s="27" t="s">
        <v>44</v>
      </c>
      <c r="B16" s="35">
        <v>1242913561157512.5</v>
      </c>
      <c r="C16" s="33">
        <v>1046968038949733</v>
      </c>
      <c r="D16" s="33">
        <v>631602422132630.75</v>
      </c>
      <c r="E16" s="34">
        <f t="shared" si="0"/>
        <v>1658279177974614.8</v>
      </c>
      <c r="F16" t="s">
        <v>76</v>
      </c>
      <c r="G16" s="29"/>
    </row>
    <row r="17" spans="1:7" x14ac:dyDescent="0.45">
      <c r="A17" s="7" t="s">
        <v>45</v>
      </c>
      <c r="B17" s="24"/>
      <c r="C17" s="24"/>
      <c r="D17" s="24"/>
      <c r="E17" s="22"/>
      <c r="F17" s="23"/>
      <c r="G17" s="29"/>
    </row>
    <row r="18" spans="1:7" x14ac:dyDescent="0.45">
      <c r="A18" s="7" t="s">
        <v>46</v>
      </c>
      <c r="B18" s="24"/>
      <c r="C18" s="24"/>
      <c r="D18" s="24"/>
      <c r="E18" s="22"/>
      <c r="F18" s="23"/>
      <c r="G18" s="29"/>
    </row>
    <row r="19" spans="1:7" x14ac:dyDescent="0.45">
      <c r="A19" s="6" t="s">
        <v>47</v>
      </c>
      <c r="B19" s="33">
        <v>3160571929646474.5</v>
      </c>
      <c r="C19" s="33">
        <v>38203004039936.016</v>
      </c>
      <c r="D19" s="33">
        <v>51675019729629.898</v>
      </c>
      <c r="E19" s="34">
        <f t="shared" si="0"/>
        <v>3147099913956780.5</v>
      </c>
      <c r="F19" t="s">
        <v>76</v>
      </c>
      <c r="G19" s="29"/>
    </row>
    <row r="20" spans="1:7" x14ac:dyDescent="0.45">
      <c r="A20" s="6" t="s">
        <v>48</v>
      </c>
      <c r="B20" s="33">
        <v>875407792588829.88</v>
      </c>
      <c r="C20" s="33">
        <v>2.0931542682938876E+16</v>
      </c>
      <c r="D20" s="33">
        <v>242821039629142.72</v>
      </c>
      <c r="E20" s="34">
        <f t="shared" si="0"/>
        <v>2.156412943589856E+16</v>
      </c>
      <c r="F20" t="s">
        <v>76</v>
      </c>
      <c r="G20" s="29"/>
    </row>
    <row r="21" spans="1:7" x14ac:dyDescent="0.45">
      <c r="A21" s="27" t="s">
        <v>49</v>
      </c>
      <c r="B21" s="35">
        <v>2796362077584358.5</v>
      </c>
      <c r="C21" s="33">
        <v>1705325640848346.3</v>
      </c>
      <c r="D21" s="33">
        <v>2247701157347284.3</v>
      </c>
      <c r="E21" s="34">
        <f t="shared" si="0"/>
        <v>2253986561085421</v>
      </c>
      <c r="F21" t="s">
        <v>76</v>
      </c>
      <c r="G21" s="29"/>
    </row>
    <row r="22" spans="1:7" x14ac:dyDescent="0.45">
      <c r="A22" s="27" t="s">
        <v>50</v>
      </c>
      <c r="B22" s="35">
        <v>629613892336042.38</v>
      </c>
      <c r="C22" s="33">
        <v>868822141238955.25</v>
      </c>
      <c r="D22" s="33">
        <v>345705414641558.38</v>
      </c>
      <c r="E22" s="34">
        <f t="shared" si="0"/>
        <v>1152730618933439</v>
      </c>
      <c r="F22" t="s">
        <v>76</v>
      </c>
      <c r="G22" s="29"/>
    </row>
    <row r="23" spans="1:7" x14ac:dyDescent="0.45">
      <c r="A23" s="6" t="s">
        <v>51</v>
      </c>
      <c r="B23" s="36">
        <v>878812251216380.5</v>
      </c>
      <c r="C23" s="33">
        <v>37448814583497.266</v>
      </c>
      <c r="D23" s="33">
        <v>3084196909499.5342</v>
      </c>
      <c r="E23" s="34">
        <f t="shared" si="0"/>
        <v>913176868890378.25</v>
      </c>
      <c r="F23" t="s">
        <v>76</v>
      </c>
      <c r="G23" s="29"/>
    </row>
    <row r="24" spans="1:7" x14ac:dyDescent="0.45">
      <c r="A24" s="6" t="s">
        <v>52</v>
      </c>
      <c r="B24" s="36">
        <v>1290868995.2225955</v>
      </c>
      <c r="C24" s="33">
        <v>0</v>
      </c>
      <c r="D24" s="33">
        <v>0</v>
      </c>
      <c r="E24" s="34">
        <f t="shared" si="0"/>
        <v>1290868995.2225955</v>
      </c>
      <c r="F24" t="s">
        <v>76</v>
      </c>
      <c r="G2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zoomScale="85" zoomScaleNormal="8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.25" x14ac:dyDescent="0.45"/>
  <cols>
    <col min="1" max="1" width="36.73046875" customWidth="1"/>
    <col min="2" max="22" width="16.59765625" style="8" customWidth="1"/>
  </cols>
  <sheetData>
    <row r="1" spans="1:22" ht="42.75" x14ac:dyDescent="0.45">
      <c r="A1" s="4" t="s">
        <v>68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4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45">
      <c r="A3" s="6" t="s">
        <v>33</v>
      </c>
      <c r="B3" s="11">
        <v>0</v>
      </c>
      <c r="C3" s="30">
        <f>'Data from BFPIaE'!D5/'Data from BFPIaE'!B5</f>
        <v>0.29967395472075625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45">
      <c r="A4" s="6" t="s">
        <v>34</v>
      </c>
      <c r="B4" s="11">
        <v>0</v>
      </c>
      <c r="C4" s="8">
        <v>0</v>
      </c>
      <c r="D4" s="30">
        <f>'Data from BFPIaE'!D6/'Data from BFPIaE'!B6</f>
        <v>1.29291393709361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45">
      <c r="A5" s="6" t="s">
        <v>35</v>
      </c>
      <c r="B5" s="11">
        <v>0</v>
      </c>
      <c r="C5" s="8">
        <v>0</v>
      </c>
      <c r="D5" s="8">
        <v>0</v>
      </c>
      <c r="E5" s="30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4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4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4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4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0">
        <f>'Data from BFPIaE'!D11/'Data from BFPIaE'!B11</f>
        <v>4.3499342732737992E-2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4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0.57310527529393351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0.42689472470606649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4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0.30464764504874542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0.69535235495125458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4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0">
        <f>'Data from BFPIaE'!D14/'Data from BFPIaE'!B14</f>
        <v>0.46689888888030506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4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0">
        <f>'Data from BFPIaE'!D15/'Data from BFPIaE'!B15</f>
        <v>0.53332117396078926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4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0.2758231788504043</v>
      </c>
      <c r="O14" s="11">
        <v>0</v>
      </c>
      <c r="P14" s="11">
        <v>0</v>
      </c>
      <c r="Q14" s="8">
        <v>0</v>
      </c>
      <c r="R14" s="13">
        <f>1-N14</f>
        <v>0.7241768211495957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4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4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4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0">
        <f>'Data from BFPIaE'!D19/'Data from BFPIaE'!B19</f>
        <v>1.6349895170843336E-2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4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4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0.50069811636560213</v>
      </c>
      <c r="S19" s="12">
        <f>'Data from BFPIaE'!D21/SUM('Data from BFPIaE'!D21:E21)</f>
        <v>0.49930188363439781</v>
      </c>
      <c r="T19" s="8">
        <v>0</v>
      </c>
      <c r="U19" s="8">
        <v>0</v>
      </c>
      <c r="V19" s="8">
        <v>0</v>
      </c>
    </row>
    <row r="20" spans="1:22" x14ac:dyDescent="0.4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0.76928917424872134</v>
      </c>
      <c r="S20" s="8">
        <v>0</v>
      </c>
      <c r="T20" s="12">
        <f>'Data from BFPIaE'!D22/SUM('Data from BFPIaE'!D22:E22)</f>
        <v>0.23071082575127866</v>
      </c>
      <c r="U20" s="8">
        <v>0</v>
      </c>
      <c r="V20" s="8">
        <v>0</v>
      </c>
    </row>
    <row r="21" spans="1:22" x14ac:dyDescent="0.4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0">
        <f>'Data from BFPIaE'!D23/'Data from BFPIaE'!B23</f>
        <v>3.509506046633555E-3</v>
      </c>
      <c r="V21" s="8">
        <v>0</v>
      </c>
    </row>
    <row r="22" spans="1:22" x14ac:dyDescent="0.4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0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2019-08-28T22:46:04Z</dcterms:created>
  <dcterms:modified xsi:type="dcterms:W3CDTF">2021-03-04T18:07:37Z</dcterms:modified>
</cp:coreProperties>
</file>