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land\BLAPE\"/>
    </mc:Choice>
  </mc:AlternateContent>
  <xr:revisionPtr revIDLastSave="0" documentId="13_ncr:1_{2835E8D8-4387-4371-A385-C80CB01A3A74}" xr6:coauthVersionLast="45" xr6:coauthVersionMax="45" xr10:uidLastSave="{00000000-0000-0000-0000-000000000000}"/>
  <bookViews>
    <workbookView xWindow="38280" yWindow="3270" windowWidth="29040" windowHeight="17640" xr2:uid="{00000000-000D-0000-FFFF-FFFF00000000}"/>
  </bookViews>
  <sheets>
    <sheet name="About" sheetId="1" r:id="rId1"/>
    <sheet name="data from RPEpUACE" sheetId="4" r:id="rId2"/>
    <sheet name="EEA" sheetId="5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AD2" i="3" l="1"/>
  <c r="AH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E2" i="3" s="1"/>
  <c r="R2" i="3"/>
  <c r="S2" i="3"/>
  <c r="T2" i="3"/>
  <c r="U2" i="3"/>
  <c r="V2" i="3"/>
  <c r="AA2" i="3" s="1"/>
  <c r="B2" i="3"/>
  <c r="AG2" i="3" l="1"/>
  <c r="Z2" i="3"/>
  <c r="Y2" i="3"/>
  <c r="AK2" i="3"/>
  <c r="AC2" i="3"/>
  <c r="AC12" i="3" s="1"/>
  <c r="X2" i="3"/>
  <c r="X11" i="3" s="1"/>
  <c r="AJ2" i="3"/>
  <c r="AJ11" i="3" s="1"/>
  <c r="AB2" i="3"/>
  <c r="AF2" i="3"/>
  <c r="AI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Y11" i="3"/>
  <c r="Z11" i="3"/>
  <c r="AA11" i="3"/>
  <c r="AB11" i="3"/>
  <c r="AD11" i="3"/>
  <c r="AE11" i="3"/>
  <c r="AF11" i="3"/>
  <c r="AG11" i="3"/>
  <c r="AH11" i="3"/>
  <c r="AI11" i="3"/>
  <c r="A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Y12" i="3"/>
  <c r="Z12" i="3"/>
  <c r="AA12" i="3"/>
  <c r="AB12" i="3"/>
  <c r="AD12" i="3"/>
  <c r="AE12" i="3"/>
  <c r="AF12" i="3"/>
  <c r="AG12" i="3"/>
  <c r="AH12" i="3"/>
  <c r="AI12" i="3"/>
  <c r="AJ12" i="3"/>
  <c r="AK12" i="3"/>
  <c r="B12" i="3"/>
  <c r="B11" i="3"/>
  <c r="X12" i="3" l="1"/>
  <c r="AC11" i="3"/>
</calcChain>
</file>

<file path=xl/sharedStrings.xml><?xml version="1.0" encoding="utf-8"?>
<sst xmlns="http://schemas.openxmlformats.org/spreadsheetml/2006/main" count="52" uniqueCount="52">
  <si>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</si>
  <si>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</si>
  <si>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</si>
  <si>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</si>
  <si>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</si>
  <si>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</si>
  <si>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</si>
  <si>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</si>
  <si>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</si>
  <si>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</si>
  <si>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</si>
  <si>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</si>
  <si>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</si>
  <si>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</si>
  <si>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</si>
  <si>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</si>
  <si>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</si>
  <si>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</si>
  <si>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</si>
  <si>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</si>
  <si>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</si>
  <si>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</si>
  <si>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</si>
  <si>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</si>
  <si>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</si>
  <si>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</si>
  <si>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</si>
  <si>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</si>
  <si>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</si>
  <si>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Rebound CH4 and N2O Emissions</t>
  </si>
  <si>
    <t>See land/RPEpUACE</t>
  </si>
  <si>
    <t>Year:year</t>
  </si>
  <si>
    <t>ESD emissions (MtCO2e):number</t>
  </si>
  <si>
    <t>ESD projections (WEM) (MtCO2e):number</t>
  </si>
  <si>
    <t>EU ETS (stationary) (MtCO2e):number</t>
  </si>
  <si>
    <t>EU ETS (stationary), projections (WEM) (MtCO2e):number</t>
  </si>
  <si>
    <t>International aviation (MtCO2e):number</t>
  </si>
  <si>
    <t>International aviation, projections (WEM) (MtCO2e):number</t>
  </si>
  <si>
    <t>Land use and forestry (MtCO2e):number</t>
  </si>
  <si>
    <t>Land use and forestry, projections (WEM):number</t>
  </si>
  <si>
    <t>Land use and forestry, projections (WEM) (MtCO2e):number</t>
  </si>
  <si>
    <t>ESD targets:number</t>
  </si>
  <si>
    <t>ESD targets (MtCO2e):number</t>
  </si>
  <si>
    <t>ESD target (Mt CO2-eq.):number</t>
  </si>
  <si>
    <t>EU ETS cap (stationary) (MtCO2e):number</t>
  </si>
  <si>
    <t>EU ETS cap (MtCO2e):number</t>
  </si>
  <si>
    <t>CO2 emissions from LULUCF</t>
  </si>
  <si>
    <t>https://www.eea.europa.eu/data-and-maps/daviz/ets-esd-lulucf-and-aviation-3#tab-googlechartid_googlechartid_chart_122</t>
  </si>
  <si>
    <t>ETS, ESD, LULUCF and aviation emission trends and projections, 1990-2035</t>
  </si>
  <si>
    <t>European Environmental Agency</t>
  </si>
  <si>
    <t>based on the trend between 2030 and 2035</t>
  </si>
  <si>
    <t xml:space="preserve">Projected pollutant emissions data for the land use sector until 2035, linearly extrapolated to 2050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</si>
</sst>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1" fontId="0" fillId="0" borderId="0" xfId="0" applyNumberFormat="1" applyBorder="1"/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11" fontId="0" fillId="3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ColWidth="8.86328125" defaultRowHeight="14.25" x14ac:dyDescent="0.45"/>
  <cols>
    <col min="1" max="1" width="9.46484375" customWidth="1"/>
    <col min="2" max="2" width="51.53125" customWidth="1"/>
  </cols>
  <sheetData>
    <row r="1" spans="1:2" x14ac:dyDescent="0.45">
      <c r="A1" s="1" t="s">
        <v>3</v>
      </c>
    </row>
    <row r="3" spans="1:2" x14ac:dyDescent="0.45">
      <c r="A3" s="1" t="s">
        <v>0</v>
      </c>
      <c r="B3" s="8" t="s">
        <v>46</v>
      </c>
    </row>
    <row r="4" spans="1:2" x14ac:dyDescent="0.45">
      <c r="B4" t="s">
        <v>49</v>
      </c>
    </row>
    <row r="5" spans="1:2" x14ac:dyDescent="0.45">
      <c r="B5" s="4">
        <v>2019</v>
      </c>
    </row>
    <row r="6" spans="1:2" x14ac:dyDescent="0.45">
      <c r="B6" t="s">
        <v>48</v>
      </c>
    </row>
    <row r="7" spans="1:2" x14ac:dyDescent="0.45">
      <c r="B7" s="2" t="s">
        <v>47</v>
      </c>
    </row>
    <row r="9" spans="1:2" x14ac:dyDescent="0.45">
      <c r="B9" s="8" t="s">
        <v>29</v>
      </c>
    </row>
    <row r="10" spans="1:2" x14ac:dyDescent="0.45">
      <c r="B10" s="9" t="s">
        <v>30</v>
      </c>
    </row>
    <row r="12" spans="1:2" x14ac:dyDescent="0.45">
      <c r="A12" s="1" t="s">
        <v>2</v>
      </c>
    </row>
    <row r="13" spans="1:2" x14ac:dyDescent="0.45">
      <c r="A13" t="s">
        <v>51</v>
      </c>
    </row>
    <row r="14" spans="1:2" x14ac:dyDescent="0.45">
      <c r="A14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8.86328125" defaultRowHeight="14.25" x14ac:dyDescent="0.45"/>
  <cols>
    <col min="2" max="2" width="23" customWidth="1"/>
  </cols>
  <sheetData>
    <row r="1" spans="1:2" x14ac:dyDescent="0.45">
      <c r="B1" s="7" t="s">
        <v>16</v>
      </c>
    </row>
    <row r="2" spans="1:2" x14ac:dyDescent="0.45">
      <c r="A2" t="s">
        <v>17</v>
      </c>
      <c r="B2">
        <v>0</v>
      </c>
    </row>
    <row r="3" spans="1:2" x14ac:dyDescent="0.45">
      <c r="A3" t="s">
        <v>18</v>
      </c>
      <c r="B3">
        <v>0</v>
      </c>
    </row>
    <row r="4" spans="1:2" x14ac:dyDescent="0.45">
      <c r="A4" t="s">
        <v>19</v>
      </c>
      <c r="B4">
        <v>0</v>
      </c>
    </row>
    <row r="5" spans="1:2" x14ac:dyDescent="0.45">
      <c r="A5" t="s">
        <v>20</v>
      </c>
      <c r="B5">
        <v>0</v>
      </c>
    </row>
    <row r="6" spans="1:2" x14ac:dyDescent="0.45">
      <c r="A6" t="s">
        <v>21</v>
      </c>
      <c r="B6">
        <v>0</v>
      </c>
    </row>
    <row r="7" spans="1:2" x14ac:dyDescent="0.45">
      <c r="A7" t="s">
        <v>22</v>
      </c>
      <c r="B7">
        <v>0</v>
      </c>
    </row>
    <row r="8" spans="1:2" x14ac:dyDescent="0.45">
      <c r="A8" t="s">
        <v>23</v>
      </c>
      <c r="B8">
        <v>0</v>
      </c>
    </row>
    <row r="9" spans="1:2" x14ac:dyDescent="0.45">
      <c r="A9" t="s">
        <v>24</v>
      </c>
      <c r="B9">
        <v>0</v>
      </c>
    </row>
    <row r="10" spans="1:2" x14ac:dyDescent="0.45">
      <c r="A10" t="s">
        <v>25</v>
      </c>
      <c r="B10">
        <v>0</v>
      </c>
    </row>
    <row r="11" spans="1:2" x14ac:dyDescent="0.45">
      <c r="A11" t="s">
        <v>26</v>
      </c>
      <c r="B11" s="3">
        <v>4.2997168577917945E-4</v>
      </c>
    </row>
    <row r="12" spans="1:2" x14ac:dyDescent="0.45">
      <c r="A12" t="s">
        <v>27</v>
      </c>
      <c r="B12" s="3">
        <v>3.5003753313133949E-5</v>
      </c>
    </row>
    <row r="13" spans="1:2" x14ac:dyDescent="0.45">
      <c r="A13" t="s">
        <v>28</v>
      </c>
      <c r="B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"/>
  <sheetViews>
    <sheetView workbookViewId="0"/>
  </sheetViews>
  <sheetFormatPr defaultColWidth="10.6640625" defaultRowHeight="14.25" x14ac:dyDescent="0.45"/>
  <cols>
    <col min="1" max="1" width="51.9296875" bestFit="1" customWidth="1"/>
    <col min="2" max="47" width="8.6640625" customWidth="1"/>
  </cols>
  <sheetData>
    <row r="1" spans="1:47" x14ac:dyDescent="0.45">
      <c r="A1" t="s">
        <v>31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</row>
    <row r="2" spans="1:47" x14ac:dyDescent="0.45">
      <c r="A2" t="s">
        <v>32</v>
      </c>
      <c r="B2">
        <v>3038</v>
      </c>
      <c r="C2">
        <v>2991</v>
      </c>
      <c r="D2">
        <v>2901</v>
      </c>
      <c r="E2">
        <v>2852</v>
      </c>
      <c r="F2">
        <v>2842</v>
      </c>
      <c r="G2">
        <v>2875</v>
      </c>
      <c r="H2">
        <v>2938</v>
      </c>
      <c r="I2">
        <v>2891</v>
      </c>
      <c r="J2">
        <v>2871</v>
      </c>
      <c r="K2">
        <v>2814</v>
      </c>
      <c r="L2">
        <v>2816</v>
      </c>
      <c r="M2">
        <v>2851</v>
      </c>
      <c r="N2">
        <v>2833</v>
      </c>
      <c r="O2">
        <v>2883</v>
      </c>
      <c r="P2">
        <v>2887</v>
      </c>
      <c r="Q2">
        <v>2871</v>
      </c>
      <c r="R2">
        <v>2851</v>
      </c>
      <c r="S2">
        <v>2776</v>
      </c>
      <c r="T2">
        <v>2800</v>
      </c>
      <c r="U2">
        <v>2691</v>
      </c>
      <c r="V2">
        <v>2743</v>
      </c>
      <c r="W2">
        <v>2626</v>
      </c>
      <c r="X2">
        <v>2605</v>
      </c>
      <c r="Y2">
        <v>2567</v>
      </c>
      <c r="Z2">
        <v>2478</v>
      </c>
      <c r="AA2">
        <v>2519</v>
      </c>
      <c r="AB2">
        <v>2555</v>
      </c>
      <c r="AC2">
        <v>2584</v>
      </c>
      <c r="AD2">
        <v>2562</v>
      </c>
    </row>
    <row r="3" spans="1:47" x14ac:dyDescent="0.45">
      <c r="A3" t="s">
        <v>33</v>
      </c>
      <c r="AA3">
        <v>2526</v>
      </c>
      <c r="AB3">
        <v>2545</v>
      </c>
      <c r="AC3">
        <v>2531</v>
      </c>
      <c r="AD3">
        <v>2525</v>
      </c>
      <c r="AE3">
        <v>2512</v>
      </c>
      <c r="AF3">
        <v>2500</v>
      </c>
      <c r="AG3">
        <v>2480</v>
      </c>
      <c r="AH3">
        <v>2461</v>
      </c>
      <c r="AI3">
        <v>2442</v>
      </c>
      <c r="AJ3">
        <v>2422</v>
      </c>
      <c r="AK3">
        <v>2403</v>
      </c>
      <c r="AL3">
        <v>2384</v>
      </c>
      <c r="AM3">
        <v>2366</v>
      </c>
      <c r="AN3">
        <v>2347</v>
      </c>
      <c r="AO3">
        <v>2329</v>
      </c>
      <c r="AP3">
        <v>2311</v>
      </c>
      <c r="AQ3">
        <v>2299</v>
      </c>
      <c r="AR3">
        <v>2288</v>
      </c>
      <c r="AS3">
        <v>2277</v>
      </c>
      <c r="AT3">
        <v>2266</v>
      </c>
      <c r="AU3">
        <v>2256</v>
      </c>
    </row>
    <row r="4" spans="1:47" x14ac:dyDescent="0.45">
      <c r="A4" t="s">
        <v>34</v>
      </c>
      <c r="B4">
        <v>2602</v>
      </c>
      <c r="C4">
        <v>2554</v>
      </c>
      <c r="D4">
        <v>2468</v>
      </c>
      <c r="E4">
        <v>2419</v>
      </c>
      <c r="F4">
        <v>2402</v>
      </c>
      <c r="G4">
        <v>2422</v>
      </c>
      <c r="H4">
        <v>2468</v>
      </c>
      <c r="I4">
        <v>2421</v>
      </c>
      <c r="J4">
        <v>2396</v>
      </c>
      <c r="K4">
        <v>2342</v>
      </c>
      <c r="L4">
        <v>2336</v>
      </c>
      <c r="M4">
        <v>2356</v>
      </c>
      <c r="N4">
        <v>2333</v>
      </c>
      <c r="O4">
        <v>2366</v>
      </c>
      <c r="P4">
        <v>2361</v>
      </c>
      <c r="Q4">
        <v>2340</v>
      </c>
      <c r="R4">
        <v>2347</v>
      </c>
      <c r="S4">
        <v>2369</v>
      </c>
      <c r="T4">
        <v>2230</v>
      </c>
      <c r="U4">
        <v>1975</v>
      </c>
      <c r="V4">
        <v>2025</v>
      </c>
      <c r="W4">
        <v>1984</v>
      </c>
      <c r="X4">
        <v>1943</v>
      </c>
      <c r="Y4">
        <v>1882</v>
      </c>
      <c r="Z4">
        <v>1787</v>
      </c>
      <c r="AA4">
        <v>1775</v>
      </c>
      <c r="AB4">
        <v>1724</v>
      </c>
      <c r="AC4">
        <v>1727</v>
      </c>
      <c r="AD4">
        <v>1655</v>
      </c>
    </row>
    <row r="5" spans="1:47" x14ac:dyDescent="0.45">
      <c r="A5" t="s">
        <v>35</v>
      </c>
      <c r="AA5">
        <v>1778</v>
      </c>
      <c r="AB5">
        <v>1729</v>
      </c>
      <c r="AC5">
        <v>1710</v>
      </c>
      <c r="AD5">
        <v>1664</v>
      </c>
      <c r="AE5">
        <v>1632</v>
      </c>
      <c r="AF5">
        <v>1604</v>
      </c>
      <c r="AG5">
        <v>1583</v>
      </c>
      <c r="AH5">
        <v>1571</v>
      </c>
      <c r="AI5">
        <v>1563</v>
      </c>
      <c r="AJ5">
        <v>1553</v>
      </c>
      <c r="AK5">
        <v>1542</v>
      </c>
      <c r="AL5">
        <v>1530</v>
      </c>
      <c r="AM5">
        <v>1523</v>
      </c>
      <c r="AN5">
        <v>1513</v>
      </c>
      <c r="AO5">
        <v>1500</v>
      </c>
      <c r="AP5">
        <v>1486</v>
      </c>
      <c r="AQ5">
        <v>1464</v>
      </c>
      <c r="AR5">
        <v>1447</v>
      </c>
      <c r="AS5">
        <v>1429</v>
      </c>
      <c r="AT5">
        <v>1412</v>
      </c>
      <c r="AU5">
        <v>1394</v>
      </c>
    </row>
    <row r="6" spans="1:47" x14ac:dyDescent="0.45">
      <c r="A6" t="s">
        <v>36</v>
      </c>
      <c r="B6">
        <v>83</v>
      </c>
      <c r="C6">
        <v>82</v>
      </c>
      <c r="D6">
        <v>87</v>
      </c>
      <c r="E6">
        <v>91</v>
      </c>
      <c r="F6">
        <v>95</v>
      </c>
      <c r="G6">
        <v>101</v>
      </c>
      <c r="H6">
        <v>106</v>
      </c>
      <c r="I6">
        <v>111</v>
      </c>
      <c r="J6">
        <v>118</v>
      </c>
      <c r="K6">
        <v>128</v>
      </c>
      <c r="L6">
        <v>135</v>
      </c>
      <c r="M6">
        <v>133</v>
      </c>
      <c r="N6">
        <v>129</v>
      </c>
      <c r="O6">
        <v>134</v>
      </c>
      <c r="P6">
        <v>142</v>
      </c>
      <c r="Q6">
        <v>150</v>
      </c>
      <c r="R6">
        <v>156</v>
      </c>
      <c r="S6">
        <v>161</v>
      </c>
      <c r="T6">
        <v>161</v>
      </c>
      <c r="U6">
        <v>149</v>
      </c>
      <c r="V6">
        <v>149</v>
      </c>
      <c r="W6">
        <v>153</v>
      </c>
      <c r="X6">
        <v>150</v>
      </c>
      <c r="Y6">
        <v>150</v>
      </c>
      <c r="Z6">
        <v>152</v>
      </c>
      <c r="AA6">
        <v>156</v>
      </c>
      <c r="AB6">
        <v>163</v>
      </c>
      <c r="AC6">
        <v>174</v>
      </c>
      <c r="AD6">
        <v>177</v>
      </c>
    </row>
    <row r="7" spans="1:47" x14ac:dyDescent="0.45">
      <c r="A7" t="s">
        <v>37</v>
      </c>
      <c r="AA7">
        <v>156</v>
      </c>
      <c r="AB7">
        <v>163</v>
      </c>
      <c r="AC7">
        <v>165</v>
      </c>
      <c r="AD7">
        <v>168</v>
      </c>
      <c r="AE7">
        <v>170</v>
      </c>
      <c r="AF7">
        <v>172</v>
      </c>
      <c r="AG7">
        <v>173</v>
      </c>
      <c r="AH7">
        <v>175</v>
      </c>
      <c r="AI7">
        <v>177</v>
      </c>
      <c r="AJ7">
        <v>179</v>
      </c>
      <c r="AK7">
        <v>181</v>
      </c>
      <c r="AL7">
        <v>185</v>
      </c>
      <c r="AM7">
        <v>187</v>
      </c>
      <c r="AN7">
        <v>189</v>
      </c>
      <c r="AO7">
        <v>190</v>
      </c>
      <c r="AP7">
        <v>192</v>
      </c>
      <c r="AQ7">
        <v>193</v>
      </c>
      <c r="AR7">
        <v>194</v>
      </c>
      <c r="AS7">
        <v>194</v>
      </c>
      <c r="AT7">
        <v>196</v>
      </c>
      <c r="AU7">
        <v>197</v>
      </c>
    </row>
    <row r="8" spans="1:47" x14ac:dyDescent="0.45">
      <c r="A8" t="s">
        <v>38</v>
      </c>
      <c r="B8">
        <v>-245</v>
      </c>
      <c r="C8">
        <v>-269</v>
      </c>
      <c r="D8">
        <v>-239</v>
      </c>
      <c r="E8">
        <v>-237</v>
      </c>
      <c r="F8">
        <v>-246</v>
      </c>
      <c r="G8">
        <v>-270</v>
      </c>
      <c r="H8">
        <v>-306</v>
      </c>
      <c r="I8">
        <v>-300</v>
      </c>
      <c r="J8">
        <v>-310</v>
      </c>
      <c r="K8">
        <v>-320</v>
      </c>
      <c r="L8">
        <v>-297</v>
      </c>
      <c r="M8">
        <v>-328</v>
      </c>
      <c r="N8">
        <v>-305</v>
      </c>
      <c r="O8">
        <v>-284</v>
      </c>
      <c r="P8">
        <v>-317</v>
      </c>
      <c r="Q8">
        <v>-308</v>
      </c>
      <c r="R8">
        <v>-317</v>
      </c>
      <c r="S8">
        <v>-286</v>
      </c>
      <c r="T8">
        <v>-322</v>
      </c>
      <c r="U8">
        <v>-322</v>
      </c>
      <c r="V8">
        <v>-315</v>
      </c>
      <c r="W8">
        <v>-303</v>
      </c>
      <c r="X8">
        <v>-301</v>
      </c>
      <c r="Y8">
        <v>-307</v>
      </c>
      <c r="Z8">
        <v>-294</v>
      </c>
      <c r="AA8">
        <v>-299</v>
      </c>
      <c r="AB8">
        <v>-286</v>
      </c>
    </row>
    <row r="9" spans="1:47" x14ac:dyDescent="0.45">
      <c r="A9" t="s">
        <v>39</v>
      </c>
    </row>
    <row r="10" spans="1:47" x14ac:dyDescent="0.45">
      <c r="A10" t="s">
        <v>40</v>
      </c>
      <c r="AA10">
        <v>-310</v>
      </c>
      <c r="AB10">
        <v>-300</v>
      </c>
      <c r="AC10">
        <v>-284</v>
      </c>
      <c r="AD10">
        <v>-241</v>
      </c>
      <c r="AE10">
        <v>-230</v>
      </c>
      <c r="AF10">
        <v>-220</v>
      </c>
      <c r="AG10">
        <v>-214</v>
      </c>
      <c r="AH10">
        <v>-210</v>
      </c>
      <c r="AI10">
        <v>-221</v>
      </c>
      <c r="AJ10">
        <v>-221</v>
      </c>
      <c r="AK10">
        <v>-215</v>
      </c>
      <c r="AL10">
        <v>-211</v>
      </c>
      <c r="AM10">
        <v>-208</v>
      </c>
      <c r="AN10">
        <v>-193</v>
      </c>
      <c r="AO10">
        <v>-189</v>
      </c>
      <c r="AP10">
        <v>-185</v>
      </c>
      <c r="AQ10">
        <v>-184</v>
      </c>
      <c r="AR10">
        <v>-184</v>
      </c>
      <c r="AS10">
        <v>-181</v>
      </c>
      <c r="AT10">
        <v>-181</v>
      </c>
      <c r="AU10">
        <v>-180</v>
      </c>
    </row>
    <row r="11" spans="1:47" x14ac:dyDescent="0.45">
      <c r="A11" t="s">
        <v>41</v>
      </c>
    </row>
    <row r="12" spans="1:47" x14ac:dyDescent="0.45">
      <c r="A12" t="s">
        <v>42</v>
      </c>
      <c r="Y12">
        <v>2791</v>
      </c>
      <c r="Z12">
        <v>2770</v>
      </c>
      <c r="AA12">
        <v>2749</v>
      </c>
      <c r="AB12">
        <v>2728</v>
      </c>
      <c r="AC12">
        <v>2679</v>
      </c>
      <c r="AD12">
        <v>2659</v>
      </c>
      <c r="AE12">
        <v>2639</v>
      </c>
      <c r="AF12">
        <v>2618</v>
      </c>
      <c r="AG12">
        <v>2526</v>
      </c>
      <c r="AH12">
        <v>2433</v>
      </c>
      <c r="AI12">
        <v>2381</v>
      </c>
      <c r="AJ12">
        <v>2329</v>
      </c>
      <c r="AK12">
        <v>2278</v>
      </c>
      <c r="AL12">
        <v>2226</v>
      </c>
      <c r="AM12">
        <v>2174</v>
      </c>
      <c r="AN12">
        <v>2123</v>
      </c>
      <c r="AO12">
        <v>2071</v>
      </c>
      <c r="AP12">
        <v>2019</v>
      </c>
    </row>
    <row r="13" spans="1:47" x14ac:dyDescent="0.45">
      <c r="A13" t="s">
        <v>43</v>
      </c>
      <c r="AF13">
        <v>2618</v>
      </c>
      <c r="AP13">
        <v>2019</v>
      </c>
    </row>
    <row r="14" spans="1:47" x14ac:dyDescent="0.45">
      <c r="A14" t="s">
        <v>44</v>
      </c>
      <c r="Q14">
        <v>2411</v>
      </c>
      <c r="R14">
        <v>2411</v>
      </c>
      <c r="S14">
        <v>2411</v>
      </c>
      <c r="T14">
        <v>2172</v>
      </c>
      <c r="U14">
        <v>2172</v>
      </c>
      <c r="V14">
        <v>2172</v>
      </c>
      <c r="W14">
        <v>2172</v>
      </c>
      <c r="X14">
        <v>2172</v>
      </c>
      <c r="Y14">
        <v>2059</v>
      </c>
      <c r="Z14">
        <v>2021</v>
      </c>
      <c r="AA14">
        <v>1983</v>
      </c>
      <c r="AB14">
        <v>1945</v>
      </c>
      <c r="AC14">
        <v>1908</v>
      </c>
      <c r="AD14">
        <v>1870</v>
      </c>
      <c r="AE14">
        <v>1832</v>
      </c>
      <c r="AF14">
        <v>1794</v>
      </c>
      <c r="AG14">
        <v>1746</v>
      </c>
      <c r="AH14">
        <v>1699</v>
      </c>
      <c r="AI14">
        <v>1651</v>
      </c>
      <c r="AJ14">
        <v>1603</v>
      </c>
      <c r="AK14">
        <v>1555</v>
      </c>
      <c r="AL14">
        <v>1507</v>
      </c>
      <c r="AM14">
        <v>1460</v>
      </c>
      <c r="AN14">
        <v>1412</v>
      </c>
      <c r="AO14">
        <v>1364</v>
      </c>
      <c r="AP14">
        <v>1316</v>
      </c>
    </row>
    <row r="15" spans="1:47" x14ac:dyDescent="0.45">
      <c r="A15" t="s">
        <v>45</v>
      </c>
      <c r="AF15">
        <v>1794</v>
      </c>
      <c r="AP15">
        <v>1316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5"/>
  <sheetViews>
    <sheetView zoomScale="90" zoomScaleNormal="90" workbookViewId="0"/>
  </sheetViews>
  <sheetFormatPr defaultColWidth="8.86328125" defaultRowHeight="14.25" x14ac:dyDescent="0.45"/>
  <cols>
    <col min="1" max="1" width="16.796875" customWidth="1"/>
    <col min="2" max="17" width="11.19921875" bestFit="1" customWidth="1"/>
    <col min="23" max="23" width="10.59765625" bestFit="1" customWidth="1"/>
  </cols>
  <sheetData>
    <row r="1" spans="1:37" x14ac:dyDescent="0.45">
      <c r="A1" s="5" t="s">
        <v>1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7" x14ac:dyDescent="0.45">
      <c r="A2" s="5" t="s">
        <v>5</v>
      </c>
      <c r="B2" s="6">
        <f>EEA!AA10*1000000000</f>
        <v>-310000000000</v>
      </c>
      <c r="C2" s="6">
        <f>EEA!AB10*1000000000</f>
        <v>-300000000000</v>
      </c>
      <c r="D2" s="6">
        <f>EEA!AC10*1000000000</f>
        <v>-284000000000</v>
      </c>
      <c r="E2" s="6">
        <f>EEA!AD10*1000000000</f>
        <v>-241000000000</v>
      </c>
      <c r="F2" s="6">
        <f>EEA!AE10*1000000000</f>
        <v>-230000000000</v>
      </c>
      <c r="G2" s="6">
        <f>EEA!AF10*1000000000</f>
        <v>-220000000000</v>
      </c>
      <c r="H2" s="6">
        <f>EEA!AG10*1000000000</f>
        <v>-214000000000</v>
      </c>
      <c r="I2" s="6">
        <f>EEA!AH10*1000000000</f>
        <v>-210000000000</v>
      </c>
      <c r="J2" s="6">
        <f>EEA!AI10*1000000000</f>
        <v>-221000000000</v>
      </c>
      <c r="K2" s="6">
        <f>EEA!AJ10*1000000000</f>
        <v>-221000000000</v>
      </c>
      <c r="L2" s="6">
        <f>EEA!AK10*1000000000</f>
        <v>-215000000000</v>
      </c>
      <c r="M2" s="6">
        <f>EEA!AL10*1000000000</f>
        <v>-211000000000</v>
      </c>
      <c r="N2" s="6">
        <f>EEA!AM10*1000000000</f>
        <v>-208000000000</v>
      </c>
      <c r="O2" s="6">
        <f>EEA!AN10*1000000000</f>
        <v>-193000000000</v>
      </c>
      <c r="P2" s="6">
        <f>EEA!AO10*1000000000</f>
        <v>-189000000000</v>
      </c>
      <c r="Q2" s="6">
        <f>EEA!AP10*1000000000</f>
        <v>-185000000000</v>
      </c>
      <c r="R2" s="6">
        <f>EEA!AQ10*1000000000</f>
        <v>-184000000000</v>
      </c>
      <c r="S2" s="6">
        <f>EEA!AR10*1000000000</f>
        <v>-184000000000</v>
      </c>
      <c r="T2" s="6">
        <f>EEA!AS10*1000000000</f>
        <v>-181000000000</v>
      </c>
      <c r="U2" s="6">
        <f>EEA!AT10*1000000000</f>
        <v>-181000000000</v>
      </c>
      <c r="V2" s="6">
        <f>EEA!AU10*1000000000</f>
        <v>-180000000000</v>
      </c>
      <c r="W2" s="10">
        <f>$V$2+(W1-$V$1)*($V$2-$Q$2)/($V$1-$Q$1)</f>
        <v>-179000000000</v>
      </c>
      <c r="X2" s="10">
        <f t="shared" ref="X2:AA2" si="0">$V$2+(X1-$V$1)*($V$2-$Q$2)/($V$1-$Q$1)</f>
        <v>-178000000000</v>
      </c>
      <c r="Y2" s="10">
        <f t="shared" si="0"/>
        <v>-177000000000</v>
      </c>
      <c r="Z2" s="10">
        <f t="shared" si="0"/>
        <v>-176000000000</v>
      </c>
      <c r="AA2" s="10">
        <f t="shared" si="0"/>
        <v>-175000000000</v>
      </c>
      <c r="AB2" s="10">
        <f t="shared" ref="AB2" si="1">$V$2+(AB1-$V$1)*($V$2-$Q$2)/($V$1-$Q$1)</f>
        <v>-174000000000</v>
      </c>
      <c r="AC2" s="10">
        <f t="shared" ref="AC2" si="2">$V$2+(AC1-$V$1)*($V$2-$Q$2)/($V$1-$Q$1)</f>
        <v>-173000000000</v>
      </c>
      <c r="AD2" s="10">
        <f t="shared" ref="AD2:AE2" si="3">$V$2+(AD1-$V$1)*($V$2-$Q$2)/($V$1-$Q$1)</f>
        <v>-172000000000</v>
      </c>
      <c r="AE2" s="10">
        <f t="shared" si="3"/>
        <v>-171000000000</v>
      </c>
      <c r="AF2" s="10">
        <f t="shared" ref="AF2" si="4">$V$2+(AF1-$V$1)*($V$2-$Q$2)/($V$1-$Q$1)</f>
        <v>-170000000000</v>
      </c>
      <c r="AG2" s="10">
        <f t="shared" ref="AG2" si="5">$V$2+(AG1-$V$1)*($V$2-$Q$2)/($V$1-$Q$1)</f>
        <v>-169000000000</v>
      </c>
      <c r="AH2" s="10">
        <f t="shared" ref="AH2:AI2" si="6">$V$2+(AH1-$V$1)*($V$2-$Q$2)/($V$1-$Q$1)</f>
        <v>-168000000000</v>
      </c>
      <c r="AI2" s="10">
        <f t="shared" si="6"/>
        <v>-167000000000</v>
      </c>
      <c r="AJ2" s="10">
        <f t="shared" ref="AJ2" si="7">$V$2+(AJ1-$V$1)*($V$2-$Q$2)/($V$1-$Q$1)</f>
        <v>-166000000000</v>
      </c>
      <c r="AK2" s="10">
        <f t="shared" ref="AK2" si="8">$V$2+(AK1-$V$1)*($V$2-$Q$2)/($V$1-$Q$1)</f>
        <v>-165000000000</v>
      </c>
    </row>
    <row r="3" spans="1:37" x14ac:dyDescent="0.45">
      <c r="A3" s="5" t="s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x14ac:dyDescent="0.45">
      <c r="A4" s="5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x14ac:dyDescent="0.45">
      <c r="A5" s="5" t="s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</row>
    <row r="6" spans="1:37" x14ac:dyDescent="0.45">
      <c r="A6" s="5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x14ac:dyDescent="0.45">
      <c r="A7" s="5" t="s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7" x14ac:dyDescent="0.45">
      <c r="A8" s="5" t="s">
        <v>11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7" x14ac:dyDescent="0.45">
      <c r="A9" s="5" t="s">
        <v>12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</row>
    <row r="10" spans="1:37" x14ac:dyDescent="0.45">
      <c r="A10" s="5" t="s">
        <v>13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</row>
    <row r="11" spans="1:37" x14ac:dyDescent="0.45">
      <c r="A11" s="5" t="s">
        <v>14</v>
      </c>
      <c r="B11" s="6">
        <f>B$2*-'data from RPEpUACE'!$B11</f>
        <v>133291222.59154563</v>
      </c>
      <c r="C11" s="6">
        <f>C$2*-'data from RPEpUACE'!$B11</f>
        <v>128991505.73375383</v>
      </c>
      <c r="D11" s="6">
        <f>D$2*-'data from RPEpUACE'!$B11</f>
        <v>122111958.76128696</v>
      </c>
      <c r="E11" s="6">
        <f>E$2*-'data from RPEpUACE'!$B11</f>
        <v>103623176.27278225</v>
      </c>
      <c r="F11" s="6">
        <f>F$2*-'data from RPEpUACE'!$B11</f>
        <v>98893487.729211271</v>
      </c>
      <c r="G11" s="6">
        <f>G$2*-'data from RPEpUACE'!$B11</f>
        <v>94593770.871419474</v>
      </c>
      <c r="H11" s="6">
        <f>H$2*-'data from RPEpUACE'!$B11</f>
        <v>92013940.7567444</v>
      </c>
      <c r="I11" s="6">
        <f>I$2*-'data from RPEpUACE'!$B11</f>
        <v>90294054.013627678</v>
      </c>
      <c r="J11" s="6">
        <f>J$2*-'data from RPEpUACE'!$B11</f>
        <v>95023742.557198659</v>
      </c>
      <c r="K11" s="6">
        <f>K$2*-'data from RPEpUACE'!$B11</f>
        <v>95023742.557198659</v>
      </c>
      <c r="L11" s="6">
        <f>L$2*-'data from RPEpUACE'!$B11</f>
        <v>92443912.442523584</v>
      </c>
      <c r="M11" s="6">
        <f>M$2*-'data from RPEpUACE'!$B11</f>
        <v>90724025.699406862</v>
      </c>
      <c r="N11" s="6">
        <f>N$2*-'data from RPEpUACE'!$B11</f>
        <v>89434110.642069325</v>
      </c>
      <c r="O11" s="6">
        <f>O$2*-'data from RPEpUACE'!$B11</f>
        <v>82984535.355381638</v>
      </c>
      <c r="P11" s="6">
        <f>P$2*-'data from RPEpUACE'!$B11</f>
        <v>81264648.612264916</v>
      </c>
      <c r="Q11" s="6">
        <f>Q$2*-'data from RPEpUACE'!$B11</f>
        <v>79544761.869148195</v>
      </c>
      <c r="R11" s="6">
        <f>R$2*-'data from RPEpUACE'!$B11</f>
        <v>79114790.183369026</v>
      </c>
      <c r="S11" s="6">
        <f>S$2*-'data from RPEpUACE'!$B11</f>
        <v>79114790.183369026</v>
      </c>
      <c r="T11" s="6">
        <f>T$2*-'data from RPEpUACE'!$B11</f>
        <v>77824875.126031473</v>
      </c>
      <c r="U11" s="6">
        <f>U$2*-'data from RPEpUACE'!$B11</f>
        <v>77824875.126031473</v>
      </c>
      <c r="V11" s="6">
        <f>V$2*-'data from RPEpUACE'!$B11</f>
        <v>77394903.440252304</v>
      </c>
      <c r="W11" s="6">
        <f>W$2*-'data from RPEpUACE'!$B11</f>
        <v>76964931.75447312</v>
      </c>
      <c r="X11" s="6">
        <f>X$2*-'data from RPEpUACE'!$B11</f>
        <v>76534960.068693936</v>
      </c>
      <c r="Y11" s="6">
        <f>Y$2*-'data from RPEpUACE'!$B11</f>
        <v>76104988.382914767</v>
      </c>
      <c r="Z11" s="6">
        <f>Z$2*-'data from RPEpUACE'!$B11</f>
        <v>75675016.697135583</v>
      </c>
      <c r="AA11" s="6">
        <f>AA$2*-'data from RPEpUACE'!$B11</f>
        <v>75245045.011356398</v>
      </c>
      <c r="AB11" s="6">
        <f>AB$2*-'data from RPEpUACE'!$B11</f>
        <v>74815073.325577229</v>
      </c>
      <c r="AC11" s="6">
        <f>AC$2*-'data from RPEpUACE'!$B11</f>
        <v>74385101.639798045</v>
      </c>
      <c r="AD11" s="6">
        <f>AD$2*-'data from RPEpUACE'!$B11</f>
        <v>73955129.954018861</v>
      </c>
      <c r="AE11" s="6">
        <f>AE$2*-'data from RPEpUACE'!$B11</f>
        <v>73525158.268239692</v>
      </c>
      <c r="AF11" s="6">
        <f>AF$2*-'data from RPEpUACE'!$B11</f>
        <v>73095186.582460508</v>
      </c>
      <c r="AG11" s="6">
        <f>AG$2*-'data from RPEpUACE'!$B11</f>
        <v>72665214.896681324</v>
      </c>
      <c r="AH11" s="6">
        <f>AH$2*-'data from RPEpUACE'!$B11</f>
        <v>72235243.210902154</v>
      </c>
      <c r="AI11" s="6">
        <f>AI$2*-'data from RPEpUACE'!$B11</f>
        <v>71805271.52512297</v>
      </c>
      <c r="AJ11" s="6">
        <f>AJ$2*-'data from RPEpUACE'!$B11</f>
        <v>71375299.839343786</v>
      </c>
      <c r="AK11" s="6">
        <f>AK$2*-'data from RPEpUACE'!$B11</f>
        <v>70945328.153564602</v>
      </c>
    </row>
    <row r="12" spans="1:37" x14ac:dyDescent="0.45">
      <c r="A12" s="5" t="s">
        <v>15</v>
      </c>
      <c r="B12" s="6">
        <f>B$2*-'data from RPEpUACE'!$B12</f>
        <v>10851163.527071524</v>
      </c>
      <c r="C12" s="6">
        <f>C$2*-'data from RPEpUACE'!$B12</f>
        <v>10501125.993940184</v>
      </c>
      <c r="D12" s="6">
        <f>D$2*-'data from RPEpUACE'!$B12</f>
        <v>9941065.9409300406</v>
      </c>
      <c r="E12" s="6">
        <f>E$2*-'data from RPEpUACE'!$B12</f>
        <v>8435904.5484652817</v>
      </c>
      <c r="F12" s="6">
        <f>F$2*-'data from RPEpUACE'!$B12</f>
        <v>8050863.2620208086</v>
      </c>
      <c r="G12" s="6">
        <f>G$2*-'data from RPEpUACE'!$B12</f>
        <v>7700825.7288894691</v>
      </c>
      <c r="H12" s="6">
        <f>H$2*-'data from RPEpUACE'!$B12</f>
        <v>7490803.2090106653</v>
      </c>
      <c r="I12" s="6">
        <f>I$2*-'data from RPEpUACE'!$B12</f>
        <v>7350788.1957581295</v>
      </c>
      <c r="J12" s="6">
        <f>J$2*-'data from RPEpUACE'!$B12</f>
        <v>7735829.4822026026</v>
      </c>
      <c r="K12" s="6">
        <f>K$2*-'data from RPEpUACE'!$B12</f>
        <v>7735829.4822026026</v>
      </c>
      <c r="L12" s="6">
        <f>L$2*-'data from RPEpUACE'!$B12</f>
        <v>7525806.9623237988</v>
      </c>
      <c r="M12" s="6">
        <f>M$2*-'data from RPEpUACE'!$B12</f>
        <v>7385791.949071263</v>
      </c>
      <c r="N12" s="6">
        <f>N$2*-'data from RPEpUACE'!$B12</f>
        <v>7280780.6891318616</v>
      </c>
      <c r="O12" s="6">
        <f>O$2*-'data from RPEpUACE'!$B12</f>
        <v>6755724.3894348517</v>
      </c>
      <c r="P12" s="6">
        <f>P$2*-'data from RPEpUACE'!$B12</f>
        <v>6615709.3761823159</v>
      </c>
      <c r="Q12" s="6">
        <f>Q$2*-'data from RPEpUACE'!$B12</f>
        <v>6475694.36292978</v>
      </c>
      <c r="R12" s="6">
        <f>R$2*-'data from RPEpUACE'!$B12</f>
        <v>6440690.6096166465</v>
      </c>
      <c r="S12" s="6">
        <f>S$2*-'data from RPEpUACE'!$B12</f>
        <v>6440690.6096166465</v>
      </c>
      <c r="T12" s="6">
        <f>T$2*-'data from RPEpUACE'!$B12</f>
        <v>6335679.3496772451</v>
      </c>
      <c r="U12" s="6">
        <f>U$2*-'data from RPEpUACE'!$B12</f>
        <v>6335679.3496772451</v>
      </c>
      <c r="V12" s="6">
        <f>V$2*-'data from RPEpUACE'!$B12</f>
        <v>6300675.5963641107</v>
      </c>
      <c r="W12" s="6">
        <f>W$2*-'data from RPEpUACE'!$B12</f>
        <v>6265671.8430509772</v>
      </c>
      <c r="X12" s="6">
        <f>X$2*-'data from RPEpUACE'!$B12</f>
        <v>6230668.0897378428</v>
      </c>
      <c r="Y12" s="6">
        <f>Y$2*-'data from RPEpUACE'!$B12</f>
        <v>6195664.3364247093</v>
      </c>
      <c r="Z12" s="6">
        <f>Z$2*-'data from RPEpUACE'!$B12</f>
        <v>6160660.5831115749</v>
      </c>
      <c r="AA12" s="6">
        <f>AA$2*-'data from RPEpUACE'!$B12</f>
        <v>6125656.8297984414</v>
      </c>
      <c r="AB12" s="6">
        <f>AB$2*-'data from RPEpUACE'!$B12</f>
        <v>6090653.076485307</v>
      </c>
      <c r="AC12" s="6">
        <f>AC$2*-'data from RPEpUACE'!$B12</f>
        <v>6055649.3231721735</v>
      </c>
      <c r="AD12" s="6">
        <f>AD$2*-'data from RPEpUACE'!$B12</f>
        <v>6020645.569859039</v>
      </c>
      <c r="AE12" s="6">
        <f>AE$2*-'data from RPEpUACE'!$B12</f>
        <v>5985641.8165459055</v>
      </c>
      <c r="AF12" s="6">
        <f>AF$2*-'data from RPEpUACE'!$B12</f>
        <v>5950638.0632327711</v>
      </c>
      <c r="AG12" s="6">
        <f>AG$2*-'data from RPEpUACE'!$B12</f>
        <v>5915634.3099196376</v>
      </c>
      <c r="AH12" s="6">
        <f>AH$2*-'data from RPEpUACE'!$B12</f>
        <v>5880630.5566065032</v>
      </c>
      <c r="AI12" s="6">
        <f>AI$2*-'data from RPEpUACE'!$B12</f>
        <v>5845626.8032933697</v>
      </c>
      <c r="AJ12" s="6">
        <f>AJ$2*-'data from RPEpUACE'!$B12</f>
        <v>5810623.0499802353</v>
      </c>
      <c r="AK12" s="6">
        <f>AK$2*-'data from RPEpUACE'!$B12</f>
        <v>5775619.2966671018</v>
      </c>
    </row>
    <row r="13" spans="1:37" x14ac:dyDescent="0.45">
      <c r="A13" s="5" t="s">
        <v>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</row>
    <row r="15" spans="1:37" x14ac:dyDescent="0.45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RPEpUACE</vt:lpstr>
      <vt:lpstr>EEA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2015-08-06T00:31:42Z</dcterms:created>
  <dcterms:modified xsi:type="dcterms:W3CDTF">2020-12-16T01:16:39Z</dcterms:modified>
</cp:coreProperties>
</file>