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2A96A4BB-7AFA-474F-92ED-4BCB573C9ECF}" xr6:coauthVersionLast="47" xr6:coauthVersionMax="47" xr10:uidLastSave="{00000000-0000-0000-0000-000000000000}"/>
  <bookViews>
    <workbookView xWindow="34845" yWindow="4245" windowWidth="21600" windowHeight="1252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<sst xmlns="http://schemas.openxmlformats.org/spreadsheetml/2006/main" count="14881" uniqueCount="2765">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</sst>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2065</v>
      </c>
      <c r="B21" s="100"/>
    </row>
    <row r="22" spans="1:3" x14ac:dyDescent="0.35">
      <c r="A22" t="s">
        <v>2059</v>
      </c>
    </row>
    <row r="23" spans="1:3" x14ac:dyDescent="0.35">
      <c r="A23" t="s">
        <v>2060</v>
      </c>
    </row>
    <row r="24" spans="1:3" x14ac:dyDescent="0.35">
      <c r="A24" t="s">
        <v>2061</v>
      </c>
    </row>
    <row r="25" spans="1:3" x14ac:dyDescent="0.35">
      <c r="A25" t="s">
        <v>2062</v>
      </c>
    </row>
    <row r="27" spans="1:3" x14ac:dyDescent="0.35">
      <c r="A27" s="42" t="s">
        <v>2063</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2064</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61" activePane="bottomLeft" state="frozen"/>
      <selection pane="bottomLeft" activeCell="D66" sqref="D6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2043</v>
      </c>
      <c r="I1" s="252"/>
      <c r="M1"/>
    </row>
    <row r="2" spans="1:14" x14ac:dyDescent="0.35">
      <c r="A2" s="16" t="s">
        <v>2044</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2702</v>
      </c>
      <c r="K4" s="55" t="s">
        <v>1270</v>
      </c>
      <c r="L4" s="2" t="s">
        <v>1269</v>
      </c>
      <c r="M4" s="145" t="s">
        <v>2612</v>
      </c>
    </row>
    <row r="5" spans="1:14" ht="87" x14ac:dyDescent="0.35">
      <c r="A5" s="2" t="s">
        <v>4</v>
      </c>
      <c r="B5" s="2" t="s">
        <v>1333</v>
      </c>
      <c r="C5" s="1" t="s">
        <v>2251</v>
      </c>
      <c r="D5" s="2" t="s">
        <v>1334</v>
      </c>
      <c r="E5" s="2" t="s">
        <v>1335</v>
      </c>
      <c r="F5" s="108">
        <v>0</v>
      </c>
      <c r="G5" s="208">
        <v>3</v>
      </c>
      <c r="H5" s="208">
        <v>0.1</v>
      </c>
      <c r="I5" s="2" t="s">
        <v>2253</v>
      </c>
      <c r="J5" s="47" t="s">
        <v>2665</v>
      </c>
      <c r="K5" s="2"/>
      <c r="L5" s="2" t="s">
        <v>1571</v>
      </c>
      <c r="M5" s="145" t="s">
        <v>2613</v>
      </c>
    </row>
    <row r="6" spans="1:14" ht="93.75" customHeight="1" x14ac:dyDescent="0.35">
      <c r="A6" s="2" t="s">
        <v>4</v>
      </c>
      <c r="B6" s="2" t="s">
        <v>2249</v>
      </c>
      <c r="C6" s="1" t="s">
        <v>2250</v>
      </c>
      <c r="D6" s="2" t="s">
        <v>1336</v>
      </c>
      <c r="E6" s="1" t="s">
        <v>2252</v>
      </c>
      <c r="F6" s="52">
        <v>0</v>
      </c>
      <c r="G6" s="52">
        <v>1</v>
      </c>
      <c r="H6" s="52">
        <v>0.02</v>
      </c>
      <c r="I6" s="47" t="s">
        <v>1332</v>
      </c>
      <c r="J6" s="47" t="s">
        <v>2649</v>
      </c>
      <c r="K6" s="55"/>
      <c r="L6" s="55" t="s">
        <v>1572</v>
      </c>
      <c r="M6" s="255" t="s">
        <v>2614</v>
      </c>
    </row>
    <row r="7" spans="1:14" ht="91" customHeight="1" x14ac:dyDescent="0.35">
      <c r="A7" s="2" t="s">
        <v>4</v>
      </c>
      <c r="B7" s="2" t="s">
        <v>2235</v>
      </c>
      <c r="C7" s="1" t="s">
        <v>2237</v>
      </c>
      <c r="D7" s="2" t="s">
        <v>2239</v>
      </c>
      <c r="E7" s="1" t="s">
        <v>2240</v>
      </c>
      <c r="F7" s="207">
        <v>0</v>
      </c>
      <c r="G7" s="207">
        <v>15000</v>
      </c>
      <c r="H7" s="207">
        <v>100</v>
      </c>
      <c r="I7" s="207" t="s">
        <v>2615</v>
      </c>
      <c r="J7" s="157" t="s">
        <v>2616</v>
      </c>
      <c r="K7" s="55" t="s">
        <v>451</v>
      </c>
      <c r="L7" s="55" t="s">
        <v>452</v>
      </c>
      <c r="M7" s="144"/>
    </row>
    <row r="8" spans="1:14" ht="141" customHeight="1" x14ac:dyDescent="0.35">
      <c r="A8" s="2" t="s">
        <v>4</v>
      </c>
      <c r="B8" s="2" t="s">
        <v>2236</v>
      </c>
      <c r="C8" s="1" t="s">
        <v>2238</v>
      </c>
      <c r="D8" s="2" t="s">
        <v>2239</v>
      </c>
      <c r="E8" s="1" t="s">
        <v>2241</v>
      </c>
      <c r="F8" s="207">
        <v>0</v>
      </c>
      <c r="G8" s="207">
        <v>35000</v>
      </c>
      <c r="H8" s="207">
        <v>100</v>
      </c>
      <c r="I8" s="207" t="s">
        <v>2615</v>
      </c>
      <c r="J8" s="157" t="s">
        <v>2617</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2683</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2682</v>
      </c>
      <c r="J10" s="47" t="s">
        <v>2704</v>
      </c>
      <c r="K10" s="47" t="s">
        <v>188</v>
      </c>
      <c r="L10" s="6" t="s">
        <v>189</v>
      </c>
      <c r="M10" s="209" t="s">
        <v>2681</v>
      </c>
      <c r="N10" s="47" t="s">
        <v>2046</v>
      </c>
    </row>
    <row r="11" spans="1:14" ht="29" x14ac:dyDescent="0.35">
      <c r="A11" s="2" t="s">
        <v>4</v>
      </c>
      <c r="B11" s="2" t="s">
        <v>455</v>
      </c>
      <c r="C11" s="1" t="s">
        <v>456</v>
      </c>
      <c r="D11" s="2" t="s">
        <v>455</v>
      </c>
      <c r="E11" s="1" t="s">
        <v>1187</v>
      </c>
      <c r="F11" s="53">
        <v>0</v>
      </c>
      <c r="G11" s="53">
        <v>1</v>
      </c>
      <c r="H11" s="53">
        <v>0.01</v>
      </c>
      <c r="I11" s="6" t="s">
        <v>457</v>
      </c>
      <c r="J11" s="47" t="s">
        <v>2679</v>
      </c>
      <c r="K11" s="47" t="s">
        <v>458</v>
      </c>
      <c r="L11" s="6" t="s">
        <v>459</v>
      </c>
      <c r="M11" s="147" t="s">
        <v>460</v>
      </c>
    </row>
    <row r="12" spans="1:14" ht="29" x14ac:dyDescent="0.35">
      <c r="A12" s="2" t="s">
        <v>4</v>
      </c>
      <c r="B12" s="2" t="s">
        <v>2445</v>
      </c>
      <c r="C12" s="1" t="s">
        <v>2446</v>
      </c>
      <c r="D12" s="2" t="s">
        <v>455</v>
      </c>
      <c r="E12" s="1" t="s">
        <v>2447</v>
      </c>
      <c r="F12" s="206">
        <v>0</v>
      </c>
      <c r="G12" s="206">
        <v>1</v>
      </c>
      <c r="H12" s="206">
        <v>1</v>
      </c>
      <c r="I12" s="47" t="s">
        <v>29</v>
      </c>
      <c r="J12" s="47" t="s">
        <v>2666</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2705</v>
      </c>
      <c r="K13" s="47" t="s">
        <v>190</v>
      </c>
      <c r="L13" s="6" t="s">
        <v>191</v>
      </c>
      <c r="M13" s="148" t="s">
        <v>2618</v>
      </c>
    </row>
    <row r="14" spans="1:14" ht="145" x14ac:dyDescent="0.35">
      <c r="A14" s="2" t="s">
        <v>4</v>
      </c>
      <c r="B14" s="2" t="s">
        <v>2227</v>
      </c>
      <c r="C14" s="1" t="s">
        <v>2228</v>
      </c>
      <c r="D14" s="2" t="s">
        <v>2229</v>
      </c>
      <c r="E14" s="1" t="s">
        <v>2230</v>
      </c>
      <c r="F14" s="51">
        <v>0</v>
      </c>
      <c r="G14" s="51">
        <v>1</v>
      </c>
      <c r="H14" s="51">
        <v>0.01</v>
      </c>
      <c r="I14" s="1" t="s">
        <v>2619</v>
      </c>
      <c r="J14" s="47" t="s">
        <v>2703</v>
      </c>
      <c r="K14" s="55" t="s">
        <v>453</v>
      </c>
      <c r="L14" s="55" t="s">
        <v>454</v>
      </c>
      <c r="M14" s="145" t="s">
        <v>2045</v>
      </c>
    </row>
    <row r="15" spans="1:14" ht="43.5" x14ac:dyDescent="0.35">
      <c r="A15" s="2" t="s">
        <v>4</v>
      </c>
      <c r="B15" s="2" t="s">
        <v>2232</v>
      </c>
      <c r="C15" s="1" t="s">
        <v>2233</v>
      </c>
      <c r="D15" s="2" t="s">
        <v>2229</v>
      </c>
      <c r="E15" s="1" t="s">
        <v>2231</v>
      </c>
      <c r="F15" s="206">
        <v>0</v>
      </c>
      <c r="G15" s="206">
        <v>1</v>
      </c>
      <c r="H15" s="206">
        <v>1</v>
      </c>
      <c r="I15" s="47" t="s">
        <v>29</v>
      </c>
      <c r="J15" s="47" t="s">
        <v>2620</v>
      </c>
      <c r="K15" s="55"/>
      <c r="L15" s="55"/>
      <c r="M15" s="145"/>
    </row>
    <row r="16" spans="1:14" ht="43.5" x14ac:dyDescent="0.35">
      <c r="A16" s="2" t="s">
        <v>4</v>
      </c>
      <c r="B16" s="2" t="s">
        <v>2396</v>
      </c>
      <c r="C16" s="1" t="s">
        <v>2397</v>
      </c>
      <c r="D16" s="2" t="s">
        <v>2398</v>
      </c>
      <c r="E16" s="1" t="s">
        <v>2399</v>
      </c>
      <c r="F16" s="206">
        <v>0</v>
      </c>
      <c r="G16" s="206">
        <v>1</v>
      </c>
      <c r="H16" s="206">
        <v>1</v>
      </c>
      <c r="I16" s="47" t="s">
        <v>29</v>
      </c>
      <c r="J16" s="47" t="s">
        <v>2650</v>
      </c>
      <c r="K16" s="55"/>
      <c r="L16" s="55"/>
      <c r="M16" s="145" t="s">
        <v>2621</v>
      </c>
    </row>
    <row r="17" spans="1:14" ht="58" x14ac:dyDescent="0.35">
      <c r="A17" s="2" t="s">
        <v>4</v>
      </c>
      <c r="B17" s="2" t="s">
        <v>2760</v>
      </c>
      <c r="C17" s="1" t="s">
        <v>2761</v>
      </c>
      <c r="D17" s="2" t="s">
        <v>2229</v>
      </c>
      <c r="E17" s="1" t="s">
        <v>2762</v>
      </c>
      <c r="F17" s="206">
        <v>0</v>
      </c>
      <c r="G17" s="206">
        <v>1</v>
      </c>
      <c r="H17" s="206">
        <v>1</v>
      </c>
      <c r="I17" s="47" t="s">
        <v>29</v>
      </c>
      <c r="J17" s="47" t="s">
        <v>2763</v>
      </c>
      <c r="K17" s="55"/>
      <c r="L17" s="55"/>
      <c r="M17" s="145"/>
    </row>
    <row r="18" spans="1:14" ht="58" x14ac:dyDescent="0.35">
      <c r="A18" s="1" t="s">
        <v>2720</v>
      </c>
      <c r="B18" s="1" t="s">
        <v>15</v>
      </c>
      <c r="C18" s="1" t="s">
        <v>1364</v>
      </c>
      <c r="D18" s="1" t="s">
        <v>15</v>
      </c>
      <c r="E18" s="1" t="s">
        <v>1363</v>
      </c>
      <c r="F18" s="50">
        <v>0</v>
      </c>
      <c r="G18" s="50">
        <v>1</v>
      </c>
      <c r="H18" s="50">
        <v>0.01</v>
      </c>
      <c r="I18" s="47" t="s">
        <v>2637</v>
      </c>
      <c r="J18" s="47" t="s">
        <v>2694</v>
      </c>
      <c r="K18" s="47" t="s">
        <v>192</v>
      </c>
      <c r="L18" s="6" t="s">
        <v>193</v>
      </c>
      <c r="M18" s="146" t="s">
        <v>2047</v>
      </c>
    </row>
    <row r="19" spans="1:14" ht="72.5" x14ac:dyDescent="0.35">
      <c r="A19" s="1" t="s">
        <v>2720</v>
      </c>
      <c r="B19" s="1" t="s">
        <v>99</v>
      </c>
      <c r="C19" s="1" t="s">
        <v>293</v>
      </c>
      <c r="D19" s="1" t="s">
        <v>99</v>
      </c>
      <c r="E19" s="1" t="s">
        <v>1186</v>
      </c>
      <c r="F19" s="50">
        <v>0</v>
      </c>
      <c r="G19" s="50">
        <v>0.75</v>
      </c>
      <c r="H19" s="50">
        <v>0.01</v>
      </c>
      <c r="I19" s="47" t="s">
        <v>30</v>
      </c>
      <c r="J19" s="47" t="s">
        <v>2622</v>
      </c>
      <c r="K19" s="47" t="s">
        <v>194</v>
      </c>
      <c r="L19" s="6" t="s">
        <v>195</v>
      </c>
      <c r="M19" s="146" t="s">
        <v>145</v>
      </c>
      <c r="N19" s="47" t="s">
        <v>421</v>
      </c>
    </row>
    <row r="20" spans="1:14" ht="43.5" x14ac:dyDescent="0.35">
      <c r="A20" s="1" t="s">
        <v>2720</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2720</v>
      </c>
      <c r="B21" s="1" t="s">
        <v>253</v>
      </c>
      <c r="C21" s="1" t="s">
        <v>294</v>
      </c>
      <c r="D21" s="44" t="s">
        <v>338</v>
      </c>
      <c r="E21" s="1" t="s">
        <v>1184</v>
      </c>
      <c r="F21" s="1">
        <v>0</v>
      </c>
      <c r="G21" s="51">
        <v>0.24</v>
      </c>
      <c r="H21" s="54">
        <v>5.0000000000000001E-3</v>
      </c>
      <c r="I21" s="47" t="s">
        <v>254</v>
      </c>
      <c r="J21" s="47" t="s">
        <v>2656</v>
      </c>
      <c r="K21" s="47" t="s">
        <v>255</v>
      </c>
      <c r="L21" s="6" t="s">
        <v>256</v>
      </c>
      <c r="M21" s="147" t="s">
        <v>298</v>
      </c>
      <c r="N21" s="6" t="s">
        <v>388</v>
      </c>
    </row>
    <row r="22" spans="1:14" ht="43.5" x14ac:dyDescent="0.35">
      <c r="A22" s="1" t="s">
        <v>2720</v>
      </c>
      <c r="B22" s="1" t="s">
        <v>257</v>
      </c>
      <c r="C22" s="1" t="s">
        <v>2248</v>
      </c>
      <c r="D22" s="44" t="s">
        <v>338</v>
      </c>
      <c r="E22" s="1" t="s">
        <v>1183</v>
      </c>
      <c r="F22" s="1">
        <v>0</v>
      </c>
      <c r="G22" s="50">
        <v>0.5</v>
      </c>
      <c r="H22" s="51">
        <v>0.01</v>
      </c>
      <c r="I22" s="47" t="s">
        <v>260</v>
      </c>
      <c r="J22" s="47" t="s">
        <v>2658</v>
      </c>
      <c r="K22" s="47" t="s">
        <v>258</v>
      </c>
      <c r="L22" s="6" t="s">
        <v>259</v>
      </c>
      <c r="M22" s="147" t="s">
        <v>299</v>
      </c>
      <c r="N22" s="48"/>
    </row>
    <row r="23" spans="1:14" ht="29" x14ac:dyDescent="0.35">
      <c r="A23" s="1" t="s">
        <v>2720</v>
      </c>
      <c r="B23" t="s">
        <v>2712</v>
      </c>
      <c r="C23" t="s">
        <v>2713</v>
      </c>
      <c r="D23" s="20" t="s">
        <v>338</v>
      </c>
      <c r="E23" t="s">
        <v>2714</v>
      </c>
      <c r="F23">
        <v>0</v>
      </c>
      <c r="G23" s="39">
        <v>290000</v>
      </c>
      <c r="H23" s="39">
        <v>5000</v>
      </c>
      <c r="I23" s="218" t="s">
        <v>2715</v>
      </c>
      <c r="J23" s="218" t="s">
        <v>2716</v>
      </c>
      <c r="K23" s="218"/>
      <c r="L23" s="188"/>
    </row>
    <row r="24" spans="1:14" ht="43.5" x14ac:dyDescent="0.35">
      <c r="A24" s="1" t="s">
        <v>2720</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2720</v>
      </c>
      <c r="B25" s="1" t="s">
        <v>1341</v>
      </c>
      <c r="C25" s="1" t="s">
        <v>1340</v>
      </c>
      <c r="D25" s="1" t="s">
        <v>16</v>
      </c>
      <c r="E25" s="1" t="s">
        <v>1181</v>
      </c>
      <c r="F25" s="50">
        <v>0</v>
      </c>
      <c r="G25" s="50">
        <v>0.5</v>
      </c>
      <c r="H25" s="50">
        <v>0.1</v>
      </c>
      <c r="I25" s="47" t="s">
        <v>2623</v>
      </c>
      <c r="J25" s="258" t="s">
        <v>2697</v>
      </c>
      <c r="K25" s="47" t="s">
        <v>198</v>
      </c>
      <c r="L25" s="6" t="s">
        <v>199</v>
      </c>
      <c r="M25" s="146" t="s">
        <v>148</v>
      </c>
    </row>
    <row r="26" spans="1:14" ht="43.5" x14ac:dyDescent="0.35">
      <c r="A26" s="1" t="s">
        <v>2720</v>
      </c>
      <c r="B26" s="1" t="s">
        <v>12</v>
      </c>
      <c r="C26" s="1" t="s">
        <v>6</v>
      </c>
      <c r="D26" s="1" t="s">
        <v>12</v>
      </c>
      <c r="E26" s="1" t="s">
        <v>1180</v>
      </c>
      <c r="F26" s="1">
        <v>0</v>
      </c>
      <c r="G26" s="1">
        <v>1</v>
      </c>
      <c r="H26" s="1">
        <v>1</v>
      </c>
      <c r="I26" s="47" t="s">
        <v>29</v>
      </c>
      <c r="J26" s="47" t="s">
        <v>2657</v>
      </c>
      <c r="K26" s="47" t="s">
        <v>200</v>
      </c>
      <c r="L26" s="6" t="s">
        <v>201</v>
      </c>
    </row>
    <row r="27" spans="1:14" ht="43.5" x14ac:dyDescent="0.35">
      <c r="A27" s="1" t="s">
        <v>2720</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2720</v>
      </c>
      <c r="B28" s="2" t="s">
        <v>2573</v>
      </c>
      <c r="C28" s="1" t="s">
        <v>1615</v>
      </c>
      <c r="D28" s="2" t="s">
        <v>342</v>
      </c>
      <c r="E28" s="1" t="s">
        <v>1613</v>
      </c>
      <c r="F28" s="53">
        <v>0</v>
      </c>
      <c r="G28" s="53">
        <v>1</v>
      </c>
      <c r="H28" s="53">
        <v>0.01</v>
      </c>
      <c r="I28" s="47" t="s">
        <v>1614</v>
      </c>
      <c r="J28" s="47" t="s">
        <v>2664</v>
      </c>
      <c r="K28" s="6" t="s">
        <v>335</v>
      </c>
      <c r="L28" s="6" t="s">
        <v>1576</v>
      </c>
      <c r="M28" s="146" t="s">
        <v>2632</v>
      </c>
      <c r="N28" s="6"/>
    </row>
    <row r="29" spans="1:14" ht="29" x14ac:dyDescent="0.35">
      <c r="A29" s="2" t="s">
        <v>8</v>
      </c>
      <c r="B29" s="2" t="s">
        <v>321</v>
      </c>
      <c r="C29" s="1" t="s">
        <v>322</v>
      </c>
      <c r="D29" s="2" t="s">
        <v>321</v>
      </c>
      <c r="E29" s="1" t="s">
        <v>1179</v>
      </c>
      <c r="F29" s="2">
        <v>0</v>
      </c>
      <c r="G29" s="2">
        <v>1</v>
      </c>
      <c r="H29" s="2">
        <v>1</v>
      </c>
      <c r="I29" s="6" t="s">
        <v>29</v>
      </c>
      <c r="J29" s="47" t="s">
        <v>2048</v>
      </c>
      <c r="K29" s="47" t="s">
        <v>323</v>
      </c>
      <c r="L29" s="6" t="s">
        <v>324</v>
      </c>
    </row>
    <row r="30" spans="1:14" x14ac:dyDescent="0.35">
      <c r="A30" s="191" t="s">
        <v>8</v>
      </c>
      <c r="B30" s="191" t="s">
        <v>2708</v>
      </c>
      <c r="C30" t="s">
        <v>2709</v>
      </c>
      <c r="D30" s="191" t="s">
        <v>2708</v>
      </c>
      <c r="E30" t="s">
        <v>2710</v>
      </c>
      <c r="F30" s="191">
        <v>0</v>
      </c>
      <c r="G30" s="191">
        <v>1</v>
      </c>
      <c r="H30" s="191">
        <v>1</v>
      </c>
      <c r="I30" s="188" t="s">
        <v>29</v>
      </c>
      <c r="J30" s="218" t="s">
        <v>2711</v>
      </c>
      <c r="K30" s="218"/>
      <c r="L30" s="188"/>
    </row>
    <row r="31" spans="1:14" ht="58" x14ac:dyDescent="0.35">
      <c r="A31" s="1" t="s">
        <v>8</v>
      </c>
      <c r="B31" s="47" t="s">
        <v>1987</v>
      </c>
      <c r="C31" s="1" t="s">
        <v>1616</v>
      </c>
      <c r="D31" s="47" t="s">
        <v>1987</v>
      </c>
      <c r="E31" s="1" t="s">
        <v>1170</v>
      </c>
      <c r="F31" s="50">
        <v>0</v>
      </c>
      <c r="G31" s="51">
        <v>1</v>
      </c>
      <c r="H31" s="51">
        <v>0.01</v>
      </c>
      <c r="I31" s="47" t="s">
        <v>34</v>
      </c>
      <c r="J31" s="47" t="s">
        <v>2667</v>
      </c>
      <c r="K31" s="47" t="s">
        <v>1329</v>
      </c>
      <c r="L31" s="6" t="s">
        <v>1330</v>
      </c>
      <c r="M31" s="147" t="s">
        <v>147</v>
      </c>
    </row>
    <row r="32" spans="1:14" ht="58" x14ac:dyDescent="0.35">
      <c r="A32" s="1" t="s">
        <v>8</v>
      </c>
      <c r="B32" s="47" t="s">
        <v>2325</v>
      </c>
      <c r="C32" s="1" t="s">
        <v>2326</v>
      </c>
      <c r="D32" s="102"/>
      <c r="E32" s="102"/>
      <c r="F32" s="2">
        <v>0</v>
      </c>
      <c r="G32" s="2">
        <v>1</v>
      </c>
      <c r="H32" s="2">
        <v>1</v>
      </c>
      <c r="I32" s="6" t="s">
        <v>29</v>
      </c>
      <c r="J32" s="47" t="s">
        <v>2327</v>
      </c>
      <c r="K32" s="47"/>
      <c r="L32" s="6"/>
      <c r="M32" s="147"/>
    </row>
    <row r="33" spans="1:14" ht="58" x14ac:dyDescent="0.35">
      <c r="A33" s="1" t="s">
        <v>8</v>
      </c>
      <c r="B33" s="47" t="s">
        <v>2450</v>
      </c>
      <c r="C33" s="1" t="s">
        <v>2452</v>
      </c>
      <c r="D33" s="1"/>
      <c r="E33" s="1"/>
      <c r="F33" s="2">
        <v>0</v>
      </c>
      <c r="G33" s="2">
        <v>1000</v>
      </c>
      <c r="H33" s="2">
        <v>20</v>
      </c>
      <c r="I33" s="2" t="str">
        <f>UnitControlCenter!B43</f>
        <v>2023 Euro / megawatt-hour (MWh)</v>
      </c>
      <c r="J33" s="47" t="s">
        <v>2676</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2651</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2267</v>
      </c>
      <c r="C37" s="1" t="s">
        <v>2268</v>
      </c>
      <c r="D37" s="1" t="s">
        <v>2269</v>
      </c>
      <c r="E37" s="1" t="s">
        <v>2411</v>
      </c>
      <c r="F37" s="2">
        <v>0</v>
      </c>
      <c r="G37" s="2">
        <v>100</v>
      </c>
      <c r="H37" s="2">
        <v>1</v>
      </c>
      <c r="I37" s="2" t="s">
        <v>2270</v>
      </c>
      <c r="J37" s="47" t="s">
        <v>2271</v>
      </c>
      <c r="K37" s="47"/>
      <c r="L37" s="6"/>
      <c r="M37" s="257"/>
    </row>
    <row r="38" spans="1:14" ht="43.5" x14ac:dyDescent="0.35">
      <c r="A38" s="1" t="s">
        <v>8</v>
      </c>
      <c r="B38" s="1" t="s">
        <v>17</v>
      </c>
      <c r="C38" s="1" t="s">
        <v>27</v>
      </c>
      <c r="D38" s="1" t="s">
        <v>17</v>
      </c>
      <c r="E38" s="1" t="s">
        <v>1175</v>
      </c>
      <c r="F38" s="50">
        <v>0</v>
      </c>
      <c r="G38" s="51">
        <v>1</v>
      </c>
      <c r="H38" s="51">
        <v>0.01</v>
      </c>
      <c r="I38" s="47" t="s">
        <v>33</v>
      </c>
      <c r="J38" s="1" t="s">
        <v>2668</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2698</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2688</v>
      </c>
    </row>
    <row r="41" spans="1:14" ht="43.5" x14ac:dyDescent="0.35">
      <c r="A41" s="1" t="s">
        <v>8</v>
      </c>
      <c r="B41" s="1" t="s">
        <v>59</v>
      </c>
      <c r="C41" s="1" t="s">
        <v>127</v>
      </c>
      <c r="D41" s="1" t="s">
        <v>59</v>
      </c>
      <c r="E41" s="102"/>
      <c r="F41" s="1">
        <v>0</v>
      </c>
      <c r="G41" s="1">
        <v>1</v>
      </c>
      <c r="H41" s="1">
        <v>1</v>
      </c>
      <c r="I41" s="47" t="s">
        <v>29</v>
      </c>
      <c r="J41" s="157" t="s">
        <v>2677</v>
      </c>
    </row>
    <row r="42" spans="1:14" x14ac:dyDescent="0.35">
      <c r="A42" t="s">
        <v>8</v>
      </c>
      <c r="B42" t="s">
        <v>2537</v>
      </c>
      <c r="C42" t="s">
        <v>2536</v>
      </c>
      <c r="D42" t="s">
        <v>2537</v>
      </c>
      <c r="F42">
        <v>0</v>
      </c>
      <c r="G42">
        <v>1</v>
      </c>
      <c r="H42">
        <v>1</v>
      </c>
      <c r="I42" s="218" t="s">
        <v>29</v>
      </c>
      <c r="J42" s="256" t="s">
        <v>2538</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2624</v>
      </c>
      <c r="K44" s="6" t="s">
        <v>1134</v>
      </c>
      <c r="L44" s="6" t="s">
        <v>251</v>
      </c>
      <c r="M44" s="146" t="s">
        <v>2056</v>
      </c>
    </row>
    <row r="45" spans="1:14" ht="43.5" x14ac:dyDescent="0.35">
      <c r="A45" s="2" t="s">
        <v>8</v>
      </c>
      <c r="B45" s="49" t="s">
        <v>1209</v>
      </c>
      <c r="C45" s="1" t="s">
        <v>1210</v>
      </c>
      <c r="D45" s="49" t="s">
        <v>1209</v>
      </c>
      <c r="E45" s="2" t="s">
        <v>1211</v>
      </c>
      <c r="F45" s="53">
        <v>0</v>
      </c>
      <c r="G45" s="53">
        <v>0.9</v>
      </c>
      <c r="H45" s="53">
        <v>0.01</v>
      </c>
      <c r="I45" s="6" t="s">
        <v>1212</v>
      </c>
      <c r="J45" s="47" t="s">
        <v>2049</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2652</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2661</v>
      </c>
      <c r="K47" s="47" t="s">
        <v>206</v>
      </c>
      <c r="L47" s="6"/>
      <c r="M47" s="146" t="s">
        <v>2055</v>
      </c>
    </row>
    <row r="48" spans="1:14" ht="72.5" x14ac:dyDescent="0.35">
      <c r="A48" s="1" t="s">
        <v>8</v>
      </c>
      <c r="B48" s="1" t="s">
        <v>18</v>
      </c>
      <c r="C48" s="1" t="s">
        <v>128</v>
      </c>
      <c r="D48" s="1" t="s">
        <v>18</v>
      </c>
      <c r="E48" s="1" t="s">
        <v>1661</v>
      </c>
      <c r="F48" s="2">
        <v>0</v>
      </c>
      <c r="G48" s="2">
        <v>60</v>
      </c>
      <c r="H48" s="2">
        <v>1</v>
      </c>
      <c r="I48" s="142" t="s">
        <v>2522</v>
      </c>
      <c r="J48" s="47" t="s">
        <v>2662</v>
      </c>
      <c r="K48" s="47" t="s">
        <v>206</v>
      </c>
      <c r="L48" s="6" t="s">
        <v>207</v>
      </c>
      <c r="M48" s="146" t="s">
        <v>2625</v>
      </c>
    </row>
    <row r="49" spans="1:14" ht="87" x14ac:dyDescent="0.35">
      <c r="A49" s="1" t="s">
        <v>8</v>
      </c>
      <c r="B49" s="1" t="s">
        <v>2347</v>
      </c>
      <c r="C49" s="1" t="s">
        <v>2348</v>
      </c>
      <c r="D49" s="1" t="s">
        <v>2349</v>
      </c>
      <c r="E49" s="1" t="s">
        <v>2350</v>
      </c>
      <c r="F49" s="50">
        <v>0</v>
      </c>
      <c r="G49" s="51">
        <v>1</v>
      </c>
      <c r="H49" s="51">
        <v>0.01</v>
      </c>
      <c r="I49" s="2" t="s">
        <v>2351</v>
      </c>
      <c r="J49" s="47" t="s">
        <v>2626</v>
      </c>
      <c r="K49" s="47"/>
      <c r="L49" s="6"/>
      <c r="M49" s="146"/>
    </row>
    <row r="50" spans="1:14" ht="58" x14ac:dyDescent="0.35">
      <c r="A50" s="1" t="s">
        <v>8</v>
      </c>
      <c r="B50" s="1" t="s">
        <v>2402</v>
      </c>
      <c r="C50" s="1" t="s">
        <v>2400</v>
      </c>
      <c r="D50" s="1" t="s">
        <v>2401</v>
      </c>
      <c r="E50" s="1" t="s">
        <v>2405</v>
      </c>
      <c r="F50" s="223">
        <v>0</v>
      </c>
      <c r="G50" s="1">
        <v>100</v>
      </c>
      <c r="H50" s="1">
        <v>5</v>
      </c>
      <c r="I50" s="2" t="s">
        <v>2636</v>
      </c>
      <c r="J50" s="47" t="s">
        <v>2669</v>
      </c>
      <c r="K50" s="47"/>
      <c r="L50" s="6"/>
      <c r="M50" s="146"/>
    </row>
    <row r="51" spans="1:14" ht="58" x14ac:dyDescent="0.35">
      <c r="A51" s="1" t="s">
        <v>8</v>
      </c>
      <c r="B51" s="1" t="s">
        <v>2403</v>
      </c>
      <c r="C51" s="1" t="s">
        <v>2404</v>
      </c>
      <c r="D51" s="1" t="s">
        <v>2401</v>
      </c>
      <c r="E51" s="1" t="s">
        <v>2406</v>
      </c>
      <c r="F51" s="50">
        <v>0</v>
      </c>
      <c r="G51" s="51">
        <v>1</v>
      </c>
      <c r="H51" s="51">
        <v>0.01</v>
      </c>
      <c r="I51" s="2" t="s">
        <v>2407</v>
      </c>
      <c r="J51" s="47" t="s">
        <v>2674</v>
      </c>
      <c r="K51" s="47"/>
      <c r="L51" s="6"/>
      <c r="M51" s="146"/>
    </row>
    <row r="52" spans="1:14" ht="29" x14ac:dyDescent="0.35">
      <c r="A52" s="1" t="s">
        <v>8</v>
      </c>
      <c r="B52" s="1" t="s">
        <v>2408</v>
      </c>
      <c r="C52" s="1" t="s">
        <v>2409</v>
      </c>
      <c r="D52" s="1" t="s">
        <v>2408</v>
      </c>
      <c r="E52" s="1" t="s">
        <v>2410</v>
      </c>
      <c r="F52" s="223">
        <v>0</v>
      </c>
      <c r="G52" s="1">
        <v>100</v>
      </c>
      <c r="H52" s="1">
        <v>5</v>
      </c>
      <c r="I52" s="2" t="s">
        <v>2635</v>
      </c>
      <c r="J52" s="47" t="s">
        <v>2675</v>
      </c>
      <c r="K52" s="47"/>
      <c r="L52" s="6"/>
      <c r="M52" s="146"/>
    </row>
    <row r="53" spans="1:14" ht="101.5" x14ac:dyDescent="0.35">
      <c r="A53" s="1" t="s">
        <v>9</v>
      </c>
      <c r="B53" s="1" t="s">
        <v>2074</v>
      </c>
      <c r="C53" s="1" t="s">
        <v>2041</v>
      </c>
      <c r="D53" s="1" t="s">
        <v>2074</v>
      </c>
      <c r="E53" s="1" t="s">
        <v>2042</v>
      </c>
      <c r="F53" s="53">
        <v>0</v>
      </c>
      <c r="G53" s="53">
        <v>0.5</v>
      </c>
      <c r="H53" s="53">
        <v>0.01</v>
      </c>
      <c r="I53" s="6" t="s">
        <v>2040</v>
      </c>
      <c r="J53" s="47" t="s">
        <v>2075</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2627</v>
      </c>
      <c r="K55" s="47" t="s">
        <v>208</v>
      </c>
      <c r="L55" s="6" t="s">
        <v>209</v>
      </c>
      <c r="M55" s="146" t="s">
        <v>2628</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2319</v>
      </c>
      <c r="C60" s="1" t="s">
        <v>2321</v>
      </c>
      <c r="D60" s="1" t="s">
        <v>2319</v>
      </c>
      <c r="E60" s="1" t="s">
        <v>2323</v>
      </c>
      <c r="F60" s="50">
        <v>0</v>
      </c>
      <c r="G60" s="50">
        <v>1</v>
      </c>
      <c r="H60" s="51">
        <v>0.01</v>
      </c>
      <c r="I60" s="47" t="s">
        <v>1292</v>
      </c>
      <c r="J60" s="47" t="s">
        <v>2695</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2086</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2088</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2087</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2163</v>
      </c>
      <c r="K64" s="6" t="s">
        <v>1148</v>
      </c>
      <c r="L64" s="6" t="s">
        <v>1149</v>
      </c>
      <c r="M64" s="147"/>
    </row>
    <row r="65" spans="1:14" ht="87" x14ac:dyDescent="0.35">
      <c r="A65" s="1" t="s">
        <v>9</v>
      </c>
      <c r="B65" s="2" t="s">
        <v>2717</v>
      </c>
      <c r="C65" s="1" t="s">
        <v>2764</v>
      </c>
      <c r="D65" s="2" t="s">
        <v>2717</v>
      </c>
      <c r="E65" s="2" t="s">
        <v>2718</v>
      </c>
      <c r="F65" s="52">
        <v>0</v>
      </c>
      <c r="G65" s="53">
        <v>1</v>
      </c>
      <c r="H65" s="53">
        <v>0.01</v>
      </c>
      <c r="I65" s="6" t="s">
        <v>33</v>
      </c>
      <c r="J65" s="6" t="s">
        <v>2719</v>
      </c>
      <c r="K65" s="6"/>
      <c r="L65" s="6"/>
      <c r="M65" s="147"/>
    </row>
    <row r="66" spans="1:14" ht="72.5" x14ac:dyDescent="0.35">
      <c r="A66" s="1" t="s">
        <v>9</v>
      </c>
      <c r="B66" s="1" t="s">
        <v>2320</v>
      </c>
      <c r="C66" s="1" t="s">
        <v>2322</v>
      </c>
      <c r="D66" s="1" t="s">
        <v>2320</v>
      </c>
      <c r="E66" s="1" t="s">
        <v>2324</v>
      </c>
      <c r="F66" s="50">
        <v>0</v>
      </c>
      <c r="G66" s="50">
        <v>1</v>
      </c>
      <c r="H66" s="51">
        <v>0.01</v>
      </c>
      <c r="I66" s="47" t="s">
        <v>1292</v>
      </c>
      <c r="J66" s="47" t="s">
        <v>2629</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2660</v>
      </c>
      <c r="K67" s="47"/>
      <c r="L67" s="6" t="s">
        <v>1573</v>
      </c>
      <c r="M67" s="146" t="s">
        <v>2054</v>
      </c>
    </row>
    <row r="68" spans="1:14" ht="43.5" x14ac:dyDescent="0.35">
      <c r="A68" s="1" t="s">
        <v>9</v>
      </c>
      <c r="B68" s="1" t="s">
        <v>21</v>
      </c>
      <c r="C68" s="1" t="s">
        <v>279</v>
      </c>
      <c r="D68" s="44" t="s">
        <v>341</v>
      </c>
      <c r="E68" s="1" t="s">
        <v>1165</v>
      </c>
      <c r="F68" s="50">
        <v>0</v>
      </c>
      <c r="G68" s="51">
        <v>1</v>
      </c>
      <c r="H68" s="51">
        <v>0.01</v>
      </c>
      <c r="I68" s="47" t="s">
        <v>33</v>
      </c>
      <c r="J68" s="47" t="s">
        <v>2050</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2696</v>
      </c>
      <c r="K69" s="47" t="s">
        <v>221</v>
      </c>
      <c r="L69" s="6" t="s">
        <v>222</v>
      </c>
      <c r="M69" s="146"/>
    </row>
    <row r="70" spans="1:14" ht="29" x14ac:dyDescent="0.35">
      <c r="A70" s="1" t="s">
        <v>9</v>
      </c>
      <c r="B70" s="1" t="s">
        <v>2082</v>
      </c>
      <c r="C70" s="1" t="s">
        <v>2083</v>
      </c>
      <c r="D70" s="1" t="s">
        <v>2082</v>
      </c>
      <c r="E70" s="1" t="s">
        <v>2084</v>
      </c>
      <c r="F70" s="50">
        <v>0</v>
      </c>
      <c r="G70" s="51">
        <v>1</v>
      </c>
      <c r="H70" s="51">
        <v>0.01</v>
      </c>
      <c r="I70" s="47" t="s">
        <v>33</v>
      </c>
      <c r="J70" s="47" t="s">
        <v>2085</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2630</v>
      </c>
      <c r="K71" s="47"/>
      <c r="L71" s="6" t="s">
        <v>1574</v>
      </c>
      <c r="M71" s="146" t="s">
        <v>2631</v>
      </c>
    </row>
    <row r="72" spans="1:14" ht="58" x14ac:dyDescent="0.35">
      <c r="A72" s="1" t="s">
        <v>9</v>
      </c>
      <c r="B72" s="2" t="s">
        <v>1356</v>
      </c>
      <c r="C72" s="1" t="s">
        <v>1357</v>
      </c>
      <c r="D72" s="2" t="s">
        <v>1360</v>
      </c>
      <c r="E72" s="1" t="s">
        <v>1361</v>
      </c>
      <c r="F72" s="53">
        <v>0</v>
      </c>
      <c r="G72" s="53">
        <v>1</v>
      </c>
      <c r="H72" s="53">
        <v>0.01</v>
      </c>
      <c r="I72" s="47" t="s">
        <v>1362</v>
      </c>
      <c r="J72" s="6" t="s">
        <v>2759</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2670</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2671</v>
      </c>
      <c r="K74" s="47" t="s">
        <v>305</v>
      </c>
      <c r="L74" s="6" t="s">
        <v>306</v>
      </c>
      <c r="M74" s="146"/>
      <c r="N74" s="47"/>
    </row>
    <row r="75" spans="1:14" ht="43.5" x14ac:dyDescent="0.35">
      <c r="A75" s="1" t="s">
        <v>130</v>
      </c>
      <c r="B75" s="1" t="s">
        <v>2215</v>
      </c>
      <c r="C75" s="1" t="s">
        <v>426</v>
      </c>
      <c r="D75" s="1" t="s">
        <v>2215</v>
      </c>
      <c r="E75" s="1" t="s">
        <v>1161</v>
      </c>
      <c r="F75" s="50">
        <v>0</v>
      </c>
      <c r="G75" s="51">
        <v>1</v>
      </c>
      <c r="H75" s="51">
        <v>0.01</v>
      </c>
      <c r="I75" s="47" t="s">
        <v>33</v>
      </c>
      <c r="J75" s="47" t="s">
        <v>2216</v>
      </c>
      <c r="K75" s="47"/>
      <c r="L75" s="6" t="s">
        <v>1579</v>
      </c>
      <c r="M75" s="146" t="s">
        <v>2217</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2166</v>
      </c>
      <c r="K77" s="47" t="s">
        <v>227</v>
      </c>
      <c r="L77" s="6" t="s">
        <v>228</v>
      </c>
      <c r="M77" s="146" t="s">
        <v>148</v>
      </c>
      <c r="N77" s="47"/>
    </row>
    <row r="78" spans="1:14" ht="43.5" x14ac:dyDescent="0.35">
      <c r="A78" s="1" t="s">
        <v>130</v>
      </c>
      <c r="B78" s="1" t="s">
        <v>2218</v>
      </c>
      <c r="C78" s="1" t="s">
        <v>2164</v>
      </c>
      <c r="D78" s="1" t="s">
        <v>2218</v>
      </c>
      <c r="E78" s="1" t="s">
        <v>2165</v>
      </c>
      <c r="F78" s="50">
        <v>0</v>
      </c>
      <c r="G78" s="51">
        <v>1</v>
      </c>
      <c r="H78" s="51">
        <v>0.01</v>
      </c>
      <c r="I78" s="47" t="s">
        <v>33</v>
      </c>
      <c r="J78" s="47" t="s">
        <v>2219</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2117</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2213</v>
      </c>
      <c r="C81" s="1" t="s">
        <v>425</v>
      </c>
      <c r="D81" s="1" t="s">
        <v>2213</v>
      </c>
      <c r="E81" s="1" t="s">
        <v>1157</v>
      </c>
      <c r="F81" s="50">
        <v>0</v>
      </c>
      <c r="G81" s="51">
        <v>1</v>
      </c>
      <c r="H81" s="51">
        <v>0.01</v>
      </c>
      <c r="I81" s="47" t="s">
        <v>33</v>
      </c>
      <c r="J81" s="47" t="s">
        <v>2653</v>
      </c>
      <c r="K81" s="47"/>
      <c r="L81" s="6" t="s">
        <v>1580</v>
      </c>
      <c r="M81" s="146" t="s">
        <v>2214</v>
      </c>
      <c r="N81" s="47"/>
    </row>
    <row r="82" spans="1:14" ht="87" x14ac:dyDescent="0.35">
      <c r="A82" s="1" t="s">
        <v>130</v>
      </c>
      <c r="B82" s="1" t="s">
        <v>1321</v>
      </c>
      <c r="C82" s="1" t="s">
        <v>1322</v>
      </c>
      <c r="D82" s="1" t="s">
        <v>1321</v>
      </c>
      <c r="E82" s="1" t="s">
        <v>1323</v>
      </c>
      <c r="F82" s="50">
        <v>0</v>
      </c>
      <c r="G82" s="51">
        <v>1</v>
      </c>
      <c r="H82" s="51">
        <v>0.01</v>
      </c>
      <c r="I82" s="47" t="s">
        <v>1324</v>
      </c>
      <c r="J82" s="47" t="s">
        <v>2654</v>
      </c>
      <c r="K82" s="47"/>
      <c r="L82" s="6" t="s">
        <v>1575</v>
      </c>
      <c r="M82" s="145" t="s">
        <v>1325</v>
      </c>
      <c r="N82" s="47"/>
    </row>
    <row r="83" spans="1:14" ht="101.5" x14ac:dyDescent="0.35">
      <c r="A83" s="1" t="s">
        <v>10</v>
      </c>
      <c r="B83" s="1" t="s">
        <v>2707</v>
      </c>
      <c r="C83" s="1" t="s">
        <v>1293</v>
      </c>
      <c r="D83" s="1" t="s">
        <v>1986</v>
      </c>
      <c r="E83" s="1" t="s">
        <v>1155</v>
      </c>
      <c r="F83" s="1">
        <v>0</v>
      </c>
      <c r="G83" s="1">
        <v>300</v>
      </c>
      <c r="H83" s="1">
        <v>5</v>
      </c>
      <c r="I83" s="102" t="s">
        <v>2521</v>
      </c>
      <c r="J83" s="47" t="s">
        <v>2684</v>
      </c>
      <c r="K83" s="47" t="s">
        <v>235</v>
      </c>
      <c r="L83" s="6" t="s">
        <v>236</v>
      </c>
      <c r="M83" s="147" t="s">
        <v>2659</v>
      </c>
      <c r="N83" s="6" t="s">
        <v>2659</v>
      </c>
    </row>
    <row r="84" spans="1:14" ht="43.5" x14ac:dyDescent="0.35">
      <c r="A84" s="1" t="s">
        <v>10</v>
      </c>
      <c r="B84" s="1" t="s">
        <v>25</v>
      </c>
      <c r="C84" s="1" t="s">
        <v>137</v>
      </c>
      <c r="D84" s="1" t="s">
        <v>25</v>
      </c>
      <c r="E84" s="1" t="s">
        <v>1154</v>
      </c>
      <c r="F84" s="53">
        <v>0</v>
      </c>
      <c r="G84" s="53">
        <v>1</v>
      </c>
      <c r="H84" s="53">
        <v>0.01</v>
      </c>
      <c r="I84" s="47" t="s">
        <v>139</v>
      </c>
      <c r="J84" s="47" t="s">
        <v>2051</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2147</v>
      </c>
      <c r="K85" s="47" t="s">
        <v>235</v>
      </c>
      <c r="L85" s="6" t="s">
        <v>236</v>
      </c>
    </row>
    <row r="86" spans="1:14" ht="43.5" x14ac:dyDescent="0.35">
      <c r="A86" s="2" t="s">
        <v>10</v>
      </c>
      <c r="B86" s="2" t="s">
        <v>1844</v>
      </c>
      <c r="C86" s="1" t="s">
        <v>2559</v>
      </c>
      <c r="D86" s="102"/>
      <c r="E86" s="2" t="s">
        <v>2191</v>
      </c>
      <c r="F86" s="1">
        <v>0</v>
      </c>
      <c r="G86" s="1">
        <v>1</v>
      </c>
      <c r="H86" s="1">
        <v>1</v>
      </c>
      <c r="I86" s="47" t="s">
        <v>29</v>
      </c>
      <c r="J86" s="47" t="s">
        <v>2633</v>
      </c>
      <c r="K86" s="47" t="s">
        <v>235</v>
      </c>
      <c r="L86" s="6" t="s">
        <v>236</v>
      </c>
    </row>
    <row r="87" spans="1:14" ht="29" x14ac:dyDescent="0.35">
      <c r="A87" s="2" t="s">
        <v>10</v>
      </c>
      <c r="B87" s="1" t="s">
        <v>2146</v>
      </c>
      <c r="C87" s="1" t="s">
        <v>2146</v>
      </c>
      <c r="D87" s="102"/>
      <c r="E87" s="102"/>
      <c r="F87" s="1">
        <v>0</v>
      </c>
      <c r="G87" s="1">
        <v>1</v>
      </c>
      <c r="H87" s="1">
        <v>1</v>
      </c>
      <c r="I87" s="47" t="s">
        <v>29</v>
      </c>
      <c r="J87" s="1" t="s">
        <v>2663</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2052</v>
      </c>
      <c r="K89" s="6" t="s">
        <v>1779</v>
      </c>
    </row>
    <row r="90" spans="1:14" ht="58" x14ac:dyDescent="0.35">
      <c r="A90" s="1" t="s">
        <v>10</v>
      </c>
      <c r="B90" s="1" t="s">
        <v>2096</v>
      </c>
      <c r="C90" s="1" t="s">
        <v>2095</v>
      </c>
      <c r="D90" s="1" t="s">
        <v>2096</v>
      </c>
      <c r="E90" s="1" t="s">
        <v>1153</v>
      </c>
      <c r="F90" s="50">
        <v>-0.5</v>
      </c>
      <c r="G90" s="50">
        <v>0.5</v>
      </c>
      <c r="H90" s="53">
        <v>0.01</v>
      </c>
      <c r="I90" s="47" t="s">
        <v>140</v>
      </c>
      <c r="J90" s="47" t="s">
        <v>2672</v>
      </c>
      <c r="K90" s="6" t="s">
        <v>241</v>
      </c>
      <c r="L90" s="6" t="s">
        <v>242</v>
      </c>
      <c r="M90" s="147" t="s">
        <v>2634</v>
      </c>
    </row>
    <row r="91" spans="1:14" x14ac:dyDescent="0.35">
      <c r="A91" t="s">
        <v>10</v>
      </c>
      <c r="B91" t="s">
        <v>2529</v>
      </c>
      <c r="C91" t="s">
        <v>2530</v>
      </c>
      <c r="F91">
        <v>0</v>
      </c>
      <c r="G91">
        <v>1</v>
      </c>
      <c r="H91">
        <v>1</v>
      </c>
      <c r="I91" s="218" t="s">
        <v>29</v>
      </c>
      <c r="J91" t="s">
        <v>2685</v>
      </c>
    </row>
    <row r="92" spans="1:14" ht="43.5" x14ac:dyDescent="0.35">
      <c r="A92" t="s">
        <v>10</v>
      </c>
      <c r="B92" t="s">
        <v>2531</v>
      </c>
      <c r="C92" t="s">
        <v>2532</v>
      </c>
      <c r="F92">
        <v>0</v>
      </c>
      <c r="G92">
        <v>1</v>
      </c>
      <c r="H92">
        <v>1</v>
      </c>
      <c r="I92" s="218" t="s">
        <v>29</v>
      </c>
      <c r="J92" s="1" t="s">
        <v>2686</v>
      </c>
    </row>
    <row r="93" spans="1:14" ht="43.5" x14ac:dyDescent="0.35">
      <c r="A93" t="s">
        <v>10</v>
      </c>
      <c r="B93" t="s">
        <v>2533</v>
      </c>
      <c r="C93" t="s">
        <v>2534</v>
      </c>
      <c r="F93">
        <v>0</v>
      </c>
      <c r="G93">
        <v>1</v>
      </c>
      <c r="H93">
        <v>1</v>
      </c>
      <c r="I93" s="218" t="s">
        <v>29</v>
      </c>
      <c r="J93" s="1" t="s">
        <v>2687</v>
      </c>
    </row>
    <row r="94" spans="1:14" ht="72.5" x14ac:dyDescent="0.35">
      <c r="A94" s="1" t="s">
        <v>1535</v>
      </c>
      <c r="B94" s="1" t="s">
        <v>307</v>
      </c>
      <c r="C94" s="1" t="s">
        <v>282</v>
      </c>
      <c r="D94" s="1" t="s">
        <v>343</v>
      </c>
      <c r="E94" s="1" t="s">
        <v>1152</v>
      </c>
      <c r="F94" s="51">
        <v>0</v>
      </c>
      <c r="G94" s="51">
        <v>0.4</v>
      </c>
      <c r="H94" s="50">
        <v>0.01</v>
      </c>
      <c r="I94" s="47" t="s">
        <v>31</v>
      </c>
      <c r="J94" s="47" t="s">
        <v>2053</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2066</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2067</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2068</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2069</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2680</v>
      </c>
      <c r="K99" s="6" t="s">
        <v>1682</v>
      </c>
      <c r="L99" s="6" t="s">
        <v>1681</v>
      </c>
      <c r="M99" s="147" t="s">
        <v>1680</v>
      </c>
    </row>
    <row r="100" spans="1:13" x14ac:dyDescent="0.35">
      <c r="A100" s="191" t="s">
        <v>1535</v>
      </c>
      <c r="B100" s="191" t="s">
        <v>2689</v>
      </c>
      <c r="C100" t="s">
        <v>2690</v>
      </c>
      <c r="D100" s="191" t="s">
        <v>2689</v>
      </c>
      <c r="E100" s="259" t="s">
        <v>2691</v>
      </c>
      <c r="F100" s="13">
        <v>0</v>
      </c>
      <c r="G100" s="13">
        <v>1</v>
      </c>
      <c r="H100" s="260">
        <v>0.01</v>
      </c>
      <c r="I100" s="218" t="s">
        <v>33</v>
      </c>
      <c r="J100" s="218" t="s">
        <v>2692</v>
      </c>
      <c r="K100" s="188"/>
      <c r="L100" s="188"/>
      <c r="M100" s="261" t="s">
        <v>2693</v>
      </c>
    </row>
    <row r="101" spans="1:13" ht="72.5" x14ac:dyDescent="0.35">
      <c r="A101" s="1" t="s">
        <v>1535</v>
      </c>
      <c r="B101" s="102" t="s">
        <v>320</v>
      </c>
      <c r="C101" s="1" t="s">
        <v>287</v>
      </c>
      <c r="D101" s="1" t="s">
        <v>344</v>
      </c>
      <c r="E101" s="1" t="s">
        <v>1151</v>
      </c>
      <c r="F101" s="51">
        <v>0</v>
      </c>
      <c r="G101" s="51">
        <v>0.3</v>
      </c>
      <c r="H101" s="50">
        <v>0.01</v>
      </c>
      <c r="I101" s="47" t="s">
        <v>32</v>
      </c>
      <c r="J101" s="47" t="s">
        <v>2057</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2070</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2071</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2072</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2073</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2058</v>
      </c>
      <c r="K106" s="1" t="s">
        <v>1793</v>
      </c>
    </row>
    <row r="107" spans="1:13" ht="130.5" x14ac:dyDescent="0.35">
      <c r="A107" s="1" t="s">
        <v>1814</v>
      </c>
      <c r="B107" s="1" t="s">
        <v>1816</v>
      </c>
      <c r="C107" s="1" t="s">
        <v>1823</v>
      </c>
      <c r="D107" s="102"/>
      <c r="E107" s="1" t="s">
        <v>1848</v>
      </c>
      <c r="F107" s="1">
        <v>0</v>
      </c>
      <c r="G107" s="1">
        <v>10</v>
      </c>
      <c r="H107" s="1">
        <v>1</v>
      </c>
      <c r="I107" s="1" t="s">
        <v>1792</v>
      </c>
      <c r="J107" s="4" t="s">
        <v>2058</v>
      </c>
      <c r="K107" s="4" t="s">
        <v>1793</v>
      </c>
    </row>
    <row r="108" spans="1:13" ht="130.5" x14ac:dyDescent="0.35">
      <c r="A108" s="1" t="s">
        <v>1814</v>
      </c>
      <c r="B108" s="1" t="s">
        <v>2239</v>
      </c>
      <c r="C108" s="1" t="s">
        <v>2389</v>
      </c>
      <c r="D108" s="102"/>
      <c r="E108" s="1" t="s">
        <v>1849</v>
      </c>
      <c r="F108" s="1">
        <v>0</v>
      </c>
      <c r="G108" s="1">
        <v>10</v>
      </c>
      <c r="H108" s="1">
        <v>1</v>
      </c>
      <c r="I108" s="1" t="s">
        <v>1792</v>
      </c>
      <c r="J108" s="4" t="s">
        <v>2058</v>
      </c>
      <c r="K108" s="4" t="s">
        <v>1793</v>
      </c>
    </row>
    <row r="109" spans="1:13" ht="130.5" x14ac:dyDescent="0.35">
      <c r="A109" s="1" t="s">
        <v>1814</v>
      </c>
      <c r="B109" s="1" t="s">
        <v>2390</v>
      </c>
      <c r="C109" s="1" t="s">
        <v>2391</v>
      </c>
      <c r="D109" s="102"/>
      <c r="E109" s="1" t="s">
        <v>2392</v>
      </c>
      <c r="F109" s="1">
        <v>0</v>
      </c>
      <c r="G109" s="1">
        <v>10</v>
      </c>
      <c r="H109" s="1">
        <v>1</v>
      </c>
      <c r="I109" s="1" t="s">
        <v>1792</v>
      </c>
      <c r="J109" s="4" t="s">
        <v>2058</v>
      </c>
      <c r="K109" s="4" t="s">
        <v>1793</v>
      </c>
    </row>
    <row r="110" spans="1:13" ht="130.5" x14ac:dyDescent="0.35">
      <c r="A110" s="1" t="s">
        <v>1814</v>
      </c>
      <c r="B110" s="1" t="s">
        <v>1817</v>
      </c>
      <c r="C110" s="1" t="s">
        <v>1824</v>
      </c>
      <c r="D110" s="102"/>
      <c r="E110" s="1" t="s">
        <v>1850</v>
      </c>
      <c r="F110" s="1">
        <v>0</v>
      </c>
      <c r="G110" s="1">
        <v>10</v>
      </c>
      <c r="H110" s="1">
        <v>1</v>
      </c>
      <c r="I110" s="1" t="s">
        <v>1792</v>
      </c>
      <c r="J110" s="4" t="s">
        <v>2058</v>
      </c>
      <c r="K110" s="4" t="s">
        <v>1793</v>
      </c>
    </row>
    <row r="111" spans="1:13" ht="130.5" x14ac:dyDescent="0.35">
      <c r="A111" s="1" t="s">
        <v>1814</v>
      </c>
      <c r="B111" s="1" t="s">
        <v>1818</v>
      </c>
      <c r="C111" s="1" t="s">
        <v>1825</v>
      </c>
      <c r="D111" s="102"/>
      <c r="E111" s="1" t="s">
        <v>1851</v>
      </c>
      <c r="F111" s="1">
        <v>0</v>
      </c>
      <c r="G111" s="1">
        <v>10</v>
      </c>
      <c r="H111" s="1">
        <v>1</v>
      </c>
      <c r="I111" s="1" t="s">
        <v>1792</v>
      </c>
      <c r="J111" s="4" t="s">
        <v>2058</v>
      </c>
      <c r="K111" s="4" t="s">
        <v>1793</v>
      </c>
    </row>
    <row r="112" spans="1:13" ht="130.5" x14ac:dyDescent="0.35">
      <c r="A112" s="1" t="s">
        <v>1814</v>
      </c>
      <c r="B112" s="1" t="s">
        <v>257</v>
      </c>
      <c r="C112" s="1" t="s">
        <v>1826</v>
      </c>
      <c r="D112" s="102"/>
      <c r="E112" s="1" t="s">
        <v>1852</v>
      </c>
      <c r="F112" s="1">
        <v>0</v>
      </c>
      <c r="G112" s="1">
        <v>10</v>
      </c>
      <c r="H112" s="1">
        <v>1</v>
      </c>
      <c r="I112" s="1" t="s">
        <v>1792</v>
      </c>
      <c r="J112" s="4" t="s">
        <v>2058</v>
      </c>
      <c r="K112" s="4" t="s">
        <v>1793</v>
      </c>
    </row>
    <row r="113" spans="1:13" ht="130.5" x14ac:dyDescent="0.35">
      <c r="A113" s="1" t="s">
        <v>1814</v>
      </c>
      <c r="B113" s="1" t="s">
        <v>1819</v>
      </c>
      <c r="C113" s="1" t="s">
        <v>1827</v>
      </c>
      <c r="D113" s="102"/>
      <c r="E113" s="1" t="s">
        <v>1853</v>
      </c>
      <c r="F113" s="1">
        <v>0</v>
      </c>
      <c r="G113" s="1">
        <v>10</v>
      </c>
      <c r="H113" s="1">
        <v>1</v>
      </c>
      <c r="I113" s="1" t="s">
        <v>1792</v>
      </c>
      <c r="J113" s="4" t="s">
        <v>2058</v>
      </c>
      <c r="K113" s="4" t="s">
        <v>1793</v>
      </c>
    </row>
    <row r="114" spans="1:13" ht="130.5" x14ac:dyDescent="0.35">
      <c r="A114" s="1" t="s">
        <v>1814</v>
      </c>
      <c r="B114" s="1" t="s">
        <v>2393</v>
      </c>
      <c r="C114" s="1" t="s">
        <v>2394</v>
      </c>
      <c r="D114" s="102"/>
      <c r="E114" s="1" t="s">
        <v>2395</v>
      </c>
      <c r="F114" s="1">
        <v>0</v>
      </c>
      <c r="G114" s="1">
        <v>10</v>
      </c>
      <c r="H114" s="1">
        <v>1</v>
      </c>
      <c r="I114" s="1" t="s">
        <v>1792</v>
      </c>
      <c r="J114" s="4" t="s">
        <v>2058</v>
      </c>
      <c r="K114" s="4" t="s">
        <v>1793</v>
      </c>
    </row>
    <row r="115" spans="1:13" ht="130.5" x14ac:dyDescent="0.35">
      <c r="A115" s="1" t="s">
        <v>1814</v>
      </c>
      <c r="B115" s="1" t="s">
        <v>1820</v>
      </c>
      <c r="C115" s="1" t="s">
        <v>1828</v>
      </c>
      <c r="D115" s="102"/>
      <c r="E115" s="1" t="s">
        <v>1854</v>
      </c>
      <c r="F115" s="1">
        <v>0</v>
      </c>
      <c r="G115" s="1">
        <v>10</v>
      </c>
      <c r="H115" s="1">
        <v>1</v>
      </c>
      <c r="I115" s="1" t="s">
        <v>1792</v>
      </c>
      <c r="J115" s="4" t="s">
        <v>2058</v>
      </c>
      <c r="K115" s="4" t="s">
        <v>1793</v>
      </c>
    </row>
    <row r="116" spans="1:13" ht="130.5" x14ac:dyDescent="0.35">
      <c r="A116" s="1" t="s">
        <v>1814</v>
      </c>
      <c r="B116" s="1" t="s">
        <v>1821</v>
      </c>
      <c r="C116" s="1" t="s">
        <v>1829</v>
      </c>
      <c r="D116" s="102"/>
      <c r="E116" s="1" t="s">
        <v>1855</v>
      </c>
      <c r="F116" s="1">
        <v>0</v>
      </c>
      <c r="G116" s="1">
        <v>10</v>
      </c>
      <c r="H116" s="1">
        <v>1</v>
      </c>
      <c r="I116" s="1" t="s">
        <v>1792</v>
      </c>
      <c r="J116" s="4" t="s">
        <v>2058</v>
      </c>
      <c r="K116" s="4" t="s">
        <v>1793</v>
      </c>
    </row>
    <row r="117" spans="1:13" ht="58" x14ac:dyDescent="0.35">
      <c r="A117" s="1" t="s">
        <v>1694</v>
      </c>
      <c r="B117" s="1" t="s">
        <v>1695</v>
      </c>
      <c r="C117" s="1" t="s">
        <v>2220</v>
      </c>
      <c r="D117" s="102"/>
      <c r="E117" s="1" t="s">
        <v>1696</v>
      </c>
      <c r="F117" s="1">
        <v>0</v>
      </c>
      <c r="G117" s="1">
        <v>1</v>
      </c>
      <c r="H117" s="1">
        <v>1</v>
      </c>
      <c r="I117" s="47" t="s">
        <v>29</v>
      </c>
      <c r="J117" s="1" t="s">
        <v>2655</v>
      </c>
      <c r="K117" s="1"/>
      <c r="L117" s="1"/>
      <c r="M117" s="175"/>
    </row>
    <row r="118" spans="1:13" ht="116" x14ac:dyDescent="0.35">
      <c r="A118" s="1" t="s">
        <v>1694</v>
      </c>
      <c r="B118" s="1" t="s">
        <v>2108</v>
      </c>
      <c r="C118" s="1" t="s">
        <v>2106</v>
      </c>
      <c r="D118" s="102"/>
      <c r="E118" s="102"/>
      <c r="F118" s="1">
        <v>0</v>
      </c>
      <c r="G118" s="1">
        <v>1</v>
      </c>
      <c r="H118" s="1">
        <v>1</v>
      </c>
      <c r="I118" s="47" t="s">
        <v>29</v>
      </c>
      <c r="J118" s="1" t="s">
        <v>2107</v>
      </c>
    </row>
    <row r="119" spans="1:13" x14ac:dyDescent="0.35">
      <c r="A119" t="s">
        <v>1694</v>
      </c>
      <c r="B119" t="s">
        <v>2108</v>
      </c>
      <c r="C119" t="s">
        <v>2106</v>
      </c>
      <c r="D119" s="126"/>
      <c r="E119" s="126"/>
      <c r="F119">
        <v>0</v>
      </c>
      <c r="G119">
        <v>1</v>
      </c>
      <c r="H119">
        <v>1</v>
      </c>
      <c r="I119" s="218" t="s">
        <v>29</v>
      </c>
      <c r="J119" t="s">
        <v>2107</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tabSelected="1" zoomScale="55" zoomScaleNormal="55" workbookViewId="0">
      <pane ySplit="1" topLeftCell="A814" activePane="bottomLeft" state="frozen"/>
      <selection pane="bottomLeft" activeCell="C839" sqref="C839"/>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2647</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2647</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2647</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2647</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2647</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2647</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2647</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2647</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2647</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2647</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2646</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2646</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2646</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2646</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2646</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2646</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2646</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2645</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2645</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2645</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2645</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2645</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2645</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2645</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2648</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2648</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2648</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2648</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2648</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2648</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2648</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2645</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2648</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2645</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2648</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2678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2645</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2648</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2761</v>
      </c>
      <c r="D188" s="47" t="s">
        <v>45</v>
      </c>
      <c r="E188" s="47" t="s">
        <v>37</v>
      </c>
      <c r="F188" s="47" t="s">
        <v>83</v>
      </c>
      <c r="G188" s="2" t="s">
        <v>2678</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2645</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2648</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2114</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2114</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2115</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2116</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2673</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2673</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2673</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2673</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2673</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2673</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2673</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2673</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2673</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2673</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2673</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2248</v>
      </c>
      <c r="D235" s="47" t="s">
        <v>270</v>
      </c>
      <c r="E235" s="47"/>
      <c r="F235" s="47" t="s">
        <v>2673</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2713</v>
      </c>
      <c r="D238" s="47" t="s">
        <v>270</v>
      </c>
      <c r="E238" s="47"/>
      <c r="F238" s="47" t="s">
        <v>2673</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2673</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2273</v>
      </c>
      <c r="E254" s="47"/>
      <c r="F254" s="6" t="s">
        <v>2523</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2274</v>
      </c>
      <c r="E255" s="47"/>
      <c r="F255" s="6" t="s">
        <v>2224</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2284</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2527</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2525</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2272</v>
      </c>
      <c r="E270" s="47"/>
      <c r="F270" s="6" t="s">
        <v>2279</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2275</v>
      </c>
      <c r="E271" s="47"/>
      <c r="F271" s="6" t="s">
        <v>2280</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2276</v>
      </c>
      <c r="E272" s="47"/>
      <c r="F272" s="6" t="s">
        <v>2281</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2277</v>
      </c>
      <c r="E273" s="47"/>
      <c r="F273" s="6" t="s">
        <v>2282</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2278</v>
      </c>
      <c r="E274" s="47"/>
      <c r="F274" s="6" t="s">
        <v>2283</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2354</v>
      </c>
      <c r="E275" s="47"/>
      <c r="F275" s="6" t="s">
        <v>2352</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2355</v>
      </c>
      <c r="E276" s="47"/>
      <c r="F276" s="6" t="s">
        <v>2353</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2709</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2273</v>
      </c>
      <c r="E278" s="47"/>
      <c r="F278" s="6" t="s">
        <v>2223</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2274</v>
      </c>
      <c r="E279" s="47"/>
      <c r="F279" s="6" t="s">
        <v>2224</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2284</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2535</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2272</v>
      </c>
      <c r="E294" s="47"/>
      <c r="F294" s="6" t="s">
        <v>2279</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2275</v>
      </c>
      <c r="E295" s="47"/>
      <c r="F295" s="6" t="s">
        <v>2280</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2276</v>
      </c>
      <c r="E296" s="47"/>
      <c r="F296" s="6" t="s">
        <v>2281</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2277</v>
      </c>
      <c r="E297" s="47"/>
      <c r="F297" s="6" t="s">
        <v>2282</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2278</v>
      </c>
      <c r="E298" s="47"/>
      <c r="F298" s="6" t="s">
        <v>2283</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2354</v>
      </c>
      <c r="E299" s="47"/>
      <c r="F299" s="6" t="s">
        <v>2352</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2355</v>
      </c>
      <c r="E300" s="47"/>
      <c r="F300" s="6" t="s">
        <v>2353</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2326</v>
      </c>
      <c r="D302" s="47"/>
      <c r="E302" s="47"/>
      <c r="F302" s="47"/>
      <c r="G302" s="47"/>
      <c r="H302" s="44">
        <v>2234</v>
      </c>
      <c r="I302" s="197" t="s">
        <v>43</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2452</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2273</v>
      </c>
      <c r="E306" s="47"/>
      <c r="F306" s="6" t="s">
        <v>2523</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2274</v>
      </c>
      <c r="E307" s="47"/>
      <c r="F307" s="6" t="s">
        <v>2224</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2284</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2527</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2525</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2272</v>
      </c>
      <c r="E322" s="47"/>
      <c r="F322" s="6" t="s">
        <v>2279</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2275</v>
      </c>
      <c r="E323" s="47"/>
      <c r="F323" s="6" t="s">
        <v>2280</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2276</v>
      </c>
      <c r="E324" s="47"/>
      <c r="F324" s="6" t="s">
        <v>2281</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2277</v>
      </c>
      <c r="E325" s="47"/>
      <c r="F325" s="6" t="s">
        <v>2282</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2278</v>
      </c>
      <c r="E326" s="47"/>
      <c r="F326" s="6" t="s">
        <v>2283</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2354</v>
      </c>
      <c r="E327" s="47"/>
      <c r="F327" s="6" t="s">
        <v>2352</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2355</v>
      </c>
      <c r="E328" s="47"/>
      <c r="F328" s="6" t="s">
        <v>2353</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2268</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2273</v>
      </c>
      <c r="E331" s="47"/>
      <c r="F331" s="6" t="s">
        <v>2523</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2274</v>
      </c>
      <c r="E332" s="47"/>
      <c r="F332" s="6" t="s">
        <v>2224</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2284</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2527</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2525</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2272</v>
      </c>
      <c r="E347" s="47"/>
      <c r="F347" s="6" t="s">
        <v>2279</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2275</v>
      </c>
      <c r="E348" s="47"/>
      <c r="F348" s="6" t="s">
        <v>2280</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2276</v>
      </c>
      <c r="E349" s="47"/>
      <c r="F349" s="6" t="s">
        <v>2281</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2277</v>
      </c>
      <c r="E350" s="47"/>
      <c r="F350" s="6" t="s">
        <v>2282</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2278</v>
      </c>
      <c r="E351" s="47"/>
      <c r="F351" s="6" t="s">
        <v>2283</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2354</v>
      </c>
      <c r="E352" s="47"/>
      <c r="F352" s="6" t="s">
        <v>2352</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2355</v>
      </c>
      <c r="E353" s="47"/>
      <c r="F353" s="6" t="s">
        <v>2353</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2273</v>
      </c>
      <c r="E356" s="47"/>
      <c r="F356" s="6" t="s">
        <v>2523</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2274</v>
      </c>
      <c r="E357" s="47"/>
      <c r="F357" s="6" t="s">
        <v>2224</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2284</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2527</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2525</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2272</v>
      </c>
      <c r="E372" s="47"/>
      <c r="F372" s="6" t="s">
        <v>2279</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2275</v>
      </c>
      <c r="E373" s="47"/>
      <c r="F373" s="6" t="s">
        <v>2280</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2276</v>
      </c>
      <c r="E374" s="47"/>
      <c r="F374" s="6" t="s">
        <v>2281</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2277</v>
      </c>
      <c r="E375" s="47"/>
      <c r="F375" s="6" t="s">
        <v>2282</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2278</v>
      </c>
      <c r="E376" s="47"/>
      <c r="F376" s="6" t="s">
        <v>2283</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2354</v>
      </c>
      <c r="E377" s="47"/>
      <c r="F377" s="6" t="s">
        <v>2352</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2355</v>
      </c>
      <c r="E378" s="47"/>
      <c r="F378" s="6" t="s">
        <v>2353</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2273</v>
      </c>
      <c r="E380" s="47"/>
      <c r="F380" s="6" t="s">
        <v>2523</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2274</v>
      </c>
      <c r="E381" s="47"/>
      <c r="F381" s="6" t="s">
        <v>2224</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2284</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2527</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2525</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2272</v>
      </c>
      <c r="E396" s="47"/>
      <c r="F396" s="6" t="s">
        <v>2279</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2275</v>
      </c>
      <c r="E397" s="47"/>
      <c r="F397" s="6" t="s">
        <v>2280</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2276</v>
      </c>
      <c r="E398" s="47"/>
      <c r="F398" s="6" t="s">
        <v>2281</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2277</v>
      </c>
      <c r="E399" s="47"/>
      <c r="F399" s="6" t="s">
        <v>2282</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2278</v>
      </c>
      <c r="E400" s="47"/>
      <c r="F400" s="6" t="s">
        <v>2283</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2354</v>
      </c>
      <c r="E401" s="47"/>
      <c r="F401" s="6" t="s">
        <v>2352</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2355</v>
      </c>
      <c r="E402" s="47"/>
      <c r="F402" s="6" t="s">
        <v>2353</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2273</v>
      </c>
      <c r="E404" s="47"/>
      <c r="F404" s="6" t="s">
        <v>2523</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2274</v>
      </c>
      <c r="E405" s="47"/>
      <c r="F405" s="6" t="s">
        <v>2224</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2284</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2527</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2525</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2272</v>
      </c>
      <c r="E420" s="47"/>
      <c r="F420" s="6" t="s">
        <v>2279</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2275</v>
      </c>
      <c r="E421" s="47"/>
      <c r="F421" s="6" t="s">
        <v>2280</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2276</v>
      </c>
      <c r="E422" s="47"/>
      <c r="F422" s="6" t="s">
        <v>2281</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2277</v>
      </c>
      <c r="E423" s="47"/>
      <c r="F423" s="6" t="s">
        <v>2282</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2278</v>
      </c>
      <c r="E424" s="47"/>
      <c r="F424" s="6" t="s">
        <v>2283</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2354</v>
      </c>
      <c r="E425" s="47"/>
      <c r="F425" s="6" t="s">
        <v>2352</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2355</v>
      </c>
      <c r="E426" s="47"/>
      <c r="F426" s="6" t="s">
        <v>2353</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2536</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2273</v>
      </c>
      <c r="E428" s="47"/>
      <c r="F428" s="6" t="s">
        <v>2223</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2274</v>
      </c>
      <c r="E429" s="47"/>
      <c r="F429" s="6" t="s">
        <v>2224</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2284</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2535</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2272</v>
      </c>
      <c r="E444" s="47"/>
      <c r="F444" s="6" t="s">
        <v>2279</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2275</v>
      </c>
      <c r="E445" s="47"/>
      <c r="F445" s="6" t="s">
        <v>2280</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2276</v>
      </c>
      <c r="E446" s="47"/>
      <c r="F446" s="6" t="s">
        <v>2281</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2277</v>
      </c>
      <c r="E447" s="47"/>
      <c r="F447" s="6" t="s">
        <v>2282</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2278</v>
      </c>
      <c r="E448" s="47"/>
      <c r="F448" s="6" t="s">
        <v>2283</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2354</v>
      </c>
      <c r="E449" s="47"/>
      <c r="F449" s="6" t="s">
        <v>2352</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2355</v>
      </c>
      <c r="E450" s="47"/>
      <c r="F450" s="6" t="s">
        <v>2353</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2273</v>
      </c>
      <c r="E453" s="47"/>
      <c r="F453" s="6" t="s">
        <v>2523</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2274</v>
      </c>
      <c r="E454" s="47"/>
      <c r="F454" s="6" t="s">
        <v>2224</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2284</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2527</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2525</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2272</v>
      </c>
      <c r="E469" s="47"/>
      <c r="F469" s="6" t="s">
        <v>2279</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2275</v>
      </c>
      <c r="E470" s="47"/>
      <c r="F470" s="6" t="s">
        <v>2280</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2276</v>
      </c>
      <c r="E471" s="47"/>
      <c r="F471" s="6" t="s">
        <v>2281</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2277</v>
      </c>
      <c r="E472" s="47"/>
      <c r="F472" s="6" t="s">
        <v>2282</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2278</v>
      </c>
      <c r="E473" s="47"/>
      <c r="F473" s="6" t="s">
        <v>2283</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2354</v>
      </c>
      <c r="E474" s="47"/>
      <c r="F474" s="6" t="s">
        <v>2352</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2355</v>
      </c>
      <c r="E475" s="47"/>
      <c r="F475" s="6" t="s">
        <v>2353</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2273</v>
      </c>
      <c r="E481" s="47"/>
      <c r="F481" s="6" t="s">
        <v>2523</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2274</v>
      </c>
      <c r="E482" s="47"/>
      <c r="F482" s="6" t="s">
        <v>2224</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2284</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2527</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2525</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2272</v>
      </c>
      <c r="E497" s="47"/>
      <c r="F497" s="6" t="s">
        <v>2279</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2275</v>
      </c>
      <c r="E498" s="47"/>
      <c r="F498" s="6" t="s">
        <v>2280</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2276</v>
      </c>
      <c r="E499" s="47"/>
      <c r="F499" s="6" t="s">
        <v>2281</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2277</v>
      </c>
      <c r="E500" s="47"/>
      <c r="F500" s="6" t="s">
        <v>2282</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2278</v>
      </c>
      <c r="E501" s="47"/>
      <c r="F501" s="6" t="s">
        <v>2283</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2354</v>
      </c>
      <c r="E502" s="47"/>
      <c r="F502" s="6" t="s">
        <v>2352</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2355</v>
      </c>
      <c r="E503" s="47"/>
      <c r="F503" s="6" t="s">
        <v>2353</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2273</v>
      </c>
      <c r="E505" s="47"/>
      <c r="F505" s="6" t="s">
        <v>2523</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2274</v>
      </c>
      <c r="E506" s="47"/>
      <c r="F506" s="6" t="s">
        <v>2224</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2284</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2527</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2525</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2272</v>
      </c>
      <c r="E521" s="47"/>
      <c r="F521" s="6" t="s">
        <v>2279</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2275</v>
      </c>
      <c r="E522" s="47"/>
      <c r="F522" s="6" t="s">
        <v>2280</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2276</v>
      </c>
      <c r="E523" s="47"/>
      <c r="F523" s="6" t="s">
        <v>2281</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2277</v>
      </c>
      <c r="E524" s="47"/>
      <c r="F524" s="6" t="s">
        <v>2282</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2278</v>
      </c>
      <c r="E525" s="47"/>
      <c r="F525" s="6" t="s">
        <v>2283</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2354</v>
      </c>
      <c r="E526" s="47"/>
      <c r="F526" s="6" t="s">
        <v>2352</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2355</v>
      </c>
      <c r="E527" s="47"/>
      <c r="F527" s="6" t="s">
        <v>2353</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2348</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2400</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2404</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2409</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2273</v>
      </c>
      <c r="F532" s="6" t="s">
        <v>2523</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2274</v>
      </c>
      <c r="F533" s="6" t="s">
        <v>2224</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2284</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2527</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2525</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2272</v>
      </c>
      <c r="F548" s="6" t="s">
        <v>2279</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2275</v>
      </c>
      <c r="F549" s="6" t="s">
        <v>2280</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2276</v>
      </c>
      <c r="F550" s="6" t="s">
        <v>2281</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2277</v>
      </c>
      <c r="F551" s="6" t="s">
        <v>2282</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2278</v>
      </c>
      <c r="F552" s="6" t="s">
        <v>2283</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2354</v>
      </c>
      <c r="F553" s="6" t="s">
        <v>2352</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2355</v>
      </c>
      <c r="F554" s="6" t="s">
        <v>2353</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2041</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2321</v>
      </c>
      <c r="D633" s="47" t="s">
        <v>1932</v>
      </c>
      <c r="E633" s="1" t="s">
        <v>2298</v>
      </c>
      <c r="F633" t="s">
        <v>1957</v>
      </c>
      <c r="G633" s="47" t="s">
        <v>2305</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2299</v>
      </c>
      <c r="F634" t="s">
        <v>1957</v>
      </c>
      <c r="G634" s="47" t="s">
        <v>2306</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2300</v>
      </c>
      <c r="F635" t="s">
        <v>1957</v>
      </c>
      <c r="G635" s="47" t="s">
        <v>2307</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2301</v>
      </c>
      <c r="F636" t="s">
        <v>1957</v>
      </c>
      <c r="G636" s="47" t="s">
        <v>2308</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2302</v>
      </c>
      <c r="F637" t="s">
        <v>1957</v>
      </c>
      <c r="G637" s="47" t="s">
        <v>2309</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2303</v>
      </c>
      <c r="F638" t="s">
        <v>1957</v>
      </c>
      <c r="G638" s="47" t="s">
        <v>2310</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2304</v>
      </c>
      <c r="F639" t="s">
        <v>1957</v>
      </c>
      <c r="G639" s="47" t="s">
        <v>2311</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2444</v>
      </c>
      <c r="F640" t="s">
        <v>1957</v>
      </c>
      <c r="G640" s="47" t="s">
        <v>2444</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2298</v>
      </c>
      <c r="F641" t="s">
        <v>1633</v>
      </c>
      <c r="G641" s="47" t="s">
        <v>2305</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2299</v>
      </c>
      <c r="F642" t="s">
        <v>1633</v>
      </c>
      <c r="G642" s="47" t="s">
        <v>2306</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2300</v>
      </c>
      <c r="F643" t="s">
        <v>1633</v>
      </c>
      <c r="G643" s="47" t="s">
        <v>2307</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2301</v>
      </c>
      <c r="F644" t="s">
        <v>1633</v>
      </c>
      <c r="G644" s="47" t="s">
        <v>2308</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2302</v>
      </c>
      <c r="F645" t="s">
        <v>1633</v>
      </c>
      <c r="G645" s="47" t="s">
        <v>2309</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2303</v>
      </c>
      <c r="F646" t="s">
        <v>1633</v>
      </c>
      <c r="G646" s="47" t="s">
        <v>2310</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2304</v>
      </c>
      <c r="F647" t="s">
        <v>1633</v>
      </c>
      <c r="G647" s="47" t="s">
        <v>2311</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2444</v>
      </c>
      <c r="F648" t="s">
        <v>1633</v>
      </c>
      <c r="G648" s="47" t="s">
        <v>2444</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2298</v>
      </c>
      <c r="F649" t="s">
        <v>1898</v>
      </c>
      <c r="G649" s="47" t="s">
        <v>2305</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2299</v>
      </c>
      <c r="F650" t="s">
        <v>1898</v>
      </c>
      <c r="G650" s="47" t="s">
        <v>2306</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2300</v>
      </c>
      <c r="F651" t="s">
        <v>1898</v>
      </c>
      <c r="G651" s="47" t="s">
        <v>2307</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2301</v>
      </c>
      <c r="F652" t="s">
        <v>1898</v>
      </c>
      <c r="G652" s="47" t="s">
        <v>2308</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2302</v>
      </c>
      <c r="F653" t="s">
        <v>1898</v>
      </c>
      <c r="G653" s="47" t="s">
        <v>2309</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2303</v>
      </c>
      <c r="F654" t="s">
        <v>1898</v>
      </c>
      <c r="G654" s="47" t="s">
        <v>2310</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2304</v>
      </c>
      <c r="F655" t="s">
        <v>1898</v>
      </c>
      <c r="G655" s="47" t="s">
        <v>2311</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2444</v>
      </c>
      <c r="F656" t="s">
        <v>1898</v>
      </c>
      <c r="G656" s="47" t="s">
        <v>2444</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2298</v>
      </c>
      <c r="F657" t="s">
        <v>1899</v>
      </c>
      <c r="G657" s="47" t="s">
        <v>2305</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2299</v>
      </c>
      <c r="F658" t="s">
        <v>1899</v>
      </c>
      <c r="G658" s="47" t="s">
        <v>2306</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2300</v>
      </c>
      <c r="F659" t="s">
        <v>1899</v>
      </c>
      <c r="G659" s="47" t="s">
        <v>2307</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2301</v>
      </c>
      <c r="F660" t="s">
        <v>1899</v>
      </c>
      <c r="G660" s="47" t="s">
        <v>2308</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2302</v>
      </c>
      <c r="F661" t="s">
        <v>1899</v>
      </c>
      <c r="G661" s="47" t="s">
        <v>2309</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2303</v>
      </c>
      <c r="F662" t="s">
        <v>1899</v>
      </c>
      <c r="G662" s="47" t="s">
        <v>2310</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2304</v>
      </c>
      <c r="F663" t="s">
        <v>1899</v>
      </c>
      <c r="G663" s="47" t="s">
        <v>2311</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2444</v>
      </c>
      <c r="F664" t="s">
        <v>1899</v>
      </c>
      <c r="G664" s="47" t="s">
        <v>2444</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2298</v>
      </c>
      <c r="F665" t="s">
        <v>1900</v>
      </c>
      <c r="G665" s="47" t="s">
        <v>2305</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2299</v>
      </c>
      <c r="F666" t="s">
        <v>1900</v>
      </c>
      <c r="G666" s="47" t="s">
        <v>2306</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2300</v>
      </c>
      <c r="F667" t="s">
        <v>1900</v>
      </c>
      <c r="G667" s="47" t="s">
        <v>2307</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2301</v>
      </c>
      <c r="F668" t="s">
        <v>1900</v>
      </c>
      <c r="G668" s="47" t="s">
        <v>2308</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2302</v>
      </c>
      <c r="F669" t="s">
        <v>1900</v>
      </c>
      <c r="G669" s="47" t="s">
        <v>2309</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2303</v>
      </c>
      <c r="F670" t="s">
        <v>1900</v>
      </c>
      <c r="G670" s="47" t="s">
        <v>2310</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2304</v>
      </c>
      <c r="F671" t="s">
        <v>1900</v>
      </c>
      <c r="G671" s="47" t="s">
        <v>2311</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2444</v>
      </c>
      <c r="F672" t="s">
        <v>1900</v>
      </c>
      <c r="G672" s="47" t="s">
        <v>2444</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2298</v>
      </c>
      <c r="F673" t="s">
        <v>1901</v>
      </c>
      <c r="G673" s="47" t="s">
        <v>2305</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2299</v>
      </c>
      <c r="F674" t="s">
        <v>1901</v>
      </c>
      <c r="G674" s="47" t="s">
        <v>2306</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2300</v>
      </c>
      <c r="F675" t="s">
        <v>1901</v>
      </c>
      <c r="G675" s="47" t="s">
        <v>2307</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2301</v>
      </c>
      <c r="F676" t="s">
        <v>1901</v>
      </c>
      <c r="G676" s="47" t="s">
        <v>2308</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2302</v>
      </c>
      <c r="F677" t="s">
        <v>1901</v>
      </c>
      <c r="G677" s="47" t="s">
        <v>2309</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2303</v>
      </c>
      <c r="F678" t="s">
        <v>1901</v>
      </c>
      <c r="G678" s="47" t="s">
        <v>2310</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2304</v>
      </c>
      <c r="F679" t="s">
        <v>1901</v>
      </c>
      <c r="G679" s="47" t="s">
        <v>2311</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2444</v>
      </c>
      <c r="F680" t="s">
        <v>1901</v>
      </c>
      <c r="G680" s="47" t="s">
        <v>2444</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2298</v>
      </c>
      <c r="F681" t="s">
        <v>1902</v>
      </c>
      <c r="G681" s="47" t="s">
        <v>2305</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2299</v>
      </c>
      <c r="F682" t="s">
        <v>1902</v>
      </c>
      <c r="G682" s="47" t="s">
        <v>2306</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2300</v>
      </c>
      <c r="F683" t="s">
        <v>1902</v>
      </c>
      <c r="G683" s="47" t="s">
        <v>2307</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2301</v>
      </c>
      <c r="F684" t="s">
        <v>1902</v>
      </c>
      <c r="G684" s="47" t="s">
        <v>2308</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2302</v>
      </c>
      <c r="F685" t="s">
        <v>1902</v>
      </c>
      <c r="G685" s="47" t="s">
        <v>2309</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2303</v>
      </c>
      <c r="F686" t="s">
        <v>1902</v>
      </c>
      <c r="G686" s="47" t="s">
        <v>2310</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2304</v>
      </c>
      <c r="F687" t="s">
        <v>1902</v>
      </c>
      <c r="G687" s="47" t="s">
        <v>2311</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2444</v>
      </c>
      <c r="F688" t="s">
        <v>1902</v>
      </c>
      <c r="G688" s="47" t="s">
        <v>2444</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2298</v>
      </c>
      <c r="F689" t="s">
        <v>1903</v>
      </c>
      <c r="G689" s="47" t="s">
        <v>2305</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2299</v>
      </c>
      <c r="F690" t="s">
        <v>1903</v>
      </c>
      <c r="G690" s="47" t="s">
        <v>2306</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2300</v>
      </c>
      <c r="F691" t="s">
        <v>1903</v>
      </c>
      <c r="G691" s="47" t="s">
        <v>2307</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2301</v>
      </c>
      <c r="F692" t="s">
        <v>1903</v>
      </c>
      <c r="G692" s="47" t="s">
        <v>2308</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2302</v>
      </c>
      <c r="F693" t="s">
        <v>1903</v>
      </c>
      <c r="G693" s="47" t="s">
        <v>2309</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2303</v>
      </c>
      <c r="F694" t="s">
        <v>1903</v>
      </c>
      <c r="G694" s="47" t="s">
        <v>2310</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2304</v>
      </c>
      <c r="F695" t="s">
        <v>1903</v>
      </c>
      <c r="G695" s="47" t="s">
        <v>2311</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2444</v>
      </c>
      <c r="F696" t="s">
        <v>1903</v>
      </c>
      <c r="G696" s="47" t="s">
        <v>2444</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2298</v>
      </c>
      <c r="F697" t="s">
        <v>1904</v>
      </c>
      <c r="G697" s="47" t="s">
        <v>2305</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2299</v>
      </c>
      <c r="F698" t="s">
        <v>1904</v>
      </c>
      <c r="G698" s="47" t="s">
        <v>2306</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2300</v>
      </c>
      <c r="F699" t="s">
        <v>1904</v>
      </c>
      <c r="G699" s="47" t="s">
        <v>2307</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2301</v>
      </c>
      <c r="F700" t="s">
        <v>1904</v>
      </c>
      <c r="G700" s="47" t="s">
        <v>2308</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2302</v>
      </c>
      <c r="F701" t="s">
        <v>1904</v>
      </c>
      <c r="G701" s="47" t="s">
        <v>2309</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2303</v>
      </c>
      <c r="F702" t="s">
        <v>1904</v>
      </c>
      <c r="G702" s="47" t="s">
        <v>2310</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2304</v>
      </c>
      <c r="F703" t="s">
        <v>1904</v>
      </c>
      <c r="G703" s="47" t="s">
        <v>2311</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2444</v>
      </c>
      <c r="F704" t="s">
        <v>1904</v>
      </c>
      <c r="G704" s="47" t="s">
        <v>2444</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2298</v>
      </c>
      <c r="F705" t="s">
        <v>1455</v>
      </c>
      <c r="G705" s="47" t="s">
        <v>2305</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2299</v>
      </c>
      <c r="F706" t="s">
        <v>1455</v>
      </c>
      <c r="G706" s="47" t="s">
        <v>2306</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2300</v>
      </c>
      <c r="F707" t="s">
        <v>1455</v>
      </c>
      <c r="G707" s="47" t="s">
        <v>2307</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2301</v>
      </c>
      <c r="F708" t="s">
        <v>1455</v>
      </c>
      <c r="G708" s="47" t="s">
        <v>2308</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2302</v>
      </c>
      <c r="F709" t="s">
        <v>1455</v>
      </c>
      <c r="G709" s="47" t="s">
        <v>2309</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2303</v>
      </c>
      <c r="F710" t="s">
        <v>1455</v>
      </c>
      <c r="G710" s="47" t="s">
        <v>2310</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2304</v>
      </c>
      <c r="F711" t="s">
        <v>1455</v>
      </c>
      <c r="G711" s="47" t="s">
        <v>2311</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2444</v>
      </c>
      <c r="F712" t="s">
        <v>1455</v>
      </c>
      <c r="G712" s="47" t="s">
        <v>2444</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2298</v>
      </c>
      <c r="F713" t="s">
        <v>1905</v>
      </c>
      <c r="G713" s="47" t="s">
        <v>2305</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2299</v>
      </c>
      <c r="F714" t="s">
        <v>1905</v>
      </c>
      <c r="G714" s="47" t="s">
        <v>2306</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2300</v>
      </c>
      <c r="F715" t="s">
        <v>1905</v>
      </c>
      <c r="G715" s="47" t="s">
        <v>2307</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2301</v>
      </c>
      <c r="F716" t="s">
        <v>1905</v>
      </c>
      <c r="G716" s="47" t="s">
        <v>2308</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2302</v>
      </c>
      <c r="F717" t="s">
        <v>1905</v>
      </c>
      <c r="G717" s="47" t="s">
        <v>2309</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2303</v>
      </c>
      <c r="F718" t="s">
        <v>1905</v>
      </c>
      <c r="G718" s="47" t="s">
        <v>2310</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2304</v>
      </c>
      <c r="F719" t="s">
        <v>1905</v>
      </c>
      <c r="G719" s="47" t="s">
        <v>2311</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2444</v>
      </c>
      <c r="F720" t="s">
        <v>1905</v>
      </c>
      <c r="G720" s="47" t="s">
        <v>2444</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2298</v>
      </c>
      <c r="F721" t="s">
        <v>1906</v>
      </c>
      <c r="G721" s="47" t="s">
        <v>2305</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2299</v>
      </c>
      <c r="F722" t="s">
        <v>1906</v>
      </c>
      <c r="G722" s="47" t="s">
        <v>2306</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2300</v>
      </c>
      <c r="F723" t="s">
        <v>1906</v>
      </c>
      <c r="G723" s="47" t="s">
        <v>2307</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2301</v>
      </c>
      <c r="F724" t="s">
        <v>1906</v>
      </c>
      <c r="G724" s="47" t="s">
        <v>2308</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2302</v>
      </c>
      <c r="F725" t="s">
        <v>1906</v>
      </c>
      <c r="G725" s="47" t="s">
        <v>2309</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2303</v>
      </c>
      <c r="F726" t="s">
        <v>1906</v>
      </c>
      <c r="G726" s="47" t="s">
        <v>2310</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2304</v>
      </c>
      <c r="F727" t="s">
        <v>1906</v>
      </c>
      <c r="G727" s="47" t="s">
        <v>2311</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2444</v>
      </c>
      <c r="F728" t="s">
        <v>1906</v>
      </c>
      <c r="G728" s="47" t="s">
        <v>2444</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2298</v>
      </c>
      <c r="F729" t="s">
        <v>1907</v>
      </c>
      <c r="G729" s="47" t="s">
        <v>2305</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2299</v>
      </c>
      <c r="F730" t="s">
        <v>1907</v>
      </c>
      <c r="G730" s="47" t="s">
        <v>2306</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2300</v>
      </c>
      <c r="F731" t="s">
        <v>1907</v>
      </c>
      <c r="G731" s="47" t="s">
        <v>2307</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2301</v>
      </c>
      <c r="F732" t="s">
        <v>1907</v>
      </c>
      <c r="G732" s="47" t="s">
        <v>2308</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2302</v>
      </c>
      <c r="F733" t="s">
        <v>1907</v>
      </c>
      <c r="G733" s="47" t="s">
        <v>2309</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2303</v>
      </c>
      <c r="F734" t="s">
        <v>1907</v>
      </c>
      <c r="G734" s="47" t="s">
        <v>2310</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2304</v>
      </c>
      <c r="F735" t="s">
        <v>1907</v>
      </c>
      <c r="G735" s="47" t="s">
        <v>2311</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2444</v>
      </c>
      <c r="F736" t="s">
        <v>1907</v>
      </c>
      <c r="G736" s="47" t="s">
        <v>2444</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2298</v>
      </c>
      <c r="F737" t="s">
        <v>1456</v>
      </c>
      <c r="G737" s="47" t="s">
        <v>2305</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2299</v>
      </c>
      <c r="F738" t="s">
        <v>1456</v>
      </c>
      <c r="G738" s="47" t="s">
        <v>2306</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2300</v>
      </c>
      <c r="F739" t="s">
        <v>1456</v>
      </c>
      <c r="G739" s="47" t="s">
        <v>2307</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2301</v>
      </c>
      <c r="F740" t="s">
        <v>1456</v>
      </c>
      <c r="G740" s="47" t="s">
        <v>2308</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2302</v>
      </c>
      <c r="F741" t="s">
        <v>1456</v>
      </c>
      <c r="G741" s="47" t="s">
        <v>2309</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2303</v>
      </c>
      <c r="F742" t="s">
        <v>1456</v>
      </c>
      <c r="G742" s="47" t="s">
        <v>2310</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2304</v>
      </c>
      <c r="F743" t="s">
        <v>1456</v>
      </c>
      <c r="G743" s="47" t="s">
        <v>2311</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2444</v>
      </c>
      <c r="F744" t="s">
        <v>1456</v>
      </c>
      <c r="G744" s="47" t="s">
        <v>2444</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2298</v>
      </c>
      <c r="F745" t="s">
        <v>1908</v>
      </c>
      <c r="G745" s="47" t="s">
        <v>2305</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2299</v>
      </c>
      <c r="F746" t="s">
        <v>1908</v>
      </c>
      <c r="G746" s="47" t="s">
        <v>2306</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2300</v>
      </c>
      <c r="F747" t="s">
        <v>1908</v>
      </c>
      <c r="G747" s="47" t="s">
        <v>2307</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2301</v>
      </c>
      <c r="F748" t="s">
        <v>1908</v>
      </c>
      <c r="G748" s="47" t="s">
        <v>2308</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2302</v>
      </c>
      <c r="F749" t="s">
        <v>1908</v>
      </c>
      <c r="G749" s="47" t="s">
        <v>2309</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2303</v>
      </c>
      <c r="F750" t="s">
        <v>1908</v>
      </c>
      <c r="G750" s="47" t="s">
        <v>2310</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2304</v>
      </c>
      <c r="F751" t="s">
        <v>1908</v>
      </c>
      <c r="G751" s="47" t="s">
        <v>2311</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2444</v>
      </c>
      <c r="F752" t="s">
        <v>1908</v>
      </c>
      <c r="G752" s="47" t="s">
        <v>2444</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2298</v>
      </c>
      <c r="F753" t="s">
        <v>1909</v>
      </c>
      <c r="G753" s="47" t="s">
        <v>2305</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2299</v>
      </c>
      <c r="F754" t="s">
        <v>1909</v>
      </c>
      <c r="G754" s="47" t="s">
        <v>2306</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2300</v>
      </c>
      <c r="F755" t="s">
        <v>1909</v>
      </c>
      <c r="G755" s="47" t="s">
        <v>2307</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2301</v>
      </c>
      <c r="F756" t="s">
        <v>1909</v>
      </c>
      <c r="G756" s="47" t="s">
        <v>2308</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2302</v>
      </c>
      <c r="F757" t="s">
        <v>1909</v>
      </c>
      <c r="G757" s="47" t="s">
        <v>2309</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2303</v>
      </c>
      <c r="F758" t="s">
        <v>1909</v>
      </c>
      <c r="G758" s="47" t="s">
        <v>2310</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2304</v>
      </c>
      <c r="F759" t="s">
        <v>1909</v>
      </c>
      <c r="G759" s="47" t="s">
        <v>2311</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2444</v>
      </c>
      <c r="F760" t="s">
        <v>1909</v>
      </c>
      <c r="G760" s="47" t="s">
        <v>2444</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2298</v>
      </c>
      <c r="F761" t="s">
        <v>1910</v>
      </c>
      <c r="G761" s="47" t="s">
        <v>2305</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2299</v>
      </c>
      <c r="F762" t="s">
        <v>1910</v>
      </c>
      <c r="G762" s="47" t="s">
        <v>2306</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2300</v>
      </c>
      <c r="F763" t="s">
        <v>1910</v>
      </c>
      <c r="G763" s="47" t="s">
        <v>2307</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2301</v>
      </c>
      <c r="F764" t="s">
        <v>1910</v>
      </c>
      <c r="G764" s="47" t="s">
        <v>2308</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2302</v>
      </c>
      <c r="F765" t="s">
        <v>1910</v>
      </c>
      <c r="G765" s="47" t="s">
        <v>2309</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2303</v>
      </c>
      <c r="F766" t="s">
        <v>1910</v>
      </c>
      <c r="G766" s="47" t="s">
        <v>2310</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2304</v>
      </c>
      <c r="F767" t="s">
        <v>1910</v>
      </c>
      <c r="G767" s="47" t="s">
        <v>2311</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2444</v>
      </c>
      <c r="F768" t="s">
        <v>1910</v>
      </c>
      <c r="G768" s="47" t="s">
        <v>2444</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2298</v>
      </c>
      <c r="F769" t="s">
        <v>1911</v>
      </c>
      <c r="G769" s="47" t="s">
        <v>2305</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2299</v>
      </c>
      <c r="F770" t="s">
        <v>1911</v>
      </c>
      <c r="G770" s="47" t="s">
        <v>2306</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2300</v>
      </c>
      <c r="F771" t="s">
        <v>1911</v>
      </c>
      <c r="G771" s="47" t="s">
        <v>2307</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2301</v>
      </c>
      <c r="F772" t="s">
        <v>1911</v>
      </c>
      <c r="G772" s="47" t="s">
        <v>2308</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2302</v>
      </c>
      <c r="F773" t="s">
        <v>1911</v>
      </c>
      <c r="G773" s="47" t="s">
        <v>2309</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2303</v>
      </c>
      <c r="F774" t="s">
        <v>1911</v>
      </c>
      <c r="G774" s="47" t="s">
        <v>2310</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2304</v>
      </c>
      <c r="F775" t="s">
        <v>1911</v>
      </c>
      <c r="G775" s="47" t="s">
        <v>2311</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2444</v>
      </c>
      <c r="F776" t="s">
        <v>1911</v>
      </c>
      <c r="G776" s="47" t="s">
        <v>2444</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2298</v>
      </c>
      <c r="F777" t="s">
        <v>1912</v>
      </c>
      <c r="G777" s="47" t="s">
        <v>2305</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2299</v>
      </c>
      <c r="F778" t="s">
        <v>1912</v>
      </c>
      <c r="G778" s="47" t="s">
        <v>2306</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2300</v>
      </c>
      <c r="F779" t="s">
        <v>1912</v>
      </c>
      <c r="G779" s="47" t="s">
        <v>2307</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2301</v>
      </c>
      <c r="F780" t="s">
        <v>1912</v>
      </c>
      <c r="G780" s="47" t="s">
        <v>2308</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2302</v>
      </c>
      <c r="F781" t="s">
        <v>1912</v>
      </c>
      <c r="G781" s="47" t="s">
        <v>2309</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2303</v>
      </c>
      <c r="F782" t="s">
        <v>1912</v>
      </c>
      <c r="G782" s="47" t="s">
        <v>2310</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2304</v>
      </c>
      <c r="F783" t="s">
        <v>1912</v>
      </c>
      <c r="G783" s="47" t="s">
        <v>2311</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2444</v>
      </c>
      <c r="F784" t="s">
        <v>1912</v>
      </c>
      <c r="G784" s="47" t="s">
        <v>2444</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2298</v>
      </c>
      <c r="F785" t="s">
        <v>1913</v>
      </c>
      <c r="G785" s="47" t="s">
        <v>2305</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2299</v>
      </c>
      <c r="F786" t="s">
        <v>1913</v>
      </c>
      <c r="G786" s="47" t="s">
        <v>2306</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2300</v>
      </c>
      <c r="F787" t="s">
        <v>1913</v>
      </c>
      <c r="G787" s="47" t="s">
        <v>2307</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2301</v>
      </c>
      <c r="F788" t="s">
        <v>1913</v>
      </c>
      <c r="G788" s="47" t="s">
        <v>2308</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2302</v>
      </c>
      <c r="F789" t="s">
        <v>1913</v>
      </c>
      <c r="G789" s="47" t="s">
        <v>2309</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2303</v>
      </c>
      <c r="F790" t="s">
        <v>1913</v>
      </c>
      <c r="G790" s="47" t="s">
        <v>2310</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2304</v>
      </c>
      <c r="F791" t="s">
        <v>1913</v>
      </c>
      <c r="G791" s="47" t="s">
        <v>2311</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2444</v>
      </c>
      <c r="F792" t="s">
        <v>1913</v>
      </c>
      <c r="G792" s="47" t="s">
        <v>2444</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2298</v>
      </c>
      <c r="F793" t="s">
        <v>1914</v>
      </c>
      <c r="G793" s="47" t="s">
        <v>2305</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2299</v>
      </c>
      <c r="F794" t="s">
        <v>1914</v>
      </c>
      <c r="G794" s="47" t="s">
        <v>2306</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2300</v>
      </c>
      <c r="F795" t="s">
        <v>1914</v>
      </c>
      <c r="G795" s="47" t="s">
        <v>2307</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2301</v>
      </c>
      <c r="F796" t="s">
        <v>1914</v>
      </c>
      <c r="G796" s="47" t="s">
        <v>2308</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2302</v>
      </c>
      <c r="F797" t="s">
        <v>1914</v>
      </c>
      <c r="G797" s="47" t="s">
        <v>2309</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2303</v>
      </c>
      <c r="F798" t="s">
        <v>1914</v>
      </c>
      <c r="G798" s="47" t="s">
        <v>2310</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2304</v>
      </c>
      <c r="F799" t="s">
        <v>1914</v>
      </c>
      <c r="G799" s="47" t="s">
        <v>2311</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2444</v>
      </c>
      <c r="F800" t="s">
        <v>1914</v>
      </c>
      <c r="G800" s="47" t="s">
        <v>2444</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2298</v>
      </c>
      <c r="F801" t="s">
        <v>1915</v>
      </c>
      <c r="G801" s="47" t="s">
        <v>2305</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2299</v>
      </c>
      <c r="F802" t="s">
        <v>1915</v>
      </c>
      <c r="G802" s="47" t="s">
        <v>2306</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2300</v>
      </c>
      <c r="F803" t="s">
        <v>1915</v>
      </c>
      <c r="G803" s="47" t="s">
        <v>2307</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2301</v>
      </c>
      <c r="F804" t="s">
        <v>1915</v>
      </c>
      <c r="G804" s="47" t="s">
        <v>2308</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2302</v>
      </c>
      <c r="F805" t="s">
        <v>1915</v>
      </c>
      <c r="G805" s="47" t="s">
        <v>2309</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2303</v>
      </c>
      <c r="F806" t="s">
        <v>1915</v>
      </c>
      <c r="G806" s="47" t="s">
        <v>2310</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2304</v>
      </c>
      <c r="F807" t="s">
        <v>1915</v>
      </c>
      <c r="G807" s="47" t="s">
        <v>2311</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2444</v>
      </c>
      <c r="F808" t="s">
        <v>1915</v>
      </c>
      <c r="G808" s="47" t="s">
        <v>2444</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2298</v>
      </c>
      <c r="F809" t="s">
        <v>1916</v>
      </c>
      <c r="G809" s="47" t="s">
        <v>2305</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2299</v>
      </c>
      <c r="F810" t="s">
        <v>1916</v>
      </c>
      <c r="G810" s="47" t="s">
        <v>2306</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2300</v>
      </c>
      <c r="F811" t="s">
        <v>1916</v>
      </c>
      <c r="G811" s="47" t="s">
        <v>2307</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2301</v>
      </c>
      <c r="F812" t="s">
        <v>1916</v>
      </c>
      <c r="G812" s="47" t="s">
        <v>2308</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2302</v>
      </c>
      <c r="F813" t="s">
        <v>1916</v>
      </c>
      <c r="G813" s="47" t="s">
        <v>2309</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2303</v>
      </c>
      <c r="F814" t="s">
        <v>1916</v>
      </c>
      <c r="G814" s="47" t="s">
        <v>2310</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2304</v>
      </c>
      <c r="F815" t="s">
        <v>1916</v>
      </c>
      <c r="G815" s="47" t="s">
        <v>2311</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2444</v>
      </c>
      <c r="F816" t="s">
        <v>1916</v>
      </c>
      <c r="G816" s="47" t="s">
        <v>2444</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2298</v>
      </c>
      <c r="F817" t="s">
        <v>1958</v>
      </c>
      <c r="G817" s="47" t="s">
        <v>2305</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2299</v>
      </c>
      <c r="F818" t="s">
        <v>1958</v>
      </c>
      <c r="G818" s="47" t="s">
        <v>2306</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2300</v>
      </c>
      <c r="F819" t="s">
        <v>1958</v>
      </c>
      <c r="G819" s="47" t="s">
        <v>2307</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2301</v>
      </c>
      <c r="F820" t="s">
        <v>1958</v>
      </c>
      <c r="G820" s="47" t="s">
        <v>2308</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2302</v>
      </c>
      <c r="F821" t="s">
        <v>1958</v>
      </c>
      <c r="G821" s="47" t="s">
        <v>2309</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2303</v>
      </c>
      <c r="F822" t="s">
        <v>1958</v>
      </c>
      <c r="G822" s="47" t="s">
        <v>2310</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2304</v>
      </c>
      <c r="F823" t="s">
        <v>1958</v>
      </c>
      <c r="G823" s="47" t="s">
        <v>2311</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2444</v>
      </c>
      <c r="F824" t="s">
        <v>1958</v>
      </c>
      <c r="G824" s="47" t="s">
        <v>2444</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2298</v>
      </c>
      <c r="F825" t="s">
        <v>1917</v>
      </c>
      <c r="G825" s="47" t="s">
        <v>2305</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2299</v>
      </c>
      <c r="F826" t="s">
        <v>1917</v>
      </c>
      <c r="G826" s="47" t="s">
        <v>2306</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2300</v>
      </c>
      <c r="F827" t="s">
        <v>1917</v>
      </c>
      <c r="G827" s="47" t="s">
        <v>2307</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2301</v>
      </c>
      <c r="F828" t="s">
        <v>1917</v>
      </c>
      <c r="G828" s="47" t="s">
        <v>2308</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2302</v>
      </c>
      <c r="F829" t="s">
        <v>1917</v>
      </c>
      <c r="G829" s="47" t="s">
        <v>2309</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2303</v>
      </c>
      <c r="F830" t="s">
        <v>1917</v>
      </c>
      <c r="G830" s="47" t="s">
        <v>2310</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2304</v>
      </c>
      <c r="F831" t="s">
        <v>1917</v>
      </c>
      <c r="G831" s="47" t="s">
        <v>2311</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2444</v>
      </c>
      <c r="F832" t="s">
        <v>1917</v>
      </c>
      <c r="G832" s="47" t="s">
        <v>2444</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2764</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2322</v>
      </c>
      <c r="D1088" s="47" t="s">
        <v>1932</v>
      </c>
      <c r="E1088" s="1" t="s">
        <v>2298</v>
      </c>
      <c r="F1088" t="s">
        <v>1957</v>
      </c>
      <c r="G1088" s="47" t="s">
        <v>2305</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2299</v>
      </c>
      <c r="F1089" t="s">
        <v>1957</v>
      </c>
      <c r="G1089" s="47" t="s">
        <v>2306</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2300</v>
      </c>
      <c r="F1090" t="s">
        <v>1957</v>
      </c>
      <c r="G1090" s="47" t="s">
        <v>2307</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2301</v>
      </c>
      <c r="F1091" t="s">
        <v>1957</v>
      </c>
      <c r="G1091" s="47" t="s">
        <v>2308</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2302</v>
      </c>
      <c r="F1092" t="s">
        <v>1957</v>
      </c>
      <c r="G1092" s="47" t="s">
        <v>2309</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2303</v>
      </c>
      <c r="F1093" t="s">
        <v>1957</v>
      </c>
      <c r="G1093" s="47" t="s">
        <v>2310</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2304</v>
      </c>
      <c r="F1094" t="s">
        <v>1957</v>
      </c>
      <c r="G1094" s="47" t="s">
        <v>2311</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2444</v>
      </c>
      <c r="F1095" t="s">
        <v>1957</v>
      </c>
      <c r="G1095" s="47" t="s">
        <v>2444</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2298</v>
      </c>
      <c r="F1096" t="s">
        <v>1633</v>
      </c>
      <c r="G1096" s="47" t="s">
        <v>2305</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2299</v>
      </c>
      <c r="F1097" t="s">
        <v>1633</v>
      </c>
      <c r="G1097" s="47" t="s">
        <v>2306</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2300</v>
      </c>
      <c r="F1098" t="s">
        <v>1633</v>
      </c>
      <c r="G1098" s="47" t="s">
        <v>2307</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2301</v>
      </c>
      <c r="F1099" t="s">
        <v>1633</v>
      </c>
      <c r="G1099" s="47" t="s">
        <v>2308</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2302</v>
      </c>
      <c r="F1100" t="s">
        <v>1633</v>
      </c>
      <c r="G1100" s="47" t="s">
        <v>2309</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2303</v>
      </c>
      <c r="F1101" t="s">
        <v>1633</v>
      </c>
      <c r="G1101" s="47" t="s">
        <v>2310</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2304</v>
      </c>
      <c r="F1102" t="s">
        <v>1633</v>
      </c>
      <c r="G1102" s="47" t="s">
        <v>2311</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2444</v>
      </c>
      <c r="F1103" t="s">
        <v>1633</v>
      </c>
      <c r="G1103" s="47" t="s">
        <v>2444</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2298</v>
      </c>
      <c r="F1104" t="s">
        <v>1898</v>
      </c>
      <c r="G1104" s="47" t="s">
        <v>2305</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2299</v>
      </c>
      <c r="F1105" t="s">
        <v>1898</v>
      </c>
      <c r="G1105" s="47" t="s">
        <v>2306</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2300</v>
      </c>
      <c r="F1106" t="s">
        <v>1898</v>
      </c>
      <c r="G1106" s="47" t="s">
        <v>2307</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2301</v>
      </c>
      <c r="F1107" t="s">
        <v>1898</v>
      </c>
      <c r="G1107" s="47" t="s">
        <v>2308</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2302</v>
      </c>
      <c r="F1108" t="s">
        <v>1898</v>
      </c>
      <c r="G1108" s="47" t="s">
        <v>2309</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2303</v>
      </c>
      <c r="F1109" t="s">
        <v>1898</v>
      </c>
      <c r="G1109" s="47" t="s">
        <v>2310</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2304</v>
      </c>
      <c r="F1110" t="s">
        <v>1898</v>
      </c>
      <c r="G1110" s="47" t="s">
        <v>2311</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2444</v>
      </c>
      <c r="F1111" t="s">
        <v>1898</v>
      </c>
      <c r="G1111" s="47" t="s">
        <v>2444</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2298</v>
      </c>
      <c r="F1112" t="s">
        <v>1899</v>
      </c>
      <c r="G1112" s="47" t="s">
        <v>2305</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2299</v>
      </c>
      <c r="F1113" t="s">
        <v>1899</v>
      </c>
      <c r="G1113" s="47" t="s">
        <v>2306</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2300</v>
      </c>
      <c r="F1114" t="s">
        <v>1899</v>
      </c>
      <c r="G1114" s="47" t="s">
        <v>2307</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2301</v>
      </c>
      <c r="F1115" t="s">
        <v>1899</v>
      </c>
      <c r="G1115" s="47" t="s">
        <v>2308</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2302</v>
      </c>
      <c r="F1116" t="s">
        <v>1899</v>
      </c>
      <c r="G1116" s="47" t="s">
        <v>2309</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2303</v>
      </c>
      <c r="F1117" t="s">
        <v>1899</v>
      </c>
      <c r="G1117" s="47" t="s">
        <v>2310</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2304</v>
      </c>
      <c r="F1118" t="s">
        <v>1899</v>
      </c>
      <c r="G1118" s="47" t="s">
        <v>2311</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2444</v>
      </c>
      <c r="F1119" t="s">
        <v>1899</v>
      </c>
      <c r="G1119" s="47" t="s">
        <v>2444</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2298</v>
      </c>
      <c r="F1120" t="s">
        <v>1900</v>
      </c>
      <c r="G1120" s="47" t="s">
        <v>2305</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2299</v>
      </c>
      <c r="F1121" t="s">
        <v>1900</v>
      </c>
      <c r="G1121" s="47" t="s">
        <v>2306</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2300</v>
      </c>
      <c r="F1122" t="s">
        <v>1900</v>
      </c>
      <c r="G1122" s="47" t="s">
        <v>2307</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2301</v>
      </c>
      <c r="F1123" t="s">
        <v>1900</v>
      </c>
      <c r="G1123" s="47" t="s">
        <v>2308</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2302</v>
      </c>
      <c r="F1124" t="s">
        <v>1900</v>
      </c>
      <c r="G1124" s="47" t="s">
        <v>2309</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2303</v>
      </c>
      <c r="F1125" t="s">
        <v>1900</v>
      </c>
      <c r="G1125" s="47" t="s">
        <v>2310</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2304</v>
      </c>
      <c r="F1126" t="s">
        <v>1900</v>
      </c>
      <c r="G1126" s="47" t="s">
        <v>2311</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2444</v>
      </c>
      <c r="F1127" t="s">
        <v>1900</v>
      </c>
      <c r="G1127" s="47" t="s">
        <v>2444</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2298</v>
      </c>
      <c r="F1128" t="s">
        <v>1901</v>
      </c>
      <c r="G1128" s="47" t="s">
        <v>2305</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2299</v>
      </c>
      <c r="F1129" t="s">
        <v>1901</v>
      </c>
      <c r="G1129" s="47" t="s">
        <v>2306</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2300</v>
      </c>
      <c r="F1130" t="s">
        <v>1901</v>
      </c>
      <c r="G1130" s="47" t="s">
        <v>2307</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2301</v>
      </c>
      <c r="F1131" t="s">
        <v>1901</v>
      </c>
      <c r="G1131" s="47" t="s">
        <v>2308</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2302</v>
      </c>
      <c r="F1132" t="s">
        <v>1901</v>
      </c>
      <c r="G1132" s="47" t="s">
        <v>2309</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2303</v>
      </c>
      <c r="F1133" t="s">
        <v>1901</v>
      </c>
      <c r="G1133" s="47" t="s">
        <v>2310</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2304</v>
      </c>
      <c r="F1134" t="s">
        <v>1901</v>
      </c>
      <c r="G1134" s="47" t="s">
        <v>2311</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2444</v>
      </c>
      <c r="F1135" t="s">
        <v>1901</v>
      </c>
      <c r="G1135" s="47" t="s">
        <v>2444</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2298</v>
      </c>
      <c r="F1136" t="s">
        <v>1902</v>
      </c>
      <c r="G1136" s="47" t="s">
        <v>2305</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2299</v>
      </c>
      <c r="F1137" t="s">
        <v>1902</v>
      </c>
      <c r="G1137" s="47" t="s">
        <v>2306</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2300</v>
      </c>
      <c r="F1138" t="s">
        <v>1902</v>
      </c>
      <c r="G1138" s="47" t="s">
        <v>2307</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2301</v>
      </c>
      <c r="F1139" t="s">
        <v>1902</v>
      </c>
      <c r="G1139" s="47" t="s">
        <v>2308</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2302</v>
      </c>
      <c r="F1140" t="s">
        <v>1902</v>
      </c>
      <c r="G1140" s="47" t="s">
        <v>2309</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2303</v>
      </c>
      <c r="F1141" t="s">
        <v>1902</v>
      </c>
      <c r="G1141" s="47" t="s">
        <v>2310</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2304</v>
      </c>
      <c r="F1142" t="s">
        <v>1902</v>
      </c>
      <c r="G1142" s="47" t="s">
        <v>2311</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2444</v>
      </c>
      <c r="F1143" t="s">
        <v>1902</v>
      </c>
      <c r="G1143" s="47" t="s">
        <v>2444</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2298</v>
      </c>
      <c r="F1144" t="s">
        <v>1903</v>
      </c>
      <c r="G1144" s="47" t="s">
        <v>2305</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2299</v>
      </c>
      <c r="F1145" t="s">
        <v>1903</v>
      </c>
      <c r="G1145" s="47" t="s">
        <v>2306</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2300</v>
      </c>
      <c r="F1146" t="s">
        <v>1903</v>
      </c>
      <c r="G1146" s="47" t="s">
        <v>2307</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2301</v>
      </c>
      <c r="F1147" t="s">
        <v>1903</v>
      </c>
      <c r="G1147" s="47" t="s">
        <v>2308</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2302</v>
      </c>
      <c r="F1148" t="s">
        <v>1903</v>
      </c>
      <c r="G1148" s="47" t="s">
        <v>2309</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2303</v>
      </c>
      <c r="F1149" t="s">
        <v>1903</v>
      </c>
      <c r="G1149" s="47" t="s">
        <v>2310</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2304</v>
      </c>
      <c r="F1150" t="s">
        <v>1903</v>
      </c>
      <c r="G1150" s="47" t="s">
        <v>2311</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2444</v>
      </c>
      <c r="F1151" t="s">
        <v>1903</v>
      </c>
      <c r="G1151" s="47" t="s">
        <v>2444</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2298</v>
      </c>
      <c r="F1152" t="s">
        <v>1904</v>
      </c>
      <c r="G1152" s="47" t="s">
        <v>2305</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2299</v>
      </c>
      <c r="F1153" t="s">
        <v>1904</v>
      </c>
      <c r="G1153" s="47" t="s">
        <v>2306</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2300</v>
      </c>
      <c r="F1154" t="s">
        <v>1904</v>
      </c>
      <c r="G1154" s="47" t="s">
        <v>2307</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2301</v>
      </c>
      <c r="F1155" t="s">
        <v>1904</v>
      </c>
      <c r="G1155" s="47" t="s">
        <v>2308</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2302</v>
      </c>
      <c r="F1156" t="s">
        <v>1904</v>
      </c>
      <c r="G1156" s="47" t="s">
        <v>2309</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2303</v>
      </c>
      <c r="F1157" t="s">
        <v>1904</v>
      </c>
      <c r="G1157" s="47" t="s">
        <v>2310</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2304</v>
      </c>
      <c r="F1158" t="s">
        <v>1904</v>
      </c>
      <c r="G1158" s="47" t="s">
        <v>2311</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2444</v>
      </c>
      <c r="F1159" t="s">
        <v>1904</v>
      </c>
      <c r="G1159" s="47" t="s">
        <v>2444</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2298</v>
      </c>
      <c r="F1160" t="s">
        <v>1455</v>
      </c>
      <c r="G1160" s="47" t="s">
        <v>2305</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2299</v>
      </c>
      <c r="F1161" t="s">
        <v>1455</v>
      </c>
      <c r="G1161" s="47" t="s">
        <v>2306</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2300</v>
      </c>
      <c r="F1162" t="s">
        <v>1455</v>
      </c>
      <c r="G1162" s="47" t="s">
        <v>2307</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2301</v>
      </c>
      <c r="F1163" t="s">
        <v>1455</v>
      </c>
      <c r="G1163" s="47" t="s">
        <v>2308</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2302</v>
      </c>
      <c r="F1164" t="s">
        <v>1455</v>
      </c>
      <c r="G1164" s="47" t="s">
        <v>2309</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2303</v>
      </c>
      <c r="F1165" t="s">
        <v>1455</v>
      </c>
      <c r="G1165" s="47" t="s">
        <v>2310</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2304</v>
      </c>
      <c r="F1166" t="s">
        <v>1455</v>
      </c>
      <c r="G1166" s="47" t="s">
        <v>2311</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2444</v>
      </c>
      <c r="F1167" t="s">
        <v>1455</v>
      </c>
      <c r="G1167" s="47" t="s">
        <v>2444</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2298</v>
      </c>
      <c r="F1168" t="s">
        <v>1905</v>
      </c>
      <c r="G1168" s="47" t="s">
        <v>2305</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2299</v>
      </c>
      <c r="F1169" t="s">
        <v>1905</v>
      </c>
      <c r="G1169" s="47" t="s">
        <v>2306</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2300</v>
      </c>
      <c r="F1170" t="s">
        <v>1905</v>
      </c>
      <c r="G1170" s="47" t="s">
        <v>2307</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2301</v>
      </c>
      <c r="F1171" t="s">
        <v>1905</v>
      </c>
      <c r="G1171" s="47" t="s">
        <v>2308</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2302</v>
      </c>
      <c r="F1172" t="s">
        <v>1905</v>
      </c>
      <c r="G1172" s="47" t="s">
        <v>2309</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2303</v>
      </c>
      <c r="F1173" t="s">
        <v>1905</v>
      </c>
      <c r="G1173" s="47" t="s">
        <v>2310</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2304</v>
      </c>
      <c r="F1174" t="s">
        <v>1905</v>
      </c>
      <c r="G1174" s="47" t="s">
        <v>2311</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2444</v>
      </c>
      <c r="F1175" t="s">
        <v>1905</v>
      </c>
      <c r="G1175" s="47" t="s">
        <v>2444</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2298</v>
      </c>
      <c r="F1176" t="s">
        <v>1906</v>
      </c>
      <c r="G1176" s="47" t="s">
        <v>2305</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2299</v>
      </c>
      <c r="F1177" t="s">
        <v>1906</v>
      </c>
      <c r="G1177" s="47" t="s">
        <v>2306</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2300</v>
      </c>
      <c r="F1178" t="s">
        <v>1906</v>
      </c>
      <c r="G1178" s="47" t="s">
        <v>2307</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2301</v>
      </c>
      <c r="F1179" t="s">
        <v>1906</v>
      </c>
      <c r="G1179" s="47" t="s">
        <v>2308</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2302</v>
      </c>
      <c r="F1180" t="s">
        <v>1906</v>
      </c>
      <c r="G1180" s="47" t="s">
        <v>2309</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2303</v>
      </c>
      <c r="F1181" t="s">
        <v>1906</v>
      </c>
      <c r="G1181" s="47" t="s">
        <v>2310</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2304</v>
      </c>
      <c r="F1182" t="s">
        <v>1906</v>
      </c>
      <c r="G1182" s="47" t="s">
        <v>2311</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2444</v>
      </c>
      <c r="F1183" t="s">
        <v>1906</v>
      </c>
      <c r="G1183" s="47" t="s">
        <v>2444</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2298</v>
      </c>
      <c r="F1184" t="s">
        <v>1907</v>
      </c>
      <c r="G1184" s="47" t="s">
        <v>2305</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2299</v>
      </c>
      <c r="F1185" t="s">
        <v>1907</v>
      </c>
      <c r="G1185" s="47" t="s">
        <v>2306</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2300</v>
      </c>
      <c r="F1186" t="s">
        <v>1907</v>
      </c>
      <c r="G1186" s="47" t="s">
        <v>2307</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2301</v>
      </c>
      <c r="F1187" t="s">
        <v>1907</v>
      </c>
      <c r="G1187" s="47" t="s">
        <v>2308</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2302</v>
      </c>
      <c r="F1188" t="s">
        <v>1907</v>
      </c>
      <c r="G1188" s="47" t="s">
        <v>2309</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2303</v>
      </c>
      <c r="F1189" t="s">
        <v>1907</v>
      </c>
      <c r="G1189" s="47" t="s">
        <v>2310</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2304</v>
      </c>
      <c r="F1190" t="s">
        <v>1907</v>
      </c>
      <c r="G1190" s="47" t="s">
        <v>2311</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2444</v>
      </c>
      <c r="F1191" t="s">
        <v>1907</v>
      </c>
      <c r="G1191" s="47" t="s">
        <v>2444</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2298</v>
      </c>
      <c r="F1192" t="s">
        <v>1456</v>
      </c>
      <c r="G1192" s="47" t="s">
        <v>2305</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2299</v>
      </c>
      <c r="F1193" t="s">
        <v>1456</v>
      </c>
      <c r="G1193" s="47" t="s">
        <v>2306</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2300</v>
      </c>
      <c r="F1194" t="s">
        <v>1456</v>
      </c>
      <c r="G1194" s="47" t="s">
        <v>2307</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2301</v>
      </c>
      <c r="F1195" t="s">
        <v>1456</v>
      </c>
      <c r="G1195" s="47" t="s">
        <v>2308</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2302</v>
      </c>
      <c r="F1196" t="s">
        <v>1456</v>
      </c>
      <c r="G1196" s="47" t="s">
        <v>2309</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2303</v>
      </c>
      <c r="F1197" t="s">
        <v>1456</v>
      </c>
      <c r="G1197" s="47" t="s">
        <v>2310</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2304</v>
      </c>
      <c r="F1198" t="s">
        <v>1456</v>
      </c>
      <c r="G1198" s="47" t="s">
        <v>2311</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2444</v>
      </c>
      <c r="F1199" t="s">
        <v>1456</v>
      </c>
      <c r="G1199" s="47" t="s">
        <v>2444</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2298</v>
      </c>
      <c r="F1200" t="s">
        <v>1908</v>
      </c>
      <c r="G1200" s="47" t="s">
        <v>2305</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2299</v>
      </c>
      <c r="F1201" t="s">
        <v>1908</v>
      </c>
      <c r="G1201" s="47" t="s">
        <v>2306</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2300</v>
      </c>
      <c r="F1202" t="s">
        <v>1908</v>
      </c>
      <c r="G1202" s="47" t="s">
        <v>2307</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2301</v>
      </c>
      <c r="F1203" t="s">
        <v>1908</v>
      </c>
      <c r="G1203" s="47" t="s">
        <v>2308</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2302</v>
      </c>
      <c r="F1204" t="s">
        <v>1908</v>
      </c>
      <c r="G1204" s="47" t="s">
        <v>2309</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2303</v>
      </c>
      <c r="F1205" t="s">
        <v>1908</v>
      </c>
      <c r="G1205" s="47" t="s">
        <v>2310</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2304</v>
      </c>
      <c r="F1206" t="s">
        <v>1908</v>
      </c>
      <c r="G1206" s="47" t="s">
        <v>2311</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2444</v>
      </c>
      <c r="F1207" t="s">
        <v>1908</v>
      </c>
      <c r="G1207" s="47" t="s">
        <v>2444</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2298</v>
      </c>
      <c r="F1208" t="s">
        <v>1909</v>
      </c>
      <c r="G1208" s="47" t="s">
        <v>2305</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2299</v>
      </c>
      <c r="F1209" t="s">
        <v>1909</v>
      </c>
      <c r="G1209" s="47" t="s">
        <v>2306</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2300</v>
      </c>
      <c r="F1210" t="s">
        <v>1909</v>
      </c>
      <c r="G1210" s="47" t="s">
        <v>2307</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2301</v>
      </c>
      <c r="F1211" t="s">
        <v>1909</v>
      </c>
      <c r="G1211" s="47" t="s">
        <v>2308</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2302</v>
      </c>
      <c r="F1212" t="s">
        <v>1909</v>
      </c>
      <c r="G1212" s="47" t="s">
        <v>2309</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2303</v>
      </c>
      <c r="F1213" t="s">
        <v>1909</v>
      </c>
      <c r="G1213" s="47" t="s">
        <v>2310</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2304</v>
      </c>
      <c r="F1214" t="s">
        <v>1909</v>
      </c>
      <c r="G1214" s="47" t="s">
        <v>2311</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2444</v>
      </c>
      <c r="F1215" t="s">
        <v>1909</v>
      </c>
      <c r="G1215" s="47" t="s">
        <v>2444</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2298</v>
      </c>
      <c r="F1216" t="s">
        <v>1910</v>
      </c>
      <c r="G1216" s="47" t="s">
        <v>2305</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2299</v>
      </c>
      <c r="F1217" t="s">
        <v>1910</v>
      </c>
      <c r="G1217" s="47" t="s">
        <v>2306</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2300</v>
      </c>
      <c r="F1218" t="s">
        <v>1910</v>
      </c>
      <c r="G1218" s="47" t="s">
        <v>2307</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2301</v>
      </c>
      <c r="F1219" t="s">
        <v>1910</v>
      </c>
      <c r="G1219" s="47" t="s">
        <v>2308</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2302</v>
      </c>
      <c r="F1220" t="s">
        <v>1910</v>
      </c>
      <c r="G1220" s="47" t="s">
        <v>2309</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2303</v>
      </c>
      <c r="F1221" t="s">
        <v>1910</v>
      </c>
      <c r="G1221" s="47" t="s">
        <v>2310</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2304</v>
      </c>
      <c r="F1222" t="s">
        <v>1910</v>
      </c>
      <c r="G1222" s="47" t="s">
        <v>2311</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2444</v>
      </c>
      <c r="F1223" t="s">
        <v>1910</v>
      </c>
      <c r="G1223" s="47" t="s">
        <v>2444</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2298</v>
      </c>
      <c r="F1224" t="s">
        <v>1911</v>
      </c>
      <c r="G1224" s="47" t="s">
        <v>2305</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2299</v>
      </c>
      <c r="F1225" t="s">
        <v>1911</v>
      </c>
      <c r="G1225" s="47" t="s">
        <v>2306</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2300</v>
      </c>
      <c r="F1226" t="s">
        <v>1911</v>
      </c>
      <c r="G1226" s="47" t="s">
        <v>2307</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2301</v>
      </c>
      <c r="F1227" t="s">
        <v>1911</v>
      </c>
      <c r="G1227" s="47" t="s">
        <v>2308</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2302</v>
      </c>
      <c r="F1228" t="s">
        <v>1911</v>
      </c>
      <c r="G1228" s="47" t="s">
        <v>2309</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2303</v>
      </c>
      <c r="F1229" t="s">
        <v>1911</v>
      </c>
      <c r="G1229" s="47" t="s">
        <v>2310</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2304</v>
      </c>
      <c r="F1230" t="s">
        <v>1911</v>
      </c>
      <c r="G1230" s="47" t="s">
        <v>2311</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2444</v>
      </c>
      <c r="F1231" t="s">
        <v>1911</v>
      </c>
      <c r="G1231" s="47" t="s">
        <v>2444</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2298</v>
      </c>
      <c r="F1232" t="s">
        <v>1912</v>
      </c>
      <c r="G1232" s="47" t="s">
        <v>2305</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2299</v>
      </c>
      <c r="F1233" t="s">
        <v>1912</v>
      </c>
      <c r="G1233" s="47" t="s">
        <v>2306</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2300</v>
      </c>
      <c r="F1234" t="s">
        <v>1912</v>
      </c>
      <c r="G1234" s="47" t="s">
        <v>2307</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2301</v>
      </c>
      <c r="F1235" t="s">
        <v>1912</v>
      </c>
      <c r="G1235" s="47" t="s">
        <v>2308</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2302</v>
      </c>
      <c r="F1236" t="s">
        <v>1912</v>
      </c>
      <c r="G1236" s="47" t="s">
        <v>2309</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2303</v>
      </c>
      <c r="F1237" t="s">
        <v>1912</v>
      </c>
      <c r="G1237" s="47" t="s">
        <v>2310</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2304</v>
      </c>
      <c r="F1238" t="s">
        <v>1912</v>
      </c>
      <c r="G1238" s="47" t="s">
        <v>2311</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2444</v>
      </c>
      <c r="F1239" t="s">
        <v>1912</v>
      </c>
      <c r="G1239" s="47" t="s">
        <v>2444</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2298</v>
      </c>
      <c r="F1240" t="s">
        <v>1913</v>
      </c>
      <c r="G1240" s="47" t="s">
        <v>2305</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2299</v>
      </c>
      <c r="F1241" t="s">
        <v>1913</v>
      </c>
      <c r="G1241" s="47" t="s">
        <v>2306</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2300</v>
      </c>
      <c r="F1242" t="s">
        <v>1913</v>
      </c>
      <c r="G1242" s="47" t="s">
        <v>2307</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2301</v>
      </c>
      <c r="F1243" t="s">
        <v>1913</v>
      </c>
      <c r="G1243" s="47" t="s">
        <v>2308</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2302</v>
      </c>
      <c r="F1244" t="s">
        <v>1913</v>
      </c>
      <c r="G1244" s="47" t="s">
        <v>2309</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2303</v>
      </c>
      <c r="F1245" t="s">
        <v>1913</v>
      </c>
      <c r="G1245" s="47" t="s">
        <v>2310</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2304</v>
      </c>
      <c r="F1246" t="s">
        <v>1913</v>
      </c>
      <c r="G1246" s="47" t="s">
        <v>2311</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2444</v>
      </c>
      <c r="F1247" t="s">
        <v>1913</v>
      </c>
      <c r="G1247" s="47" t="s">
        <v>2444</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2298</v>
      </c>
      <c r="F1248" t="s">
        <v>1914</v>
      </c>
      <c r="G1248" s="47" t="s">
        <v>2305</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2299</v>
      </c>
      <c r="F1249" t="s">
        <v>1914</v>
      </c>
      <c r="G1249" s="47" t="s">
        <v>2306</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2300</v>
      </c>
      <c r="F1250" t="s">
        <v>1914</v>
      </c>
      <c r="G1250" s="47" t="s">
        <v>2307</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2301</v>
      </c>
      <c r="F1251" t="s">
        <v>1914</v>
      </c>
      <c r="G1251" s="47" t="s">
        <v>2308</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2302</v>
      </c>
      <c r="F1252" t="s">
        <v>1914</v>
      </c>
      <c r="G1252" s="47" t="s">
        <v>2309</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2303</v>
      </c>
      <c r="F1253" t="s">
        <v>1914</v>
      </c>
      <c r="G1253" s="47" t="s">
        <v>2310</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2304</v>
      </c>
      <c r="F1254" t="s">
        <v>1914</v>
      </c>
      <c r="G1254" s="47" t="s">
        <v>2311</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2444</v>
      </c>
      <c r="F1255" t="s">
        <v>1914</v>
      </c>
      <c r="G1255" s="47" t="s">
        <v>2444</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2298</v>
      </c>
      <c r="F1256" t="s">
        <v>1915</v>
      </c>
      <c r="G1256" s="47" t="s">
        <v>2305</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2299</v>
      </c>
      <c r="F1257" t="s">
        <v>1915</v>
      </c>
      <c r="G1257" s="47" t="s">
        <v>2306</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2300</v>
      </c>
      <c r="F1258" t="s">
        <v>1915</v>
      </c>
      <c r="G1258" s="47" t="s">
        <v>2307</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2301</v>
      </c>
      <c r="F1259" t="s">
        <v>1915</v>
      </c>
      <c r="G1259" s="47" t="s">
        <v>2308</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2302</v>
      </c>
      <c r="F1260" t="s">
        <v>1915</v>
      </c>
      <c r="G1260" s="47" t="s">
        <v>2309</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2303</v>
      </c>
      <c r="F1261" t="s">
        <v>1915</v>
      </c>
      <c r="G1261" s="47" t="s">
        <v>2310</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2304</v>
      </c>
      <c r="F1262" t="s">
        <v>1915</v>
      </c>
      <c r="G1262" s="47" t="s">
        <v>2311</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2444</v>
      </c>
      <c r="F1263" t="s">
        <v>1915</v>
      </c>
      <c r="G1263" s="47" t="s">
        <v>2444</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2298</v>
      </c>
      <c r="F1264" t="s">
        <v>1916</v>
      </c>
      <c r="G1264" s="47" t="s">
        <v>2305</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2299</v>
      </c>
      <c r="F1265" t="s">
        <v>1916</v>
      </c>
      <c r="G1265" s="47" t="s">
        <v>2306</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2300</v>
      </c>
      <c r="F1266" t="s">
        <v>1916</v>
      </c>
      <c r="G1266" s="47" t="s">
        <v>2307</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2301</v>
      </c>
      <c r="F1267" t="s">
        <v>1916</v>
      </c>
      <c r="G1267" s="47" t="s">
        <v>2308</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2302</v>
      </c>
      <c r="F1268" t="s">
        <v>1916</v>
      </c>
      <c r="G1268" s="47" t="s">
        <v>2309</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2303</v>
      </c>
      <c r="F1269" t="s">
        <v>1916</v>
      </c>
      <c r="G1269" s="47" t="s">
        <v>2310</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2304</v>
      </c>
      <c r="F1270" t="s">
        <v>1916</v>
      </c>
      <c r="G1270" s="47" t="s">
        <v>2311</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2444</v>
      </c>
      <c r="F1271" t="s">
        <v>1916</v>
      </c>
      <c r="G1271" s="47" t="s">
        <v>2444</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2298</v>
      </c>
      <c r="F1272" t="s">
        <v>1958</v>
      </c>
      <c r="G1272" s="47" t="s">
        <v>2305</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2299</v>
      </c>
      <c r="F1273" t="s">
        <v>1958</v>
      </c>
      <c r="G1273" s="47" t="s">
        <v>2306</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2300</v>
      </c>
      <c r="F1274" t="s">
        <v>1958</v>
      </c>
      <c r="G1274" s="47" t="s">
        <v>2307</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2301</v>
      </c>
      <c r="F1275" t="s">
        <v>1958</v>
      </c>
      <c r="G1275" s="47" t="s">
        <v>2308</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2302</v>
      </c>
      <c r="F1276" t="s">
        <v>1958</v>
      </c>
      <c r="G1276" s="47" t="s">
        <v>2309</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2303</v>
      </c>
      <c r="F1277" t="s">
        <v>1958</v>
      </c>
      <c r="G1277" s="47" t="s">
        <v>2310</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2304</v>
      </c>
      <c r="F1278" t="s">
        <v>1958</v>
      </c>
      <c r="G1278" s="47" t="s">
        <v>2311</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2444</v>
      </c>
      <c r="F1279" t="s">
        <v>1958</v>
      </c>
      <c r="G1279" s="47" t="s">
        <v>2444</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2298</v>
      </c>
      <c r="F1280" t="s">
        <v>1917</v>
      </c>
      <c r="G1280" s="47" t="s">
        <v>2305</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2299</v>
      </c>
      <c r="F1281" t="s">
        <v>1917</v>
      </c>
      <c r="G1281" s="47" t="s">
        <v>2306</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2300</v>
      </c>
      <c r="F1282" t="s">
        <v>1917</v>
      </c>
      <c r="G1282" s="47" t="s">
        <v>2307</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2301</v>
      </c>
      <c r="F1283" t="s">
        <v>1917</v>
      </c>
      <c r="G1283" s="47" t="s">
        <v>2308</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2302</v>
      </c>
      <c r="F1284" t="s">
        <v>1917</v>
      </c>
      <c r="G1284" s="47" t="s">
        <v>2309</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2303</v>
      </c>
      <c r="F1285" t="s">
        <v>1917</v>
      </c>
      <c r="G1285" s="47" t="s">
        <v>2310</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2304</v>
      </c>
      <c r="F1286" t="s">
        <v>1917</v>
      </c>
      <c r="G1286" s="47" t="s">
        <v>2311</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2444</v>
      </c>
      <c r="F1287" t="s">
        <v>1917</v>
      </c>
      <c r="G1287" s="47" t="s">
        <v>2444</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2083</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2164</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Additional Carbon Tax</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Carbon Price</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Additional Carbon Tax</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Carbon Price</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Additional Carbon Tax</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Carbon Price</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Additional Carbon Tax</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Carbon Price</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Additional Carbon Tax</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Carbon Price</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Additional Carbon Tax</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Carbon Price</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2559</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2146</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2095</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2699</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2699</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2699</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2699</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2699</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2699</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2699</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2699</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2699</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2699</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2699</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2699</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2699</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2699</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2699</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2699</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2699</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2700</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2700</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2700</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2700</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2700</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2700</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2700</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2700</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2700</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2700</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2700</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2700</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2700</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2700</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2700</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2700</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2700</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2701</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2701</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2701</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2701</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2701</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2701</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2701</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2701</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2701</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2701</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2701</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2701</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2701</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2701</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2701</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2701</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2701</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2530</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2532</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2534</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2273</v>
      </c>
      <c r="E1802" s="47"/>
      <c r="F1802" s="6" t="s">
        <v>2524</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2274</v>
      </c>
      <c r="E1803" s="47"/>
      <c r="F1803" s="6" t="s">
        <v>2285</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2286</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2287</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2288</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2526</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2289</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2290</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2291</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2272</v>
      </c>
      <c r="E1818" s="47"/>
      <c r="F1818" s="6" t="s">
        <v>2292</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2275</v>
      </c>
      <c r="E1819" s="47"/>
      <c r="F1819" s="6" t="s">
        <v>2293</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2276</v>
      </c>
      <c r="E1820" s="47"/>
      <c r="F1820" s="6" t="s">
        <v>2294</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2277</v>
      </c>
      <c r="E1821" s="47"/>
      <c r="F1821" s="6" t="s">
        <v>2295</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2278</v>
      </c>
      <c r="E1822" s="47"/>
      <c r="F1822" s="6" t="s">
        <v>2296</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2354</v>
      </c>
      <c r="E1823" s="47"/>
      <c r="F1823" s="6" t="s">
        <v>2356</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2355</v>
      </c>
      <c r="E1824" s="47"/>
      <c r="F1824" s="6" t="s">
        <v>2357</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2690</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2273</v>
      </c>
      <c r="E1867" s="47"/>
      <c r="F1867" s="6" t="s">
        <v>2524</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2274</v>
      </c>
      <c r="E1868" s="47"/>
      <c r="F1868" s="6" t="s">
        <v>2285</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2286</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2287</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2288</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2526</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2289</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2290</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2291</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2272</v>
      </c>
      <c r="E1883" s="47"/>
      <c r="F1883" s="6" t="s">
        <v>2292</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2275</v>
      </c>
      <c r="E1884" s="47"/>
      <c r="F1884" s="6" t="s">
        <v>2293</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2276</v>
      </c>
      <c r="E1885" s="47"/>
      <c r="F1885" s="6" t="s">
        <v>2294</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2277</v>
      </c>
      <c r="E1886" s="47"/>
      <c r="F1886" s="6" t="s">
        <v>2295</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2278</v>
      </c>
      <c r="E1887" s="47"/>
      <c r="F1887" s="6" t="s">
        <v>2296</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2354</v>
      </c>
      <c r="E1888" s="47"/>
      <c r="F1888" s="6" t="s">
        <v>2356</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2355</v>
      </c>
      <c r="E1889" s="47"/>
      <c r="F1889" s="6" t="s">
        <v>2357</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2389</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2391</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2394</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2220</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2106</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2263</v>
      </c>
      <c r="B4" t="s">
        <v>2263</v>
      </c>
    </row>
    <row r="5" spans="1:2" x14ac:dyDescent="0.35">
      <c r="A5" s="138" t="s">
        <v>2428</v>
      </c>
      <c r="B5" t="s">
        <v>2540</v>
      </c>
    </row>
    <row r="6" spans="1:2" x14ac:dyDescent="0.35">
      <c r="A6" s="139" t="s">
        <v>1207</v>
      </c>
      <c r="B6" t="s">
        <v>345</v>
      </c>
    </row>
    <row r="7" spans="1:2" x14ac:dyDescent="0.35">
      <c r="A7" s="139" t="s">
        <v>2429</v>
      </c>
      <c r="B7" t="s">
        <v>2539</v>
      </c>
    </row>
    <row r="8" spans="1:2" ht="29" x14ac:dyDescent="0.35">
      <c r="A8" s="139" t="s">
        <v>2451</v>
      </c>
      <c r="B8" t="s">
        <v>2556</v>
      </c>
    </row>
    <row r="9" spans="1:2" x14ac:dyDescent="0.35">
      <c r="A9" s="139" t="s">
        <v>2430</v>
      </c>
      <c r="B9" t="s">
        <v>2542</v>
      </c>
    </row>
    <row r="10" spans="1:2" x14ac:dyDescent="0.35">
      <c r="A10" s="139" t="s">
        <v>2431</v>
      </c>
      <c r="B10" t="s">
        <v>2543</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2432</v>
      </c>
      <c r="B14" t="s">
        <v>2544</v>
      </c>
    </row>
    <row r="15" spans="1:2" x14ac:dyDescent="0.35">
      <c r="A15" s="139" t="s">
        <v>346</v>
      </c>
      <c r="B15" t="s">
        <v>346</v>
      </c>
    </row>
    <row r="16" spans="1:2" x14ac:dyDescent="0.35">
      <c r="A16" s="139" t="s">
        <v>347</v>
      </c>
      <c r="B16" t="s">
        <v>347</v>
      </c>
    </row>
    <row r="17" spans="1:2" x14ac:dyDescent="0.35">
      <c r="A17" s="139" t="s">
        <v>2336</v>
      </c>
      <c r="B17" t="s">
        <v>2336</v>
      </c>
    </row>
    <row r="18" spans="1:2" x14ac:dyDescent="0.35">
      <c r="A18" s="139" t="s">
        <v>2149</v>
      </c>
      <c r="B18" t="s">
        <v>2149</v>
      </c>
    </row>
    <row r="19" spans="1:2" x14ac:dyDescent="0.35">
      <c r="A19" s="139" t="s">
        <v>2150</v>
      </c>
      <c r="B19" t="s">
        <v>2150</v>
      </c>
    </row>
    <row r="20" spans="1:2" x14ac:dyDescent="0.35">
      <c r="A20" s="139" t="s">
        <v>2433</v>
      </c>
      <c r="B20" t="s">
        <v>2541</v>
      </c>
    </row>
    <row r="21" spans="1:2" x14ac:dyDescent="0.35">
      <c r="A21" s="139" t="s">
        <v>348</v>
      </c>
      <c r="B21" t="s">
        <v>348</v>
      </c>
    </row>
    <row r="22" spans="1:2" x14ac:dyDescent="0.35">
      <c r="A22" s="139" t="s">
        <v>2434</v>
      </c>
      <c r="B22" t="s">
        <v>2545</v>
      </c>
    </row>
    <row r="23" spans="1:2" x14ac:dyDescent="0.35">
      <c r="A23" s="139" t="s">
        <v>1339</v>
      </c>
      <c r="B23" t="s">
        <v>1339</v>
      </c>
    </row>
    <row r="24" spans="1:2" x14ac:dyDescent="0.35">
      <c r="A24" s="139" t="s">
        <v>1263</v>
      </c>
      <c r="B24" t="s">
        <v>2610</v>
      </c>
    </row>
    <row r="25" spans="1:2" x14ac:dyDescent="0.35">
      <c r="A25" s="139" t="s">
        <v>1264</v>
      </c>
      <c r="B25" t="s">
        <v>2611</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2570</v>
      </c>
    </row>
    <row r="31" spans="1:2" x14ac:dyDescent="0.35">
      <c r="A31" s="139" t="s">
        <v>2435</v>
      </c>
      <c r="B31" t="s">
        <v>2546</v>
      </c>
    </row>
    <row r="32" spans="1:2" x14ac:dyDescent="0.35">
      <c r="A32" s="139" t="s">
        <v>1247</v>
      </c>
      <c r="B32" t="s">
        <v>1247</v>
      </c>
    </row>
    <row r="33" spans="1:2" x14ac:dyDescent="0.35">
      <c r="A33" s="139" t="s">
        <v>1248</v>
      </c>
      <c r="B33" t="s">
        <v>1248</v>
      </c>
    </row>
    <row r="34" spans="1:2" x14ac:dyDescent="0.35">
      <c r="A34" s="139" t="s">
        <v>2118</v>
      </c>
      <c r="B34" t="s">
        <v>2118</v>
      </c>
    </row>
    <row r="35" spans="1:2" x14ac:dyDescent="0.35">
      <c r="A35" s="139" t="s">
        <v>1510</v>
      </c>
      <c r="B35" t="s">
        <v>1510</v>
      </c>
    </row>
    <row r="36" spans="1:2" x14ac:dyDescent="0.35">
      <c r="A36" s="139" t="s">
        <v>1305</v>
      </c>
      <c r="B36" t="s">
        <v>2566</v>
      </c>
    </row>
    <row r="37" spans="1:2" x14ac:dyDescent="0.35">
      <c r="A37" s="139" t="s">
        <v>2436</v>
      </c>
      <c r="B37" t="s">
        <v>2547</v>
      </c>
    </row>
    <row r="38" spans="1:2" x14ac:dyDescent="0.35">
      <c r="A38" s="139" t="s">
        <v>2437</v>
      </c>
      <c r="B38" t="s">
        <v>2548</v>
      </c>
    </row>
    <row r="39" spans="1:2" x14ac:dyDescent="0.35">
      <c r="A39" s="139" t="s">
        <v>2438</v>
      </c>
      <c r="B39" t="s">
        <v>2549</v>
      </c>
    </row>
    <row r="40" spans="1:2" x14ac:dyDescent="0.35">
      <c r="A40" s="139" t="s">
        <v>2439</v>
      </c>
      <c r="B40" t="s">
        <v>2550</v>
      </c>
    </row>
    <row r="41" spans="1:2" x14ac:dyDescent="0.35">
      <c r="A41" s="139" t="s">
        <v>2440</v>
      </c>
      <c r="B41" t="s">
        <v>2551</v>
      </c>
    </row>
    <row r="42" spans="1:2" x14ac:dyDescent="0.35">
      <c r="A42" s="139" t="s">
        <v>2441</v>
      </c>
      <c r="B42" t="s">
        <v>2552</v>
      </c>
    </row>
    <row r="43" spans="1:2" x14ac:dyDescent="0.35">
      <c r="A43" s="139" t="s">
        <v>2434</v>
      </c>
      <c r="B43" t="s">
        <v>2545</v>
      </c>
    </row>
    <row r="44" spans="1:2" x14ac:dyDescent="0.35">
      <c r="A44" s="139" t="s">
        <v>2109</v>
      </c>
      <c r="B44" t="s">
        <v>2553</v>
      </c>
    </row>
    <row r="45" spans="1:2" x14ac:dyDescent="0.35">
      <c r="A45" s="139" t="s">
        <v>2442</v>
      </c>
      <c r="B45" t="s">
        <v>2555</v>
      </c>
    </row>
    <row r="46" spans="1:2" x14ac:dyDescent="0.35">
      <c r="A46" s="139" t="s">
        <v>2443</v>
      </c>
      <c r="B46" t="s">
        <v>2554</v>
      </c>
    </row>
    <row r="48" spans="1:2" x14ac:dyDescent="0.35">
      <c r="A48" s="268" t="s">
        <v>1690</v>
      </c>
      <c r="B48" s="268"/>
    </row>
    <row r="49" spans="1:2" x14ac:dyDescent="0.35">
      <c r="A49" s="137" t="s">
        <v>1687</v>
      </c>
      <c r="B49" s="137" t="s">
        <v>1688</v>
      </c>
    </row>
    <row r="50" spans="1:2" x14ac:dyDescent="0.35">
      <c r="A50" s="100" t="s">
        <v>136</v>
      </c>
      <c r="B50" t="s">
        <v>2521</v>
      </c>
    </row>
    <row r="51" spans="1:2" x14ac:dyDescent="0.35">
      <c r="A51" s="100" t="s">
        <v>138</v>
      </c>
      <c r="B51" t="s">
        <v>2522</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85" activePane="bottomLeft" state="frozen"/>
      <selection pane="bottomLeft" activeCell="B189" sqref="B18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2340</v>
      </c>
    </row>
    <row r="2" spans="1:10" x14ac:dyDescent="0.35">
      <c r="A2" s="2" t="s">
        <v>1213</v>
      </c>
      <c r="B2" s="1" t="s">
        <v>1214</v>
      </c>
      <c r="C2" s="44">
        <v>1</v>
      </c>
      <c r="D2" s="1" t="s">
        <v>63</v>
      </c>
      <c r="E2" s="1" t="s">
        <v>64</v>
      </c>
      <c r="F2" s="1" t="str">
        <f>UnitControlCenter!$B$3</f>
        <v>million metric tons / year</v>
      </c>
      <c r="G2" s="1" t="s">
        <v>170</v>
      </c>
      <c r="J2" s="1" t="s">
        <v>2571</v>
      </c>
    </row>
    <row r="3" spans="1:10" x14ac:dyDescent="0.35">
      <c r="A3" s="2" t="s">
        <v>1213</v>
      </c>
      <c r="B3" s="1" t="s">
        <v>1215</v>
      </c>
      <c r="C3" s="49">
        <v>1</v>
      </c>
      <c r="D3" s="2" t="s">
        <v>63</v>
      </c>
      <c r="E3" s="2" t="s">
        <v>64</v>
      </c>
      <c r="F3" s="1" t="str">
        <f>UnitControlCenter!$B$3</f>
        <v>million metric tons / year</v>
      </c>
      <c r="G3" s="1" t="s">
        <v>1197</v>
      </c>
      <c r="J3" s="1" t="s">
        <v>2572</v>
      </c>
    </row>
    <row r="4" spans="1:10" ht="29" x14ac:dyDescent="0.35">
      <c r="A4" s="2" t="s">
        <v>1213</v>
      </c>
      <c r="B4" s="1" t="s">
        <v>2261</v>
      </c>
      <c r="C4" s="44">
        <v>1</v>
      </c>
      <c r="D4" s="1" t="s">
        <v>63</v>
      </c>
      <c r="E4" s="1" t="s">
        <v>64</v>
      </c>
      <c r="F4" s="1" t="str">
        <f>UnitControlCenter!B4</f>
        <v>million metric tons</v>
      </c>
      <c r="G4" s="1" t="s">
        <v>2264</v>
      </c>
      <c r="J4" s="1" t="s">
        <v>2346</v>
      </c>
    </row>
    <row r="5" spans="1:10" ht="29" x14ac:dyDescent="0.35">
      <c r="A5" s="2" t="s">
        <v>1213</v>
      </c>
      <c r="B5" s="1" t="s">
        <v>2262</v>
      </c>
      <c r="C5" s="49">
        <v>1</v>
      </c>
      <c r="D5" s="2" t="s">
        <v>63</v>
      </c>
      <c r="E5" s="2" t="s">
        <v>64</v>
      </c>
      <c r="F5" s="1" t="str">
        <f>UnitControlCenter!B4</f>
        <v>million metric tons</v>
      </c>
      <c r="G5" s="1" t="s">
        <v>2265</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2606</v>
      </c>
      <c r="C18" s="141">
        <v>1</v>
      </c>
      <c r="D18" s="135" t="s">
        <v>65</v>
      </c>
      <c r="E18" s="135" t="s">
        <v>66</v>
      </c>
      <c r="F18" s="135" t="s">
        <v>345</v>
      </c>
      <c r="G18" s="135" t="s">
        <v>2607</v>
      </c>
      <c r="H18" s="135" t="s">
        <v>2608</v>
      </c>
      <c r="I18" s="135" t="s">
        <v>2609</v>
      </c>
      <c r="J18" s="135"/>
    </row>
    <row r="19" spans="1:10" ht="101.5" x14ac:dyDescent="0.35">
      <c r="A19" s="2" t="s">
        <v>1219</v>
      </c>
      <c r="B19" s="2" t="s">
        <v>1124</v>
      </c>
      <c r="C19" s="44">
        <v>1</v>
      </c>
      <c r="D19" s="1" t="s">
        <v>65</v>
      </c>
      <c r="E19" s="1" t="s">
        <v>66</v>
      </c>
      <c r="F19" s="1" t="str">
        <f>UnitControlCenter!$B$3</f>
        <v>million metric tons / year</v>
      </c>
      <c r="G19" s="1" t="s">
        <v>2123</v>
      </c>
      <c r="H19" s="1" t="s">
        <v>1671</v>
      </c>
      <c r="I19" s="1" t="s">
        <v>1672</v>
      </c>
    </row>
    <row r="20" spans="1:10" ht="101.5" x14ac:dyDescent="0.35">
      <c r="A20" s="2" t="s">
        <v>1219</v>
      </c>
      <c r="B20" s="2" t="s">
        <v>1132</v>
      </c>
      <c r="C20" s="44">
        <v>1</v>
      </c>
      <c r="D20" s="1" t="s">
        <v>65</v>
      </c>
      <c r="E20" s="1" t="s">
        <v>66</v>
      </c>
      <c r="F20" s="1" t="str">
        <f>UnitControlCenter!$B$3</f>
        <v>million metric tons / year</v>
      </c>
      <c r="G20" s="1" t="s">
        <v>2135</v>
      </c>
      <c r="H20" s="1" t="s">
        <v>1671</v>
      </c>
      <c r="I20" s="1" t="s">
        <v>2124</v>
      </c>
    </row>
    <row r="21" spans="1:10" ht="101.5" x14ac:dyDescent="0.35">
      <c r="A21" s="2" t="s">
        <v>1219</v>
      </c>
      <c r="B21" s="2" t="s">
        <v>1133</v>
      </c>
      <c r="C21" s="44">
        <v>1</v>
      </c>
      <c r="D21" s="1" t="s">
        <v>65</v>
      </c>
      <c r="E21" s="1" t="s">
        <v>66</v>
      </c>
      <c r="F21" s="1" t="str">
        <f>UnitControlCenter!$B$3</f>
        <v>million metric tons / year</v>
      </c>
      <c r="G21" s="1" t="s">
        <v>2136</v>
      </c>
      <c r="H21" s="1" t="s">
        <v>1671</v>
      </c>
      <c r="I21" s="1" t="s">
        <v>2125</v>
      </c>
    </row>
    <row r="22" spans="1:10" ht="101.5" x14ac:dyDescent="0.35">
      <c r="A22" s="2" t="s">
        <v>1219</v>
      </c>
      <c r="B22" s="2" t="s">
        <v>1206</v>
      </c>
      <c r="C22" s="44">
        <v>1</v>
      </c>
      <c r="D22" s="1" t="s">
        <v>65</v>
      </c>
      <c r="E22" s="1" t="s">
        <v>66</v>
      </c>
      <c r="F22" s="1" t="str">
        <f>UnitControlCenter!$B$3</f>
        <v>million metric tons / year</v>
      </c>
      <c r="G22" s="1" t="s">
        <v>2137</v>
      </c>
      <c r="H22" s="1" t="s">
        <v>1671</v>
      </c>
      <c r="I22" s="1" t="s">
        <v>2126</v>
      </c>
    </row>
    <row r="23" spans="1:10" ht="101.5" x14ac:dyDescent="0.35">
      <c r="A23" s="2" t="s">
        <v>1219</v>
      </c>
      <c r="B23" s="2" t="s">
        <v>1205</v>
      </c>
      <c r="C23" s="44">
        <v>1</v>
      </c>
      <c r="D23" s="1" t="s">
        <v>65</v>
      </c>
      <c r="E23" s="1" t="s">
        <v>66</v>
      </c>
      <c r="F23" s="1" t="str">
        <f>UnitControlCenter!$B$6</f>
        <v>million metric tons / year</v>
      </c>
      <c r="G23" s="1" t="s">
        <v>2138</v>
      </c>
      <c r="H23" s="1" t="s">
        <v>1671</v>
      </c>
      <c r="I23" s="1" t="s">
        <v>2127</v>
      </c>
    </row>
    <row r="24" spans="1:10" ht="101.5" x14ac:dyDescent="0.35">
      <c r="A24" s="2" t="s">
        <v>1219</v>
      </c>
      <c r="B24" s="2" t="s">
        <v>1127</v>
      </c>
      <c r="C24" s="44">
        <v>1</v>
      </c>
      <c r="D24" s="1" t="s">
        <v>65</v>
      </c>
      <c r="E24" s="1" t="s">
        <v>66</v>
      </c>
      <c r="F24" s="1" t="str">
        <f>UnitControlCenter!$B$6</f>
        <v>million metric tons / year</v>
      </c>
      <c r="G24" s="1" t="s">
        <v>2139</v>
      </c>
      <c r="H24" s="1" t="s">
        <v>1671</v>
      </c>
      <c r="I24" s="1" t="s">
        <v>2128</v>
      </c>
    </row>
    <row r="25" spans="1:10" ht="87" x14ac:dyDescent="0.35">
      <c r="A25" s="2" t="s">
        <v>1219</v>
      </c>
      <c r="B25" s="2" t="s">
        <v>1130</v>
      </c>
      <c r="C25" s="44">
        <v>1</v>
      </c>
      <c r="D25" s="1" t="s">
        <v>65</v>
      </c>
      <c r="E25" s="1" t="s">
        <v>66</v>
      </c>
      <c r="F25" s="1" t="str">
        <f>UnitControlCenter!$B$6</f>
        <v>million metric tons / year</v>
      </c>
      <c r="G25" s="1" t="s">
        <v>2140</v>
      </c>
      <c r="H25" s="1" t="s">
        <v>1671</v>
      </c>
      <c r="I25" s="1" t="s">
        <v>2129</v>
      </c>
    </row>
    <row r="26" spans="1:10" ht="101.5" x14ac:dyDescent="0.35">
      <c r="A26" s="2" t="s">
        <v>1219</v>
      </c>
      <c r="B26" s="2" t="s">
        <v>1131</v>
      </c>
      <c r="C26" s="44">
        <v>1</v>
      </c>
      <c r="D26" s="1" t="s">
        <v>65</v>
      </c>
      <c r="E26" s="1" t="s">
        <v>66</v>
      </c>
      <c r="F26" s="1" t="str">
        <f>UnitControlCenter!$B$6</f>
        <v>million metric tons / year</v>
      </c>
      <c r="G26" s="1" t="s">
        <v>2141</v>
      </c>
      <c r="H26" s="1" t="s">
        <v>1671</v>
      </c>
      <c r="I26" s="1" t="s">
        <v>2130</v>
      </c>
    </row>
    <row r="27" spans="1:10" ht="101.5" x14ac:dyDescent="0.35">
      <c r="A27" s="2" t="s">
        <v>1219</v>
      </c>
      <c r="B27" s="2" t="s">
        <v>1126</v>
      </c>
      <c r="C27" s="44">
        <v>1</v>
      </c>
      <c r="D27" s="1" t="s">
        <v>65</v>
      </c>
      <c r="E27" s="1" t="s">
        <v>66</v>
      </c>
      <c r="F27" s="1" t="str">
        <f>UnitControlCenter!$B$3</f>
        <v>million metric tons / year</v>
      </c>
      <c r="G27" s="1" t="s">
        <v>2142</v>
      </c>
      <c r="H27" s="1" t="s">
        <v>1671</v>
      </c>
      <c r="I27" s="1" t="s">
        <v>2131</v>
      </c>
    </row>
    <row r="28" spans="1:10" ht="101.5" x14ac:dyDescent="0.35">
      <c r="A28" s="2" t="s">
        <v>1219</v>
      </c>
      <c r="B28" s="2" t="s">
        <v>1125</v>
      </c>
      <c r="C28" s="44">
        <v>1</v>
      </c>
      <c r="D28" s="1" t="s">
        <v>65</v>
      </c>
      <c r="E28" s="1" t="s">
        <v>66</v>
      </c>
      <c r="F28" s="1" t="str">
        <f>UnitControlCenter!$B$6</f>
        <v>million metric tons / year</v>
      </c>
      <c r="G28" s="1" t="s">
        <v>2143</v>
      </c>
      <c r="H28" s="1" t="s">
        <v>1671</v>
      </c>
      <c r="I28" s="1" t="s">
        <v>2132</v>
      </c>
    </row>
    <row r="29" spans="1:10" ht="101.5" x14ac:dyDescent="0.35">
      <c r="A29" s="2" t="s">
        <v>1219</v>
      </c>
      <c r="B29" s="2" t="s">
        <v>1129</v>
      </c>
      <c r="C29" s="44">
        <v>1</v>
      </c>
      <c r="D29" s="1" t="s">
        <v>65</v>
      </c>
      <c r="E29" s="1" t="s">
        <v>66</v>
      </c>
      <c r="F29" s="1" t="str">
        <f>UnitControlCenter!$B$3</f>
        <v>million metric tons / year</v>
      </c>
      <c r="G29" s="1" t="s">
        <v>2144</v>
      </c>
      <c r="H29" s="1" t="s">
        <v>1671</v>
      </c>
      <c r="I29" s="1" t="s">
        <v>2133</v>
      </c>
    </row>
    <row r="30" spans="1:10" ht="102" thickBot="1" x14ac:dyDescent="0.4">
      <c r="A30" s="134" t="s">
        <v>1219</v>
      </c>
      <c r="B30" s="134" t="s">
        <v>471</v>
      </c>
      <c r="C30" s="141">
        <v>1</v>
      </c>
      <c r="D30" s="1" t="s">
        <v>65</v>
      </c>
      <c r="E30" s="1" t="s">
        <v>66</v>
      </c>
      <c r="F30" s="135" t="str">
        <f>UnitControlCenter!$B$3</f>
        <v>million metric tons / year</v>
      </c>
      <c r="G30" s="1" t="s">
        <v>2145</v>
      </c>
      <c r="H30" s="1" t="s">
        <v>1671</v>
      </c>
      <c r="I30" s="1" t="s">
        <v>2134</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2091</v>
      </c>
      <c r="C51" s="44">
        <v>0</v>
      </c>
      <c r="D51" s="1" t="s">
        <v>65</v>
      </c>
      <c r="E51" s="1" t="s">
        <v>66</v>
      </c>
      <c r="F51" s="1" t="str">
        <f>UnitControlCenter!$B$11</f>
        <v>jobs</v>
      </c>
      <c r="G51" s="1" t="s">
        <v>2009</v>
      </c>
      <c r="H51" s="1" t="s">
        <v>2010</v>
      </c>
      <c r="I51" s="1" t="s">
        <v>2011</v>
      </c>
    </row>
    <row r="52" spans="1:10" ht="29" x14ac:dyDescent="0.35">
      <c r="A52" s="2" t="s">
        <v>1724</v>
      </c>
      <c r="B52" s="133" t="s">
        <v>2092</v>
      </c>
      <c r="C52" s="44">
        <v>0</v>
      </c>
      <c r="D52" s="1" t="s">
        <v>65</v>
      </c>
      <c r="E52" s="1" t="s">
        <v>64</v>
      </c>
      <c r="F52" s="1" t="str">
        <f>UnitControlCenter!$B$13</f>
        <v>% change</v>
      </c>
      <c r="G52" s="1" t="s">
        <v>2028</v>
      </c>
      <c r="H52" s="1" t="s">
        <v>2010</v>
      </c>
      <c r="I52" s="1" t="s">
        <v>2011</v>
      </c>
    </row>
    <row r="53" spans="1:10" ht="43.5" x14ac:dyDescent="0.35">
      <c r="A53" s="2" t="s">
        <v>1724</v>
      </c>
      <c r="B53" s="133" t="s">
        <v>1993</v>
      </c>
      <c r="C53" s="44">
        <v>0</v>
      </c>
      <c r="D53" s="1" t="s">
        <v>65</v>
      </c>
      <c r="E53" s="1" t="s">
        <v>66</v>
      </c>
      <c r="F53" s="1" t="str">
        <f>UnitControlCenter!$B$11</f>
        <v>jobs</v>
      </c>
      <c r="G53" s="1" t="s">
        <v>2032</v>
      </c>
      <c r="H53" s="1" t="s">
        <v>2012</v>
      </c>
      <c r="I53" s="20" t="s">
        <v>2013</v>
      </c>
      <c r="J53" s="20"/>
    </row>
    <row r="54" spans="1:10" ht="43.5" x14ac:dyDescent="0.35">
      <c r="A54" s="2" t="s">
        <v>1724</v>
      </c>
      <c r="B54" s="133" t="s">
        <v>2025</v>
      </c>
      <c r="C54" s="44">
        <v>0</v>
      </c>
      <c r="D54" s="1" t="s">
        <v>65</v>
      </c>
      <c r="E54" s="1" t="s">
        <v>64</v>
      </c>
      <c r="F54" s="1" t="str">
        <f>UnitControlCenter!$B$13</f>
        <v>% change</v>
      </c>
      <c r="G54" s="1" t="s">
        <v>2031</v>
      </c>
      <c r="H54" s="1" t="s">
        <v>2012</v>
      </c>
      <c r="I54" s="20" t="s">
        <v>2013</v>
      </c>
      <c r="J54" s="20"/>
    </row>
    <row r="55" spans="1:10" ht="29" x14ac:dyDescent="0.35">
      <c r="A55" s="2" t="s">
        <v>1724</v>
      </c>
      <c r="B55" s="133" t="s">
        <v>1998</v>
      </c>
      <c r="C55" s="44">
        <v>0</v>
      </c>
      <c r="D55" s="1" t="s">
        <v>65</v>
      </c>
      <c r="E55" s="1" t="s">
        <v>66</v>
      </c>
      <c r="F55" s="1" t="str">
        <f>UnitControlCenter!$B$11</f>
        <v>jobs</v>
      </c>
      <c r="G55" s="1" t="s">
        <v>2014</v>
      </c>
      <c r="H55" s="1" t="s">
        <v>2015</v>
      </c>
      <c r="I55" s="1" t="s">
        <v>2016</v>
      </c>
    </row>
    <row r="56" spans="1:10" ht="29" x14ac:dyDescent="0.35">
      <c r="A56" s="2" t="s">
        <v>1724</v>
      </c>
      <c r="B56" s="133" t="s">
        <v>2026</v>
      </c>
      <c r="C56" s="44">
        <v>0</v>
      </c>
      <c r="D56" s="1" t="s">
        <v>65</v>
      </c>
      <c r="E56" s="1" t="s">
        <v>64</v>
      </c>
      <c r="F56" s="1" t="str">
        <f>UnitControlCenter!$B$13</f>
        <v>% change</v>
      </c>
      <c r="G56" s="1" t="s">
        <v>2029</v>
      </c>
      <c r="H56" s="1" t="s">
        <v>2015</v>
      </c>
      <c r="I56" s="1" t="s">
        <v>2016</v>
      </c>
    </row>
    <row r="57" spans="1:10" ht="72.5" x14ac:dyDescent="0.35">
      <c r="A57" s="2" t="s">
        <v>1724</v>
      </c>
      <c r="B57" s="133" t="s">
        <v>2001</v>
      </c>
      <c r="C57" s="44">
        <v>0</v>
      </c>
      <c r="D57" s="1" t="s">
        <v>65</v>
      </c>
      <c r="E57" s="1" t="s">
        <v>66</v>
      </c>
      <c r="F57" s="1" t="str">
        <f>UnitControlCenter!$B$11</f>
        <v>jobs</v>
      </c>
      <c r="G57" s="1" t="s">
        <v>2017</v>
      </c>
      <c r="H57" s="1" t="s">
        <v>2018</v>
      </c>
      <c r="I57" s="1" t="s">
        <v>2019</v>
      </c>
    </row>
    <row r="58" spans="1:10" ht="72.5" x14ac:dyDescent="0.35">
      <c r="A58" s="2" t="s">
        <v>1724</v>
      </c>
      <c r="B58" s="133" t="s">
        <v>2027</v>
      </c>
      <c r="C58" s="44">
        <v>0</v>
      </c>
      <c r="D58" s="1" t="s">
        <v>65</v>
      </c>
      <c r="E58" s="1" t="s">
        <v>64</v>
      </c>
      <c r="F58" s="1" t="str">
        <f>UnitControlCenter!$B$13</f>
        <v>% change</v>
      </c>
      <c r="G58" s="1" t="s">
        <v>2030</v>
      </c>
      <c r="H58" s="1" t="s">
        <v>2018</v>
      </c>
      <c r="I58" s="1" t="s">
        <v>2019</v>
      </c>
    </row>
    <row r="59" spans="1:10" ht="29" x14ac:dyDescent="0.35">
      <c r="A59" s="2" t="s">
        <v>1724</v>
      </c>
      <c r="B59" s="133" t="s">
        <v>2076</v>
      </c>
      <c r="C59" s="44">
        <v>1</v>
      </c>
      <c r="D59" s="1" t="s">
        <v>65</v>
      </c>
      <c r="E59" s="1" t="s">
        <v>66</v>
      </c>
      <c r="F59" s="1" t="str">
        <f>UnitControlCenter!$B$11</f>
        <v>jobs</v>
      </c>
      <c r="G59" s="1" t="s">
        <v>2077</v>
      </c>
      <c r="H59" s="1" t="s">
        <v>2078</v>
      </c>
      <c r="I59" s="1" t="s">
        <v>2079</v>
      </c>
    </row>
    <row r="60" spans="1:10" ht="29" x14ac:dyDescent="0.35">
      <c r="A60" s="2" t="s">
        <v>1724</v>
      </c>
      <c r="B60" s="133" t="s">
        <v>2080</v>
      </c>
      <c r="C60" s="44">
        <v>1</v>
      </c>
      <c r="D60" s="1" t="s">
        <v>65</v>
      </c>
      <c r="E60" s="1" t="s">
        <v>64</v>
      </c>
      <c r="F60" s="1" t="str">
        <f>UnitControlCenter!$B$13</f>
        <v>% change</v>
      </c>
      <c r="G60" s="1" t="s">
        <v>2081</v>
      </c>
      <c r="H60" s="1" t="s">
        <v>2078</v>
      </c>
      <c r="I60" s="1" t="s">
        <v>2079</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2038</v>
      </c>
      <c r="C80" s="44">
        <v>1</v>
      </c>
      <c r="D80" s="1" t="s">
        <v>63</v>
      </c>
      <c r="E80" s="1" t="s">
        <v>64</v>
      </c>
      <c r="F80" s="1" t="str">
        <f>UnitControlCenter!$B$13</f>
        <v>% change</v>
      </c>
      <c r="G80" s="1" t="s">
        <v>2039</v>
      </c>
    </row>
    <row r="81" spans="1:10" ht="29" x14ac:dyDescent="0.35">
      <c r="A81" s="2" t="s">
        <v>1223</v>
      </c>
      <c r="B81" s="2" t="s">
        <v>2089</v>
      </c>
      <c r="C81" s="44">
        <v>1</v>
      </c>
      <c r="D81" s="1" t="s">
        <v>65</v>
      </c>
      <c r="E81" s="1" t="s">
        <v>66</v>
      </c>
      <c r="F81" s="1" t="str">
        <f>UnitControlCenter!$B$12</f>
        <v>incidents / year</v>
      </c>
      <c r="G81" s="1" t="s">
        <v>2022</v>
      </c>
      <c r="H81" s="1" t="s">
        <v>2010</v>
      </c>
      <c r="I81" s="1" t="s">
        <v>2011</v>
      </c>
    </row>
    <row r="82" spans="1:10" ht="29" x14ac:dyDescent="0.35">
      <c r="A82" s="2" t="s">
        <v>1223</v>
      </c>
      <c r="B82" s="2" t="s">
        <v>2090</v>
      </c>
      <c r="C82" s="44">
        <v>1</v>
      </c>
      <c r="D82" s="1" t="s">
        <v>65</v>
      </c>
      <c r="E82" s="1" t="s">
        <v>64</v>
      </c>
      <c r="F82" s="1" t="str">
        <f>UnitControlCenter!$B$13</f>
        <v>% change</v>
      </c>
      <c r="G82" s="1" t="s">
        <v>2033</v>
      </c>
      <c r="H82" s="1" t="s">
        <v>2010</v>
      </c>
      <c r="I82" s="1" t="s">
        <v>2011</v>
      </c>
    </row>
    <row r="83" spans="1:10" ht="43.5" x14ac:dyDescent="0.35">
      <c r="A83" s="2" t="s">
        <v>1223</v>
      </c>
      <c r="B83" s="2" t="s">
        <v>2020</v>
      </c>
      <c r="C83" s="44">
        <v>1</v>
      </c>
      <c r="D83" s="1" t="s">
        <v>65</v>
      </c>
      <c r="E83" s="1" t="s">
        <v>66</v>
      </c>
      <c r="F83" s="1" t="str">
        <f>UnitControlCenter!$B$12</f>
        <v>incidents / year</v>
      </c>
      <c r="G83" s="1" t="s">
        <v>2023</v>
      </c>
      <c r="H83" s="1" t="s">
        <v>2012</v>
      </c>
      <c r="I83" s="20" t="s">
        <v>2013</v>
      </c>
      <c r="J83" s="20"/>
    </row>
    <row r="84" spans="1:10" ht="43.5" x14ac:dyDescent="0.35">
      <c r="A84" s="2" t="s">
        <v>1223</v>
      </c>
      <c r="B84" s="2" t="s">
        <v>2036</v>
      </c>
      <c r="C84" s="44">
        <v>1</v>
      </c>
      <c r="D84" s="1" t="s">
        <v>65</v>
      </c>
      <c r="E84" s="1" t="s">
        <v>64</v>
      </c>
      <c r="F84" s="1" t="str">
        <f>UnitControlCenter!$B$13</f>
        <v>% change</v>
      </c>
      <c r="G84" s="1" t="s">
        <v>2034</v>
      </c>
      <c r="H84" s="1" t="s">
        <v>2012</v>
      </c>
      <c r="I84" s="20" t="s">
        <v>2013</v>
      </c>
      <c r="J84" s="20"/>
    </row>
    <row r="85" spans="1:10" ht="29" x14ac:dyDescent="0.35">
      <c r="A85" s="2" t="s">
        <v>1223</v>
      </c>
      <c r="B85" s="2" t="s">
        <v>2021</v>
      </c>
      <c r="C85" s="44">
        <v>1</v>
      </c>
      <c r="D85" s="1" t="s">
        <v>65</v>
      </c>
      <c r="E85" s="1" t="s">
        <v>66</v>
      </c>
      <c r="F85" s="1" t="str">
        <f>UnitControlCenter!$B$12</f>
        <v>incidents / year</v>
      </c>
      <c r="G85" s="1" t="s">
        <v>2024</v>
      </c>
      <c r="H85" s="1" t="s">
        <v>2015</v>
      </c>
      <c r="I85" s="1" t="s">
        <v>2016</v>
      </c>
    </row>
    <row r="86" spans="1:10" ht="29" x14ac:dyDescent="0.35">
      <c r="A86" s="2" t="s">
        <v>1223</v>
      </c>
      <c r="B86" s="2" t="s">
        <v>2037</v>
      </c>
      <c r="C86" s="44">
        <v>1</v>
      </c>
      <c r="D86" s="1" t="s">
        <v>65</v>
      </c>
      <c r="E86" s="1" t="s">
        <v>64</v>
      </c>
      <c r="F86" s="1" t="str">
        <f>UnitControlCenter!$B$13</f>
        <v>% change</v>
      </c>
      <c r="G86" s="1" t="s">
        <v>2035</v>
      </c>
      <c r="H86" s="1" t="s">
        <v>2015</v>
      </c>
      <c r="I86" s="1" t="s">
        <v>2016</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2732</v>
      </c>
      <c r="H96" s="1" t="s">
        <v>2733</v>
      </c>
      <c r="I96" s="1" t="s">
        <v>2734</v>
      </c>
    </row>
    <row r="97" spans="1:10" ht="261" x14ac:dyDescent="0.35">
      <c r="A97" s="2" t="s">
        <v>1342</v>
      </c>
      <c r="B97" s="2" t="s">
        <v>1226</v>
      </c>
      <c r="C97" s="44">
        <v>1</v>
      </c>
      <c r="D97" s="1" t="s">
        <v>65</v>
      </c>
      <c r="E97" s="1" t="s">
        <v>64</v>
      </c>
      <c r="F97" s="1" t="str">
        <f>UnitControlCenter!$B$16</f>
        <v>terawatt-hours (TWh) / year</v>
      </c>
      <c r="G97" s="1" t="s">
        <v>2735</v>
      </c>
      <c r="H97" s="1" t="s">
        <v>2733</v>
      </c>
      <c r="I97" s="1" t="s">
        <v>2734</v>
      </c>
    </row>
    <row r="98" spans="1:10" ht="232" x14ac:dyDescent="0.35">
      <c r="A98" s="2" t="s">
        <v>1342</v>
      </c>
      <c r="B98" s="2" t="s">
        <v>1227</v>
      </c>
      <c r="C98" s="44">
        <v>1</v>
      </c>
      <c r="D98" s="1" t="s">
        <v>65</v>
      </c>
      <c r="E98" s="1" t="s">
        <v>66</v>
      </c>
      <c r="F98" s="1" t="str">
        <f>UnitControlCenter!$B$21</f>
        <v>gigawatts (GW) / year</v>
      </c>
      <c r="G98" s="1" t="s">
        <v>2736</v>
      </c>
      <c r="H98" s="1" t="s">
        <v>2737</v>
      </c>
      <c r="I98" s="1" t="s">
        <v>2738</v>
      </c>
    </row>
    <row r="99" spans="1:10" ht="261" x14ac:dyDescent="0.35">
      <c r="A99" s="2" t="s">
        <v>1342</v>
      </c>
      <c r="B99" s="2" t="s">
        <v>1228</v>
      </c>
      <c r="C99" s="44">
        <v>1</v>
      </c>
      <c r="D99" s="1" t="s">
        <v>65</v>
      </c>
      <c r="E99" s="1" t="s">
        <v>64</v>
      </c>
      <c r="F99" s="1" t="str">
        <f>UnitControlCenter!$B$21</f>
        <v>gigawatts (GW) / year</v>
      </c>
      <c r="G99" s="1" t="s">
        <v>2739</v>
      </c>
      <c r="H99" s="1" t="s">
        <v>2740</v>
      </c>
      <c r="I99" s="1" t="s">
        <v>2741</v>
      </c>
    </row>
    <row r="100" spans="1:10" ht="72.5" x14ac:dyDescent="0.35">
      <c r="A100" s="2" t="s">
        <v>1342</v>
      </c>
      <c r="B100" s="2" t="s">
        <v>1343</v>
      </c>
      <c r="C100" s="44">
        <v>1</v>
      </c>
      <c r="D100" s="1" t="s">
        <v>65</v>
      </c>
      <c r="E100" s="1" t="s">
        <v>66</v>
      </c>
      <c r="F100" s="1" t="str">
        <f>UnitControlCenter!$B$16</f>
        <v>terawatt-hours (TWh) / year</v>
      </c>
      <c r="G100" s="1" t="s">
        <v>2742</v>
      </c>
      <c r="H100" s="1" t="s">
        <v>2743</v>
      </c>
      <c r="I100" s="1" t="s">
        <v>2744</v>
      </c>
    </row>
    <row r="101" spans="1:10" ht="29" x14ac:dyDescent="0.35">
      <c r="A101" s="2" t="s">
        <v>1342</v>
      </c>
      <c r="B101" s="2" t="s">
        <v>2148</v>
      </c>
      <c r="C101" s="44">
        <v>1</v>
      </c>
      <c r="D101" s="1" t="s">
        <v>63</v>
      </c>
      <c r="E101" s="1" t="s">
        <v>64</v>
      </c>
      <c r="F101" s="1" t="str">
        <f>UnitControlCenter!B18</f>
        <v>%</v>
      </c>
      <c r="G101" s="1" t="s">
        <v>2151</v>
      </c>
    </row>
    <row r="102" spans="1:10" ht="29" x14ac:dyDescent="0.35">
      <c r="A102" s="2" t="s">
        <v>1342</v>
      </c>
      <c r="B102" s="2" t="s">
        <v>2153</v>
      </c>
      <c r="C102" s="44">
        <v>1</v>
      </c>
      <c r="D102" s="1" t="s">
        <v>63</v>
      </c>
      <c r="E102" s="1" t="s">
        <v>64</v>
      </c>
      <c r="F102" s="1" t="str">
        <f>UnitControlCenter!B19</f>
        <v>metric tons CO2e / megawatt-hour (MWh)</v>
      </c>
      <c r="G102" s="1" t="s">
        <v>2152</v>
      </c>
    </row>
    <row r="103" spans="1:10" ht="29.5" thickBot="1" x14ac:dyDescent="0.4">
      <c r="A103" s="134" t="s">
        <v>1342</v>
      </c>
      <c r="B103" s="134" t="s">
        <v>2160</v>
      </c>
      <c r="C103" s="141">
        <v>1</v>
      </c>
      <c r="D103" s="135" t="s">
        <v>63</v>
      </c>
      <c r="E103" s="135" t="s">
        <v>64</v>
      </c>
      <c r="F103" s="135" t="str">
        <f>UnitControlCenter!B20</f>
        <v>kilowatt-hour / 2023 Euro</v>
      </c>
      <c r="G103" s="135" t="s">
        <v>2161</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2604</v>
      </c>
      <c r="H104" s="1" t="s">
        <v>2602</v>
      </c>
      <c r="I104" s="44" t="s">
        <v>2603</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2359</v>
      </c>
      <c r="H106" s="1" t="s">
        <v>2423</v>
      </c>
      <c r="I106" s="44" t="s">
        <v>2425</v>
      </c>
    </row>
    <row r="107" spans="1:10" ht="188.5" x14ac:dyDescent="0.35">
      <c r="A107" s="2" t="s">
        <v>1983</v>
      </c>
      <c r="B107" s="2" t="s">
        <v>1337</v>
      </c>
      <c r="C107" s="44">
        <v>1</v>
      </c>
      <c r="D107" s="1" t="s">
        <v>65</v>
      </c>
      <c r="E107" s="1" t="s">
        <v>66</v>
      </c>
      <c r="F107" s="1" t="str">
        <f>UnitControlCenter!$B$23</f>
        <v>cubic km / yr</v>
      </c>
      <c r="G107" s="1" t="s">
        <v>2358</v>
      </c>
      <c r="H107" s="1" t="s">
        <v>2422</v>
      </c>
      <c r="I107" s="44" t="s">
        <v>2424</v>
      </c>
    </row>
    <row r="108" spans="1:10" s="135" customFormat="1" ht="189" thickBot="1" x14ac:dyDescent="0.4">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35">
      <c r="A109" s="2" t="s">
        <v>2328</v>
      </c>
      <c r="B109" s="2" t="s">
        <v>2329</v>
      </c>
      <c r="C109" s="44">
        <v>1</v>
      </c>
      <c r="D109" s="1" t="s">
        <v>65</v>
      </c>
      <c r="E109" s="1" t="s">
        <v>2335</v>
      </c>
      <c r="F109" s="1" t="str">
        <f>UnitControlCenter!$B$17</f>
        <v>terawatt-hours (TWh)</v>
      </c>
      <c r="G109" s="1" t="s">
        <v>2385</v>
      </c>
      <c r="H109" s="1" t="s">
        <v>2381</v>
      </c>
      <c r="I109" s="1" t="s">
        <v>2382</v>
      </c>
    </row>
    <row r="110" spans="1:10" ht="406" x14ac:dyDescent="0.3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2591</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2589</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2590</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2185</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2186</v>
      </c>
      <c r="C126" s="44">
        <v>0</v>
      </c>
      <c r="D126" s="1" t="s">
        <v>65</v>
      </c>
      <c r="E126" s="1" t="s">
        <v>66</v>
      </c>
      <c r="F126" s="1" t="str">
        <f>UnitControlCenter!$B$27</f>
        <v>thousand vehicles / year</v>
      </c>
      <c r="G126" s="1" t="s">
        <v>2187</v>
      </c>
      <c r="H126" s="1" t="s">
        <v>1376</v>
      </c>
      <c r="I126" s="1" t="s">
        <v>1474</v>
      </c>
    </row>
    <row r="127" spans="1:10" ht="72.5" x14ac:dyDescent="0.35">
      <c r="A127" s="2" t="s">
        <v>1618</v>
      </c>
      <c r="B127" s="2" t="s">
        <v>2593</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2592</v>
      </c>
      <c r="C129" s="44">
        <v>1</v>
      </c>
      <c r="D129" s="1" t="s">
        <v>65</v>
      </c>
      <c r="E129" s="1" t="s">
        <v>66</v>
      </c>
      <c r="F129" s="1" t="str">
        <f>UnitControlCenter!$B$28</f>
        <v>million vehicles</v>
      </c>
      <c r="G129" s="1" t="s">
        <v>1492</v>
      </c>
      <c r="H129" s="1" t="s">
        <v>1484</v>
      </c>
      <c r="I129" s="1" t="s">
        <v>1485</v>
      </c>
    </row>
    <row r="130" spans="1:10" ht="58" x14ac:dyDescent="0.35">
      <c r="A130" s="2" t="s">
        <v>1618</v>
      </c>
      <c r="B130" s="2" t="s">
        <v>2594</v>
      </c>
      <c r="C130" s="44">
        <v>1</v>
      </c>
      <c r="D130" s="1" t="s">
        <v>65</v>
      </c>
      <c r="E130" s="1" t="s">
        <v>66</v>
      </c>
      <c r="F130" s="1" t="str">
        <f>UnitControlCenter!$B$28</f>
        <v>million vehicles</v>
      </c>
      <c r="G130" s="1" t="s">
        <v>1493</v>
      </c>
      <c r="H130" s="1" t="s">
        <v>1487</v>
      </c>
      <c r="I130" s="1" t="s">
        <v>1488</v>
      </c>
    </row>
    <row r="131" spans="1:10" ht="29" x14ac:dyDescent="0.3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2093</v>
      </c>
      <c r="H133" s="1" t="s">
        <v>2595</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2094</v>
      </c>
      <c r="H135" s="1" t="s">
        <v>2595</v>
      </c>
      <c r="I135" s="1" t="s">
        <v>1476</v>
      </c>
    </row>
    <row r="136" spans="1:10" ht="29" x14ac:dyDescent="0.35">
      <c r="A136" s="2" t="s">
        <v>1721</v>
      </c>
      <c r="B136" s="2" t="s">
        <v>2099</v>
      </c>
      <c r="C136" s="44">
        <v>1</v>
      </c>
      <c r="D136" s="1" t="s">
        <v>63</v>
      </c>
      <c r="E136" s="1" t="s">
        <v>64</v>
      </c>
      <c r="F136" s="1" t="str">
        <f>UnitControlCenter!$B$30</f>
        <v>TWh / year</v>
      </c>
      <c r="G136" s="1" t="s">
        <v>2100</v>
      </c>
    </row>
    <row r="137" spans="1:10" ht="43.5" x14ac:dyDescent="0.35">
      <c r="A137" s="2" t="s">
        <v>1721</v>
      </c>
      <c r="B137" s="2" t="s">
        <v>1722</v>
      </c>
      <c r="C137" s="44">
        <v>1</v>
      </c>
      <c r="D137" s="1" t="s">
        <v>65</v>
      </c>
      <c r="E137" s="1" t="s">
        <v>66</v>
      </c>
      <c r="F137" s="1" t="str">
        <f>UnitControlCenter!$B$24</f>
        <v>trillion passenger-km / year</v>
      </c>
      <c r="G137" s="1" t="s">
        <v>1242</v>
      </c>
      <c r="H137" s="1" t="s">
        <v>2596</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2101</v>
      </c>
      <c r="C141" s="44">
        <v>1</v>
      </c>
      <c r="D141" s="1" t="s">
        <v>63</v>
      </c>
      <c r="E141" s="1" t="s">
        <v>64</v>
      </c>
      <c r="F141" s="1" t="str">
        <f>UnitControlCenter!$B$30</f>
        <v>TWh / year</v>
      </c>
      <c r="G141" s="1" t="s">
        <v>2102</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2103</v>
      </c>
      <c r="C144" s="44">
        <v>1</v>
      </c>
      <c r="D144" s="1" t="s">
        <v>63</v>
      </c>
      <c r="E144" s="1" t="s">
        <v>64</v>
      </c>
      <c r="F144" s="1" t="str">
        <f>UnitControlCenter!$B$30</f>
        <v>TWh / year</v>
      </c>
      <c r="G144" s="1" t="s">
        <v>2104</v>
      </c>
    </row>
    <row r="145" spans="1:10" ht="130.5" x14ac:dyDescent="0.35">
      <c r="A145" s="2" t="s">
        <v>1234</v>
      </c>
      <c r="B145" s="2" t="s">
        <v>2313</v>
      </c>
      <c r="C145" s="44">
        <v>1</v>
      </c>
      <c r="D145" s="1" t="s">
        <v>65</v>
      </c>
      <c r="E145" s="1" t="s">
        <v>66</v>
      </c>
      <c r="F145" s="1" t="str">
        <f>UnitControlCenter!$B$30</f>
        <v>TWh / year</v>
      </c>
      <c r="G145" s="1" t="s">
        <v>2448</v>
      </c>
      <c r="H145" s="1" t="s">
        <v>2317</v>
      </c>
      <c r="I145" s="1" t="s">
        <v>2318</v>
      </c>
    </row>
    <row r="146" spans="1:10" s="135" customFormat="1" ht="87.5" thickBot="1" x14ac:dyDescent="0.4">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61" x14ac:dyDescent="0.3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2600</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29" x14ac:dyDescent="0.35">
      <c r="A150" s="2" t="s">
        <v>2600</v>
      </c>
      <c r="B150" s="2" t="s">
        <v>1276</v>
      </c>
      <c r="C150" s="44">
        <v>1</v>
      </c>
      <c r="D150" s="1" t="s">
        <v>65</v>
      </c>
      <c r="E150" s="1" t="s">
        <v>66</v>
      </c>
      <c r="F150" s="1" t="str">
        <f>UnitControlCenter!$B$3</f>
        <v>million metric tons / year</v>
      </c>
      <c r="G150" s="1" t="s">
        <v>1482</v>
      </c>
      <c r="H150" s="1" t="s">
        <v>1479</v>
      </c>
      <c r="I150" s="1" t="s">
        <v>1480</v>
      </c>
    </row>
    <row r="151" spans="1:10" ht="304.5" x14ac:dyDescent="0.3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29" x14ac:dyDescent="0.35">
      <c r="A152" s="2" t="s">
        <v>2600</v>
      </c>
      <c r="B152" s="2" t="s">
        <v>1684</v>
      </c>
      <c r="C152" s="44">
        <v>1</v>
      </c>
      <c r="D152" s="1" t="s">
        <v>65</v>
      </c>
      <c r="E152" s="1" t="s">
        <v>66</v>
      </c>
      <c r="F152" s="1" t="str">
        <f>UnitControlCenter!$B$3</f>
        <v>million metric tons / year</v>
      </c>
      <c r="G152" s="1" t="s">
        <v>2601</v>
      </c>
      <c r="H152" s="1" t="s">
        <v>1124</v>
      </c>
      <c r="I152" s="1">
        <v>969696</v>
      </c>
    </row>
    <row r="153" spans="1:10" ht="29" x14ac:dyDescent="0.35">
      <c r="A153" s="2" t="s">
        <v>2600</v>
      </c>
      <c r="B153" s="2" t="s">
        <v>2162</v>
      </c>
      <c r="C153" s="44">
        <v>1</v>
      </c>
      <c r="D153" s="1" t="s">
        <v>65</v>
      </c>
      <c r="E153" s="1" t="s">
        <v>66</v>
      </c>
      <c r="F153" s="1" t="str">
        <f>UnitControlCenter!$B$3</f>
        <v>million metric tons / year</v>
      </c>
      <c r="G153" s="1" t="s">
        <v>2234</v>
      </c>
      <c r="H153" s="1" t="s">
        <v>2156</v>
      </c>
      <c r="I153" s="1" t="s">
        <v>2159</v>
      </c>
    </row>
    <row r="154" spans="1:10" ht="232" x14ac:dyDescent="0.3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05" thickBot="1" x14ac:dyDescent="0.4">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43.5" x14ac:dyDescent="0.35">
      <c r="A156" s="2" t="s">
        <v>2254</v>
      </c>
      <c r="B156" s="2" t="s">
        <v>2255</v>
      </c>
      <c r="C156" s="44">
        <v>1</v>
      </c>
      <c r="D156" s="1" t="s">
        <v>65</v>
      </c>
      <c r="E156" s="1" t="s">
        <v>66</v>
      </c>
      <c r="F156" s="1" t="str">
        <f>UnitControlCenter!$B$30</f>
        <v>TWh / year</v>
      </c>
      <c r="G156" s="1" t="s">
        <v>1245</v>
      </c>
      <c r="H156" s="1" t="s">
        <v>1246</v>
      </c>
      <c r="I156" s="1" t="s">
        <v>1465</v>
      </c>
    </row>
    <row r="157" spans="1:10" s="2" customFormat="1" ht="29" x14ac:dyDescent="0.35">
      <c r="A157" s="2" t="s">
        <v>2254</v>
      </c>
      <c r="B157" s="2" t="s">
        <v>2256</v>
      </c>
      <c r="C157" s="44">
        <v>1</v>
      </c>
      <c r="D157" s="2" t="s">
        <v>65</v>
      </c>
      <c r="E157" s="2" t="s">
        <v>66</v>
      </c>
      <c r="F157" s="2" t="str">
        <f>UnitControlCenter!$B$30</f>
        <v>TWh / year</v>
      </c>
      <c r="G157" s="2" t="s">
        <v>2639</v>
      </c>
      <c r="H157" s="2" t="s">
        <v>2638</v>
      </c>
      <c r="I157" s="2" t="s">
        <v>2640</v>
      </c>
    </row>
    <row r="158" spans="1:10" ht="72.5" x14ac:dyDescent="0.3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35">
      <c r="A159" s="2" t="s">
        <v>2254</v>
      </c>
      <c r="B159" s="2" t="s">
        <v>2258</v>
      </c>
      <c r="C159" s="44">
        <v>1</v>
      </c>
      <c r="D159" s="2" t="s">
        <v>63</v>
      </c>
      <c r="E159" s="2" t="s">
        <v>64</v>
      </c>
      <c r="F159" s="2" t="str">
        <f>UnitControlCenter!$B$30</f>
        <v>TWh / year</v>
      </c>
      <c r="G159" s="2" t="s">
        <v>2105</v>
      </c>
    </row>
    <row r="160" spans="1:10" ht="116" x14ac:dyDescent="0.35">
      <c r="A160" s="2" t="s">
        <v>2254</v>
      </c>
      <c r="B160" s="2" t="s">
        <v>2259</v>
      </c>
      <c r="C160" s="44">
        <v>1</v>
      </c>
      <c r="D160" s="1" t="s">
        <v>65</v>
      </c>
      <c r="E160" s="1" t="s">
        <v>66</v>
      </c>
      <c r="F160" s="2" t="str">
        <f>UnitControlCenter!B3</f>
        <v>million metric tons / year</v>
      </c>
      <c r="G160" s="1" t="s">
        <v>2641</v>
      </c>
      <c r="H160" s="1" t="s">
        <v>2644</v>
      </c>
      <c r="I160" s="2" t="s">
        <v>2642</v>
      </c>
      <c r="J160" s="2"/>
    </row>
    <row r="161" spans="1:10" s="135" customFormat="1" ht="160" thickBot="1" x14ac:dyDescent="0.4">
      <c r="A161" s="2" t="s">
        <v>2254</v>
      </c>
      <c r="B161" s="134" t="s">
        <v>2260</v>
      </c>
      <c r="C161" s="141">
        <v>1</v>
      </c>
      <c r="D161" s="135" t="s">
        <v>65</v>
      </c>
      <c r="E161" s="135" t="s">
        <v>66</v>
      </c>
      <c r="F161" s="134" t="str">
        <f>UnitControlCenter!B3</f>
        <v>million metric tons / year</v>
      </c>
      <c r="G161" s="135" t="s">
        <v>2643</v>
      </c>
      <c r="H161" s="135" t="s">
        <v>2644</v>
      </c>
      <c r="I161" s="134" t="s">
        <v>2642</v>
      </c>
      <c r="J161" s="134"/>
    </row>
    <row r="162" spans="1:10" ht="87" x14ac:dyDescent="0.35">
      <c r="A162" s="2" t="s">
        <v>1295</v>
      </c>
      <c r="B162" s="2" t="s">
        <v>1296</v>
      </c>
      <c r="C162" s="44">
        <v>1</v>
      </c>
      <c r="D162" s="1" t="s">
        <v>65</v>
      </c>
      <c r="E162" s="1" t="s">
        <v>66</v>
      </c>
      <c r="F162" s="1" t="str">
        <f>UnitControlCenter!$B$30</f>
        <v>TWh / year</v>
      </c>
      <c r="G162" s="1" t="s">
        <v>2416</v>
      </c>
      <c r="H162" s="1" t="s">
        <v>2415</v>
      </c>
      <c r="I162" s="1" t="s">
        <v>2414</v>
      </c>
      <c r="J162" s="1" t="s">
        <v>2578</v>
      </c>
    </row>
    <row r="163" spans="1:10" ht="72.5" x14ac:dyDescent="0.35">
      <c r="A163" s="2" t="s">
        <v>1295</v>
      </c>
      <c r="B163" s="2" t="s">
        <v>1297</v>
      </c>
      <c r="C163" s="44">
        <v>1</v>
      </c>
      <c r="D163" s="1" t="s">
        <v>65</v>
      </c>
      <c r="E163" s="1" t="s">
        <v>66</v>
      </c>
      <c r="F163" s="1" t="str">
        <f>UnitControlCenter!$B$30</f>
        <v>TWh / year</v>
      </c>
      <c r="G163" s="1" t="s">
        <v>2417</v>
      </c>
      <c r="H163" s="1" t="s">
        <v>2097</v>
      </c>
      <c r="I163" s="1" t="s">
        <v>2098</v>
      </c>
      <c r="J163" s="1" t="s">
        <v>2578</v>
      </c>
    </row>
    <row r="164" spans="1:10" ht="72.5" x14ac:dyDescent="0.35">
      <c r="A164" s="2" t="s">
        <v>1295</v>
      </c>
      <c r="B164" s="2" t="s">
        <v>2412</v>
      </c>
      <c r="C164" s="44">
        <v>1</v>
      </c>
      <c r="D164" s="1" t="s">
        <v>65</v>
      </c>
      <c r="E164" s="1" t="s">
        <v>66</v>
      </c>
      <c r="F164" s="1" t="str">
        <f>UnitControlCenter!$B$30</f>
        <v>TWh / year</v>
      </c>
      <c r="G164" s="1" t="s">
        <v>2426</v>
      </c>
      <c r="H164" s="1" t="s">
        <v>2418</v>
      </c>
      <c r="I164" s="44" t="s">
        <v>2419</v>
      </c>
      <c r="J164" s="1" t="s">
        <v>2579</v>
      </c>
    </row>
    <row r="165" spans="1:10" ht="72.5" x14ac:dyDescent="0.3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2167</v>
      </c>
      <c r="B177" s="2" t="s">
        <v>2192</v>
      </c>
      <c r="C177" s="44">
        <v>1</v>
      </c>
      <c r="D177" s="1" t="s">
        <v>65</v>
      </c>
      <c r="E177" s="1" t="s">
        <v>66</v>
      </c>
      <c r="F177" s="1" t="str">
        <f>UnitControlCenter!$B$36</f>
        <v>TWh/year</v>
      </c>
      <c r="G177" s="1" t="s">
        <v>1518</v>
      </c>
      <c r="H177" s="1" t="s">
        <v>1519</v>
      </c>
      <c r="I177" s="1" t="s">
        <v>1520</v>
      </c>
    </row>
    <row r="178" spans="1:10" ht="58" x14ac:dyDescent="0.35">
      <c r="A178" s="2" t="s">
        <v>2167</v>
      </c>
      <c r="B178" s="2" t="s">
        <v>2193</v>
      </c>
      <c r="C178" s="44">
        <v>1</v>
      </c>
      <c r="D178" s="1" t="s">
        <v>65</v>
      </c>
      <c r="E178" s="1" t="s">
        <v>66</v>
      </c>
      <c r="F178" s="1" t="str">
        <f>UnitControlCenter!$B$36</f>
        <v>TWh/year</v>
      </c>
      <c r="G178" s="1" t="s">
        <v>1521</v>
      </c>
      <c r="H178" s="1" t="s">
        <v>1519</v>
      </c>
      <c r="I178" s="1" t="s">
        <v>1520</v>
      </c>
    </row>
    <row r="179" spans="1:10" ht="58" x14ac:dyDescent="0.35">
      <c r="A179" s="2" t="s">
        <v>2167</v>
      </c>
      <c r="B179" s="2" t="s">
        <v>2194</v>
      </c>
      <c r="C179" s="44">
        <v>1</v>
      </c>
      <c r="D179" s="1" t="s">
        <v>65</v>
      </c>
      <c r="E179" s="1" t="s">
        <v>66</v>
      </c>
      <c r="F179" s="1" t="str">
        <f>UnitControlCenter!$B$9</f>
        <v>billion 2023 Euro / year</v>
      </c>
      <c r="G179" s="1" t="s">
        <v>1522</v>
      </c>
      <c r="H179" s="1" t="s">
        <v>1519</v>
      </c>
      <c r="I179" s="1" t="s">
        <v>1520</v>
      </c>
    </row>
    <row r="180" spans="1:10" ht="72.5" x14ac:dyDescent="0.35">
      <c r="A180" s="2" t="s">
        <v>2167</v>
      </c>
      <c r="B180" s="2" t="s">
        <v>2195</v>
      </c>
      <c r="C180" s="44">
        <v>1</v>
      </c>
      <c r="D180" s="1" t="s">
        <v>65</v>
      </c>
      <c r="E180" s="1" t="s">
        <v>66</v>
      </c>
      <c r="F180" s="1" t="str">
        <f>UnitControlCenter!$B$9</f>
        <v>billion 2023 Euro / year</v>
      </c>
      <c r="G180" s="1" t="s">
        <v>1523</v>
      </c>
      <c r="H180" s="1" t="s">
        <v>1519</v>
      </c>
      <c r="I180" s="1" t="s">
        <v>1520</v>
      </c>
    </row>
    <row r="181" spans="1:10" ht="43.5" x14ac:dyDescent="0.35">
      <c r="A181" s="2" t="s">
        <v>2167</v>
      </c>
      <c r="B181" s="2" t="s">
        <v>2196</v>
      </c>
      <c r="C181" s="44">
        <v>1</v>
      </c>
      <c r="D181" s="1" t="s">
        <v>65</v>
      </c>
      <c r="E181" s="1" t="s">
        <v>66</v>
      </c>
      <c r="F181" s="1" t="str">
        <f>UnitControlCenter!B3</f>
        <v>million metric tons / year</v>
      </c>
      <c r="G181" s="1" t="s">
        <v>1760</v>
      </c>
      <c r="H181" s="1" t="s">
        <v>1758</v>
      </c>
      <c r="I181" s="1" t="s">
        <v>1759</v>
      </c>
    </row>
    <row r="182" spans="1:10" ht="58" x14ac:dyDescent="0.35">
      <c r="A182" s="2" t="s">
        <v>2167</v>
      </c>
      <c r="B182" s="2" t="s">
        <v>2197</v>
      </c>
      <c r="C182" s="44">
        <v>1</v>
      </c>
      <c r="D182" s="1" t="s">
        <v>65</v>
      </c>
      <c r="E182" s="1" t="s">
        <v>66</v>
      </c>
      <c r="F182" s="1" t="str">
        <f>UnitControlCenter!B3</f>
        <v>million metric tons / year</v>
      </c>
      <c r="G182" s="1" t="s">
        <v>1761</v>
      </c>
      <c r="H182" s="1" t="s">
        <v>1758</v>
      </c>
      <c r="I182" s="1" t="s">
        <v>1759</v>
      </c>
    </row>
    <row r="183" spans="1:10" ht="58" x14ac:dyDescent="0.35">
      <c r="A183" s="2" t="s">
        <v>2167</v>
      </c>
      <c r="B183" s="2" t="s">
        <v>2198</v>
      </c>
      <c r="C183" s="44">
        <v>1</v>
      </c>
      <c r="D183" s="1" t="s">
        <v>65</v>
      </c>
      <c r="E183" s="1" t="s">
        <v>66</v>
      </c>
      <c r="F183" s="1" t="str">
        <f>UnitControlCenter!$B$36</f>
        <v>TWh/year</v>
      </c>
      <c r="G183" s="1" t="s">
        <v>1600</v>
      </c>
      <c r="H183" s="1" t="s">
        <v>1595</v>
      </c>
      <c r="I183" s="1" t="s">
        <v>1596</v>
      </c>
    </row>
    <row r="184" spans="1:10" ht="72.5" x14ac:dyDescent="0.35">
      <c r="A184" s="2" t="s">
        <v>2167</v>
      </c>
      <c r="B184" s="2" t="s">
        <v>2199</v>
      </c>
      <c r="C184" s="44">
        <v>1</v>
      </c>
      <c r="D184" s="1" t="s">
        <v>65</v>
      </c>
      <c r="E184" s="1" t="s">
        <v>66</v>
      </c>
      <c r="F184" s="1" t="str">
        <f>UnitControlCenter!$B$36</f>
        <v>TWh/year</v>
      </c>
      <c r="G184" s="1" t="s">
        <v>1601</v>
      </c>
      <c r="H184" s="1" t="s">
        <v>1595</v>
      </c>
      <c r="I184" s="1" t="s">
        <v>1597</v>
      </c>
    </row>
    <row r="185" spans="1:10" ht="72.5" x14ac:dyDescent="0.35">
      <c r="A185" s="2" t="s">
        <v>2167</v>
      </c>
      <c r="B185" s="2" t="s">
        <v>2200</v>
      </c>
      <c r="C185" s="44">
        <v>1</v>
      </c>
      <c r="D185" s="1" t="s">
        <v>65</v>
      </c>
      <c r="E185" s="1" t="s">
        <v>66</v>
      </c>
      <c r="F185" s="1" t="str">
        <f>UnitControlCenter!$B$9</f>
        <v>billion 2023 Euro / year</v>
      </c>
      <c r="G185" s="1" t="s">
        <v>1602</v>
      </c>
      <c r="H185" s="1" t="s">
        <v>1595</v>
      </c>
      <c r="I185" s="1" t="s">
        <v>1598</v>
      </c>
    </row>
    <row r="186" spans="1:10" ht="87" x14ac:dyDescent="0.35">
      <c r="A186" s="2" t="s">
        <v>2167</v>
      </c>
      <c r="B186" s="2" t="s">
        <v>2201</v>
      </c>
      <c r="C186" s="44">
        <v>1</v>
      </c>
      <c r="D186" s="1" t="s">
        <v>65</v>
      </c>
      <c r="E186" s="1" t="s">
        <v>66</v>
      </c>
      <c r="F186" s="1" t="str">
        <f>UnitControlCenter!$B$9</f>
        <v>billion 2023 Euro / year</v>
      </c>
      <c r="G186" s="1" t="s">
        <v>1603</v>
      </c>
      <c r="H186" s="1" t="s">
        <v>1595</v>
      </c>
      <c r="I186" s="1" t="s">
        <v>1599</v>
      </c>
    </row>
    <row r="187" spans="1:10" ht="101.5" x14ac:dyDescent="0.35">
      <c r="A187" s="2" t="s">
        <v>2167</v>
      </c>
      <c r="B187" s="2" t="s">
        <v>2202</v>
      </c>
      <c r="C187" s="44">
        <v>1</v>
      </c>
      <c r="D187" s="1" t="s">
        <v>65</v>
      </c>
      <c r="E187" s="1" t="s">
        <v>66</v>
      </c>
      <c r="F187" s="1" t="str">
        <f>UnitControlCenter!$B$30</f>
        <v>TWh / year</v>
      </c>
      <c r="G187" s="1" t="s">
        <v>1626</v>
      </c>
      <c r="H187" s="1" t="s">
        <v>1628</v>
      </c>
      <c r="I187" s="1" t="s">
        <v>1629</v>
      </c>
    </row>
    <row r="188" spans="1:10" ht="116" x14ac:dyDescent="0.35">
      <c r="A188" s="2" t="s">
        <v>2167</v>
      </c>
      <c r="B188" s="2" t="s">
        <v>2203</v>
      </c>
      <c r="C188" s="44">
        <v>1</v>
      </c>
      <c r="D188" s="1" t="s">
        <v>65</v>
      </c>
      <c r="E188" s="1" t="s">
        <v>66</v>
      </c>
      <c r="F188" s="1" t="str">
        <f>UnitControlCenter!$B$30</f>
        <v>TWh / year</v>
      </c>
      <c r="G188" s="1" t="s">
        <v>1627</v>
      </c>
      <c r="H188" s="1" t="s">
        <v>1628</v>
      </c>
      <c r="I188" s="1" t="s">
        <v>1629</v>
      </c>
    </row>
    <row r="189" spans="1:10" ht="87" x14ac:dyDescent="0.35">
      <c r="A189" s="2" t="s">
        <v>2167</v>
      </c>
      <c r="B189" s="2" t="s">
        <v>2605</v>
      </c>
      <c r="C189" s="44">
        <v>1</v>
      </c>
      <c r="D189" s="1" t="s">
        <v>65</v>
      </c>
      <c r="E189" s="1" t="s">
        <v>66</v>
      </c>
      <c r="F189" s="1" t="s">
        <v>345</v>
      </c>
      <c r="G189" s="1" t="s">
        <v>2745</v>
      </c>
      <c r="H189" s="1" t="s">
        <v>2746</v>
      </c>
      <c r="I189" s="1" t="s">
        <v>2747</v>
      </c>
    </row>
    <row r="190" spans="1:10" ht="203" x14ac:dyDescent="0.35">
      <c r="A190" s="2" t="s">
        <v>2167</v>
      </c>
      <c r="B190" s="2" t="s">
        <v>2211</v>
      </c>
      <c r="C190" s="44">
        <v>1</v>
      </c>
      <c r="D190" s="1" t="s">
        <v>65</v>
      </c>
      <c r="E190" s="1" t="s">
        <v>66</v>
      </c>
      <c r="F190" s="1" t="str">
        <f>UnitControlCenter!$B$10</f>
        <v>billion 2023 Euro</v>
      </c>
      <c r="G190" s="1" t="s">
        <v>2170</v>
      </c>
      <c r="H190" s="1" t="s">
        <v>2169</v>
      </c>
      <c r="I190" s="156" t="s">
        <v>2168</v>
      </c>
      <c r="J190" s="156"/>
    </row>
    <row r="191" spans="1:10" ht="232" x14ac:dyDescent="0.35">
      <c r="A191" s="2" t="s">
        <v>2167</v>
      </c>
      <c r="B191" s="2" t="s">
        <v>2204</v>
      </c>
      <c r="C191" s="44">
        <v>1</v>
      </c>
      <c r="D191" s="1" t="s">
        <v>65</v>
      </c>
      <c r="E191" s="1" t="s">
        <v>66</v>
      </c>
      <c r="F191" s="1" t="str">
        <f>UnitControlCenter!$B$10</f>
        <v>billion 2023 Euro</v>
      </c>
      <c r="G191" s="1" t="s">
        <v>2178</v>
      </c>
      <c r="H191" s="1" t="s">
        <v>2169</v>
      </c>
      <c r="I191" s="156" t="s">
        <v>2171</v>
      </c>
      <c r="J191" s="156"/>
    </row>
    <row r="192" spans="1:10" ht="203" x14ac:dyDescent="0.35">
      <c r="A192" s="2" t="s">
        <v>2167</v>
      </c>
      <c r="B192" s="2" t="s">
        <v>2205</v>
      </c>
      <c r="C192" s="44">
        <v>1</v>
      </c>
      <c r="D192" s="1" t="s">
        <v>65</v>
      </c>
      <c r="E192" s="1" t="s">
        <v>66</v>
      </c>
      <c r="F192" s="1" t="str">
        <f>UnitControlCenter!$B$10</f>
        <v>billion 2023 Euro</v>
      </c>
      <c r="G192" s="1" t="s">
        <v>2179</v>
      </c>
      <c r="H192" s="1" t="s">
        <v>2169</v>
      </c>
      <c r="I192" s="156" t="s">
        <v>2172</v>
      </c>
      <c r="J192" s="156"/>
    </row>
    <row r="193" spans="1:10" ht="232" x14ac:dyDescent="0.35">
      <c r="A193" s="2" t="s">
        <v>2167</v>
      </c>
      <c r="B193" s="2" t="s">
        <v>2206</v>
      </c>
      <c r="C193" s="44">
        <v>1</v>
      </c>
      <c r="D193" s="1" t="s">
        <v>65</v>
      </c>
      <c r="E193" s="1" t="s">
        <v>66</v>
      </c>
      <c r="F193" s="1" t="str">
        <f>UnitControlCenter!$B$10</f>
        <v>billion 2023 Euro</v>
      </c>
      <c r="G193" s="1" t="s">
        <v>2180</v>
      </c>
      <c r="H193" s="1" t="s">
        <v>2169</v>
      </c>
      <c r="I193" s="156" t="s">
        <v>2173</v>
      </c>
      <c r="J193" s="156"/>
    </row>
    <row r="194" spans="1:10" ht="188.5" x14ac:dyDescent="0.35">
      <c r="A194" s="2" t="s">
        <v>2167</v>
      </c>
      <c r="B194" s="2" t="s">
        <v>2207</v>
      </c>
      <c r="C194" s="44">
        <v>1</v>
      </c>
      <c r="D194" s="1" t="s">
        <v>65</v>
      </c>
      <c r="E194" s="1" t="s">
        <v>66</v>
      </c>
      <c r="F194" s="1" t="str">
        <f>UnitControlCenter!$B$10</f>
        <v>billion 2023 Euro</v>
      </c>
      <c r="G194" s="1" t="s">
        <v>2183</v>
      </c>
      <c r="H194" s="1" t="s">
        <v>2169</v>
      </c>
      <c r="I194" s="156" t="s">
        <v>2174</v>
      </c>
      <c r="J194" s="156"/>
    </row>
    <row r="195" spans="1:10" ht="217.5" x14ac:dyDescent="0.35">
      <c r="A195" s="2" t="s">
        <v>2167</v>
      </c>
      <c r="B195" s="2" t="s">
        <v>2208</v>
      </c>
      <c r="C195" s="44">
        <v>1</v>
      </c>
      <c r="D195" s="1" t="s">
        <v>65</v>
      </c>
      <c r="E195" s="1" t="s">
        <v>66</v>
      </c>
      <c r="F195" s="1" t="str">
        <f>UnitControlCenter!$B$10</f>
        <v>billion 2023 Euro</v>
      </c>
      <c r="G195" s="1" t="s">
        <v>2184</v>
      </c>
      <c r="H195" s="1" t="s">
        <v>2169</v>
      </c>
      <c r="I195" s="156" t="s">
        <v>2175</v>
      </c>
      <c r="J195" s="156"/>
    </row>
    <row r="196" spans="1:10" ht="246.5" x14ac:dyDescent="0.35">
      <c r="A196" s="2" t="s">
        <v>2167</v>
      </c>
      <c r="B196" s="2" t="s">
        <v>2209</v>
      </c>
      <c r="C196" s="44">
        <v>1</v>
      </c>
      <c r="D196" s="1" t="s">
        <v>65</v>
      </c>
      <c r="E196" s="1" t="s">
        <v>66</v>
      </c>
      <c r="F196" s="1" t="str">
        <f>UnitControlCenter!$B$10</f>
        <v>billion 2023 Euro</v>
      </c>
      <c r="G196" s="1" t="s">
        <v>2181</v>
      </c>
      <c r="H196" s="1" t="s">
        <v>2169</v>
      </c>
      <c r="I196" s="156" t="s">
        <v>2176</v>
      </c>
      <c r="J196" s="156"/>
    </row>
    <row r="197" spans="1:10" ht="276" thickBot="1" x14ac:dyDescent="0.4">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2.5" x14ac:dyDescent="0.35">
      <c r="A198" s="2" t="s">
        <v>1235</v>
      </c>
      <c r="B198" s="2" t="s">
        <v>92</v>
      </c>
      <c r="C198" s="44">
        <v>1</v>
      </c>
      <c r="D198" s="1" t="s">
        <v>65</v>
      </c>
      <c r="E198" s="1" t="s">
        <v>1241</v>
      </c>
      <c r="F198" s="1" t="str">
        <f>UnitControlCenter!$B$22</f>
        <v>2023 Euro / megawatt-hour (MWh)</v>
      </c>
      <c r="G198" s="1" t="s">
        <v>2120</v>
      </c>
      <c r="H198" s="1" t="s">
        <v>2119</v>
      </c>
      <c r="I198" s="1" t="s">
        <v>2420</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2266</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2362</v>
      </c>
      <c r="B3" s="263" t="s">
        <v>2364</v>
      </c>
      <c r="C3" s="219"/>
      <c r="D3" s="262" t="s">
        <v>2363</v>
      </c>
    </row>
    <row r="4" spans="1:5" x14ac:dyDescent="0.35">
      <c r="A4" t="s">
        <v>1428</v>
      </c>
      <c r="B4" s="20" t="s">
        <v>1422</v>
      </c>
      <c r="C4" s="130"/>
      <c r="D4" s="262" t="s">
        <v>2366</v>
      </c>
      <c r="E4" t="s">
        <v>2369</v>
      </c>
    </row>
    <row r="5" spans="1:5" x14ac:dyDescent="0.35">
      <c r="A5" t="s">
        <v>2373</v>
      </c>
      <c r="B5" s="113" t="s">
        <v>2374</v>
      </c>
      <c r="C5" s="221"/>
      <c r="D5" s="262" t="s">
        <v>2368</v>
      </c>
      <c r="E5" t="s">
        <v>2372</v>
      </c>
    </row>
    <row r="6" spans="1:5" x14ac:dyDescent="0.35">
      <c r="A6" t="s">
        <v>2721</v>
      </c>
      <c r="B6" s="113" t="s">
        <v>2722</v>
      </c>
      <c r="C6" s="264"/>
      <c r="D6" s="262" t="s">
        <v>2723</v>
      </c>
    </row>
    <row r="7" spans="1:5" x14ac:dyDescent="0.35">
      <c r="A7" t="s">
        <v>2724</v>
      </c>
      <c r="B7" s="113" t="s">
        <v>2725</v>
      </c>
      <c r="C7" s="265"/>
      <c r="D7" s="262" t="s">
        <v>2726</v>
      </c>
    </row>
    <row r="8" spans="1:5" x14ac:dyDescent="0.35">
      <c r="A8" t="s">
        <v>2727</v>
      </c>
      <c r="B8" s="20">
        <v>6699</v>
      </c>
      <c r="C8" s="266"/>
      <c r="D8" s="262" t="s">
        <v>2728</v>
      </c>
    </row>
    <row r="9" spans="1:5" x14ac:dyDescent="0.35">
      <c r="A9" t="s">
        <v>2721</v>
      </c>
      <c r="B9" s="113" t="s">
        <v>2375</v>
      </c>
      <c r="C9" s="153"/>
      <c r="D9" t="s">
        <v>2352</v>
      </c>
    </row>
    <row r="10" spans="1:5" x14ac:dyDescent="0.35">
      <c r="A10" t="s">
        <v>2379</v>
      </c>
      <c r="B10" s="113" t="s">
        <v>2380</v>
      </c>
      <c r="C10" s="222"/>
      <c r="D10" s="262" t="s">
        <v>2353</v>
      </c>
    </row>
    <row r="11" spans="1:5" x14ac:dyDescent="0.35">
      <c r="A11" t="s">
        <v>1388</v>
      </c>
      <c r="B11" s="20" t="s">
        <v>1399</v>
      </c>
      <c r="C11" s="118"/>
      <c r="D11" t="s">
        <v>428</v>
      </c>
    </row>
    <row r="12" spans="1:5" x14ac:dyDescent="0.35">
      <c r="A12" t="s">
        <v>2339</v>
      </c>
      <c r="B12" s="20" t="s">
        <v>2338</v>
      </c>
      <c r="C12" s="211"/>
      <c r="D12" t="s">
        <v>2281</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2376</v>
      </c>
      <c r="C20" s="154"/>
      <c r="D20" t="s">
        <v>2283</v>
      </c>
    </row>
    <row r="21" spans="1:4" x14ac:dyDescent="0.35">
      <c r="A21" t="s">
        <v>1405</v>
      </c>
      <c r="B21" s="20" t="s">
        <v>1401</v>
      </c>
      <c r="C21" s="123"/>
      <c r="D21" t="s">
        <v>2284</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2337</v>
      </c>
      <c r="B28" s="20" t="s">
        <v>2377</v>
      </c>
      <c r="C28" s="210"/>
      <c r="D28" t="s">
        <v>2280</v>
      </c>
    </row>
    <row r="29" spans="1:4" x14ac:dyDescent="0.35">
      <c r="A29" t="s">
        <v>1389</v>
      </c>
      <c r="B29" s="113" t="s">
        <v>1394</v>
      </c>
      <c r="C29" s="116"/>
      <c r="D29" t="s">
        <v>2224</v>
      </c>
    </row>
    <row r="30" spans="1:4" x14ac:dyDescent="0.35">
      <c r="A30" t="s">
        <v>2225</v>
      </c>
      <c r="B30" s="113" t="s">
        <v>2226</v>
      </c>
      <c r="C30" s="205"/>
      <c r="D30" t="s">
        <v>2223</v>
      </c>
    </row>
    <row r="31" spans="1:4" x14ac:dyDescent="0.35">
      <c r="A31" t="s">
        <v>1924</v>
      </c>
      <c r="B31" s="17" t="s">
        <v>2378</v>
      </c>
      <c r="C31" s="155"/>
      <c r="D31" t="s">
        <v>2282</v>
      </c>
    </row>
    <row r="32" spans="1:4" x14ac:dyDescent="0.35">
      <c r="A32" t="s">
        <v>1413</v>
      </c>
      <c r="B32" s="20" t="s">
        <v>1412</v>
      </c>
      <c r="C32" s="125"/>
      <c r="D32" t="s">
        <v>435</v>
      </c>
    </row>
    <row r="33" spans="1:5" x14ac:dyDescent="0.35">
      <c r="A33" t="s">
        <v>1925</v>
      </c>
      <c r="B33" s="152" t="s">
        <v>1918</v>
      </c>
      <c r="C33" s="151"/>
      <c r="D33" t="s">
        <v>2279</v>
      </c>
    </row>
    <row r="34" spans="1:5" x14ac:dyDescent="0.35">
      <c r="A34" t="s">
        <v>1383</v>
      </c>
      <c r="B34" s="113" t="s">
        <v>1393</v>
      </c>
      <c r="C34" s="115"/>
      <c r="D34" t="s">
        <v>438</v>
      </c>
    </row>
    <row r="35" spans="1:5" x14ac:dyDescent="0.35">
      <c r="A35" t="s">
        <v>2373</v>
      </c>
      <c r="B35" s="113" t="s">
        <v>2374</v>
      </c>
      <c r="C35" s="221"/>
      <c r="D35" t="s">
        <v>2367</v>
      </c>
      <c r="E35" t="s">
        <v>2371</v>
      </c>
    </row>
    <row r="36" spans="1:5" x14ac:dyDescent="0.35">
      <c r="A36" t="s">
        <v>1428</v>
      </c>
      <c r="B36" s="20" t="s">
        <v>1422</v>
      </c>
      <c r="C36" s="130"/>
      <c r="D36" s="262" t="s">
        <v>2365</v>
      </c>
      <c r="E36" t="s">
        <v>2370</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2729</v>
      </c>
    </row>
    <row r="49" spans="1:4" x14ac:dyDescent="0.35">
      <c r="A49" t="s">
        <v>1424</v>
      </c>
      <c r="B49" s="20" t="s">
        <v>1418</v>
      </c>
      <c r="C49" s="127"/>
      <c r="D49" t="s">
        <v>2730</v>
      </c>
    </row>
    <row r="50" spans="1:4" x14ac:dyDescent="0.35">
      <c r="A50" t="s">
        <v>1403</v>
      </c>
      <c r="B50" s="20" t="s">
        <v>1419</v>
      </c>
      <c r="C50" s="122"/>
      <c r="D50" t="s">
        <v>2731</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2091</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1991</v>
      </c>
    </row>
    <row r="106" spans="1:4" x14ac:dyDescent="0.35">
      <c r="A106" t="s">
        <v>1396</v>
      </c>
      <c r="B106" s="113" t="s">
        <v>1397</v>
      </c>
      <c r="C106" s="117"/>
      <c r="D106" t="s">
        <v>1992</v>
      </c>
    </row>
    <row r="108" spans="1:4" x14ac:dyDescent="0.35">
      <c r="A108" s="42" t="s">
        <v>1993</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1994</v>
      </c>
    </row>
    <row r="111" spans="1:4" x14ac:dyDescent="0.35">
      <c r="A111" t="s">
        <v>1403</v>
      </c>
      <c r="B111" s="20" t="s">
        <v>1419</v>
      </c>
      <c r="C111" s="122"/>
      <c r="D111" t="s">
        <v>1995</v>
      </c>
    </row>
    <row r="112" spans="1:4" x14ac:dyDescent="0.35">
      <c r="A112" t="s">
        <v>1396</v>
      </c>
      <c r="B112" s="113" t="s">
        <v>1397</v>
      </c>
      <c r="C112" s="117"/>
      <c r="D112" t="s">
        <v>1996</v>
      </c>
    </row>
    <row r="113" spans="1:4" x14ac:dyDescent="0.35">
      <c r="A113" t="s">
        <v>1404</v>
      </c>
      <c r="B113" s="20" t="s">
        <v>1400</v>
      </c>
      <c r="C113" s="121"/>
      <c r="D113" t="s">
        <v>1997</v>
      </c>
    </row>
    <row r="115" spans="1:4" x14ac:dyDescent="0.35">
      <c r="A115" s="42" t="s">
        <v>1998</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1999</v>
      </c>
    </row>
    <row r="118" spans="1:4" x14ac:dyDescent="0.35">
      <c r="A118" t="s">
        <v>1405</v>
      </c>
      <c r="B118" s="20" t="s">
        <v>1401</v>
      </c>
      <c r="C118" s="123"/>
      <c r="D118" t="s">
        <v>2000</v>
      </c>
    </row>
    <row r="120" spans="1:4" x14ac:dyDescent="0.35">
      <c r="A120" s="42" t="s">
        <v>2001</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2002</v>
      </c>
    </row>
    <row r="123" spans="1:4" x14ac:dyDescent="0.35">
      <c r="A123" t="s">
        <v>1404</v>
      </c>
      <c r="B123" s="20" t="s">
        <v>1400</v>
      </c>
      <c r="C123" s="121"/>
      <c r="D123" t="s">
        <v>2003</v>
      </c>
    </row>
    <row r="124" spans="1:4" x14ac:dyDescent="0.35">
      <c r="A124" t="s">
        <v>1406</v>
      </c>
      <c r="B124" s="20" t="s">
        <v>1402</v>
      </c>
      <c r="C124" s="124"/>
      <c r="D124" t="s">
        <v>2004</v>
      </c>
    </row>
    <row r="125" spans="1:4" x14ac:dyDescent="0.35">
      <c r="A125" t="s">
        <v>1396</v>
      </c>
      <c r="B125" s="113" t="s">
        <v>1397</v>
      </c>
      <c r="C125" s="117"/>
      <c r="D125" t="s">
        <v>2005</v>
      </c>
    </row>
    <row r="126" spans="1:4" x14ac:dyDescent="0.35">
      <c r="A126" t="s">
        <v>1403</v>
      </c>
      <c r="B126" s="20" t="s">
        <v>1419</v>
      </c>
      <c r="C126" s="122"/>
      <c r="D126" t="s">
        <v>2006</v>
      </c>
    </row>
    <row r="127" spans="1:4" x14ac:dyDescent="0.35">
      <c r="A127" t="s">
        <v>1383</v>
      </c>
      <c r="B127" s="113" t="s">
        <v>1393</v>
      </c>
      <c r="C127" s="115"/>
      <c r="D127" t="s">
        <v>2007</v>
      </c>
    </row>
    <row r="128" spans="1:4" x14ac:dyDescent="0.35">
      <c r="A128" t="s">
        <v>1389</v>
      </c>
      <c r="B128" s="113" t="s">
        <v>1394</v>
      </c>
      <c r="C128" s="116"/>
      <c r="D128" t="s">
        <v>2008</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2297</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2305</v>
      </c>
    </row>
    <row r="255" spans="1:4" x14ac:dyDescent="0.35">
      <c r="A255" t="s">
        <v>1403</v>
      </c>
      <c r="B255" s="20" t="s">
        <v>1419</v>
      </c>
      <c r="C255" s="122"/>
      <c r="D255" t="s">
        <v>2306</v>
      </c>
    </row>
    <row r="256" spans="1:4" x14ac:dyDescent="0.35">
      <c r="A256" t="s">
        <v>1424</v>
      </c>
      <c r="B256" s="20" t="s">
        <v>1418</v>
      </c>
      <c r="C256" s="127"/>
      <c r="D256" t="s">
        <v>2307</v>
      </c>
    </row>
    <row r="257" spans="1:4" x14ac:dyDescent="0.35">
      <c r="A257" t="s">
        <v>1389</v>
      </c>
      <c r="B257" s="113" t="s">
        <v>1394</v>
      </c>
      <c r="C257" s="116"/>
      <c r="D257" t="s">
        <v>2308</v>
      </c>
    </row>
    <row r="258" spans="1:4" x14ac:dyDescent="0.35">
      <c r="A258" t="s">
        <v>1404</v>
      </c>
      <c r="B258" s="20" t="s">
        <v>1400</v>
      </c>
      <c r="C258" s="121"/>
      <c r="D258" t="s">
        <v>2309</v>
      </c>
    </row>
    <row r="259" spans="1:4" x14ac:dyDescent="0.35">
      <c r="A259" t="s">
        <v>1383</v>
      </c>
      <c r="B259" s="113" t="s">
        <v>1393</v>
      </c>
      <c r="C259" s="115"/>
      <c r="D259" t="s">
        <v>2310</v>
      </c>
    </row>
    <row r="260" spans="1:4" x14ac:dyDescent="0.35">
      <c r="A260" t="s">
        <v>1405</v>
      </c>
      <c r="B260" s="20" t="s">
        <v>1401</v>
      </c>
      <c r="C260" s="123"/>
      <c r="D260" t="s">
        <v>2311</v>
      </c>
    </row>
    <row r="261" spans="1:4" x14ac:dyDescent="0.35">
      <c r="A261" t="s">
        <v>1428</v>
      </c>
      <c r="B261" s="20" t="s">
        <v>1422</v>
      </c>
      <c r="C261" s="130"/>
      <c r="D261" t="s">
        <v>2312</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2748</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2749</v>
      </c>
    </row>
    <row r="320" spans="1:4" x14ac:dyDescent="0.35">
      <c r="A320" t="s">
        <v>2750</v>
      </c>
      <c r="B320" s="20" t="s">
        <v>2751</v>
      </c>
      <c r="C320" s="100"/>
      <c r="D320" t="s">
        <v>2752</v>
      </c>
    </row>
    <row r="321" spans="1:4" x14ac:dyDescent="0.35">
      <c r="A321" t="s">
        <v>1390</v>
      </c>
      <c r="B321" s="113" t="s">
        <v>1391</v>
      </c>
      <c r="C321" s="109"/>
      <c r="D321" t="s">
        <v>2753</v>
      </c>
    </row>
    <row r="322" spans="1:4" x14ac:dyDescent="0.35">
      <c r="A322" t="s">
        <v>1469</v>
      </c>
      <c r="B322" s="113" t="s">
        <v>1471</v>
      </c>
      <c r="C322" s="131"/>
      <c r="D322" t="s">
        <v>2754</v>
      </c>
    </row>
    <row r="323" spans="1:4" x14ac:dyDescent="0.35">
      <c r="A323" t="s">
        <v>2755</v>
      </c>
      <c r="B323" s="113">
        <v>808080</v>
      </c>
      <c r="C323" s="267"/>
      <c r="D323" t="s">
        <v>2756</v>
      </c>
    </row>
    <row r="324" spans="1:4" x14ac:dyDescent="0.35">
      <c r="A324" t="s">
        <v>1396</v>
      </c>
      <c r="B324" s="113" t="s">
        <v>1397</v>
      </c>
      <c r="C324" s="117"/>
      <c r="D324" t="s">
        <v>2757</v>
      </c>
    </row>
    <row r="325" spans="1:4" x14ac:dyDescent="0.35">
      <c r="A325" t="s">
        <v>1404</v>
      </c>
      <c r="B325" s="20" t="s">
        <v>1400</v>
      </c>
      <c r="C325" s="121"/>
      <c r="D325" t="s">
        <v>2758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2221</v>
      </c>
      <c r="C2" s="102" t="s">
        <v>2222</v>
      </c>
    </row>
    <row r="3" spans="1:3" x14ac:dyDescent="0.35">
      <c r="A3" t="s">
        <v>2706</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2340</v>
      </c>
      <c r="B1" s="215" t="s">
        <v>2341</v>
      </c>
      <c r="C1" s="215" t="s">
        <v>2342</v>
      </c>
      <c r="D1" s="215" t="s">
        <v>2343</v>
      </c>
      <c r="E1" s="215" t="s">
        <v>2344</v>
      </c>
      <c r="F1" s="216" t="s">
        <v>2345</v>
      </c>
    </row>
    <row r="2" spans="1:6" ht="29" x14ac:dyDescent="0.35">
      <c r="A2" s="1" t="s">
        <v>2572</v>
      </c>
      <c r="B2" s="1" t="s">
        <v>2558</v>
      </c>
      <c r="C2" s="1">
        <v>2030</v>
      </c>
      <c r="D2" s="5">
        <v>2170</v>
      </c>
      <c r="E2" s="5">
        <v>2210</v>
      </c>
      <c r="F2" t="s">
        <v>2577</v>
      </c>
    </row>
    <row r="3" spans="1:6" ht="29" x14ac:dyDescent="0.35">
      <c r="A3" s="1" t="s">
        <v>2572</v>
      </c>
      <c r="B3" s="1" t="s">
        <v>2557</v>
      </c>
      <c r="C3" s="1">
        <v>2040</v>
      </c>
      <c r="D3" s="5">
        <v>456</v>
      </c>
      <c r="E3" s="5">
        <v>506</v>
      </c>
      <c r="F3" t="s">
        <v>2576</v>
      </c>
    </row>
    <row r="4" spans="1:6" ht="29" x14ac:dyDescent="0.35">
      <c r="A4" s="1" t="s">
        <v>2571</v>
      </c>
      <c r="B4" s="1" t="s">
        <v>2558</v>
      </c>
      <c r="C4" s="1">
        <v>2030</v>
      </c>
      <c r="D4" s="5">
        <v>2072</v>
      </c>
      <c r="E4" s="5">
        <v>2112</v>
      </c>
      <c r="F4" t="s">
        <v>2574</v>
      </c>
    </row>
    <row r="5" spans="1:6" ht="29" x14ac:dyDescent="0.35">
      <c r="A5" s="1" t="s">
        <v>2571</v>
      </c>
      <c r="B5" s="1" t="s">
        <v>2557</v>
      </c>
      <c r="C5" s="1">
        <v>2040</v>
      </c>
      <c r="D5" s="5">
        <v>445</v>
      </c>
      <c r="E5" s="5">
        <v>485</v>
      </c>
      <c r="F5" t="s">
        <v>2575</v>
      </c>
    </row>
    <row r="6" spans="1:6" ht="43.5" x14ac:dyDescent="0.35">
      <c r="A6" s="1" t="s">
        <v>2578</v>
      </c>
      <c r="B6" s="1" t="s">
        <v>2580</v>
      </c>
      <c r="C6" s="1">
        <v>2030</v>
      </c>
      <c r="D6" s="39">
        <f>'Target Calculations'!P12*0.99</f>
        <v>11427.347249999999</v>
      </c>
      <c r="E6" s="39">
        <f>'Target Calculations'!P12*1.01</f>
        <v>11658.20275</v>
      </c>
      <c r="F6" t="s">
        <v>2599</v>
      </c>
    </row>
    <row r="7" spans="1:6" ht="43.5" x14ac:dyDescent="0.3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2" t="s">
        <v>2458</v>
      </c>
      <c r="B1" s="282"/>
      <c r="C1" s="282"/>
      <c r="D1" s="282"/>
      <c r="E1" s="282"/>
      <c r="F1" s="226"/>
      <c r="G1" s="226"/>
      <c r="H1" s="226"/>
      <c r="I1" s="226"/>
      <c r="J1" s="159" t="s">
        <v>2459</v>
      </c>
      <c r="O1" s="224" t="s">
        <v>2453</v>
      </c>
    </row>
    <row r="2" spans="1:21" ht="15.5" x14ac:dyDescent="0.35">
      <c r="A2" s="165" t="s">
        <v>494</v>
      </c>
      <c r="B2" s="227"/>
      <c r="C2" s="227"/>
      <c r="D2" s="227"/>
      <c r="E2" s="227"/>
      <c r="F2" s="226"/>
      <c r="G2" s="226"/>
      <c r="H2" s="226"/>
      <c r="I2" s="226"/>
      <c r="J2" s="159" t="s">
        <v>2460</v>
      </c>
      <c r="O2" t="s">
        <v>2454</v>
      </c>
      <c r="P2" t="s">
        <v>2455</v>
      </c>
      <c r="U2">
        <v>0.55000000000000004</v>
      </c>
    </row>
    <row r="3" spans="1:21" x14ac:dyDescent="0.35">
      <c r="A3" s="226"/>
      <c r="B3" s="226"/>
      <c r="C3" s="226"/>
      <c r="D3" s="226"/>
      <c r="E3" s="226"/>
      <c r="F3" s="226"/>
      <c r="G3" s="226"/>
      <c r="H3" s="226"/>
      <c r="I3" s="226"/>
      <c r="J3" s="159" t="s">
        <v>2461</v>
      </c>
      <c r="O3">
        <v>1990</v>
      </c>
      <c r="P3" s="225">
        <v>4867</v>
      </c>
      <c r="Q3" t="s">
        <v>2456</v>
      </c>
      <c r="U3">
        <v>0.9</v>
      </c>
    </row>
    <row r="4" spans="1:21" x14ac:dyDescent="0.35">
      <c r="A4" s="226"/>
      <c r="B4" s="226"/>
      <c r="C4" s="226"/>
      <c r="D4" s="226"/>
      <c r="E4" s="226"/>
      <c r="F4" s="226"/>
      <c r="G4" s="226"/>
      <c r="H4" s="226"/>
      <c r="I4" s="226"/>
      <c r="J4" s="228"/>
      <c r="O4">
        <v>2030</v>
      </c>
      <c r="P4" s="39">
        <f>P3-(P3*U2)</f>
        <v>2190.1499999999996</v>
      </c>
      <c r="Q4" t="s">
        <v>2456</v>
      </c>
    </row>
    <row r="5" spans="1:21" ht="46" x14ac:dyDescent="0.3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 thickBot="1" x14ac:dyDescent="0.4">
      <c r="A6" s="232" t="s">
        <v>523</v>
      </c>
      <c r="B6" s="283" t="s">
        <v>2466</v>
      </c>
      <c r="C6" s="284"/>
      <c r="D6" s="284"/>
      <c r="E6" s="284"/>
      <c r="F6" s="284"/>
      <c r="G6" s="284"/>
      <c r="H6" s="284"/>
      <c r="I6" s="284"/>
      <c r="J6" s="285"/>
    </row>
    <row r="7" spans="1:21" ht="15" thickTop="1" x14ac:dyDescent="0.3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3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3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3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3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3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3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3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3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3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3.5" x14ac:dyDescent="0.3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2484</v>
      </c>
      <c r="B25" s="201" t="s">
        <v>184</v>
      </c>
      <c r="C25" s="201" t="s">
        <v>184</v>
      </c>
      <c r="D25" s="201" t="s">
        <v>184</v>
      </c>
      <c r="E25" s="234">
        <v>6.1275051272882699</v>
      </c>
      <c r="F25" s="234" t="s">
        <v>1989</v>
      </c>
      <c r="G25" s="234" t="s">
        <v>478</v>
      </c>
      <c r="H25" s="234" t="s">
        <v>484</v>
      </c>
      <c r="I25" s="234" t="s">
        <v>478</v>
      </c>
      <c r="J25" s="234">
        <v>6.1275051272882699</v>
      </c>
    </row>
    <row r="26" spans="1:16" ht="69" x14ac:dyDescent="0.3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3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2499</v>
      </c>
      <c r="B47" s="234" t="s">
        <v>2500</v>
      </c>
      <c r="C47" s="234" t="s">
        <v>2500</v>
      </c>
      <c r="D47" s="234">
        <v>93.41025492</v>
      </c>
      <c r="E47" s="201" t="s">
        <v>184</v>
      </c>
      <c r="F47" s="201" t="s">
        <v>184</v>
      </c>
      <c r="G47" s="201" t="s">
        <v>184</v>
      </c>
      <c r="H47" s="201" t="s">
        <v>184</v>
      </c>
      <c r="I47" s="201" t="s">
        <v>184</v>
      </c>
      <c r="J47" s="234">
        <v>93.41025492</v>
      </c>
    </row>
    <row r="48" spans="1:10" x14ac:dyDescent="0.3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35">
      <c r="A54" s="235" t="s">
        <v>2506</v>
      </c>
      <c r="B54" s="234" t="s">
        <v>2481</v>
      </c>
      <c r="C54" s="234" t="s">
        <v>2481</v>
      </c>
      <c r="D54" s="234" t="s">
        <v>2481</v>
      </c>
      <c r="E54" s="234" t="s">
        <v>2481</v>
      </c>
      <c r="F54" s="234" t="s">
        <v>2481</v>
      </c>
      <c r="G54" s="234" t="s">
        <v>2481</v>
      </c>
      <c r="H54" s="234" t="s">
        <v>2481</v>
      </c>
      <c r="I54" s="234" t="s">
        <v>2481</v>
      </c>
      <c r="J54" s="234" t="s">
        <v>484</v>
      </c>
    </row>
    <row r="55" spans="1:10" x14ac:dyDescent="0.35">
      <c r="A55" s="226"/>
      <c r="B55" s="242"/>
      <c r="C55" s="242"/>
      <c r="D55" s="242"/>
      <c r="E55" s="242"/>
      <c r="F55" s="242"/>
      <c r="G55" s="242"/>
      <c r="H55" s="242"/>
      <c r="I55" s="242"/>
      <c r="J55" s="242"/>
    </row>
    <row r="56" spans="1:10" x14ac:dyDescent="0.35">
      <c r="A56" s="240" t="s">
        <v>2507</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3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2510</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2513</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2514</v>
      </c>
      <c r="B67" s="274" t="s">
        <v>184</v>
      </c>
      <c r="C67" s="274" t="s">
        <v>184</v>
      </c>
      <c r="D67" s="274" t="s">
        <v>184</v>
      </c>
      <c r="E67" s="274" t="s">
        <v>184</v>
      </c>
      <c r="F67" s="274" t="s">
        <v>184</v>
      </c>
      <c r="G67" s="274" t="s">
        <v>184</v>
      </c>
      <c r="H67" s="274" t="s">
        <v>184</v>
      </c>
      <c r="I67" s="274" t="s">
        <v>184</v>
      </c>
      <c r="J67" s="234">
        <v>4651758.2224724051</v>
      </c>
    </row>
    <row r="68" spans="1:10" x14ac:dyDescent="0.35">
      <c r="A68" s="286" t="s">
        <v>2515</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2516</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1" t="s">
        <v>2517</v>
      </c>
      <c r="B71" s="281"/>
      <c r="C71" s="281"/>
      <c r="D71" s="281"/>
      <c r="E71" s="281"/>
      <c r="F71" s="281"/>
      <c r="G71" s="281"/>
      <c r="H71" s="281"/>
      <c r="I71" s="281"/>
      <c r="J71" s="281"/>
    </row>
    <row r="72" spans="1:10" x14ac:dyDescent="0.35">
      <c r="A72" s="249" t="s">
        <v>2518</v>
      </c>
      <c r="B72" s="250"/>
      <c r="C72" s="250"/>
      <c r="D72" s="250"/>
      <c r="E72" s="250"/>
      <c r="F72" s="250"/>
      <c r="G72" s="250"/>
      <c r="H72" s="250"/>
      <c r="I72" s="250"/>
      <c r="J72" s="250"/>
    </row>
    <row r="73" spans="1:10" x14ac:dyDescent="0.35">
      <c r="A73" s="281" t="s">
        <v>2519</v>
      </c>
      <c r="B73" s="281"/>
      <c r="C73" s="281"/>
      <c r="D73" s="281"/>
      <c r="E73" s="281"/>
      <c r="F73" s="281"/>
      <c r="G73" s="281"/>
      <c r="H73" s="281"/>
      <c r="I73" s="281"/>
      <c r="J73" s="281"/>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1989</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1989</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1989</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2212</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1"/>
      <c r="I415" s="271"/>
      <c r="J415" s="271"/>
      <c r="K415" s="271"/>
      <c r="L415" s="272"/>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7"/>
      <c r="I472" s="277"/>
      <c r="J472" s="277"/>
      <c r="K472" s="277"/>
      <c r="L472" s="277"/>
      <c r="M472" s="277"/>
      <c r="N472" s="277"/>
      <c r="O472" s="277"/>
      <c r="P472" s="277"/>
      <c r="Q472" s="278"/>
      <c r="R472" s="185"/>
      <c r="S472" s="185"/>
      <c r="T472" s="275" t="s">
        <v>521</v>
      </c>
      <c r="U472" s="276"/>
      <c r="V472" s="280" t="s">
        <v>1990</v>
      </c>
      <c r="W472" s="277"/>
      <c r="X472" s="277"/>
      <c r="Y472" s="277"/>
      <c r="Z472" s="277"/>
      <c r="AA472" s="277"/>
      <c r="AB472" s="278"/>
      <c r="AC472" s="185"/>
      <c r="AD472" s="185"/>
      <c r="AE472" s="275" t="s">
        <v>521</v>
      </c>
      <c r="AF472" s="276"/>
      <c r="AG472" s="171" t="s">
        <v>492</v>
      </c>
      <c r="AH472" s="186" t="s">
        <v>1990</v>
      </c>
      <c r="AI472" s="172" t="s">
        <v>1990</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149</v>
      </c>
      <c r="B2" s="288"/>
      <c r="C2" s="288"/>
      <c r="D2" s="288"/>
      <c r="E2" s="288"/>
    </row>
    <row r="19" spans="1:5" x14ac:dyDescent="0.35">
      <c r="A19" t="s">
        <v>150</v>
      </c>
    </row>
    <row r="20" spans="1:5" x14ac:dyDescent="0.35">
      <c r="A20">
        <v>155400</v>
      </c>
      <c r="B20" t="s">
        <v>151</v>
      </c>
    </row>
    <row r="21" spans="1:5" x14ac:dyDescent="0.35">
      <c r="A21" s="288" t="s">
        <v>152</v>
      </c>
      <c r="B21" s="288"/>
      <c r="C21" s="288"/>
      <c r="D21" s="288"/>
      <c r="E21" s="288"/>
    </row>
    <row r="38" spans="1:5" x14ac:dyDescent="0.35">
      <c r="A38" t="s">
        <v>150</v>
      </c>
    </row>
    <row r="39" spans="1:5" x14ac:dyDescent="0.35">
      <c r="A39">
        <v>100800</v>
      </c>
      <c r="B39" t="s">
        <v>151</v>
      </c>
    </row>
    <row r="40" spans="1:5" x14ac:dyDescent="0.35">
      <c r="A40" s="288" t="s">
        <v>153</v>
      </c>
      <c r="B40" s="288"/>
      <c r="C40" s="288"/>
      <c r="D40" s="288"/>
      <c r="E40" s="288"/>
    </row>
    <row r="57" spans="1:5" ht="15" thickBot="1" x14ac:dyDescent="0.4">
      <c r="A57" t="s">
        <v>150</v>
      </c>
    </row>
    <row r="58" spans="1:5" ht="15" thickBot="1" x14ac:dyDescent="0.4">
      <c r="A58" s="7">
        <v>194000</v>
      </c>
      <c r="B58" t="s">
        <v>154</v>
      </c>
    </row>
    <row r="60" spans="1:5" x14ac:dyDescent="0.35">
      <c r="A60" s="287" t="s">
        <v>155</v>
      </c>
      <c r="B60" s="287"/>
      <c r="C60" s="287"/>
      <c r="D60" s="287"/>
      <c r="E60" s="287"/>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7" t="s">
        <v>156</v>
      </c>
      <c r="B89" s="287"/>
      <c r="C89" s="287"/>
      <c r="D89" s="287"/>
      <c r="E89" s="287"/>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7" t="s">
        <v>157</v>
      </c>
      <c r="B98" s="287"/>
      <c r="C98" s="287"/>
      <c r="D98" s="287"/>
      <c r="E98" s="287"/>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7" t="s">
        <v>159</v>
      </c>
      <c r="B109" s="287"/>
      <c r="C109" s="287"/>
      <c r="D109" s="287"/>
      <c r="E109" s="287"/>
    </row>
    <row r="110" spans="1:5" ht="15" thickBot="1" x14ac:dyDescent="0.4"/>
    <row r="111" spans="1:5" ht="15" thickBot="1" x14ac:dyDescent="0.4">
      <c r="A111" s="12">
        <f>A122</f>
        <v>0.20481927710843381</v>
      </c>
      <c r="B111" t="s">
        <v>376</v>
      </c>
    </row>
    <row r="113" spans="1:12" x14ac:dyDescent="0.35">
      <c r="A113" s="287" t="s">
        <v>158</v>
      </c>
      <c r="B113" s="287"/>
      <c r="C113" s="287"/>
      <c r="D113" s="287"/>
      <c r="E113" s="287"/>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7" t="s">
        <v>377</v>
      </c>
      <c r="B124" s="287"/>
      <c r="C124" s="287"/>
      <c r="D124" s="287"/>
      <c r="E124" s="287"/>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7" t="s">
        <v>99</v>
      </c>
      <c r="B134" s="287"/>
      <c r="C134" s="287"/>
      <c r="D134" s="287"/>
      <c r="E134" s="287"/>
    </row>
    <row r="135" spans="1:12" x14ac:dyDescent="0.35">
      <c r="A135" s="19" t="s">
        <v>393</v>
      </c>
      <c r="B135" s="20"/>
      <c r="C135" s="20"/>
      <c r="D135" s="20"/>
      <c r="E135" s="20"/>
      <c r="F135" s="20"/>
      <c r="G135" s="20"/>
    </row>
    <row r="136" spans="1:12" x14ac:dyDescent="0.35">
      <c r="A136" s="21"/>
      <c r="B136" s="290" t="s">
        <v>394</v>
      </c>
      <c r="C136" s="291"/>
      <c r="D136" s="291"/>
      <c r="E136" s="292"/>
      <c r="F136" s="20"/>
      <c r="G136" s="20"/>
    </row>
    <row r="137" spans="1:12" x14ac:dyDescent="0.35">
      <c r="A137" s="22"/>
      <c r="B137" s="290" t="s">
        <v>395</v>
      </c>
      <c r="C137" s="292"/>
      <c r="D137" s="290" t="s">
        <v>396</v>
      </c>
      <c r="E137" s="292"/>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7" t="s">
        <v>162</v>
      </c>
      <c r="B165" s="287"/>
      <c r="C165" s="287"/>
      <c r="D165" s="287"/>
      <c r="E165" s="287"/>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7" t="s">
        <v>384</v>
      </c>
      <c r="B169" s="287"/>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7" t="s">
        <v>169</v>
      </c>
      <c r="B174" s="287"/>
      <c r="C174" s="287"/>
      <c r="D174" s="287"/>
      <c r="E174" s="287"/>
    </row>
    <row r="175" spans="1:7" ht="15" thickBot="1" x14ac:dyDescent="0.4">
      <c r="A175" t="s">
        <v>392</v>
      </c>
      <c r="B175" s="38">
        <v>0.1246</v>
      </c>
    </row>
    <row r="176" spans="1:7" ht="15" thickBot="1" x14ac:dyDescent="0.4">
      <c r="A176" t="s">
        <v>389</v>
      </c>
      <c r="B176" s="37">
        <f>1-B175</f>
        <v>0.87539999999999996</v>
      </c>
    </row>
    <row r="178" spans="1:5" x14ac:dyDescent="0.35">
      <c r="A178" s="287" t="s">
        <v>165</v>
      </c>
      <c r="B178" s="287"/>
      <c r="C178" s="287"/>
      <c r="D178" s="287"/>
      <c r="E178" s="287"/>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7" t="s">
        <v>167</v>
      </c>
      <c r="B183" s="287"/>
      <c r="C183" s="287"/>
      <c r="D183" s="287"/>
      <c r="E183" s="287"/>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7" t="s">
        <v>179</v>
      </c>
      <c r="B191" s="287"/>
      <c r="C191" s="287"/>
      <c r="D191" s="287"/>
      <c r="E191" s="287"/>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9" t="s">
        <v>1860</v>
      </c>
      <c r="C201" s="289"/>
      <c r="D201" s="289"/>
      <c r="E201" s="289"/>
      <c r="F201" s="289"/>
      <c r="G201" s="289"/>
      <c r="H201" s="289"/>
      <c r="I201" s="289"/>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9" t="s">
        <v>1860</v>
      </c>
      <c r="C209" s="289"/>
      <c r="D209" s="289"/>
      <c r="E209" s="289"/>
      <c r="F209" s="289"/>
      <c r="G209" s="289"/>
      <c r="H209" s="289"/>
      <c r="I209" s="289"/>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9" t="s">
        <v>1860</v>
      </c>
      <c r="C217" s="289"/>
      <c r="D217" s="289"/>
      <c r="E217" s="289"/>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2024-11-14T16:01:24Z</dcterms:modified>
</cp:coreProperties>
</file>