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ng\Dropbox (Energy Innovation)\Documents\Energy Policy Simulator\Models\eps-eu\InputData\add-outputs\HOIpTP\"/>
    </mc:Choice>
  </mc:AlternateContent>
  <xr:revisionPtr revIDLastSave="0" documentId="13_ncr:1_{D80E1ECE-ACC5-47CA-88C2-6D2B6E14A705}" xr6:coauthVersionLast="46" xr6:coauthVersionMax="46" xr10:uidLastSave="{00000000-0000-0000-0000-000000000000}"/>
  <bookViews>
    <workbookView xWindow="38280" yWindow="3675" windowWidth="29040" windowHeight="17265" activeTab="2" xr2:uid="{86292C8D-3CA1-4858-AA87-6B74F5B88277}"/>
  </bookViews>
  <sheets>
    <sheet name="About" sheetId="1" r:id="rId1"/>
    <sheet name="Population Density" sheetId="87" r:id="rId2"/>
    <sheet name="Mappings" sheetId="70" r:id="rId3"/>
    <sheet name="HOIpTP-transport-NOx" sheetId="73" r:id="rId4"/>
    <sheet name="HOIpTP-transport-PM25" sheetId="71" r:id="rId5"/>
    <sheet name="HOIpTP-transport-SO2" sheetId="74" r:id="rId6"/>
    <sheet name="HOIpTP-electricity-NOx" sheetId="76" r:id="rId7"/>
    <sheet name="HOIpTP-electricity-PM25" sheetId="75" r:id="rId8"/>
    <sheet name="HOIpTP-electricity-SO2" sheetId="77" r:id="rId9"/>
    <sheet name="HOIpTP-buildings-NOx" sheetId="78" r:id="rId10"/>
    <sheet name="HOIpTP-buildings-PM25" sheetId="79" r:id="rId11"/>
    <sheet name="HOIpTP-buildings-SO2" sheetId="80" r:id="rId12"/>
    <sheet name="HOIpTP-industry-NOx" sheetId="81" r:id="rId13"/>
    <sheet name="HOIpTP-industry-PM25" sheetId="82" r:id="rId14"/>
    <sheet name="HOIpTP-industry-SO2" sheetId="83" r:id="rId15"/>
    <sheet name="HOIpTP-LULUCF-NOx" sheetId="84" r:id="rId16"/>
    <sheet name="HOIpTP-LULUCF-PM25" sheetId="85" r:id="rId17"/>
    <sheet name="HOIpTP-LULUCF-SO2" sheetId="86" r:id="rId18"/>
    <sheet name="Table 1" sheetId="2" r:id="rId19"/>
    <sheet name="Table 2" sheetId="3" r:id="rId20"/>
    <sheet name="Table 3" sheetId="4" r:id="rId21"/>
    <sheet name="Table 4" sheetId="5" r:id="rId22"/>
    <sheet name="Table 5" sheetId="6" r:id="rId23"/>
    <sheet name="Table 6" sheetId="7" r:id="rId24"/>
    <sheet name="Table 7" sheetId="8" r:id="rId25"/>
    <sheet name="Table 8" sheetId="9" r:id="rId26"/>
    <sheet name="Table 9" sheetId="10" r:id="rId27"/>
    <sheet name="Table 10" sheetId="11" r:id="rId28"/>
    <sheet name="Table 11" sheetId="12" r:id="rId29"/>
    <sheet name="Table 12" sheetId="13" r:id="rId30"/>
    <sheet name="Table 13" sheetId="14" r:id="rId31"/>
    <sheet name="Table 14" sheetId="15" r:id="rId32"/>
    <sheet name="Table 15" sheetId="16" r:id="rId33"/>
    <sheet name="Table 16" sheetId="17" r:id="rId34"/>
    <sheet name="Table 17" sheetId="18" r:id="rId35"/>
    <sheet name="Table 18" sheetId="19" r:id="rId36"/>
    <sheet name="Table 19" sheetId="20" r:id="rId37"/>
    <sheet name="Table 20" sheetId="21" r:id="rId38"/>
    <sheet name="Table 21" sheetId="22" r:id="rId39"/>
    <sheet name="Table 22" sheetId="23" r:id="rId40"/>
    <sheet name="Table 23" sheetId="24" r:id="rId41"/>
    <sheet name="Table 24" sheetId="25" r:id="rId42"/>
    <sheet name="Table 25" sheetId="26" r:id="rId43"/>
    <sheet name="Table 26" sheetId="27" r:id="rId44"/>
    <sheet name="Table 27" sheetId="28" r:id="rId45"/>
    <sheet name="Table 28" sheetId="29" r:id="rId46"/>
    <sheet name="Table 29" sheetId="30" r:id="rId47"/>
    <sheet name="Table 30" sheetId="31" r:id="rId48"/>
    <sheet name="Table 31" sheetId="32" r:id="rId49"/>
    <sheet name="Table 32" sheetId="33" r:id="rId50"/>
    <sheet name="Table 33" sheetId="34" r:id="rId51"/>
    <sheet name="Table 34" sheetId="35" r:id="rId52"/>
    <sheet name="Table 35" sheetId="36" r:id="rId53"/>
    <sheet name="Table 36" sheetId="37" r:id="rId54"/>
    <sheet name="Table 37" sheetId="38" r:id="rId55"/>
    <sheet name="Table 38" sheetId="39" r:id="rId56"/>
    <sheet name="Table 39" sheetId="40" r:id="rId57"/>
    <sheet name="Table 40" sheetId="41" r:id="rId58"/>
    <sheet name="Table 41" sheetId="42" r:id="rId59"/>
    <sheet name="Table 42" sheetId="43" r:id="rId60"/>
    <sheet name="Table 43" sheetId="44" r:id="rId61"/>
    <sheet name="Table 44" sheetId="45" r:id="rId62"/>
    <sheet name="Table 45" sheetId="46" r:id="rId63"/>
    <sheet name="Table 46" sheetId="47" r:id="rId64"/>
    <sheet name="Table 47" sheetId="48" r:id="rId65"/>
    <sheet name="Table 48" sheetId="49" r:id="rId66"/>
    <sheet name="Table 49" sheetId="50" r:id="rId67"/>
    <sheet name="Table 50" sheetId="51" r:id="rId68"/>
    <sheet name="Table 51" sheetId="52" r:id="rId69"/>
    <sheet name="Table 52" sheetId="53" r:id="rId70"/>
    <sheet name="Table 53" sheetId="54" r:id="rId71"/>
    <sheet name="Table 54" sheetId="55" r:id="rId72"/>
    <sheet name="Table 55" sheetId="56" r:id="rId73"/>
    <sheet name="Table 56" sheetId="57" r:id="rId74"/>
    <sheet name="Table 57" sheetId="58" r:id="rId75"/>
    <sheet name="Table 58" sheetId="59" r:id="rId76"/>
    <sheet name="Table 59" sheetId="60" r:id="rId77"/>
    <sheet name="Table 60" sheetId="61" r:id="rId78"/>
    <sheet name="Table 61" sheetId="62" r:id="rId79"/>
    <sheet name="Table 62" sheetId="63" r:id="rId80"/>
    <sheet name="Table 63" sheetId="64" r:id="rId81"/>
    <sheet name="Table 64" sheetId="65" r:id="rId82"/>
    <sheet name="Table 65" sheetId="66" r:id="rId83"/>
    <sheet name="Table 66" sheetId="67" r:id="rId84"/>
    <sheet name="Table 67" sheetId="68" r:id="rId85"/>
    <sheet name="Table 68" sheetId="69" r:id="rId8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1" i="1" l="1"/>
  <c r="B6" i="87"/>
  <c r="B17" i="86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  <c r="F12" i="83"/>
  <c r="K12" i="79"/>
  <c r="B12" i="85"/>
  <c r="F12" i="71"/>
  <c r="K12" i="85"/>
  <c r="B3" i="73" a="1"/>
  <c r="B12" i="86"/>
  <c r="B12" i="82"/>
  <c r="F12" i="86"/>
  <c r="B12" i="75"/>
  <c r="B12" i="73"/>
  <c r="K12" i="71"/>
  <c r="F12" i="84"/>
  <c r="B12" i="83"/>
  <c r="B12" i="74"/>
  <c r="F12" i="85"/>
  <c r="K12" i="78"/>
  <c r="B12" i="84"/>
  <c r="F12" i="75"/>
  <c r="F12" i="74"/>
  <c r="K12" i="84"/>
  <c r="B12" i="78"/>
  <c r="B12" i="77"/>
  <c r="B12" i="81"/>
  <c r="F12" i="78"/>
  <c r="B12" i="79"/>
  <c r="B2" i="73" a="1"/>
  <c r="F12" i="79"/>
  <c r="B12" i="71"/>
  <c r="F12" i="77"/>
  <c r="K12" i="83"/>
  <c r="D12" i="86" l="1"/>
  <c r="C12" i="86"/>
  <c r="E12" i="86"/>
  <c r="H12" i="85"/>
  <c r="G12" i="85"/>
  <c r="J12" i="85"/>
  <c r="I12" i="85"/>
  <c r="D12" i="85"/>
  <c r="C12" i="85"/>
  <c r="E12" i="85"/>
  <c r="D12" i="84"/>
  <c r="C12" i="84"/>
  <c r="E12" i="84"/>
  <c r="H12" i="84"/>
  <c r="G12" i="84"/>
  <c r="J12" i="84"/>
  <c r="I12" i="84"/>
  <c r="H12" i="83"/>
  <c r="G12" i="83"/>
  <c r="J12" i="83"/>
  <c r="I12" i="83"/>
  <c r="D12" i="83"/>
  <c r="C12" i="83"/>
  <c r="E12" i="83"/>
  <c r="H12" i="79"/>
  <c r="G12" i="79"/>
  <c r="J12" i="79"/>
  <c r="I12" i="79"/>
  <c r="D12" i="79"/>
  <c r="C12" i="79"/>
  <c r="E12" i="79"/>
  <c r="D12" i="78"/>
  <c r="C12" i="78"/>
  <c r="E12" i="78"/>
  <c r="H12" i="78"/>
  <c r="G12" i="78"/>
  <c r="J12" i="78"/>
  <c r="I12" i="78"/>
  <c r="D12" i="77"/>
  <c r="C12" i="77"/>
  <c r="E12" i="77"/>
  <c r="D12" i="75"/>
  <c r="C12" i="75"/>
  <c r="E12" i="75"/>
  <c r="D12" i="74"/>
  <c r="C12" i="74"/>
  <c r="E12" i="74"/>
  <c r="H12" i="71"/>
  <c r="G12" i="71"/>
  <c r="I12" i="71"/>
  <c r="J12" i="71"/>
  <c r="D12" i="71"/>
  <c r="C12" i="71"/>
  <c r="E12" i="71"/>
  <c r="B3" i="73"/>
  <c r="B2" i="73"/>
  <c r="P7" i="86" a="1"/>
  <c r="P12" i="86"/>
  <c r="F5" i="86" a="1"/>
  <c r="F10" i="86" a="1"/>
  <c r="F4" i="86" a="1"/>
  <c r="K6" i="85" a="1"/>
  <c r="P12" i="76"/>
  <c r="B9" i="76" a="1"/>
  <c r="P3" i="86" a="1"/>
  <c r="B4" i="86" a="1"/>
  <c r="K7" i="80" a="1"/>
  <c r="B4" i="76" a="1"/>
  <c r="B10" i="78" a="1"/>
  <c r="P5" i="80" a="1"/>
  <c r="F11" i="83" a="1"/>
  <c r="K2" i="83" a="1"/>
  <c r="P12" i="83"/>
  <c r="P2" i="82" a="1"/>
  <c r="B2" i="82" a="1"/>
  <c r="K8" i="81" a="1"/>
  <c r="K4" i="83" a="1"/>
  <c r="B3" i="86" a="1"/>
  <c r="K2" i="82" a="1"/>
  <c r="P7" i="76" a="1"/>
  <c r="F10" i="82" a="1"/>
  <c r="F12" i="81"/>
  <c r="B11" i="81" a="1"/>
  <c r="B11" i="86" a="1"/>
  <c r="F4" i="75" a="1"/>
  <c r="B3" i="85" a="1"/>
  <c r="F8" i="71" a="1"/>
  <c r="K8" i="85" a="1"/>
  <c r="P4" i="86" a="1"/>
  <c r="P3" i="74" a="1"/>
  <c r="K8" i="75" a="1"/>
  <c r="B3" i="74" a="1"/>
  <c r="K12" i="73"/>
  <c r="P3" i="85" a="1"/>
  <c r="B10" i="85" a="1"/>
  <c r="P2" i="84" a="1"/>
  <c r="K5" i="86" a="1"/>
  <c r="K7" i="79" a="1"/>
  <c r="K4" i="76" a="1"/>
  <c r="F2" i="79" a="1"/>
  <c r="F5" i="76" a="1"/>
  <c r="K6" i="78" a="1"/>
  <c r="B2" i="74" a="1"/>
  <c r="B11" i="75" a="1"/>
  <c r="K10" i="83" a="1"/>
  <c r="B7" i="82" a="1"/>
  <c r="P2" i="71" a="1"/>
  <c r="F4" i="71" a="1"/>
  <c r="P6" i="80" a="1"/>
  <c r="F12" i="73"/>
  <c r="F9" i="79" a="1"/>
  <c r="B11" i="79" a="1"/>
  <c r="B5" i="76" a="1"/>
  <c r="B3" i="78" a="1"/>
  <c r="P9" i="74" a="1"/>
  <c r="F11" i="78" a="1"/>
  <c r="F4" i="74" a="1"/>
  <c r="K4" i="71" a="1"/>
  <c r="B6" i="80" a="1"/>
  <c r="B8" i="74" a="1"/>
  <c r="K10" i="76" a="1"/>
  <c r="F5" i="73" a="1"/>
  <c r="K9" i="82" a="1"/>
  <c r="F2" i="73" a="1"/>
  <c r="B8" i="76" a="1"/>
  <c r="B9" i="73" a="1"/>
  <c r="P7" i="74" a="1"/>
  <c r="F3" i="86" a="1"/>
  <c r="K12" i="86"/>
  <c r="B3" i="71" a="1"/>
  <c r="B7" i="85" a="1"/>
  <c r="B11" i="76" a="1"/>
  <c r="B4" i="77" a="1"/>
  <c r="K2" i="77" a="1"/>
  <c r="K4" i="73" a="1"/>
  <c r="B6" i="82" a="1"/>
  <c r="F5" i="71" a="1"/>
  <c r="F8" i="83" a="1"/>
  <c r="K3" i="76" a="1"/>
  <c r="P4" i="82" a="1"/>
  <c r="B5" i="82" a="1"/>
  <c r="K8" i="83" a="1"/>
  <c r="K3" i="83" a="1"/>
  <c r="K6" i="75" a="1"/>
  <c r="F8" i="75" a="1"/>
  <c r="P11" i="86" a="1"/>
  <c r="K6" i="81" a="1"/>
  <c r="B10" i="76" a="1"/>
  <c r="P5" i="82" a="1"/>
  <c r="B9" i="84" a="1"/>
  <c r="B11" i="84" a="1"/>
  <c r="P12" i="75"/>
  <c r="B2" i="86" a="1"/>
  <c r="P9" i="86" a="1"/>
  <c r="B10" i="77" a="1"/>
  <c r="P11" i="75" a="1"/>
  <c r="P6" i="78" a="1"/>
  <c r="B4" i="82" a="1"/>
  <c r="F4" i="80" a="1"/>
  <c r="P3" i="82" a="1"/>
  <c r="F9" i="81" a="1"/>
  <c r="K11" i="83" a="1"/>
  <c r="K11" i="84" a="1"/>
  <c r="B4" i="83" a="1"/>
  <c r="K2" i="84" a="1"/>
  <c r="F5" i="83" a="1"/>
  <c r="B6" i="83" a="1"/>
  <c r="K6" i="82" a="1"/>
  <c r="K4" i="82" a="1"/>
  <c r="P9" i="84" a="1"/>
  <c r="F7" i="75" a="1"/>
  <c r="F6" i="84" a="1"/>
  <c r="B11" i="73" a="1"/>
  <c r="P5" i="84" a="1"/>
  <c r="K5" i="84" a="1"/>
  <c r="F8" i="74" a="1"/>
  <c r="K10" i="86" a="1"/>
  <c r="B11" i="80" a="1"/>
  <c r="F8" i="77" a="1"/>
  <c r="K3" i="80" a="1"/>
  <c r="B2" i="75" a="1"/>
  <c r="F6" i="79" a="1"/>
  <c r="K11" i="76" a="1"/>
  <c r="P12" i="77"/>
  <c r="P5" i="86" a="1"/>
  <c r="F5" i="82" a="1"/>
  <c r="B4" i="84" a="1"/>
  <c r="K10" i="74" a="1"/>
  <c r="P9" i="83" a="1"/>
  <c r="F8" i="84" a="1"/>
  <c r="F7" i="82" a="1"/>
  <c r="K4" i="81" a="1"/>
  <c r="B8" i="82" a="1"/>
  <c r="F11" i="80" a="1"/>
  <c r="B10" i="82" a="1"/>
  <c r="B7" i="86" a="1"/>
  <c r="F4" i="81" a="1"/>
  <c r="B2" i="78" a="1"/>
  <c r="F4" i="77" a="1"/>
  <c r="F7" i="84" a="1"/>
  <c r="F7" i="78" a="1"/>
  <c r="F10" i="81" a="1"/>
  <c r="K10" i="79" a="1"/>
  <c r="B9" i="86" a="1"/>
  <c r="B9" i="75" a="1"/>
  <c r="F8" i="73" a="1"/>
  <c r="B4" i="75" a="1"/>
  <c r="P8" i="76" a="1"/>
  <c r="P10" i="76" a="1"/>
  <c r="P5" i="85" a="1"/>
  <c r="B10" i="84" a="1"/>
  <c r="K7" i="74" a="1"/>
  <c r="F2" i="76" a="1"/>
  <c r="F9" i="71" a="1"/>
  <c r="F7" i="81" a="1"/>
  <c r="F8" i="78" a="1"/>
  <c r="B6" i="76" a="1"/>
  <c r="B8" i="71" a="1"/>
  <c r="K5" i="75" a="1"/>
  <c r="B7" i="75" a="1"/>
  <c r="B3" i="76" a="1"/>
  <c r="K12" i="74"/>
  <c r="F10" i="76" a="1"/>
  <c r="P7" i="83" a="1"/>
  <c r="B3" i="82" a="1"/>
  <c r="F2" i="86" a="1"/>
  <c r="P2" i="79" a="1"/>
  <c r="F6" i="71" a="1"/>
  <c r="B9" i="85" a="1"/>
  <c r="B11" i="77" a="1"/>
  <c r="P4" i="84" a="1"/>
  <c r="P6" i="84" a="1"/>
  <c r="P3" i="84" a="1"/>
  <c r="K9" i="85" a="1"/>
  <c r="F3" i="83" a="1"/>
  <c r="B11" i="83" a="1"/>
  <c r="P4" i="73" a="1"/>
  <c r="B9" i="79" a="1"/>
  <c r="F2" i="74" a="1"/>
  <c r="P6" i="73" a="1"/>
  <c r="F9" i="86" a="1"/>
  <c r="P8" i="71" a="1"/>
  <c r="P11" i="82" a="1"/>
  <c r="F3" i="81" a="1"/>
  <c r="P12" i="78"/>
  <c r="B7" i="73" a="1"/>
  <c r="F6" i="75" a="1"/>
  <c r="P6" i="81" a="1"/>
  <c r="K10" i="81" a="1"/>
  <c r="K11" i="86" a="1"/>
  <c r="P5" i="71" a="1"/>
  <c r="P9" i="81" a="1"/>
  <c r="P5" i="73" a="1"/>
  <c r="K10" i="73" a="1"/>
  <c r="B12" i="76"/>
  <c r="K4" i="84" a="1"/>
  <c r="P7" i="85" a="1"/>
  <c r="B9" i="81" a="1"/>
  <c r="P11" i="73" a="1"/>
  <c r="P9" i="85" a="1"/>
  <c r="F10" i="75" a="1"/>
  <c r="K9" i="75" a="1"/>
  <c r="F3" i="79" a="1"/>
  <c r="F3" i="82" a="1"/>
  <c r="B11" i="82" a="1"/>
  <c r="B10" i="81" a="1"/>
  <c r="P3" i="80" a="1"/>
  <c r="P11" i="78" a="1"/>
  <c r="P7" i="77" a="1"/>
  <c r="B7" i="79" a="1"/>
  <c r="K8" i="80" a="1"/>
  <c r="B4" i="78" a="1"/>
  <c r="F9" i="80" a="1"/>
  <c r="K8" i="77" a="1"/>
  <c r="B3" i="79" a="1"/>
  <c r="P9" i="75" a="1"/>
  <c r="K8" i="78" a="1"/>
  <c r="P4" i="76" a="1"/>
  <c r="K4" i="77" a="1"/>
  <c r="F11" i="77" a="1"/>
  <c r="B6" i="77" a="1"/>
  <c r="F2" i="83" a="1"/>
  <c r="B5" i="81" a="1"/>
  <c r="F4" i="76" a="1"/>
  <c r="F5" i="77" a="1"/>
  <c r="B9" i="71" a="1"/>
  <c r="P4" i="75" a="1"/>
  <c r="K5" i="73" a="1"/>
  <c r="B8" i="75" a="1"/>
  <c r="B4" i="73" a="1"/>
  <c r="F7" i="73" a="1"/>
  <c r="P12" i="73"/>
  <c r="P8" i="80" a="1"/>
  <c r="K7" i="86" a="1"/>
  <c r="F6" i="82" a="1"/>
  <c r="P5" i="77" a="1"/>
  <c r="P6" i="71" a="1"/>
  <c r="B3" i="80" a="1"/>
  <c r="K7" i="76" a="1"/>
  <c r="P3" i="79" a="1"/>
  <c r="B11" i="74" a="1"/>
  <c r="F5" i="79" a="1"/>
  <c r="P4" i="71" a="1"/>
  <c r="K11" i="78" a="1"/>
  <c r="P8" i="82" a="1"/>
  <c r="F7" i="83" a="1"/>
  <c r="F11" i="74" a="1"/>
  <c r="K12" i="80"/>
  <c r="P4" i="81" a="1"/>
  <c r="K3" i="86" a="1"/>
  <c r="B9" i="80" a="1"/>
  <c r="P2" i="85" a="1"/>
  <c r="K8" i="74" a="1"/>
  <c r="P10" i="85" a="1"/>
  <c r="F6" i="73" a="1"/>
  <c r="F3" i="84" a="1"/>
  <c r="K7" i="85" a="1"/>
  <c r="B8" i="86" a="1"/>
  <c r="B6" i="74" a="1"/>
  <c r="B5" i="73" a="1"/>
  <c r="B2" i="83" a="1"/>
  <c r="P11" i="81" a="1"/>
  <c r="K6" i="86" a="1"/>
  <c r="F7" i="85" a="1"/>
  <c r="P11" i="76" a="1"/>
  <c r="B5" i="85" a="1"/>
  <c r="K2" i="73" a="1"/>
  <c r="B3" i="84" a="1"/>
  <c r="K11" i="85" a="1"/>
  <c r="B5" i="84" a="1"/>
  <c r="K5" i="83" a="1"/>
  <c r="F9" i="78" a="1"/>
  <c r="F10" i="74" a="1"/>
  <c r="K7" i="75" a="1"/>
  <c r="F5" i="78" a="1"/>
  <c r="K5" i="78" a="1"/>
  <c r="P11" i="83" a="1"/>
  <c r="P7" i="81" a="1"/>
  <c r="K6" i="79" a="1"/>
  <c r="K7" i="81" a="1"/>
  <c r="F10" i="78" a="1"/>
  <c r="B5" i="80" a="1"/>
  <c r="B3" i="77" a="1"/>
  <c r="P10" i="80" a="1"/>
  <c r="P9" i="78" a="1"/>
  <c r="P2" i="75" a="1"/>
  <c r="K6" i="80" a="1"/>
  <c r="F4" i="78" a="1"/>
  <c r="P12" i="84"/>
  <c r="B9" i="83" a="1"/>
  <c r="F3" i="77" a="1"/>
  <c r="F2" i="84" a="1"/>
  <c r="K11" i="75" a="1"/>
  <c r="P2" i="81" a="1"/>
  <c r="F8" i="86" a="1"/>
  <c r="K10" i="82" a="1"/>
  <c r="K9" i="71" a="1"/>
  <c r="F2" i="75" a="1"/>
  <c r="F3" i="76" a="1"/>
  <c r="K11" i="81" a="1"/>
  <c r="F7" i="71" a="1"/>
  <c r="P10" i="83" a="1"/>
  <c r="F11" i="71" a="1"/>
  <c r="B5" i="83" a="1"/>
  <c r="K9" i="73" a="1"/>
  <c r="P9" i="73" a="1"/>
  <c r="K3" i="77" a="1"/>
  <c r="F8" i="81" a="1"/>
  <c r="B4" i="85" a="1"/>
  <c r="B4" i="80" a="1"/>
  <c r="F9" i="73" a="1"/>
  <c r="B9" i="74" a="1"/>
  <c r="B9" i="82" a="1"/>
  <c r="F4" i="83" a="1"/>
  <c r="P2" i="73" a="1"/>
  <c r="P12" i="79"/>
  <c r="P4" i="78" a="1"/>
  <c r="K10" i="75" a="1"/>
  <c r="B5" i="77" a="1"/>
  <c r="K2" i="71" a="1"/>
  <c r="P9" i="77" a="1"/>
  <c r="K10" i="71" a="1"/>
  <c r="B6" i="75" a="1"/>
  <c r="K6" i="73" a="1"/>
  <c r="B7" i="71" a="1"/>
  <c r="B7" i="74" a="1"/>
  <c r="F2" i="85" a="1"/>
  <c r="K5" i="80" a="1"/>
  <c r="F6" i="77" a="1"/>
  <c r="K7" i="77" a="1"/>
  <c r="F7" i="76" a="1"/>
  <c r="K2" i="76" a="1"/>
  <c r="P6" i="86" a="1"/>
  <c r="P11" i="79" a="1"/>
  <c r="F6" i="86" a="1"/>
  <c r="K5" i="76" a="1"/>
  <c r="F3" i="85" a="1"/>
  <c r="K4" i="75" a="1"/>
  <c r="F3" i="80" a="1"/>
  <c r="F9" i="77" a="1"/>
  <c r="K7" i="84" a="1"/>
  <c r="K9" i="84" a="1"/>
  <c r="B8" i="80" a="1"/>
  <c r="B7" i="84" a="1"/>
  <c r="P8" i="78" a="1"/>
  <c r="P10" i="75" a="1"/>
  <c r="B8" i="73" a="1"/>
  <c r="K12" i="75"/>
  <c r="K2" i="74" a="1"/>
  <c r="K9" i="76" a="1"/>
  <c r="P8" i="77" a="1"/>
  <c r="K9" i="79" a="1"/>
  <c r="P6" i="74" a="1"/>
  <c r="P6" i="83" a="1"/>
  <c r="F8" i="76" a="1"/>
  <c r="B8" i="81" a="1"/>
  <c r="F4" i="73" a="1"/>
  <c r="P3" i="83" a="1"/>
  <c r="K5" i="74" a="1"/>
  <c r="P7" i="82" a="1"/>
  <c r="P7" i="80" a="1"/>
  <c r="K7" i="82" a="1"/>
  <c r="P6" i="79" a="1"/>
  <c r="K9" i="81" a="1"/>
  <c r="B8" i="85" a="1"/>
  <c r="F3" i="78" a="1"/>
  <c r="F11" i="76" a="1"/>
  <c r="K6" i="71" a="1"/>
  <c r="F2" i="77" a="1"/>
  <c r="K4" i="74" a="1"/>
  <c r="K11" i="80" a="1"/>
  <c r="F2" i="71" a="1"/>
  <c r="P3" i="78" a="1"/>
  <c r="F11" i="82" a="1"/>
  <c r="F8" i="79" a="1"/>
  <c r="B3" i="81" a="1"/>
  <c r="P2" i="78" a="1"/>
  <c r="K12" i="81"/>
  <c r="P11" i="84" a="1"/>
  <c r="F6" i="85" a="1"/>
  <c r="K7" i="71" a="1"/>
  <c r="B10" i="73" a="1"/>
  <c r="K7" i="78" a="1"/>
  <c r="P7" i="79" a="1"/>
  <c r="K8" i="73" a="1"/>
  <c r="F2" i="78" a="1"/>
  <c r="P2" i="74" a="1"/>
  <c r="K2" i="78" a="1"/>
  <c r="P9" i="71" a="1"/>
  <c r="P4" i="77" a="1"/>
  <c r="P10" i="71" a="1"/>
  <c r="P4" i="79" a="1"/>
  <c r="F3" i="74" a="1"/>
  <c r="P5" i="81" a="1"/>
  <c r="B4" i="74" a="1"/>
  <c r="B3" i="83" a="1"/>
  <c r="K8" i="84" a="1"/>
  <c r="F10" i="83" a="1"/>
  <c r="K5" i="79" a="1"/>
  <c r="K2" i="80" a="1"/>
  <c r="K3" i="79" a="1"/>
  <c r="F4" i="79" a="1"/>
  <c r="K8" i="82" a="1"/>
  <c r="F11" i="85" a="1"/>
  <c r="K3" i="75" a="1"/>
  <c r="P8" i="75" a="1"/>
  <c r="P12" i="71"/>
  <c r="F11" i="75" a="1"/>
  <c r="P4" i="74" a="1"/>
  <c r="K11" i="73" a="1"/>
  <c r="F6" i="83" a="1"/>
  <c r="F11" i="84" a="1"/>
  <c r="F8" i="82" a="1"/>
  <c r="P3" i="77" a="1"/>
  <c r="B2" i="85" a="1"/>
  <c r="F12" i="76"/>
  <c r="P4" i="85" a="1"/>
  <c r="P4" i="83" a="1"/>
  <c r="P10" i="81" a="1"/>
  <c r="F4" i="85" a="1"/>
  <c r="K3" i="81" a="1"/>
  <c r="B8" i="78" a="1"/>
  <c r="P3" i="71" a="1"/>
  <c r="F10" i="77" a="1"/>
  <c r="B6" i="86" a="1"/>
  <c r="K11" i="82" a="1"/>
  <c r="K4" i="86" a="1"/>
  <c r="B9" i="78" a="1"/>
  <c r="P8" i="85" a="1"/>
  <c r="K6" i="77" a="1"/>
  <c r="P3" i="73" a="1"/>
  <c r="F7" i="79" a="1"/>
  <c r="K9" i="83" a="1"/>
  <c r="K11" i="79" a="1"/>
  <c r="K7" i="73" a="1"/>
  <c r="F3" i="71" a="1"/>
  <c r="F10" i="71" a="1"/>
  <c r="B2" i="77" a="1"/>
  <c r="P5" i="83" a="1"/>
  <c r="F12" i="82"/>
  <c r="K3" i="82" a="1"/>
  <c r="F6" i="81" a="1"/>
  <c r="K5" i="82" a="1"/>
  <c r="K2" i="75" a="1"/>
  <c r="P5" i="76" a="1"/>
  <c r="K2" i="81" a="1"/>
  <c r="K3" i="84" a="1"/>
  <c r="P7" i="84" a="1"/>
  <c r="F10" i="79" a="1"/>
  <c r="P3" i="75" a="1"/>
  <c r="P8" i="86" a="1"/>
  <c r="B6" i="85" a="1"/>
  <c r="B11" i="85" a="1"/>
  <c r="F9" i="85" a="1"/>
  <c r="P6" i="85" a="1"/>
  <c r="K10" i="85" a="1"/>
  <c r="F4" i="82" a="1"/>
  <c r="K5" i="85" a="1"/>
  <c r="P2" i="83" a="1"/>
  <c r="F2" i="82" a="1"/>
  <c r="F5" i="80" a="1"/>
  <c r="F6" i="78" a="1"/>
  <c r="K6" i="83" a="1"/>
  <c r="B6" i="71" a="1"/>
  <c r="P3" i="76" a="1"/>
  <c r="B8" i="79" a="1"/>
  <c r="F9" i="74" a="1"/>
  <c r="K8" i="79" a="1"/>
  <c r="P5" i="74" a="1"/>
  <c r="B11" i="78" a="1"/>
  <c r="K9" i="80" a="1"/>
  <c r="P9" i="76" a="1"/>
  <c r="P3" i="81" a="1"/>
  <c r="F5" i="81" a="1"/>
  <c r="P10" i="84" a="1"/>
  <c r="F7" i="74" a="1"/>
  <c r="P5" i="75" a="1"/>
  <c r="F12" i="80"/>
  <c r="B7" i="76" a="1"/>
  <c r="P8" i="79" a="1"/>
  <c r="P10" i="74" a="1"/>
  <c r="K3" i="78" a="1"/>
  <c r="B11" i="71" a="1"/>
  <c r="P5" i="78" a="1"/>
  <c r="K6" i="74" a="1"/>
  <c r="P8" i="73" a="1"/>
  <c r="P9" i="80" a="1"/>
  <c r="P7" i="78" a="1"/>
  <c r="P2" i="86" a="1"/>
  <c r="K4" i="78" a="1"/>
  <c r="P6" i="82" a="1"/>
  <c r="K8" i="76" a="1"/>
  <c r="B10" i="71" a="1"/>
  <c r="P2" i="76" a="1"/>
  <c r="F3" i="73" a="1"/>
  <c r="K9" i="86" a="1"/>
  <c r="P4" i="80" a="1"/>
  <c r="K12" i="77"/>
  <c r="K12" i="82"/>
  <c r="K7" i="83" a="1"/>
  <c r="B8" i="83" a="1"/>
  <c r="P11" i="77" a="1"/>
  <c r="F11" i="81" a="1"/>
  <c r="F2" i="81" a="1"/>
  <c r="F5" i="75" a="1"/>
  <c r="B5" i="74" a="1"/>
  <c r="B5" i="79" a="1"/>
  <c r="K6" i="76" a="1"/>
  <c r="P8" i="83" a="1"/>
  <c r="K4" i="80" a="1"/>
  <c r="K3" i="74" a="1"/>
  <c r="P12" i="74"/>
  <c r="P10" i="77" a="1"/>
  <c r="K5" i="71" a="1"/>
  <c r="F9" i="76" a="1"/>
  <c r="P8" i="81" a="1"/>
  <c r="K6" i="84" a="1"/>
  <c r="B2" i="80" a="1"/>
  <c r="B4" i="79" a="1"/>
  <c r="B8" i="77" a="1"/>
  <c r="P10" i="73" a="1"/>
  <c r="B10" i="86" a="1"/>
  <c r="F5" i="85" a="1"/>
  <c r="P7" i="73" a="1"/>
  <c r="K12" i="76"/>
  <c r="K2" i="79" a="1"/>
  <c r="F7" i="80" a="1"/>
  <c r="B6" i="78" a="1"/>
  <c r="K5" i="81" a="1"/>
  <c r="P2" i="80" a="1"/>
  <c r="P11" i="71" a="1"/>
  <c r="B5" i="78" a="1"/>
  <c r="F2" i="80" a="1"/>
  <c r="B5" i="75" a="1"/>
  <c r="P12" i="80"/>
  <c r="P6" i="76" a="1"/>
  <c r="P9" i="79" a="1"/>
  <c r="B4" i="71" a="1"/>
  <c r="P2" i="77" a="1"/>
  <c r="B10" i="83" a="1"/>
  <c r="F11" i="86" a="1"/>
  <c r="P10" i="78" a="1"/>
  <c r="F6" i="74" a="1"/>
  <c r="P7" i="71" a="1"/>
  <c r="K9" i="77" a="1"/>
  <c r="P11" i="74" a="1"/>
  <c r="K5" i="77" a="1"/>
  <c r="F10" i="73" a="1"/>
  <c r="B3" i="75" a="1"/>
  <c r="B2" i="76" a="1"/>
  <c r="F9" i="75" a="1"/>
  <c r="P5" i="79" a="1"/>
  <c r="P11" i="80" a="1"/>
  <c r="F3" i="75" a="1"/>
  <c r="P6" i="77" a="1"/>
  <c r="K3" i="71" a="1"/>
  <c r="F5" i="74" a="1"/>
  <c r="K11" i="77" a="1"/>
  <c r="F10" i="80" a="1"/>
  <c r="B10" i="75" a="1"/>
  <c r="B2" i="79" a="1"/>
  <c r="F6" i="76" a="1"/>
  <c r="K4" i="79" a="1"/>
  <c r="K11" i="74" a="1"/>
  <c r="P7" i="75" a="1"/>
  <c r="P8" i="84" a="1"/>
  <c r="K10" i="84" a="1"/>
  <c r="K9" i="74" a="1"/>
  <c r="B6" i="73" a="1"/>
  <c r="B8" i="84" a="1"/>
  <c r="K3" i="73" a="1"/>
  <c r="B7" i="80" a="1"/>
  <c r="F10" i="85" a="1"/>
  <c r="P11" i="85" a="1"/>
  <c r="P12" i="85"/>
  <c r="K3" i="85" a="1"/>
  <c r="B6" i="84" a="1"/>
  <c r="B2" i="84" a="1"/>
  <c r="P10" i="79" a="1"/>
  <c r="B7" i="83" a="1"/>
  <c r="P9" i="82" a="1"/>
  <c r="B6" i="79" a="1"/>
  <c r="B10" i="80" a="1"/>
  <c r="F4" i="84" a="1"/>
  <c r="K9" i="78" a="1"/>
  <c r="F9" i="83" a="1"/>
  <c r="K2" i="85" a="1"/>
  <c r="F8" i="85" a="1"/>
  <c r="F10" i="84" a="1"/>
  <c r="F9" i="84" a="1"/>
  <c r="F5" i="84" a="1"/>
  <c r="K8" i="86" a="1"/>
  <c r="P6" i="75" a="1"/>
  <c r="P10" i="82" a="1"/>
  <c r="F11" i="79" a="1"/>
  <c r="B10" i="79" a="1"/>
  <c r="B12" i="80"/>
  <c r="F8" i="80" a="1"/>
  <c r="K8" i="71" a="1"/>
  <c r="P12" i="81"/>
  <c r="K10" i="78" a="1"/>
  <c r="B7" i="81" a="1"/>
  <c r="F7" i="77" a="1"/>
  <c r="K10" i="80" a="1"/>
  <c r="B7" i="78" a="1"/>
  <c r="B10" i="74" a="1"/>
  <c r="F7" i="86" a="1"/>
  <c r="F9" i="82" a="1"/>
  <c r="B2" i="71" a="1"/>
  <c r="P8" i="74" a="1"/>
  <c r="B7" i="77" a="1"/>
  <c r="F11" i="73" a="1"/>
  <c r="P10" i="86" a="1"/>
  <c r="B5" i="86" a="1"/>
  <c r="B5" i="71" a="1"/>
  <c r="P12" i="82"/>
  <c r="F6" i="80" a="1"/>
  <c r="K4" i="85" a="1"/>
  <c r="B6" i="81" a="1"/>
  <c r="K11" i="71" a="1"/>
  <c r="B4" i="81" a="1"/>
  <c r="B2" i="81" a="1"/>
  <c r="K2" i="86" a="1"/>
  <c r="B9" i="77" a="1"/>
  <c r="K10" i="77" a="1"/>
  <c r="F6" i="86" l="1"/>
  <c r="F4" i="86"/>
  <c r="F7" i="86"/>
  <c r="B4" i="86"/>
  <c r="B11" i="86"/>
  <c r="B10" i="86"/>
  <c r="K7" i="86"/>
  <c r="K10" i="86"/>
  <c r="P10" i="86"/>
  <c r="P8" i="86"/>
  <c r="P11" i="86"/>
  <c r="F10" i="86"/>
  <c r="F8" i="86"/>
  <c r="F11" i="86"/>
  <c r="B8" i="86"/>
  <c r="B5" i="86"/>
  <c r="K4" i="86"/>
  <c r="K11" i="86"/>
  <c r="K5" i="86"/>
  <c r="P5" i="86"/>
  <c r="P6" i="86"/>
  <c r="F5" i="86"/>
  <c r="F2" i="86"/>
  <c r="L12" i="86"/>
  <c r="O12" i="86"/>
  <c r="N12" i="86"/>
  <c r="M12" i="86"/>
  <c r="H12" i="86"/>
  <c r="G12" i="86"/>
  <c r="J12" i="86"/>
  <c r="I12" i="86"/>
  <c r="B3" i="86"/>
  <c r="B2" i="86"/>
  <c r="K8" i="86"/>
  <c r="K2" i="86"/>
  <c r="K9" i="86"/>
  <c r="P9" i="86"/>
  <c r="P3" i="86"/>
  <c r="F9" i="86"/>
  <c r="F3" i="86"/>
  <c r="B9" i="86"/>
  <c r="B7" i="86"/>
  <c r="B6" i="86"/>
  <c r="K3" i="86"/>
  <c r="K6" i="86"/>
  <c r="P2" i="86"/>
  <c r="P4" i="86"/>
  <c r="P7" i="86"/>
  <c r="K10" i="85"/>
  <c r="F11" i="85"/>
  <c r="P3" i="85"/>
  <c r="B10" i="85"/>
  <c r="K3" i="85"/>
  <c r="K8" i="85"/>
  <c r="K5" i="85"/>
  <c r="F5" i="85"/>
  <c r="F8" i="85"/>
  <c r="P10" i="85"/>
  <c r="P6" i="85"/>
  <c r="P7" i="85"/>
  <c r="B8" i="85"/>
  <c r="B5" i="85"/>
  <c r="L12" i="85"/>
  <c r="O12" i="85"/>
  <c r="M12" i="85"/>
  <c r="N12" i="85"/>
  <c r="F4" i="85"/>
  <c r="B4" i="85"/>
  <c r="K7" i="85"/>
  <c r="K2" i="85"/>
  <c r="K9" i="85"/>
  <c r="F9" i="85"/>
  <c r="F3" i="85"/>
  <c r="P5" i="85"/>
  <c r="P4" i="85"/>
  <c r="P11" i="85"/>
  <c r="B3" i="85"/>
  <c r="B2" i="85"/>
  <c r="K4" i="85"/>
  <c r="F6" i="85"/>
  <c r="P2" i="85"/>
  <c r="B11" i="85"/>
  <c r="K11" i="85"/>
  <c r="K6" i="85"/>
  <c r="F2" i="85"/>
  <c r="F10" i="85"/>
  <c r="F7" i="85"/>
  <c r="P9" i="85"/>
  <c r="P8" i="85"/>
  <c r="B9" i="85"/>
  <c r="B7" i="85"/>
  <c r="B6" i="85"/>
  <c r="L12" i="84"/>
  <c r="M12" i="84"/>
  <c r="N12" i="84"/>
  <c r="O12" i="84"/>
  <c r="K11" i="84"/>
  <c r="K4" i="84"/>
  <c r="B8" i="84"/>
  <c r="B7" i="84"/>
  <c r="B10" i="84"/>
  <c r="P2" i="84"/>
  <c r="P3" i="84"/>
  <c r="F6" i="84"/>
  <c r="F4" i="84"/>
  <c r="F11" i="84"/>
  <c r="K8" i="84"/>
  <c r="K2" i="84"/>
  <c r="K5" i="84"/>
  <c r="B5" i="84"/>
  <c r="B11" i="84"/>
  <c r="P10" i="84"/>
  <c r="P6" i="84"/>
  <c r="P7" i="84"/>
  <c r="F5" i="84"/>
  <c r="F8" i="84"/>
  <c r="K3" i="84"/>
  <c r="K6" i="84"/>
  <c r="K9" i="84"/>
  <c r="B9" i="84"/>
  <c r="B2" i="84"/>
  <c r="P5" i="84"/>
  <c r="P4" i="84"/>
  <c r="P11" i="84"/>
  <c r="F9" i="84"/>
  <c r="F3" i="84"/>
  <c r="K7" i="84"/>
  <c r="K10" i="84"/>
  <c r="B4" i="84"/>
  <c r="B3" i="84"/>
  <c r="B6" i="84"/>
  <c r="P9" i="84"/>
  <c r="P8" i="84"/>
  <c r="F2" i="84"/>
  <c r="F10" i="84"/>
  <c r="F7" i="84"/>
  <c r="L12" i="83"/>
  <c r="O12" i="83"/>
  <c r="N12" i="83"/>
  <c r="M12" i="83"/>
  <c r="K8" i="83"/>
  <c r="K9" i="83"/>
  <c r="P6" i="83"/>
  <c r="P8" i="83"/>
  <c r="P11" i="83"/>
  <c r="F2" i="83"/>
  <c r="F9" i="83"/>
  <c r="F7" i="83"/>
  <c r="K11" i="83"/>
  <c r="K3" i="83"/>
  <c r="B9" i="83"/>
  <c r="B3" i="83"/>
  <c r="B6" i="83"/>
  <c r="P10" i="83"/>
  <c r="P5" i="83"/>
  <c r="F5" i="83"/>
  <c r="B8" i="83"/>
  <c r="F6" i="83"/>
  <c r="F4" i="83"/>
  <c r="F11" i="83"/>
  <c r="K2" i="83"/>
  <c r="K7" i="83"/>
  <c r="B5" i="83"/>
  <c r="B7" i="83"/>
  <c r="B10" i="83"/>
  <c r="P9" i="83"/>
  <c r="P3" i="83"/>
  <c r="F3" i="83"/>
  <c r="K10" i="83"/>
  <c r="B2" i="83"/>
  <c r="F10" i="83"/>
  <c r="F8" i="83"/>
  <c r="K4" i="83"/>
  <c r="K6" i="83"/>
  <c r="K5" i="83"/>
  <c r="B4" i="83"/>
  <c r="B11" i="83"/>
  <c r="P2" i="83"/>
  <c r="P4" i="83"/>
  <c r="P7" i="83"/>
  <c r="B9" i="82"/>
  <c r="B7" i="82"/>
  <c r="B10" i="82"/>
  <c r="P10" i="82"/>
  <c r="P8" i="82"/>
  <c r="H12" i="82"/>
  <c r="G12" i="82"/>
  <c r="J12" i="82"/>
  <c r="I12" i="82"/>
  <c r="D12" i="82"/>
  <c r="C12" i="82"/>
  <c r="E12" i="82"/>
  <c r="K7" i="82"/>
  <c r="K10" i="82"/>
  <c r="F6" i="82"/>
  <c r="F4" i="82"/>
  <c r="F11" i="82"/>
  <c r="B4" i="82"/>
  <c r="B11" i="82"/>
  <c r="L12" i="82"/>
  <c r="O12" i="82"/>
  <c r="N12" i="82"/>
  <c r="M12" i="82"/>
  <c r="P5" i="82"/>
  <c r="P3" i="82"/>
  <c r="K4" i="82"/>
  <c r="K11" i="82"/>
  <c r="K5" i="82"/>
  <c r="F10" i="82"/>
  <c r="F8" i="82"/>
  <c r="B8" i="82"/>
  <c r="B2" i="82"/>
  <c r="P2" i="82"/>
  <c r="P9" i="82"/>
  <c r="P7" i="82"/>
  <c r="K8" i="82"/>
  <c r="K2" i="82"/>
  <c r="K9" i="82"/>
  <c r="F5" i="82"/>
  <c r="F3" i="82"/>
  <c r="B5" i="82"/>
  <c r="B3" i="82"/>
  <c r="B6" i="82"/>
  <c r="P6" i="82"/>
  <c r="P4" i="82"/>
  <c r="P11" i="82"/>
  <c r="K3" i="82"/>
  <c r="K6" i="82"/>
  <c r="F2" i="82"/>
  <c r="F9" i="82"/>
  <c r="F7" i="82"/>
  <c r="B9" i="81"/>
  <c r="B7" i="81"/>
  <c r="B10" i="81"/>
  <c r="P10" i="81"/>
  <c r="P8" i="81"/>
  <c r="H12" i="81"/>
  <c r="G12" i="81"/>
  <c r="J12" i="81"/>
  <c r="I12" i="81"/>
  <c r="D12" i="81"/>
  <c r="C12" i="81"/>
  <c r="E12" i="81"/>
  <c r="K7" i="81"/>
  <c r="K10" i="81"/>
  <c r="F6" i="81"/>
  <c r="F4" i="81"/>
  <c r="F11" i="81"/>
  <c r="B4" i="81"/>
  <c r="B11" i="81"/>
  <c r="L12" i="81"/>
  <c r="O12" i="81"/>
  <c r="N12" i="81"/>
  <c r="M12" i="81"/>
  <c r="P5" i="81"/>
  <c r="P3" i="81"/>
  <c r="K4" i="81"/>
  <c r="K11" i="81"/>
  <c r="K5" i="81"/>
  <c r="F10" i="81"/>
  <c r="F8" i="81"/>
  <c r="B8" i="81"/>
  <c r="B2" i="81"/>
  <c r="P2" i="81"/>
  <c r="P9" i="81"/>
  <c r="P7" i="81"/>
  <c r="K8" i="81"/>
  <c r="K2" i="81"/>
  <c r="K9" i="81"/>
  <c r="F5" i="81"/>
  <c r="F3" i="81"/>
  <c r="B5" i="81"/>
  <c r="B3" i="81"/>
  <c r="B6" i="81"/>
  <c r="P6" i="81"/>
  <c r="P4" i="81"/>
  <c r="P11" i="81"/>
  <c r="K3" i="81"/>
  <c r="K6" i="81"/>
  <c r="F2" i="81"/>
  <c r="F9" i="81"/>
  <c r="F7" i="81"/>
  <c r="F6" i="80"/>
  <c r="B3" i="80"/>
  <c r="K3" i="80"/>
  <c r="P10" i="80"/>
  <c r="P8" i="80"/>
  <c r="F5" i="80"/>
  <c r="F10" i="80"/>
  <c r="F7" i="80"/>
  <c r="B4" i="80"/>
  <c r="B7" i="80"/>
  <c r="B10" i="80"/>
  <c r="K7" i="80"/>
  <c r="K6" i="80"/>
  <c r="P5" i="80"/>
  <c r="P3" i="80"/>
  <c r="F3" i="80"/>
  <c r="K2" i="80"/>
  <c r="F9" i="80"/>
  <c r="F4" i="80"/>
  <c r="F11" i="80"/>
  <c r="B8" i="80"/>
  <c r="B11" i="80"/>
  <c r="L12" i="80"/>
  <c r="O12" i="80"/>
  <c r="M12" i="80"/>
  <c r="N12" i="80"/>
  <c r="K11" i="80"/>
  <c r="K10" i="80"/>
  <c r="P2" i="80"/>
  <c r="P9" i="80"/>
  <c r="P7" i="80"/>
  <c r="H12" i="80"/>
  <c r="G12" i="80"/>
  <c r="J12" i="80"/>
  <c r="I12" i="80"/>
  <c r="B5" i="80"/>
  <c r="B6" i="80"/>
  <c r="K9" i="80"/>
  <c r="F2" i="80"/>
  <c r="F8" i="80"/>
  <c r="D12" i="80"/>
  <c r="C12" i="80"/>
  <c r="E12" i="80"/>
  <c r="B9" i="80"/>
  <c r="B2" i="80"/>
  <c r="K8" i="80"/>
  <c r="K4" i="80"/>
  <c r="K5" i="80"/>
  <c r="P6" i="80"/>
  <c r="P4" i="80"/>
  <c r="P11" i="80"/>
  <c r="K10" i="79"/>
  <c r="P4" i="79"/>
  <c r="F5" i="79"/>
  <c r="B9" i="79"/>
  <c r="B7" i="79"/>
  <c r="B10" i="79"/>
  <c r="K8" i="79"/>
  <c r="K4" i="79"/>
  <c r="K5" i="79"/>
  <c r="P10" i="79"/>
  <c r="P8" i="79"/>
  <c r="F2" i="79"/>
  <c r="F9" i="79"/>
  <c r="F7" i="79"/>
  <c r="B4" i="79"/>
  <c r="B11" i="79"/>
  <c r="L12" i="79"/>
  <c r="O12" i="79"/>
  <c r="N12" i="79"/>
  <c r="M12" i="79"/>
  <c r="P11" i="79"/>
  <c r="K3" i="79"/>
  <c r="K2" i="79"/>
  <c r="K9" i="79"/>
  <c r="P5" i="79"/>
  <c r="P3" i="79"/>
  <c r="F6" i="79"/>
  <c r="F4" i="79"/>
  <c r="F11" i="79"/>
  <c r="B8" i="79"/>
  <c r="B2" i="79"/>
  <c r="K11" i="79"/>
  <c r="P6" i="79"/>
  <c r="F3" i="79"/>
  <c r="K7" i="79"/>
  <c r="K6" i="79"/>
  <c r="P2" i="79"/>
  <c r="P9" i="79"/>
  <c r="P7" i="79"/>
  <c r="F10" i="79"/>
  <c r="F8" i="79"/>
  <c r="B5" i="79"/>
  <c r="B3" i="79"/>
  <c r="B6" i="79"/>
  <c r="K7" i="78"/>
  <c r="F4" i="78"/>
  <c r="P6" i="78"/>
  <c r="K4" i="78"/>
  <c r="K2" i="78"/>
  <c r="K9" i="78"/>
  <c r="F5" i="78"/>
  <c r="F3" i="78"/>
  <c r="B5" i="78"/>
  <c r="B4" i="78"/>
  <c r="B10" i="78"/>
  <c r="P5" i="78"/>
  <c r="P3" i="78"/>
  <c r="L12" i="78"/>
  <c r="N12" i="78"/>
  <c r="M12" i="78"/>
  <c r="O12" i="78"/>
  <c r="K10" i="78"/>
  <c r="F6" i="78"/>
  <c r="F11" i="78"/>
  <c r="B7" i="78"/>
  <c r="B2" i="78"/>
  <c r="P4" i="78"/>
  <c r="P11" i="78"/>
  <c r="K8" i="78"/>
  <c r="K11" i="78"/>
  <c r="K5" i="78"/>
  <c r="F2" i="78"/>
  <c r="F8" i="78"/>
  <c r="B9" i="78"/>
  <c r="B11" i="78"/>
  <c r="B6" i="78"/>
  <c r="P10" i="78"/>
  <c r="P8" i="78"/>
  <c r="K3" i="78"/>
  <c r="K6" i="78"/>
  <c r="F10" i="78"/>
  <c r="F9" i="78"/>
  <c r="F7" i="78"/>
  <c r="B3" i="78"/>
  <c r="B8" i="78"/>
  <c r="P2" i="78"/>
  <c r="P9" i="78"/>
  <c r="P7" i="78"/>
  <c r="F2" i="77"/>
  <c r="B4" i="77"/>
  <c r="B10" i="77"/>
  <c r="K11" i="77"/>
  <c r="P2" i="77"/>
  <c r="P11" i="77"/>
  <c r="F10" i="77"/>
  <c r="F4" i="77"/>
  <c r="F11" i="77"/>
  <c r="B8" i="77"/>
  <c r="B11" i="77"/>
  <c r="K8" i="77"/>
  <c r="K4" i="77"/>
  <c r="K5" i="77"/>
  <c r="P9" i="77"/>
  <c r="P6" i="77"/>
  <c r="F7" i="77"/>
  <c r="K10" i="77"/>
  <c r="F5" i="77"/>
  <c r="F8" i="77"/>
  <c r="L12" i="77"/>
  <c r="O12" i="77"/>
  <c r="N12" i="77"/>
  <c r="M12" i="77"/>
  <c r="H12" i="77"/>
  <c r="G12" i="77"/>
  <c r="J12" i="77"/>
  <c r="I12" i="77"/>
  <c r="B9" i="77"/>
  <c r="B2" i="77"/>
  <c r="K3" i="77"/>
  <c r="K2" i="77"/>
  <c r="K9" i="77"/>
  <c r="P4" i="77"/>
  <c r="P3" i="77"/>
  <c r="F6" i="77"/>
  <c r="B7" i="77"/>
  <c r="P5" i="77"/>
  <c r="F9" i="77"/>
  <c r="F3" i="77"/>
  <c r="B5" i="77"/>
  <c r="B3" i="77"/>
  <c r="B6" i="77"/>
  <c r="K7" i="77"/>
  <c r="K6" i="77"/>
  <c r="P10" i="77"/>
  <c r="P8" i="77"/>
  <c r="P7" i="77"/>
  <c r="F7" i="75"/>
  <c r="B7" i="75"/>
  <c r="K11" i="75"/>
  <c r="P8" i="75"/>
  <c r="P11" i="75"/>
  <c r="F6" i="75"/>
  <c r="F4" i="75"/>
  <c r="F11" i="75"/>
  <c r="B4" i="75"/>
  <c r="B11" i="75"/>
  <c r="K8" i="75"/>
  <c r="K2" i="75"/>
  <c r="K5" i="75"/>
  <c r="P9" i="75"/>
  <c r="P6" i="75"/>
  <c r="F9" i="75"/>
  <c r="K4" i="75"/>
  <c r="F10" i="75"/>
  <c r="F8" i="75"/>
  <c r="L12" i="75"/>
  <c r="O12" i="75"/>
  <c r="N12" i="75"/>
  <c r="M12" i="75"/>
  <c r="H12" i="75"/>
  <c r="G12" i="75"/>
  <c r="J12" i="75"/>
  <c r="I12" i="75"/>
  <c r="B8" i="75"/>
  <c r="B2" i="75"/>
  <c r="K3" i="75"/>
  <c r="K6" i="75"/>
  <c r="K9" i="75"/>
  <c r="P2" i="75"/>
  <c r="P3" i="75"/>
  <c r="F2" i="75"/>
  <c r="B9" i="75"/>
  <c r="B10" i="75"/>
  <c r="P5" i="75"/>
  <c r="F5" i="75"/>
  <c r="F3" i="75"/>
  <c r="B5" i="75"/>
  <c r="B3" i="75"/>
  <c r="B6" i="75"/>
  <c r="K7" i="75"/>
  <c r="K10" i="75"/>
  <c r="P10" i="75"/>
  <c r="P4" i="75"/>
  <c r="P7" i="75"/>
  <c r="H12" i="76"/>
  <c r="G12" i="76"/>
  <c r="J12" i="76"/>
  <c r="I12" i="76"/>
  <c r="F5" i="76"/>
  <c r="B9" i="76"/>
  <c r="B6" i="76"/>
  <c r="P2" i="76"/>
  <c r="P11" i="76"/>
  <c r="K3" i="76"/>
  <c r="F2" i="76"/>
  <c r="F7" i="76"/>
  <c r="B5" i="76"/>
  <c r="B11" i="76"/>
  <c r="B10" i="76"/>
  <c r="P5" i="76"/>
  <c r="L12" i="76"/>
  <c r="O12" i="76"/>
  <c r="N12" i="76"/>
  <c r="M12" i="76"/>
  <c r="K7" i="76"/>
  <c r="K10" i="76"/>
  <c r="F10" i="76"/>
  <c r="F4" i="76"/>
  <c r="F11" i="76"/>
  <c r="B8" i="76"/>
  <c r="B4" i="76"/>
  <c r="P9" i="76"/>
  <c r="P3" i="76"/>
  <c r="K8" i="76"/>
  <c r="K11" i="76"/>
  <c r="K5" i="76"/>
  <c r="F3" i="76"/>
  <c r="B7" i="76"/>
  <c r="P8" i="76"/>
  <c r="K6" i="76"/>
  <c r="F9" i="76"/>
  <c r="P10" i="76"/>
  <c r="F6" i="76"/>
  <c r="F8" i="76"/>
  <c r="D12" i="76"/>
  <c r="C12" i="76"/>
  <c r="E12" i="76"/>
  <c r="B3" i="76"/>
  <c r="B2" i="76"/>
  <c r="P6" i="76"/>
  <c r="P4" i="76"/>
  <c r="P7" i="76"/>
  <c r="K4" i="76"/>
  <c r="K2" i="76"/>
  <c r="K9" i="76"/>
  <c r="F7" i="74"/>
  <c r="B10" i="74"/>
  <c r="K10" i="74"/>
  <c r="P11" i="74"/>
  <c r="F10" i="74"/>
  <c r="F4" i="74"/>
  <c r="F11" i="74"/>
  <c r="B8" i="74"/>
  <c r="B5" i="74"/>
  <c r="K3" i="74"/>
  <c r="K8" i="74"/>
  <c r="K5" i="74"/>
  <c r="P5" i="74"/>
  <c r="P2" i="74"/>
  <c r="F2" i="74"/>
  <c r="B4" i="74"/>
  <c r="P10" i="74"/>
  <c r="F5" i="74"/>
  <c r="F8" i="74"/>
  <c r="L12" i="74"/>
  <c r="O12" i="74"/>
  <c r="N12" i="74"/>
  <c r="M12" i="74"/>
  <c r="H12" i="74"/>
  <c r="G12" i="74"/>
  <c r="J12" i="74"/>
  <c r="I12" i="74"/>
  <c r="B3" i="74"/>
  <c r="B2" i="74"/>
  <c r="K7" i="74"/>
  <c r="K2" i="74"/>
  <c r="K9" i="74"/>
  <c r="P9" i="74"/>
  <c r="P3" i="74"/>
  <c r="F6" i="74"/>
  <c r="B11" i="74"/>
  <c r="K4" i="74"/>
  <c r="P8" i="74"/>
  <c r="F9" i="74"/>
  <c r="F3" i="74"/>
  <c r="B9" i="74"/>
  <c r="B7" i="74"/>
  <c r="B6" i="74"/>
  <c r="K11" i="74"/>
  <c r="K6" i="74"/>
  <c r="P6" i="74"/>
  <c r="P4" i="74"/>
  <c r="P7" i="74"/>
  <c r="L12" i="71"/>
  <c r="O12" i="71"/>
  <c r="N12" i="71"/>
  <c r="M12" i="71"/>
  <c r="K11" i="71"/>
  <c r="K10" i="71"/>
  <c r="P6" i="71"/>
  <c r="P4" i="71"/>
  <c r="P11" i="71"/>
  <c r="B9" i="71"/>
  <c r="B2" i="71"/>
  <c r="F5" i="71"/>
  <c r="F2" i="71"/>
  <c r="F11" i="71"/>
  <c r="K8" i="71"/>
  <c r="K4" i="71"/>
  <c r="K5" i="71"/>
  <c r="P10" i="71"/>
  <c r="P8" i="71"/>
  <c r="B5" i="71"/>
  <c r="B3" i="71"/>
  <c r="B6" i="71"/>
  <c r="F9" i="71"/>
  <c r="F6" i="71"/>
  <c r="K3" i="71"/>
  <c r="K2" i="71"/>
  <c r="K9" i="71"/>
  <c r="P5" i="71"/>
  <c r="P3" i="71"/>
  <c r="B4" i="71"/>
  <c r="B7" i="71"/>
  <c r="B10" i="71"/>
  <c r="F4" i="71"/>
  <c r="F3" i="71"/>
  <c r="K7" i="71"/>
  <c r="K6" i="71"/>
  <c r="P2" i="71"/>
  <c r="P9" i="71"/>
  <c r="P7" i="71"/>
  <c r="B8" i="71"/>
  <c r="B11" i="71"/>
  <c r="F10" i="71"/>
  <c r="F8" i="71"/>
  <c r="F7" i="71"/>
  <c r="P5" i="73"/>
  <c r="P7" i="73"/>
  <c r="P4" i="73"/>
  <c r="P9" i="73"/>
  <c r="P6" i="73"/>
  <c r="P3" i="73"/>
  <c r="P11" i="73"/>
  <c r="P8" i="73"/>
  <c r="P2" i="73"/>
  <c r="P10" i="73"/>
  <c r="K7" i="73"/>
  <c r="K4" i="73"/>
  <c r="K9" i="73"/>
  <c r="K6" i="73"/>
  <c r="K3" i="73"/>
  <c r="K11" i="73"/>
  <c r="K8" i="73"/>
  <c r="K5" i="73"/>
  <c r="K2" i="73"/>
  <c r="K10" i="73"/>
  <c r="F7" i="73"/>
  <c r="F4" i="73"/>
  <c r="D12" i="73"/>
  <c r="E12" i="73"/>
  <c r="C12" i="73"/>
  <c r="F9" i="73"/>
  <c r="F6" i="73"/>
  <c r="F3" i="73"/>
  <c r="F11" i="73"/>
  <c r="F8" i="73"/>
  <c r="F5" i="73"/>
  <c r="F2" i="73"/>
  <c r="F10" i="73"/>
  <c r="B10" i="73"/>
  <c r="B9" i="73"/>
  <c r="B8" i="73"/>
  <c r="B7" i="73"/>
  <c r="B6" i="73"/>
  <c r="B11" i="73"/>
  <c r="B5" i="73"/>
  <c r="B4" i="73"/>
  <c r="O12" i="73"/>
  <c r="N12" i="73"/>
  <c r="M12" i="73"/>
  <c r="L12" i="73"/>
  <c r="J12" i="73"/>
  <c r="G12" i="73"/>
  <c r="I12" i="73"/>
  <c r="H12" i="73"/>
  <c r="AG12" i="82" l="1" a="1"/>
  <c r="AG12" i="82" s="1"/>
  <c r="AG12" i="75" a="1"/>
  <c r="AG12" i="75" s="1"/>
  <c r="AG12" i="83" a="1"/>
  <c r="AG12" i="83" s="1"/>
  <c r="AD12" i="81" a="1"/>
  <c r="AD12" i="81" s="1"/>
  <c r="I3" i="86"/>
  <c r="J3" i="86"/>
  <c r="H3" i="86"/>
  <c r="G3" i="86"/>
  <c r="N9" i="86"/>
  <c r="M9" i="86"/>
  <c r="L9" i="86"/>
  <c r="O9" i="86"/>
  <c r="C4" i="86"/>
  <c r="D4" i="86"/>
  <c r="E4" i="86"/>
  <c r="E6" i="86"/>
  <c r="D6" i="86"/>
  <c r="C6" i="86"/>
  <c r="G9" i="86"/>
  <c r="J9" i="86"/>
  <c r="I9" i="86"/>
  <c r="H9" i="86"/>
  <c r="O2" i="86"/>
  <c r="N2" i="86"/>
  <c r="L2" i="86"/>
  <c r="M2" i="86"/>
  <c r="H2" i="86"/>
  <c r="I2" i="86"/>
  <c r="G2" i="86"/>
  <c r="J2" i="86"/>
  <c r="N5" i="86"/>
  <c r="O5" i="86"/>
  <c r="M5" i="86"/>
  <c r="L5" i="86"/>
  <c r="C8" i="86"/>
  <c r="D8" i="86"/>
  <c r="E8" i="86"/>
  <c r="L7" i="86"/>
  <c r="M7" i="86"/>
  <c r="O7" i="86"/>
  <c r="N7" i="86"/>
  <c r="I7" i="86"/>
  <c r="H7" i="86"/>
  <c r="G7" i="86"/>
  <c r="J7" i="86"/>
  <c r="D5" i="86"/>
  <c r="C5" i="86"/>
  <c r="E5" i="86"/>
  <c r="H10" i="86"/>
  <c r="G10" i="86"/>
  <c r="J10" i="86"/>
  <c r="I10" i="86"/>
  <c r="E7" i="86"/>
  <c r="D7" i="86"/>
  <c r="C7" i="86"/>
  <c r="M8" i="86"/>
  <c r="N8" i="86"/>
  <c r="L8" i="86"/>
  <c r="O8" i="86"/>
  <c r="G5" i="86"/>
  <c r="H5" i="86"/>
  <c r="J5" i="86"/>
  <c r="I5" i="86"/>
  <c r="L11" i="86"/>
  <c r="O11" i="86"/>
  <c r="N11" i="86"/>
  <c r="M11" i="86"/>
  <c r="I11" i="86"/>
  <c r="H11" i="86"/>
  <c r="G11" i="86"/>
  <c r="J11" i="86"/>
  <c r="E10" i="86"/>
  <c r="D10" i="86"/>
  <c r="C10" i="86"/>
  <c r="J4" i="86"/>
  <c r="I4" i="86"/>
  <c r="G4" i="86"/>
  <c r="H4" i="86"/>
  <c r="L3" i="86"/>
  <c r="O3" i="86"/>
  <c r="N3" i="86"/>
  <c r="M3" i="86"/>
  <c r="C3" i="86"/>
  <c r="E3" i="86"/>
  <c r="D3" i="86"/>
  <c r="O10" i="86"/>
  <c r="N10" i="86"/>
  <c r="M10" i="86"/>
  <c r="L10" i="86"/>
  <c r="O6" i="86"/>
  <c r="N6" i="86"/>
  <c r="M6" i="86"/>
  <c r="L6" i="86"/>
  <c r="D9" i="86"/>
  <c r="C9" i="86"/>
  <c r="E9" i="86"/>
  <c r="E2" i="86"/>
  <c r="D2" i="86"/>
  <c r="C2" i="86"/>
  <c r="M4" i="86"/>
  <c r="L4" i="86"/>
  <c r="O4" i="86"/>
  <c r="N4" i="86"/>
  <c r="J8" i="86"/>
  <c r="G8" i="86"/>
  <c r="I8" i="86"/>
  <c r="H8" i="86"/>
  <c r="E11" i="86"/>
  <c r="D11" i="86"/>
  <c r="C11" i="86"/>
  <c r="H6" i="86"/>
  <c r="G6" i="86"/>
  <c r="J6" i="86"/>
  <c r="I6" i="86"/>
  <c r="E10" i="85"/>
  <c r="D10" i="85"/>
  <c r="C10" i="85"/>
  <c r="E7" i="85"/>
  <c r="D7" i="85"/>
  <c r="C7" i="85"/>
  <c r="I7" i="85"/>
  <c r="H7" i="85"/>
  <c r="G7" i="85"/>
  <c r="J7" i="85"/>
  <c r="L11" i="85"/>
  <c r="O11" i="85"/>
  <c r="N11" i="85"/>
  <c r="M11" i="85"/>
  <c r="M4" i="85"/>
  <c r="L4" i="85"/>
  <c r="O4" i="85"/>
  <c r="N4" i="85"/>
  <c r="N9" i="85"/>
  <c r="M9" i="85"/>
  <c r="O9" i="85"/>
  <c r="L9" i="85"/>
  <c r="J4" i="85"/>
  <c r="I4" i="85"/>
  <c r="H4" i="85"/>
  <c r="G4" i="85"/>
  <c r="N5" i="85"/>
  <c r="O5" i="85"/>
  <c r="M5" i="85"/>
  <c r="L5" i="85"/>
  <c r="D9" i="85"/>
  <c r="C9" i="85"/>
  <c r="E9" i="85"/>
  <c r="H10" i="85"/>
  <c r="G10" i="85"/>
  <c r="I10" i="85"/>
  <c r="J10" i="85"/>
  <c r="E11" i="85"/>
  <c r="C11" i="85"/>
  <c r="D11" i="85"/>
  <c r="E2" i="85"/>
  <c r="D2" i="85"/>
  <c r="C2" i="85"/>
  <c r="O2" i="85"/>
  <c r="N2" i="85"/>
  <c r="M2" i="85"/>
  <c r="L2" i="85"/>
  <c r="D5" i="85"/>
  <c r="E5" i="85"/>
  <c r="C5" i="85"/>
  <c r="M8" i="85"/>
  <c r="L8" i="85"/>
  <c r="N8" i="85"/>
  <c r="O8" i="85"/>
  <c r="I11" i="85"/>
  <c r="H11" i="85"/>
  <c r="J11" i="85"/>
  <c r="G11" i="85"/>
  <c r="E6" i="85"/>
  <c r="D6" i="85"/>
  <c r="C6" i="85"/>
  <c r="O6" i="85"/>
  <c r="L6" i="85"/>
  <c r="N6" i="85"/>
  <c r="M6" i="85"/>
  <c r="H6" i="85"/>
  <c r="G6" i="85"/>
  <c r="J6" i="85"/>
  <c r="I6" i="85"/>
  <c r="G9" i="85"/>
  <c r="J9" i="85"/>
  <c r="I9" i="85"/>
  <c r="H9" i="85"/>
  <c r="C4" i="85"/>
  <c r="E4" i="85"/>
  <c r="D4" i="85"/>
  <c r="G5" i="85"/>
  <c r="J5" i="85"/>
  <c r="H5" i="85"/>
  <c r="I5" i="85"/>
  <c r="H2" i="85"/>
  <c r="I2" i="85"/>
  <c r="G2" i="85"/>
  <c r="J2" i="85"/>
  <c r="E3" i="85"/>
  <c r="D3" i="85"/>
  <c r="C3" i="85"/>
  <c r="I3" i="85"/>
  <c r="H3" i="85"/>
  <c r="G3" i="85"/>
  <c r="J3" i="85"/>
  <c r="L7" i="85"/>
  <c r="O7" i="85"/>
  <c r="M7" i="85"/>
  <c r="N7" i="85"/>
  <c r="C8" i="85"/>
  <c r="D8" i="85"/>
  <c r="E8" i="85"/>
  <c r="J8" i="85"/>
  <c r="I8" i="85"/>
  <c r="H8" i="85"/>
  <c r="G8" i="85"/>
  <c r="L3" i="85"/>
  <c r="O3" i="85"/>
  <c r="N3" i="85"/>
  <c r="M3" i="85"/>
  <c r="O10" i="85"/>
  <c r="N10" i="85"/>
  <c r="L10" i="85"/>
  <c r="M10" i="85"/>
  <c r="R12" i="81" a="1"/>
  <c r="R12" i="81" s="1"/>
  <c r="H10" i="84"/>
  <c r="G10" i="84"/>
  <c r="I10" i="84"/>
  <c r="J10" i="84"/>
  <c r="E6" i="84"/>
  <c r="D6" i="84"/>
  <c r="C6" i="84"/>
  <c r="L7" i="84"/>
  <c r="M7" i="84"/>
  <c r="O7" i="84"/>
  <c r="N7" i="84"/>
  <c r="N9" i="84"/>
  <c r="M9" i="84"/>
  <c r="L9" i="84"/>
  <c r="O9" i="84"/>
  <c r="G5" i="84"/>
  <c r="H5" i="84"/>
  <c r="J5" i="84"/>
  <c r="I5" i="84"/>
  <c r="E11" i="84"/>
  <c r="C11" i="84"/>
  <c r="D11" i="84"/>
  <c r="M8" i="84"/>
  <c r="L8" i="84"/>
  <c r="O8" i="84"/>
  <c r="N8" i="84"/>
  <c r="C8" i="84"/>
  <c r="E8" i="84"/>
  <c r="D8" i="84"/>
  <c r="H6" i="84"/>
  <c r="G6" i="84"/>
  <c r="J6" i="84"/>
  <c r="I6" i="84"/>
  <c r="H2" i="84"/>
  <c r="I2" i="84"/>
  <c r="G2" i="84"/>
  <c r="J2" i="84"/>
  <c r="E3" i="84"/>
  <c r="D3" i="84"/>
  <c r="C3" i="84"/>
  <c r="I3" i="84"/>
  <c r="H3" i="84"/>
  <c r="J3" i="84"/>
  <c r="G3" i="84"/>
  <c r="O6" i="84"/>
  <c r="N6" i="84"/>
  <c r="M6" i="84"/>
  <c r="L6" i="84"/>
  <c r="D5" i="84"/>
  <c r="C5" i="84"/>
  <c r="E5" i="84"/>
  <c r="I11" i="84"/>
  <c r="H11" i="84"/>
  <c r="J11" i="84"/>
  <c r="G11" i="84"/>
  <c r="M4" i="84"/>
  <c r="L4" i="84"/>
  <c r="O4" i="84"/>
  <c r="N4" i="84"/>
  <c r="I7" i="84"/>
  <c r="H7" i="84"/>
  <c r="J7" i="84"/>
  <c r="G7" i="84"/>
  <c r="O10" i="84"/>
  <c r="N10" i="84"/>
  <c r="L10" i="84"/>
  <c r="M10" i="84"/>
  <c r="D9" i="84"/>
  <c r="C9" i="84"/>
  <c r="E9" i="84"/>
  <c r="J8" i="84"/>
  <c r="I8" i="84"/>
  <c r="G8" i="84"/>
  <c r="H8" i="84"/>
  <c r="O2" i="84"/>
  <c r="N2" i="84"/>
  <c r="M2" i="84"/>
  <c r="L2" i="84"/>
  <c r="E7" i="84"/>
  <c r="D7" i="84"/>
  <c r="C7" i="84"/>
  <c r="V12" i="82" a="1"/>
  <c r="V12" i="82" s="1"/>
  <c r="C4" i="84"/>
  <c r="D4" i="84"/>
  <c r="E4" i="84"/>
  <c r="G9" i="84"/>
  <c r="J9" i="84"/>
  <c r="H9" i="84"/>
  <c r="I9" i="84"/>
  <c r="E2" i="84"/>
  <c r="D2" i="84"/>
  <c r="C2" i="84"/>
  <c r="L3" i="84"/>
  <c r="O3" i="84"/>
  <c r="N3" i="84"/>
  <c r="M3" i="84"/>
  <c r="N5" i="84"/>
  <c r="M5" i="84"/>
  <c r="O5" i="84"/>
  <c r="L5" i="84"/>
  <c r="J4" i="84"/>
  <c r="I4" i="84"/>
  <c r="H4" i="84"/>
  <c r="G4" i="84"/>
  <c r="E10" i="84"/>
  <c r="D10" i="84"/>
  <c r="C10" i="84"/>
  <c r="L11" i="84"/>
  <c r="O11" i="84"/>
  <c r="N11" i="84"/>
  <c r="M11" i="84"/>
  <c r="S12" i="82" a="1"/>
  <c r="S12" i="82" s="1"/>
  <c r="AA12" i="83" a="1"/>
  <c r="AA12" i="83" s="1"/>
  <c r="AD12" i="83" a="1"/>
  <c r="AD12" i="83" s="1"/>
  <c r="Q12" i="83" a="1"/>
  <c r="Q12" i="83" s="1"/>
  <c r="AJ12" i="82" a="1"/>
  <c r="AJ12" i="82" s="1"/>
  <c r="C4" i="83"/>
  <c r="E4" i="83"/>
  <c r="D4" i="83"/>
  <c r="J8" i="83"/>
  <c r="H8" i="83"/>
  <c r="I8" i="83"/>
  <c r="G8" i="83"/>
  <c r="I3" i="83"/>
  <c r="H3" i="83"/>
  <c r="G3" i="83"/>
  <c r="J3" i="83"/>
  <c r="E7" i="83"/>
  <c r="D7" i="83"/>
  <c r="C7" i="83"/>
  <c r="I11" i="83"/>
  <c r="H11" i="83"/>
  <c r="G11" i="83"/>
  <c r="J11" i="83"/>
  <c r="G5" i="83"/>
  <c r="J5" i="83"/>
  <c r="I5" i="83"/>
  <c r="H5" i="83"/>
  <c r="D3" i="83"/>
  <c r="E3" i="83"/>
  <c r="C3" i="83"/>
  <c r="V12" i="81" a="1"/>
  <c r="V12" i="81" s="1"/>
  <c r="Y12" i="82" a="1"/>
  <c r="Y12" i="82" s="1"/>
  <c r="X12" i="83" a="1"/>
  <c r="X12" i="83" s="1"/>
  <c r="V12" i="83" a="1"/>
  <c r="V12" i="83" s="1"/>
  <c r="Z12" i="83" a="1"/>
  <c r="Z12" i="83" s="1"/>
  <c r="AI12" i="83" a="1"/>
  <c r="AI12" i="83" s="1"/>
  <c r="T12" i="83" a="1"/>
  <c r="T12" i="83" s="1"/>
  <c r="AJ12" i="83" a="1"/>
  <c r="AJ12" i="83" s="1"/>
  <c r="AF12" i="81" a="1"/>
  <c r="AF12" i="81" s="1"/>
  <c r="N5" i="83"/>
  <c r="M5" i="83"/>
  <c r="L5" i="83"/>
  <c r="O5" i="83"/>
  <c r="H10" i="83"/>
  <c r="G10" i="83"/>
  <c r="J10" i="83"/>
  <c r="I10" i="83"/>
  <c r="D5" i="83"/>
  <c r="C5" i="83"/>
  <c r="E5" i="83"/>
  <c r="J4" i="83"/>
  <c r="I4" i="83"/>
  <c r="H4" i="83"/>
  <c r="G4" i="83"/>
  <c r="D9" i="83"/>
  <c r="C9" i="83"/>
  <c r="E9" i="83"/>
  <c r="G9" i="83"/>
  <c r="J9" i="83"/>
  <c r="I9" i="83"/>
  <c r="H9" i="83"/>
  <c r="I7" i="83"/>
  <c r="H7" i="83"/>
  <c r="G7" i="83"/>
  <c r="J7" i="83"/>
  <c r="AJ12" i="81" a="1"/>
  <c r="AJ12" i="81" s="1"/>
  <c r="AE12" i="83" a="1"/>
  <c r="AE12" i="83" s="1"/>
  <c r="S12" i="83" a="1"/>
  <c r="S12" i="83" s="1"/>
  <c r="AH12" i="83" a="1"/>
  <c r="AH12" i="83" s="1"/>
  <c r="O6" i="83"/>
  <c r="N6" i="83"/>
  <c r="M6" i="83"/>
  <c r="L6" i="83"/>
  <c r="E2" i="83"/>
  <c r="D2" i="83"/>
  <c r="C2" i="83"/>
  <c r="L7" i="83"/>
  <c r="N7" i="83"/>
  <c r="O7" i="83"/>
  <c r="M7" i="83"/>
  <c r="H6" i="83"/>
  <c r="G6" i="83"/>
  <c r="J6" i="83"/>
  <c r="I6" i="83"/>
  <c r="L3" i="83"/>
  <c r="N3" i="83"/>
  <c r="O3" i="83"/>
  <c r="M3" i="83"/>
  <c r="H2" i="83"/>
  <c r="J2" i="83"/>
  <c r="G2" i="83"/>
  <c r="I2" i="83"/>
  <c r="N9" i="83"/>
  <c r="L9" i="83"/>
  <c r="M9" i="83"/>
  <c r="O9" i="83"/>
  <c r="R12" i="82" a="1"/>
  <c r="R12" i="82" s="1"/>
  <c r="AC12" i="83" a="1"/>
  <c r="AC12" i="83" s="1"/>
  <c r="Y12" i="83" a="1"/>
  <c r="Y12" i="83" s="1"/>
  <c r="R12" i="83" a="1"/>
  <c r="R12" i="83" s="1"/>
  <c r="Y12" i="81" a="1"/>
  <c r="Y12" i="81" s="1"/>
  <c r="AE12" i="82" a="1"/>
  <c r="AE12" i="82" s="1"/>
  <c r="W12" i="83" a="1"/>
  <c r="W12" i="83" s="1"/>
  <c r="U12" i="83" a="1"/>
  <c r="U12" i="83" s="1"/>
  <c r="AF12" i="83" a="1"/>
  <c r="AF12" i="83" s="1"/>
  <c r="AB12" i="83" a="1"/>
  <c r="AB12" i="83" s="1"/>
  <c r="E11" i="83"/>
  <c r="D11" i="83"/>
  <c r="C11" i="83"/>
  <c r="M4" i="83"/>
  <c r="O4" i="83"/>
  <c r="L4" i="83"/>
  <c r="N4" i="83"/>
  <c r="O10" i="83"/>
  <c r="N10" i="83"/>
  <c r="M10" i="83"/>
  <c r="L10" i="83"/>
  <c r="E10" i="83"/>
  <c r="D10" i="83"/>
  <c r="C10" i="83"/>
  <c r="O2" i="83"/>
  <c r="N2" i="83"/>
  <c r="M2" i="83"/>
  <c r="L2" i="83"/>
  <c r="C8" i="83"/>
  <c r="E8" i="83"/>
  <c r="D8" i="83"/>
  <c r="E6" i="83"/>
  <c r="D6" i="83"/>
  <c r="C6" i="83"/>
  <c r="L11" i="83"/>
  <c r="O11" i="83"/>
  <c r="N11" i="83"/>
  <c r="M11" i="83"/>
  <c r="M8" i="83"/>
  <c r="O8" i="83"/>
  <c r="L8" i="83"/>
  <c r="N8" i="83"/>
  <c r="E6" i="82"/>
  <c r="D6" i="82"/>
  <c r="C6" i="82"/>
  <c r="E11" i="82"/>
  <c r="D11" i="82"/>
  <c r="C11" i="82"/>
  <c r="H6" i="82"/>
  <c r="G6" i="82"/>
  <c r="J6" i="82"/>
  <c r="I6" i="82"/>
  <c r="O6" i="82"/>
  <c r="N6" i="82"/>
  <c r="M6" i="82"/>
  <c r="L6" i="82"/>
  <c r="I3" i="82"/>
  <c r="H3" i="82"/>
  <c r="G3" i="82"/>
  <c r="J3" i="82"/>
  <c r="M8" i="82"/>
  <c r="L8" i="82"/>
  <c r="O8" i="82"/>
  <c r="N8" i="82"/>
  <c r="E2" i="82"/>
  <c r="D2" i="82"/>
  <c r="C2" i="82"/>
  <c r="N5" i="82"/>
  <c r="M5" i="82"/>
  <c r="L5" i="82"/>
  <c r="O5" i="82"/>
  <c r="J4" i="82"/>
  <c r="I4" i="82"/>
  <c r="H4" i="82"/>
  <c r="G4" i="82"/>
  <c r="AB12" i="81" a="1"/>
  <c r="AB12" i="81" s="1"/>
  <c r="AE12" i="81" a="1"/>
  <c r="AE12" i="81" s="1"/>
  <c r="W12" i="82" a="1"/>
  <c r="W12" i="82" s="1"/>
  <c r="AB12" i="82" a="1"/>
  <c r="AB12" i="82" s="1"/>
  <c r="I7" i="82"/>
  <c r="H7" i="82"/>
  <c r="G7" i="82"/>
  <c r="J7" i="82"/>
  <c r="L3" i="82"/>
  <c r="O3" i="82"/>
  <c r="N3" i="82"/>
  <c r="M3" i="82"/>
  <c r="G5" i="82"/>
  <c r="J5" i="82"/>
  <c r="I5" i="82"/>
  <c r="H5" i="82"/>
  <c r="C8" i="82"/>
  <c r="E8" i="82"/>
  <c r="D8" i="82"/>
  <c r="L11" i="82"/>
  <c r="O11" i="82"/>
  <c r="N11" i="82"/>
  <c r="M11" i="82"/>
  <c r="E10" i="82"/>
  <c r="D10" i="82"/>
  <c r="C10" i="82"/>
  <c r="AA12" i="81" a="1"/>
  <c r="AA12" i="81" s="1"/>
  <c r="T12" i="81" a="1"/>
  <c r="T12" i="81" s="1"/>
  <c r="AH12" i="81" a="1"/>
  <c r="AH12" i="81" s="1"/>
  <c r="W12" i="81" a="1"/>
  <c r="W12" i="81" s="1"/>
  <c r="AH12" i="82" a="1"/>
  <c r="AH12" i="82" s="1"/>
  <c r="U12" i="82" a="1"/>
  <c r="U12" i="82" s="1"/>
  <c r="AF12" i="82" a="1"/>
  <c r="AF12" i="82" s="1"/>
  <c r="AI12" i="82" a="1"/>
  <c r="AI12" i="82" s="1"/>
  <c r="AC12" i="81" a="1"/>
  <c r="AC12" i="81" s="1"/>
  <c r="G9" i="82"/>
  <c r="J9" i="82"/>
  <c r="I9" i="82"/>
  <c r="H9" i="82"/>
  <c r="E3" i="82"/>
  <c r="D3" i="82"/>
  <c r="C3" i="82"/>
  <c r="N9" i="82"/>
  <c r="M9" i="82"/>
  <c r="L9" i="82"/>
  <c r="O9" i="82"/>
  <c r="J8" i="82"/>
  <c r="I8" i="82"/>
  <c r="H8" i="82"/>
  <c r="G8" i="82"/>
  <c r="M4" i="82"/>
  <c r="L4" i="82"/>
  <c r="O4" i="82"/>
  <c r="N4" i="82"/>
  <c r="C4" i="82"/>
  <c r="E4" i="82"/>
  <c r="D4" i="82"/>
  <c r="O10" i="82"/>
  <c r="N10" i="82"/>
  <c r="M10" i="82"/>
  <c r="L10" i="82"/>
  <c r="E7" i="82"/>
  <c r="D7" i="82"/>
  <c r="C7" i="82"/>
  <c r="AI12" i="81" a="1"/>
  <c r="AI12" i="81" s="1"/>
  <c r="Q12" i="81" a="1"/>
  <c r="Q12" i="81" s="1"/>
  <c r="Q12" i="82" a="1"/>
  <c r="Q12" i="82" s="1"/>
  <c r="AC12" i="82" a="1"/>
  <c r="AC12" i="82" s="1"/>
  <c r="AD12" i="82" a="1"/>
  <c r="AD12" i="82" s="1"/>
  <c r="U12" i="81" a="1"/>
  <c r="U12" i="81" s="1"/>
  <c r="S12" i="81" a="1"/>
  <c r="S12" i="81" s="1"/>
  <c r="AG12" i="81" a="1"/>
  <c r="AG12" i="81" s="1"/>
  <c r="Z12" i="81" a="1"/>
  <c r="Z12" i="81" s="1"/>
  <c r="X12" i="81" a="1"/>
  <c r="X12" i="81" s="1"/>
  <c r="Z12" i="82" a="1"/>
  <c r="Z12" i="82" s="1"/>
  <c r="X12" i="82" a="1"/>
  <c r="X12" i="82" s="1"/>
  <c r="AA12" i="82" a="1"/>
  <c r="AA12" i="82" s="1"/>
  <c r="T12" i="82" a="1"/>
  <c r="T12" i="82" s="1"/>
  <c r="H2" i="82"/>
  <c r="G2" i="82"/>
  <c r="J2" i="82"/>
  <c r="I2" i="82"/>
  <c r="D5" i="82"/>
  <c r="C5" i="82"/>
  <c r="E5" i="82"/>
  <c r="O2" i="82"/>
  <c r="N2" i="82"/>
  <c r="M2" i="82"/>
  <c r="L2" i="82"/>
  <c r="H10" i="82"/>
  <c r="G10" i="82"/>
  <c r="J10" i="82"/>
  <c r="I10" i="82"/>
  <c r="I11" i="82"/>
  <c r="H11" i="82"/>
  <c r="G11" i="82"/>
  <c r="J11" i="82"/>
  <c r="L7" i="82"/>
  <c r="O7" i="82"/>
  <c r="N7" i="82"/>
  <c r="M7" i="82"/>
  <c r="D9" i="82"/>
  <c r="C9" i="82"/>
  <c r="E9" i="82"/>
  <c r="O6" i="81"/>
  <c r="N6" i="81"/>
  <c r="M6" i="81"/>
  <c r="L6" i="81"/>
  <c r="I3" i="81"/>
  <c r="H3" i="81"/>
  <c r="G3" i="81"/>
  <c r="J3" i="81"/>
  <c r="M8" i="81"/>
  <c r="L8" i="81"/>
  <c r="O8" i="81"/>
  <c r="N8" i="81"/>
  <c r="E2" i="81"/>
  <c r="D2" i="81"/>
  <c r="C2" i="81"/>
  <c r="N5" i="81"/>
  <c r="M5" i="81"/>
  <c r="L5" i="81"/>
  <c r="O5" i="81"/>
  <c r="J4" i="81"/>
  <c r="I4" i="81"/>
  <c r="H4" i="81"/>
  <c r="G4" i="81"/>
  <c r="I7" i="81"/>
  <c r="H7" i="81"/>
  <c r="G7" i="81"/>
  <c r="J7" i="81"/>
  <c r="L3" i="81"/>
  <c r="O3" i="81"/>
  <c r="N3" i="81"/>
  <c r="M3" i="81"/>
  <c r="E6" i="81"/>
  <c r="D6" i="81"/>
  <c r="C6" i="81"/>
  <c r="G5" i="81"/>
  <c r="J5" i="81"/>
  <c r="I5" i="81"/>
  <c r="H5" i="81"/>
  <c r="C8" i="81"/>
  <c r="E8" i="81"/>
  <c r="D8" i="81"/>
  <c r="L11" i="81"/>
  <c r="O11" i="81"/>
  <c r="N11" i="81"/>
  <c r="M11" i="81"/>
  <c r="E11" i="81"/>
  <c r="D11" i="81"/>
  <c r="C11" i="81"/>
  <c r="H6" i="81"/>
  <c r="G6" i="81"/>
  <c r="J6" i="81"/>
  <c r="I6" i="81"/>
  <c r="E10" i="81"/>
  <c r="D10" i="81"/>
  <c r="C10" i="81"/>
  <c r="G9" i="81"/>
  <c r="J9" i="81"/>
  <c r="I9" i="81"/>
  <c r="H9" i="81"/>
  <c r="E3" i="81"/>
  <c r="D3" i="81"/>
  <c r="C3" i="81"/>
  <c r="N9" i="81"/>
  <c r="M9" i="81"/>
  <c r="L9" i="81"/>
  <c r="O9" i="81"/>
  <c r="J8" i="81"/>
  <c r="I8" i="81"/>
  <c r="H8" i="81"/>
  <c r="G8" i="81"/>
  <c r="M4" i="81"/>
  <c r="L4" i="81"/>
  <c r="O4" i="81"/>
  <c r="N4" i="81"/>
  <c r="C4" i="81"/>
  <c r="E4" i="81"/>
  <c r="D4" i="81"/>
  <c r="O10" i="81"/>
  <c r="N10" i="81"/>
  <c r="M10" i="81"/>
  <c r="L10" i="81"/>
  <c r="E7" i="81"/>
  <c r="D7" i="81"/>
  <c r="C7" i="81"/>
  <c r="H2" i="81"/>
  <c r="G2" i="81"/>
  <c r="J2" i="81"/>
  <c r="I2" i="81"/>
  <c r="D5" i="81"/>
  <c r="C5" i="81"/>
  <c r="E5" i="81"/>
  <c r="O2" i="81"/>
  <c r="N2" i="81"/>
  <c r="M2" i="81"/>
  <c r="L2" i="81"/>
  <c r="H10" i="81"/>
  <c r="G10" i="81"/>
  <c r="J10" i="81"/>
  <c r="I10" i="81"/>
  <c r="I11" i="81"/>
  <c r="H11" i="81"/>
  <c r="G11" i="81"/>
  <c r="J11" i="81"/>
  <c r="L7" i="81"/>
  <c r="O7" i="81"/>
  <c r="N7" i="81"/>
  <c r="M7" i="81"/>
  <c r="D9" i="81"/>
  <c r="C9" i="81"/>
  <c r="E9" i="81"/>
  <c r="AH12" i="75" a="1"/>
  <c r="AH12" i="75" s="1"/>
  <c r="M4" i="80"/>
  <c r="L4" i="80"/>
  <c r="N4" i="80"/>
  <c r="O4" i="80"/>
  <c r="H2" i="80"/>
  <c r="G2" i="80"/>
  <c r="I2" i="80"/>
  <c r="J2" i="80"/>
  <c r="L11" i="80"/>
  <c r="O11" i="80"/>
  <c r="N11" i="80"/>
  <c r="M11" i="80"/>
  <c r="J4" i="80"/>
  <c r="I4" i="80"/>
  <c r="H4" i="80"/>
  <c r="G4" i="80"/>
  <c r="E10" i="80"/>
  <c r="D10" i="80"/>
  <c r="C10" i="80"/>
  <c r="H10" i="80"/>
  <c r="G10" i="80"/>
  <c r="I10" i="80"/>
  <c r="J10" i="80"/>
  <c r="L3" i="80"/>
  <c r="O3" i="80"/>
  <c r="N3" i="80"/>
  <c r="M3" i="80"/>
  <c r="D9" i="80"/>
  <c r="C9" i="80"/>
  <c r="E9" i="80"/>
  <c r="J8" i="80"/>
  <c r="I8" i="80"/>
  <c r="G8" i="80"/>
  <c r="H8" i="80"/>
  <c r="O10" i="80"/>
  <c r="N10" i="80"/>
  <c r="L10" i="80"/>
  <c r="M10" i="80"/>
  <c r="I3" i="80"/>
  <c r="H3" i="80"/>
  <c r="J3" i="80"/>
  <c r="G3" i="80"/>
  <c r="I7" i="80"/>
  <c r="H7" i="80"/>
  <c r="J7" i="80"/>
  <c r="G7" i="80"/>
  <c r="M8" i="80"/>
  <c r="L8" i="80"/>
  <c r="O8" i="80"/>
  <c r="N8" i="80"/>
  <c r="N9" i="80"/>
  <c r="M9" i="80"/>
  <c r="O9" i="80"/>
  <c r="L9" i="80"/>
  <c r="E11" i="80"/>
  <c r="C11" i="80"/>
  <c r="D11" i="80"/>
  <c r="G9" i="80"/>
  <c r="J9" i="80"/>
  <c r="H9" i="80"/>
  <c r="I9" i="80"/>
  <c r="E7" i="80"/>
  <c r="C7" i="80"/>
  <c r="D7" i="80"/>
  <c r="G5" i="80"/>
  <c r="J5" i="80"/>
  <c r="I5" i="80"/>
  <c r="H5" i="80"/>
  <c r="E3" i="80"/>
  <c r="C3" i="80"/>
  <c r="D3" i="80"/>
  <c r="N5" i="80"/>
  <c r="M5" i="80"/>
  <c r="L5" i="80"/>
  <c r="O5" i="80"/>
  <c r="D5" i="80"/>
  <c r="C5" i="80"/>
  <c r="E5" i="80"/>
  <c r="I11" i="80"/>
  <c r="H11" i="80"/>
  <c r="J11" i="80"/>
  <c r="G11" i="80"/>
  <c r="L7" i="80"/>
  <c r="O7" i="80"/>
  <c r="N7" i="80"/>
  <c r="M7" i="80"/>
  <c r="E2" i="80"/>
  <c r="D2" i="80"/>
  <c r="C2" i="80"/>
  <c r="E6" i="80"/>
  <c r="D6" i="80"/>
  <c r="C6" i="80"/>
  <c r="C8" i="80"/>
  <c r="D8" i="80"/>
  <c r="E8" i="80"/>
  <c r="O2" i="80"/>
  <c r="N2" i="80"/>
  <c r="L2" i="80"/>
  <c r="M2" i="80"/>
  <c r="O6" i="80"/>
  <c r="N6" i="80"/>
  <c r="L6" i="80"/>
  <c r="M6" i="80"/>
  <c r="C4" i="80"/>
  <c r="D4" i="80"/>
  <c r="E4" i="80"/>
  <c r="H6" i="80"/>
  <c r="G6" i="80"/>
  <c r="I6" i="80"/>
  <c r="J6" i="80"/>
  <c r="E6" i="79"/>
  <c r="D6" i="79"/>
  <c r="C6" i="79"/>
  <c r="H10" i="79"/>
  <c r="G10" i="79"/>
  <c r="J10" i="79"/>
  <c r="I10" i="79"/>
  <c r="O6" i="79"/>
  <c r="N6" i="79"/>
  <c r="M6" i="79"/>
  <c r="L6" i="79"/>
  <c r="L11" i="79"/>
  <c r="O11" i="79"/>
  <c r="N11" i="79"/>
  <c r="M11" i="79"/>
  <c r="J4" i="79"/>
  <c r="G4" i="79"/>
  <c r="I4" i="79"/>
  <c r="H4" i="79"/>
  <c r="E11" i="79"/>
  <c r="D11" i="79"/>
  <c r="C11" i="79"/>
  <c r="H2" i="79"/>
  <c r="G2" i="79"/>
  <c r="J2" i="79"/>
  <c r="I2" i="79"/>
  <c r="D9" i="79"/>
  <c r="C9" i="79"/>
  <c r="E9" i="79"/>
  <c r="E3" i="79"/>
  <c r="D3" i="79"/>
  <c r="C3" i="79"/>
  <c r="L7" i="79"/>
  <c r="O7" i="79"/>
  <c r="N7" i="79"/>
  <c r="M7" i="79"/>
  <c r="E2" i="79"/>
  <c r="D2" i="79"/>
  <c r="C2" i="79"/>
  <c r="H6" i="79"/>
  <c r="G6" i="79"/>
  <c r="I6" i="79"/>
  <c r="J6" i="79"/>
  <c r="O2" i="79"/>
  <c r="N2" i="79"/>
  <c r="M2" i="79"/>
  <c r="L2" i="79"/>
  <c r="C4" i="79"/>
  <c r="D4" i="79"/>
  <c r="E4" i="79"/>
  <c r="M8" i="79"/>
  <c r="L8" i="79"/>
  <c r="O8" i="79"/>
  <c r="N8" i="79"/>
  <c r="G5" i="79"/>
  <c r="H5" i="79"/>
  <c r="J5" i="79"/>
  <c r="I5" i="79"/>
  <c r="N9" i="79"/>
  <c r="M9" i="79"/>
  <c r="L9" i="79"/>
  <c r="O9" i="79"/>
  <c r="D5" i="79"/>
  <c r="C5" i="79"/>
  <c r="E5" i="79"/>
  <c r="I3" i="79"/>
  <c r="H3" i="79"/>
  <c r="G3" i="79"/>
  <c r="J3" i="79"/>
  <c r="C8" i="79"/>
  <c r="E8" i="79"/>
  <c r="D8" i="79"/>
  <c r="L3" i="79"/>
  <c r="M3" i="79"/>
  <c r="O3" i="79"/>
  <c r="N3" i="79"/>
  <c r="I7" i="79"/>
  <c r="H7" i="79"/>
  <c r="G7" i="79"/>
  <c r="J7" i="79"/>
  <c r="E10" i="79"/>
  <c r="D10" i="79"/>
  <c r="C10" i="79"/>
  <c r="M4" i="79"/>
  <c r="N4" i="79"/>
  <c r="L4" i="79"/>
  <c r="O4" i="79"/>
  <c r="J8" i="79"/>
  <c r="I8" i="79"/>
  <c r="H8" i="79"/>
  <c r="G8" i="79"/>
  <c r="I11" i="79"/>
  <c r="H11" i="79"/>
  <c r="G11" i="79"/>
  <c r="J11" i="79"/>
  <c r="G9" i="79"/>
  <c r="J9" i="79"/>
  <c r="I9" i="79"/>
  <c r="H9" i="79"/>
  <c r="N5" i="79"/>
  <c r="M5" i="79"/>
  <c r="L5" i="79"/>
  <c r="O5" i="79"/>
  <c r="E7" i="79"/>
  <c r="D7" i="79"/>
  <c r="C7" i="79"/>
  <c r="O10" i="79"/>
  <c r="N10" i="79"/>
  <c r="M10" i="79"/>
  <c r="L10" i="79"/>
  <c r="I7" i="78"/>
  <c r="H7" i="78"/>
  <c r="G7" i="78"/>
  <c r="J7" i="78"/>
  <c r="L3" i="78"/>
  <c r="O3" i="78"/>
  <c r="N3" i="78"/>
  <c r="M3" i="78"/>
  <c r="E11" i="78"/>
  <c r="D11" i="78"/>
  <c r="C11" i="78"/>
  <c r="N5" i="78"/>
  <c r="M5" i="78"/>
  <c r="L5" i="78"/>
  <c r="O5" i="78"/>
  <c r="H6" i="78"/>
  <c r="G6" i="78"/>
  <c r="J6" i="78"/>
  <c r="I6" i="78"/>
  <c r="E10" i="78"/>
  <c r="D10" i="78"/>
  <c r="C10" i="78"/>
  <c r="G5" i="78"/>
  <c r="J5" i="78"/>
  <c r="I5" i="78"/>
  <c r="H5" i="78"/>
  <c r="E3" i="78"/>
  <c r="D3" i="78"/>
  <c r="C3" i="78"/>
  <c r="O6" i="78"/>
  <c r="N6" i="78"/>
  <c r="M6" i="78"/>
  <c r="L6" i="78"/>
  <c r="E6" i="78"/>
  <c r="D6" i="78"/>
  <c r="C6" i="78"/>
  <c r="H2" i="78"/>
  <c r="G2" i="78"/>
  <c r="J2" i="78"/>
  <c r="I2" i="78"/>
  <c r="I11" i="78"/>
  <c r="G11" i="78"/>
  <c r="H11" i="78"/>
  <c r="J11" i="78"/>
  <c r="I3" i="78"/>
  <c r="H3" i="78"/>
  <c r="J3" i="78"/>
  <c r="G3" i="78"/>
  <c r="G9" i="78"/>
  <c r="J9" i="78"/>
  <c r="I9" i="78"/>
  <c r="H9" i="78"/>
  <c r="D9" i="78"/>
  <c r="C9" i="78"/>
  <c r="E9" i="78"/>
  <c r="L11" i="78"/>
  <c r="O11" i="78"/>
  <c r="N11" i="78"/>
  <c r="M11" i="78"/>
  <c r="E2" i="78"/>
  <c r="D2" i="78"/>
  <c r="C2" i="78"/>
  <c r="O10" i="78"/>
  <c r="N10" i="78"/>
  <c r="M10" i="78"/>
  <c r="L10" i="78"/>
  <c r="C4" i="78"/>
  <c r="E4" i="78"/>
  <c r="D4" i="78"/>
  <c r="N9" i="78"/>
  <c r="M9" i="78"/>
  <c r="L9" i="78"/>
  <c r="O9" i="78"/>
  <c r="J4" i="78"/>
  <c r="H4" i="78"/>
  <c r="I4" i="78"/>
  <c r="G4" i="78"/>
  <c r="M4" i="78"/>
  <c r="L4" i="78"/>
  <c r="O4" i="78"/>
  <c r="N4" i="78"/>
  <c r="AF12" i="75" a="1"/>
  <c r="AF12" i="75" s="1"/>
  <c r="C8" i="78"/>
  <c r="E8" i="78"/>
  <c r="D8" i="78"/>
  <c r="H10" i="78"/>
  <c r="G10" i="78"/>
  <c r="J10" i="78"/>
  <c r="I10" i="78"/>
  <c r="J8" i="78"/>
  <c r="H8" i="78"/>
  <c r="I8" i="78"/>
  <c r="G8" i="78"/>
  <c r="M8" i="78"/>
  <c r="O8" i="78"/>
  <c r="L8" i="78"/>
  <c r="N8" i="78"/>
  <c r="E7" i="78"/>
  <c r="D7" i="78"/>
  <c r="C7" i="78"/>
  <c r="D5" i="78"/>
  <c r="C5" i="78"/>
  <c r="E5" i="78"/>
  <c r="O2" i="78"/>
  <c r="N2" i="78"/>
  <c r="M2" i="78"/>
  <c r="L2" i="78"/>
  <c r="L7" i="78"/>
  <c r="O7" i="78"/>
  <c r="N7" i="78"/>
  <c r="M7" i="78"/>
  <c r="M8" i="77"/>
  <c r="L8" i="77"/>
  <c r="O8" i="77"/>
  <c r="N8" i="77"/>
  <c r="E6" i="77"/>
  <c r="D6" i="77"/>
  <c r="C6" i="77"/>
  <c r="G9" i="77"/>
  <c r="J9" i="77"/>
  <c r="H9" i="77"/>
  <c r="I9" i="77"/>
  <c r="L3" i="77"/>
  <c r="M3" i="77"/>
  <c r="O3" i="77"/>
  <c r="N3" i="77"/>
  <c r="G5" i="77"/>
  <c r="J5" i="77"/>
  <c r="I5" i="77"/>
  <c r="H5" i="77"/>
  <c r="E11" i="77"/>
  <c r="D11" i="77"/>
  <c r="C11" i="77"/>
  <c r="H10" i="77"/>
  <c r="G10" i="77"/>
  <c r="I10" i="77"/>
  <c r="J10" i="77"/>
  <c r="E10" i="77"/>
  <c r="D10" i="77"/>
  <c r="C10" i="77"/>
  <c r="I3" i="77"/>
  <c r="H3" i="77"/>
  <c r="G3" i="77"/>
  <c r="J3" i="77"/>
  <c r="O2" i="77"/>
  <c r="N2" i="77"/>
  <c r="L2" i="77"/>
  <c r="M2" i="77"/>
  <c r="J8" i="77"/>
  <c r="G8" i="77"/>
  <c r="I8" i="77"/>
  <c r="H8" i="77"/>
  <c r="L11" i="77"/>
  <c r="O11" i="77"/>
  <c r="N11" i="77"/>
  <c r="M11" i="77"/>
  <c r="AI12" i="75" a="1"/>
  <c r="AI12" i="75" s="1"/>
  <c r="E3" i="77"/>
  <c r="D3" i="77"/>
  <c r="C3" i="77"/>
  <c r="E2" i="77"/>
  <c r="D2" i="77"/>
  <c r="C2" i="77"/>
  <c r="O10" i="77"/>
  <c r="N10" i="77"/>
  <c r="L10" i="77"/>
  <c r="M10" i="77"/>
  <c r="N5" i="77"/>
  <c r="M5" i="77"/>
  <c r="L5" i="77"/>
  <c r="O5" i="77"/>
  <c r="C8" i="77"/>
  <c r="E8" i="77"/>
  <c r="D8" i="77"/>
  <c r="C4" i="77"/>
  <c r="D4" i="77"/>
  <c r="E4" i="77"/>
  <c r="L7" i="77"/>
  <c r="O7" i="77"/>
  <c r="N7" i="77"/>
  <c r="M7" i="77"/>
  <c r="H6" i="77"/>
  <c r="G6" i="77"/>
  <c r="J6" i="77"/>
  <c r="I6" i="77"/>
  <c r="J4" i="77"/>
  <c r="G4" i="77"/>
  <c r="I4" i="77"/>
  <c r="H4" i="77"/>
  <c r="V12" i="75" a="1"/>
  <c r="V12" i="75" s="1"/>
  <c r="Y12" i="75" a="1"/>
  <c r="Y12" i="75" s="1"/>
  <c r="O6" i="77"/>
  <c r="N6" i="77"/>
  <c r="L6" i="77"/>
  <c r="M6" i="77"/>
  <c r="D5" i="77"/>
  <c r="E5" i="77"/>
  <c r="C5" i="77"/>
  <c r="E7" i="77"/>
  <c r="D7" i="77"/>
  <c r="C7" i="77"/>
  <c r="N9" i="77"/>
  <c r="M9" i="77"/>
  <c r="O9" i="77"/>
  <c r="L9" i="77"/>
  <c r="D9" i="77"/>
  <c r="C9" i="77"/>
  <c r="E9" i="77"/>
  <c r="I7" i="77"/>
  <c r="H7" i="77"/>
  <c r="G7" i="77"/>
  <c r="J7" i="77"/>
  <c r="M4" i="77"/>
  <c r="N4" i="77"/>
  <c r="L4" i="77"/>
  <c r="O4" i="77"/>
  <c r="I11" i="77"/>
  <c r="H11" i="77"/>
  <c r="G11" i="77"/>
  <c r="J11" i="77"/>
  <c r="H2" i="77"/>
  <c r="G2" i="77"/>
  <c r="J2" i="77"/>
  <c r="I2" i="77"/>
  <c r="I3" i="75"/>
  <c r="H3" i="75"/>
  <c r="G3" i="75"/>
  <c r="J3" i="75"/>
  <c r="D9" i="75"/>
  <c r="C9" i="75"/>
  <c r="E9" i="75"/>
  <c r="N9" i="75"/>
  <c r="M9" i="75"/>
  <c r="L9" i="75"/>
  <c r="O9" i="75"/>
  <c r="C8" i="75"/>
  <c r="D8" i="75"/>
  <c r="E8" i="75"/>
  <c r="G9" i="75"/>
  <c r="J9" i="75"/>
  <c r="I9" i="75"/>
  <c r="H9" i="75"/>
  <c r="Z12" i="75" a="1"/>
  <c r="Z12" i="75" s="1"/>
  <c r="X12" i="75" a="1"/>
  <c r="X12" i="75" s="1"/>
  <c r="W12" i="75" a="1"/>
  <c r="W12" i="75" s="1"/>
  <c r="U12" i="75" a="1"/>
  <c r="U12" i="75" s="1"/>
  <c r="Q12" i="75" a="1"/>
  <c r="Q12" i="75" s="1"/>
  <c r="E6" i="75"/>
  <c r="D6" i="75"/>
  <c r="C6" i="75"/>
  <c r="G5" i="75"/>
  <c r="J5" i="75"/>
  <c r="H5" i="75"/>
  <c r="I5" i="75"/>
  <c r="H2" i="75"/>
  <c r="I2" i="75"/>
  <c r="G2" i="75"/>
  <c r="J2" i="75"/>
  <c r="O6" i="75"/>
  <c r="N6" i="75"/>
  <c r="M6" i="75"/>
  <c r="L6" i="75"/>
  <c r="J8" i="75"/>
  <c r="I8" i="75"/>
  <c r="G8" i="75"/>
  <c r="H8" i="75"/>
  <c r="M8" i="75"/>
  <c r="L8" i="75"/>
  <c r="O8" i="75"/>
  <c r="N8" i="75"/>
  <c r="J4" i="75"/>
  <c r="I4" i="75"/>
  <c r="G4" i="75"/>
  <c r="H4" i="75"/>
  <c r="L11" i="75"/>
  <c r="O11" i="75"/>
  <c r="N11" i="75"/>
  <c r="M11" i="75"/>
  <c r="O2" i="75"/>
  <c r="N2" i="75"/>
  <c r="M2" i="75"/>
  <c r="L2" i="75"/>
  <c r="T12" i="75" a="1"/>
  <c r="T12" i="75" s="1"/>
  <c r="C3" i="75"/>
  <c r="E3" i="75"/>
  <c r="D3" i="75"/>
  <c r="L3" i="75"/>
  <c r="O3" i="75"/>
  <c r="M3" i="75"/>
  <c r="N3" i="75"/>
  <c r="H10" i="75"/>
  <c r="G10" i="75"/>
  <c r="J10" i="75"/>
  <c r="I10" i="75"/>
  <c r="E11" i="75"/>
  <c r="D11" i="75"/>
  <c r="C11" i="75"/>
  <c r="H6" i="75"/>
  <c r="G6" i="75"/>
  <c r="I6" i="75"/>
  <c r="J6" i="75"/>
  <c r="E7" i="75"/>
  <c r="D7" i="75"/>
  <c r="C7" i="75"/>
  <c r="L7" i="75"/>
  <c r="O7" i="75"/>
  <c r="N7" i="75"/>
  <c r="M7" i="75"/>
  <c r="I11" i="75"/>
  <c r="H11" i="75"/>
  <c r="G11" i="75"/>
  <c r="J11" i="75"/>
  <c r="R12" i="75" a="1"/>
  <c r="R12" i="75" s="1"/>
  <c r="AA12" i="75" a="1"/>
  <c r="AA12" i="75" s="1"/>
  <c r="AC12" i="75" a="1"/>
  <c r="AC12" i="75" s="1"/>
  <c r="AJ12" i="75" a="1"/>
  <c r="AJ12" i="75" s="1"/>
  <c r="AE12" i="75" a="1"/>
  <c r="AE12" i="75" s="1"/>
  <c r="AD12" i="75" a="1"/>
  <c r="AD12" i="75" s="1"/>
  <c r="AB12" i="75" a="1"/>
  <c r="AB12" i="75" s="1"/>
  <c r="S12" i="75" a="1"/>
  <c r="S12" i="75" s="1"/>
  <c r="O10" i="75"/>
  <c r="N10" i="75"/>
  <c r="M10" i="75"/>
  <c r="L10" i="75"/>
  <c r="D5" i="75"/>
  <c r="E5" i="75"/>
  <c r="C5" i="75"/>
  <c r="E10" i="75"/>
  <c r="D10" i="75"/>
  <c r="C10" i="75"/>
  <c r="E2" i="75"/>
  <c r="D2" i="75"/>
  <c r="C2" i="75"/>
  <c r="M4" i="75"/>
  <c r="L4" i="75"/>
  <c r="N4" i="75"/>
  <c r="O4" i="75"/>
  <c r="N5" i="75"/>
  <c r="M5" i="75"/>
  <c r="O5" i="75"/>
  <c r="L5" i="75"/>
  <c r="C4" i="75"/>
  <c r="D4" i="75"/>
  <c r="E4" i="75"/>
  <c r="I7" i="75"/>
  <c r="H7" i="75"/>
  <c r="G7" i="75"/>
  <c r="J7" i="75"/>
  <c r="D3" i="76"/>
  <c r="E3" i="76"/>
  <c r="C3" i="76"/>
  <c r="J8" i="76"/>
  <c r="I8" i="76"/>
  <c r="H8" i="76"/>
  <c r="G8" i="76"/>
  <c r="O6" i="76"/>
  <c r="M6" i="76"/>
  <c r="N6" i="76"/>
  <c r="L6" i="76"/>
  <c r="N5" i="76"/>
  <c r="M5" i="76"/>
  <c r="L5" i="76"/>
  <c r="O5" i="76"/>
  <c r="J4" i="76"/>
  <c r="H4" i="76"/>
  <c r="I4" i="76"/>
  <c r="G4" i="76"/>
  <c r="I7" i="76"/>
  <c r="G7" i="76"/>
  <c r="H7" i="76"/>
  <c r="J7" i="76"/>
  <c r="N9" i="76"/>
  <c r="M9" i="76"/>
  <c r="L9" i="76"/>
  <c r="O9" i="76"/>
  <c r="H6" i="76"/>
  <c r="G6" i="76"/>
  <c r="J6" i="76"/>
  <c r="I6" i="76"/>
  <c r="L11" i="76"/>
  <c r="O11" i="76"/>
  <c r="N11" i="76"/>
  <c r="M11" i="76"/>
  <c r="C4" i="76"/>
  <c r="E4" i="76"/>
  <c r="D4" i="76"/>
  <c r="H10" i="76"/>
  <c r="G10" i="76"/>
  <c r="J10" i="76"/>
  <c r="I10" i="76"/>
  <c r="E10" i="76"/>
  <c r="D10" i="76"/>
  <c r="C10" i="76"/>
  <c r="H2" i="76"/>
  <c r="G2" i="76"/>
  <c r="J2" i="76"/>
  <c r="I2" i="76"/>
  <c r="E6" i="76"/>
  <c r="D6" i="76"/>
  <c r="C6" i="76"/>
  <c r="O2" i="76"/>
  <c r="M2" i="76"/>
  <c r="N2" i="76"/>
  <c r="L2" i="76"/>
  <c r="D7" i="76"/>
  <c r="E7" i="76"/>
  <c r="C7" i="76"/>
  <c r="M8" i="76"/>
  <c r="L8" i="76"/>
  <c r="O8" i="76"/>
  <c r="N8" i="76"/>
  <c r="C8" i="76"/>
  <c r="E8" i="76"/>
  <c r="D8" i="76"/>
  <c r="O10" i="76"/>
  <c r="N10" i="76"/>
  <c r="M10" i="76"/>
  <c r="L10" i="76"/>
  <c r="E11" i="76"/>
  <c r="D11" i="76"/>
  <c r="C11" i="76"/>
  <c r="L3" i="76"/>
  <c r="O3" i="76"/>
  <c r="N3" i="76"/>
  <c r="M3" i="76"/>
  <c r="D9" i="76"/>
  <c r="C9" i="76"/>
  <c r="E9" i="76"/>
  <c r="M4" i="76"/>
  <c r="O4" i="76"/>
  <c r="L4" i="76"/>
  <c r="N4" i="76"/>
  <c r="E2" i="76"/>
  <c r="D2" i="76"/>
  <c r="C2" i="76"/>
  <c r="G9" i="76"/>
  <c r="J9" i="76"/>
  <c r="I9" i="76"/>
  <c r="H9" i="76"/>
  <c r="I3" i="76"/>
  <c r="G3" i="76"/>
  <c r="H3" i="76"/>
  <c r="J3" i="76"/>
  <c r="I11" i="76"/>
  <c r="H11" i="76"/>
  <c r="G11" i="76"/>
  <c r="J11" i="76"/>
  <c r="L7" i="76"/>
  <c r="N7" i="76"/>
  <c r="O7" i="76"/>
  <c r="M7" i="76"/>
  <c r="D5" i="76"/>
  <c r="C5" i="76"/>
  <c r="E5" i="76"/>
  <c r="G5" i="76"/>
  <c r="J5" i="76"/>
  <c r="I5" i="76"/>
  <c r="H5" i="76"/>
  <c r="N5" i="74"/>
  <c r="M5" i="74"/>
  <c r="L5" i="74"/>
  <c r="O5" i="74"/>
  <c r="E6" i="74"/>
  <c r="D6" i="74"/>
  <c r="C6" i="74"/>
  <c r="G9" i="74"/>
  <c r="J9" i="74"/>
  <c r="I9" i="74"/>
  <c r="H9" i="74"/>
  <c r="H6" i="74"/>
  <c r="I6" i="74"/>
  <c r="G6" i="74"/>
  <c r="J6" i="74"/>
  <c r="O2" i="74"/>
  <c r="N2" i="74"/>
  <c r="L2" i="74"/>
  <c r="M2" i="74"/>
  <c r="J8" i="74"/>
  <c r="I8" i="74"/>
  <c r="H8" i="74"/>
  <c r="G8" i="74"/>
  <c r="H2" i="74"/>
  <c r="G2" i="74"/>
  <c r="J2" i="74"/>
  <c r="I2" i="74"/>
  <c r="M8" i="74"/>
  <c r="L8" i="74"/>
  <c r="N8" i="74"/>
  <c r="O8" i="74"/>
  <c r="I11" i="74"/>
  <c r="H11" i="74"/>
  <c r="G11" i="74"/>
  <c r="J11" i="74"/>
  <c r="O10" i="74"/>
  <c r="N10" i="74"/>
  <c r="L10" i="74"/>
  <c r="M10" i="74"/>
  <c r="I3" i="74"/>
  <c r="J3" i="74"/>
  <c r="H3" i="74"/>
  <c r="G3" i="74"/>
  <c r="N9" i="74"/>
  <c r="M9" i="74"/>
  <c r="L9" i="74"/>
  <c r="O9" i="74"/>
  <c r="C8" i="74"/>
  <c r="E8" i="74"/>
  <c r="D8" i="74"/>
  <c r="E7" i="74"/>
  <c r="D7" i="74"/>
  <c r="C7" i="74"/>
  <c r="L7" i="74"/>
  <c r="M7" i="74"/>
  <c r="O7" i="74"/>
  <c r="N7" i="74"/>
  <c r="G5" i="74"/>
  <c r="H5" i="74"/>
  <c r="J5" i="74"/>
  <c r="I5" i="74"/>
  <c r="L3" i="74"/>
  <c r="O3" i="74"/>
  <c r="N3" i="74"/>
  <c r="M3" i="74"/>
  <c r="J4" i="74"/>
  <c r="I4" i="74"/>
  <c r="H4" i="74"/>
  <c r="G4" i="74"/>
  <c r="E10" i="74"/>
  <c r="D10" i="74"/>
  <c r="C10" i="74"/>
  <c r="L11" i="74"/>
  <c r="O11" i="74"/>
  <c r="N11" i="74"/>
  <c r="M11" i="74"/>
  <c r="E11" i="74"/>
  <c r="D11" i="74"/>
  <c r="C11" i="74"/>
  <c r="E3" i="74"/>
  <c r="D3" i="74"/>
  <c r="C3" i="74"/>
  <c r="C4" i="74"/>
  <c r="E4" i="74"/>
  <c r="D4" i="74"/>
  <c r="O6" i="74"/>
  <c r="N6" i="74"/>
  <c r="L6" i="74"/>
  <c r="M6" i="74"/>
  <c r="D9" i="74"/>
  <c r="C9" i="74"/>
  <c r="E9" i="74"/>
  <c r="M4" i="74"/>
  <c r="L4" i="74"/>
  <c r="O4" i="74"/>
  <c r="N4" i="74"/>
  <c r="E2" i="74"/>
  <c r="D2" i="74"/>
  <c r="C2" i="74"/>
  <c r="D5" i="74"/>
  <c r="C5" i="74"/>
  <c r="E5" i="74"/>
  <c r="H10" i="74"/>
  <c r="G10" i="74"/>
  <c r="J10" i="74"/>
  <c r="I10" i="74"/>
  <c r="I7" i="74"/>
  <c r="H7" i="74"/>
  <c r="G7" i="74"/>
  <c r="J7" i="74"/>
  <c r="I7" i="71"/>
  <c r="H7" i="71"/>
  <c r="J7" i="71"/>
  <c r="G7" i="71"/>
  <c r="C8" i="71"/>
  <c r="E8" i="71"/>
  <c r="D8" i="71"/>
  <c r="O6" i="71"/>
  <c r="L6" i="71"/>
  <c r="N6" i="71"/>
  <c r="M6" i="71"/>
  <c r="E10" i="71"/>
  <c r="D10" i="71"/>
  <c r="C10" i="71"/>
  <c r="H6" i="71"/>
  <c r="G6" i="71"/>
  <c r="I6" i="71"/>
  <c r="J6" i="71"/>
  <c r="D5" i="71"/>
  <c r="C5" i="71"/>
  <c r="E5" i="71"/>
  <c r="M4" i="71"/>
  <c r="L4" i="71"/>
  <c r="N4" i="71"/>
  <c r="O4" i="71"/>
  <c r="G5" i="71"/>
  <c r="J5" i="71"/>
  <c r="I5" i="71"/>
  <c r="H5" i="71"/>
  <c r="J8" i="71"/>
  <c r="G8" i="71"/>
  <c r="I8" i="71"/>
  <c r="H8" i="71"/>
  <c r="L7" i="71"/>
  <c r="O7" i="71"/>
  <c r="N7" i="71"/>
  <c r="M7" i="71"/>
  <c r="C7" i="71"/>
  <c r="E7" i="71"/>
  <c r="D7" i="71"/>
  <c r="N9" i="71"/>
  <c r="M9" i="71"/>
  <c r="O9" i="71"/>
  <c r="L9" i="71"/>
  <c r="G9" i="71"/>
  <c r="J9" i="71"/>
  <c r="H9" i="71"/>
  <c r="I9" i="71"/>
  <c r="M8" i="71"/>
  <c r="L8" i="71"/>
  <c r="O8" i="71"/>
  <c r="N8" i="71"/>
  <c r="E2" i="71"/>
  <c r="D2" i="71"/>
  <c r="C2" i="71"/>
  <c r="H10" i="71"/>
  <c r="G10" i="71"/>
  <c r="I10" i="71"/>
  <c r="J10" i="71"/>
  <c r="I3" i="71"/>
  <c r="J3" i="71"/>
  <c r="H3" i="71"/>
  <c r="G3" i="71"/>
  <c r="C4" i="71"/>
  <c r="E4" i="71"/>
  <c r="D4" i="71"/>
  <c r="O2" i="71"/>
  <c r="N2" i="71"/>
  <c r="L2" i="71"/>
  <c r="M2" i="71"/>
  <c r="E6" i="71"/>
  <c r="D6" i="71"/>
  <c r="C6" i="71"/>
  <c r="I11" i="71"/>
  <c r="H11" i="71"/>
  <c r="G11" i="71"/>
  <c r="J11" i="71"/>
  <c r="D9" i="71"/>
  <c r="C9" i="71"/>
  <c r="E9" i="71"/>
  <c r="O10" i="71"/>
  <c r="N10" i="71"/>
  <c r="M10" i="71"/>
  <c r="L10" i="71"/>
  <c r="E11" i="71"/>
  <c r="D11" i="71"/>
  <c r="C11" i="71"/>
  <c r="J4" i="71"/>
  <c r="G4" i="71"/>
  <c r="I4" i="71"/>
  <c r="H4" i="71"/>
  <c r="L3" i="71"/>
  <c r="O3" i="71"/>
  <c r="N3" i="71"/>
  <c r="M3" i="71"/>
  <c r="C3" i="71"/>
  <c r="E3" i="71"/>
  <c r="D3" i="71"/>
  <c r="N5" i="71"/>
  <c r="M5" i="71"/>
  <c r="L5" i="71"/>
  <c r="O5" i="71"/>
  <c r="H2" i="71"/>
  <c r="I2" i="71"/>
  <c r="G2" i="71"/>
  <c r="J2" i="71"/>
  <c r="L11" i="71"/>
  <c r="O11" i="71"/>
  <c r="N11" i="71"/>
  <c r="M11" i="71"/>
  <c r="AD12" i="86" a="1"/>
  <c r="AD12" i="86" s="1"/>
  <c r="AF12" i="86" a="1"/>
  <c r="AF12" i="86" s="1"/>
  <c r="W12" i="86" a="1"/>
  <c r="W12" i="86" s="1"/>
  <c r="X12" i="86" a="1"/>
  <c r="X12" i="86" s="1"/>
  <c r="Q12" i="86" a="1"/>
  <c r="Q12" i="86" s="1"/>
  <c r="Y12" i="86" a="1"/>
  <c r="Y12" i="86" s="1"/>
  <c r="AG12" i="86" a="1"/>
  <c r="AG12" i="86" s="1"/>
  <c r="R12" i="86" a="1"/>
  <c r="R12" i="86" s="1"/>
  <c r="Z12" i="86" a="1"/>
  <c r="Z12" i="86" s="1"/>
  <c r="AH12" i="86" a="1"/>
  <c r="AH12" i="86" s="1"/>
  <c r="AE12" i="86" a="1"/>
  <c r="AE12" i="86" s="1"/>
  <c r="S12" i="86" a="1"/>
  <c r="S12" i="86" s="1"/>
  <c r="AA12" i="86" a="1"/>
  <c r="AA12" i="86" s="1"/>
  <c r="AI12" i="86" a="1"/>
  <c r="AI12" i="86" s="1"/>
  <c r="T12" i="86" a="1"/>
  <c r="T12" i="86" s="1"/>
  <c r="AB12" i="86" a="1"/>
  <c r="AB12" i="86" s="1"/>
  <c r="AJ12" i="86" a="1"/>
  <c r="AJ12" i="86" s="1"/>
  <c r="U12" i="86" a="1"/>
  <c r="U12" i="86" s="1"/>
  <c r="AC12" i="86" a="1"/>
  <c r="AC12" i="86" s="1"/>
  <c r="V12" i="86" a="1"/>
  <c r="V12" i="86" s="1"/>
  <c r="AJ12" i="85" a="1"/>
  <c r="AJ12" i="85" s="1"/>
  <c r="AB12" i="85" a="1"/>
  <c r="AB12" i="85" s="1"/>
  <c r="T12" i="85" a="1"/>
  <c r="T12" i="85" s="1"/>
  <c r="AE12" i="85" a="1"/>
  <c r="AE12" i="85" s="1"/>
  <c r="W12" i="85" a="1"/>
  <c r="W12" i="85" s="1"/>
  <c r="AG12" i="85" a="1"/>
  <c r="AG12" i="85" s="1"/>
  <c r="Q12" i="85" a="1"/>
  <c r="Q12" i="85" s="1"/>
  <c r="AH12" i="85" a="1"/>
  <c r="AH12" i="85" s="1"/>
  <c r="Z12" i="85" a="1"/>
  <c r="Z12" i="85" s="1"/>
  <c r="R12" i="85" a="1"/>
  <c r="R12" i="85" s="1"/>
  <c r="AC12" i="85" a="1"/>
  <c r="AC12" i="85" s="1"/>
  <c r="U12" i="85" a="1"/>
  <c r="U12" i="85" s="1"/>
  <c r="V12" i="85" a="1"/>
  <c r="V12" i="85" s="1"/>
  <c r="AF12" i="85" a="1"/>
  <c r="AF12" i="85" s="1"/>
  <c r="X12" i="85" a="1"/>
  <c r="X12" i="85" s="1"/>
  <c r="AI12" i="85" a="1"/>
  <c r="AI12" i="85" s="1"/>
  <c r="AA12" i="85" a="1"/>
  <c r="AA12" i="85" s="1"/>
  <c r="S12" i="85" a="1"/>
  <c r="S12" i="85" s="1"/>
  <c r="AD12" i="85" a="1"/>
  <c r="AD12" i="85" s="1"/>
  <c r="Y12" i="85" a="1"/>
  <c r="Y12" i="85" s="1"/>
  <c r="AJ12" i="84" a="1"/>
  <c r="AJ12" i="84" s="1"/>
  <c r="AB12" i="84" a="1"/>
  <c r="AB12" i="84" s="1"/>
  <c r="T12" i="84" a="1"/>
  <c r="T12" i="84" s="1"/>
  <c r="AE12" i="84" a="1"/>
  <c r="AE12" i="84" s="1"/>
  <c r="W12" i="84" a="1"/>
  <c r="W12" i="84" s="1"/>
  <c r="AH12" i="84" a="1"/>
  <c r="AH12" i="84" s="1"/>
  <c r="Z12" i="84" a="1"/>
  <c r="Z12" i="84" s="1"/>
  <c r="R12" i="84" a="1"/>
  <c r="R12" i="84" s="1"/>
  <c r="AC12" i="84" a="1"/>
  <c r="AC12" i="84" s="1"/>
  <c r="U12" i="84" a="1"/>
  <c r="U12" i="84" s="1"/>
  <c r="AD12" i="84" a="1"/>
  <c r="AD12" i="84" s="1"/>
  <c r="AG12" i="84" a="1"/>
  <c r="AG12" i="84" s="1"/>
  <c r="Q12" i="84" a="1"/>
  <c r="Q12" i="84" s="1"/>
  <c r="AF12" i="84" a="1"/>
  <c r="AF12" i="84" s="1"/>
  <c r="X12" i="84" a="1"/>
  <c r="X12" i="84" s="1"/>
  <c r="AI12" i="84" a="1"/>
  <c r="AI12" i="84" s="1"/>
  <c r="AA12" i="84" a="1"/>
  <c r="AA12" i="84" s="1"/>
  <c r="S12" i="84" a="1"/>
  <c r="S12" i="84" s="1"/>
  <c r="V12" i="84" a="1"/>
  <c r="V12" i="84" s="1"/>
  <c r="Y12" i="84" a="1"/>
  <c r="Y12" i="84" s="1"/>
  <c r="Y12" i="77" a="1"/>
  <c r="Y12" i="77" s="1"/>
  <c r="AJ12" i="80" a="1"/>
  <c r="AJ12" i="80" s="1"/>
  <c r="AC12" i="80" a="1"/>
  <c r="AC12" i="80" s="1"/>
  <c r="V12" i="80" a="1"/>
  <c r="V12" i="80" s="1"/>
  <c r="W12" i="80" a="1"/>
  <c r="W12" i="80" s="1"/>
  <c r="AE12" i="80" a="1"/>
  <c r="AE12" i="80" s="1"/>
  <c r="X12" i="80" a="1"/>
  <c r="X12" i="80" s="1"/>
  <c r="AF12" i="80" a="1"/>
  <c r="AF12" i="80" s="1"/>
  <c r="Q12" i="80" a="1"/>
  <c r="Q12" i="80" s="1"/>
  <c r="Y12" i="80" a="1"/>
  <c r="Y12" i="80" s="1"/>
  <c r="AG12" i="80" a="1"/>
  <c r="AG12" i="80" s="1"/>
  <c r="R12" i="80" a="1"/>
  <c r="R12" i="80" s="1"/>
  <c r="Z12" i="80" a="1"/>
  <c r="Z12" i="80" s="1"/>
  <c r="AH12" i="80" a="1"/>
  <c r="AH12" i="80" s="1"/>
  <c r="U12" i="80" a="1"/>
  <c r="U12" i="80" s="1"/>
  <c r="AD12" i="80" a="1"/>
  <c r="AD12" i="80" s="1"/>
  <c r="S12" i="80" a="1"/>
  <c r="S12" i="80" s="1"/>
  <c r="AA12" i="80" a="1"/>
  <c r="AA12" i="80" s="1"/>
  <c r="AI12" i="80" a="1"/>
  <c r="AI12" i="80" s="1"/>
  <c r="T12" i="80" a="1"/>
  <c r="T12" i="80" s="1"/>
  <c r="AB12" i="80" a="1"/>
  <c r="AB12" i="80" s="1"/>
  <c r="AF12" i="79" a="1"/>
  <c r="AF12" i="79" s="1"/>
  <c r="X12" i="79" a="1"/>
  <c r="X12" i="79" s="1"/>
  <c r="AI12" i="79" a="1"/>
  <c r="AI12" i="79" s="1"/>
  <c r="AA12" i="79" a="1"/>
  <c r="AA12" i="79" s="1"/>
  <c r="Q12" i="79" a="1"/>
  <c r="Q12" i="79" s="1"/>
  <c r="U12" i="79" a="1"/>
  <c r="U12" i="79" s="1"/>
  <c r="AD12" i="79" a="1"/>
  <c r="AD12" i="79" s="1"/>
  <c r="V12" i="79" a="1"/>
  <c r="V12" i="79" s="1"/>
  <c r="AG12" i="79" a="1"/>
  <c r="AG12" i="79" s="1"/>
  <c r="Y12" i="79" a="1"/>
  <c r="Y12" i="79" s="1"/>
  <c r="S12" i="79" a="1"/>
  <c r="S12" i="79" s="1"/>
  <c r="Z12" i="79" a="1"/>
  <c r="Z12" i="79" s="1"/>
  <c r="AC12" i="79" a="1"/>
  <c r="AC12" i="79" s="1"/>
  <c r="AJ12" i="79" a="1"/>
  <c r="AJ12" i="79" s="1"/>
  <c r="AB12" i="79" a="1"/>
  <c r="AB12" i="79" s="1"/>
  <c r="T12" i="79" a="1"/>
  <c r="T12" i="79" s="1"/>
  <c r="AE12" i="79" a="1"/>
  <c r="AE12" i="79" s="1"/>
  <c r="W12" i="79" a="1"/>
  <c r="W12" i="79" s="1"/>
  <c r="AH12" i="79" a="1"/>
  <c r="AH12" i="79" s="1"/>
  <c r="R12" i="79" a="1"/>
  <c r="R12" i="79" s="1"/>
  <c r="AJ12" i="78" a="1"/>
  <c r="AJ12" i="78" s="1"/>
  <c r="AB12" i="78" a="1"/>
  <c r="AB12" i="78" s="1"/>
  <c r="T12" i="78" a="1"/>
  <c r="T12" i="78" s="1"/>
  <c r="AE12" i="78" a="1"/>
  <c r="AE12" i="78" s="1"/>
  <c r="W12" i="78" a="1"/>
  <c r="W12" i="78" s="1"/>
  <c r="AH12" i="78" a="1"/>
  <c r="AH12" i="78" s="1"/>
  <c r="Z12" i="78" a="1"/>
  <c r="Z12" i="78" s="1"/>
  <c r="R12" i="78" a="1"/>
  <c r="R12" i="78" s="1"/>
  <c r="AC12" i="78" a="1"/>
  <c r="AC12" i="78" s="1"/>
  <c r="U12" i="78" a="1"/>
  <c r="U12" i="78" s="1"/>
  <c r="V12" i="78" a="1"/>
  <c r="V12" i="78" s="1"/>
  <c r="AG12" i="78" a="1"/>
  <c r="AG12" i="78" s="1"/>
  <c r="Q12" i="78" a="1"/>
  <c r="Q12" i="78" s="1"/>
  <c r="AF12" i="78" a="1"/>
  <c r="AF12" i="78" s="1"/>
  <c r="X12" i="78" a="1"/>
  <c r="X12" i="78" s="1"/>
  <c r="AI12" i="78" a="1"/>
  <c r="AI12" i="78" s="1"/>
  <c r="AA12" i="78" a="1"/>
  <c r="AA12" i="78" s="1"/>
  <c r="S12" i="78" a="1"/>
  <c r="S12" i="78" s="1"/>
  <c r="AD12" i="78" a="1"/>
  <c r="AD12" i="78" s="1"/>
  <c r="Y12" i="78" a="1"/>
  <c r="Y12" i="78" s="1"/>
  <c r="Q12" i="77" a="1"/>
  <c r="Q12" i="77" s="1"/>
  <c r="U12" i="77" a="1"/>
  <c r="U12" i="77" s="1"/>
  <c r="AG12" i="77" a="1"/>
  <c r="AG12" i="77" s="1"/>
  <c r="AC12" i="77" a="1"/>
  <c r="AC12" i="77" s="1"/>
  <c r="AF12" i="77" a="1"/>
  <c r="AF12" i="77" s="1"/>
  <c r="AJ12" i="76" a="1"/>
  <c r="AJ12" i="76" s="1"/>
  <c r="AE12" i="77" a="1"/>
  <c r="AE12" i="77" s="1"/>
  <c r="R12" i="77" a="1"/>
  <c r="R12" i="77" s="1"/>
  <c r="Z12" i="77" a="1"/>
  <c r="Z12" i="77" s="1"/>
  <c r="AH12" i="77" a="1"/>
  <c r="AH12" i="77" s="1"/>
  <c r="S12" i="77" a="1"/>
  <c r="S12" i="77" s="1"/>
  <c r="AI12" i="77" a="1"/>
  <c r="AI12" i="77" s="1"/>
  <c r="T12" i="77" a="1"/>
  <c r="T12" i="77" s="1"/>
  <c r="AB12" i="77" a="1"/>
  <c r="AB12" i="77" s="1"/>
  <c r="AJ12" i="77" a="1"/>
  <c r="AJ12" i="77" s="1"/>
  <c r="W12" i="77" a="1"/>
  <c r="W12" i="77" s="1"/>
  <c r="V12" i="77" a="1"/>
  <c r="V12" i="77" s="1"/>
  <c r="AD12" i="77" a="1"/>
  <c r="AD12" i="77" s="1"/>
  <c r="AA12" i="77" a="1"/>
  <c r="AA12" i="77" s="1"/>
  <c r="X12" i="77" a="1"/>
  <c r="X12" i="77" s="1"/>
  <c r="AC12" i="76" a="1"/>
  <c r="AC12" i="76" s="1"/>
  <c r="U12" i="76" a="1"/>
  <c r="U12" i="76" s="1"/>
  <c r="AF12" i="76" a="1"/>
  <c r="AF12" i="76" s="1"/>
  <c r="Q12" i="76" a="1"/>
  <c r="Q12" i="76" s="1"/>
  <c r="AG12" i="76" a="1"/>
  <c r="AG12" i="76" s="1"/>
  <c r="W12" i="76" a="1"/>
  <c r="W12" i="76" s="1"/>
  <c r="V12" i="76" a="1"/>
  <c r="V12" i="76" s="1"/>
  <c r="AD12" i="76" a="1"/>
  <c r="AD12" i="76" s="1"/>
  <c r="Y12" i="76" a="1"/>
  <c r="Y12" i="76" s="1"/>
  <c r="AA12" i="76" a="1"/>
  <c r="AA12" i="76" s="1"/>
  <c r="X12" i="76" a="1"/>
  <c r="X12" i="76" s="1"/>
  <c r="AE12" i="76" a="1"/>
  <c r="AE12" i="76" s="1"/>
  <c r="R12" i="76" a="1"/>
  <c r="R12" i="76" s="1"/>
  <c r="Z12" i="76" a="1"/>
  <c r="Z12" i="76" s="1"/>
  <c r="AH12" i="76" a="1"/>
  <c r="AH12" i="76" s="1"/>
  <c r="S12" i="76" a="1"/>
  <c r="S12" i="76" s="1"/>
  <c r="AI12" i="76" a="1"/>
  <c r="AI12" i="76" s="1"/>
  <c r="T12" i="76" a="1"/>
  <c r="T12" i="76" s="1"/>
  <c r="AB12" i="76" a="1"/>
  <c r="AB12" i="76" s="1"/>
  <c r="U12" i="74" a="1"/>
  <c r="U12" i="74" s="1"/>
  <c r="AF12" i="74" a="1"/>
  <c r="AF12" i="74" s="1"/>
  <c r="AJ12" i="74" a="1"/>
  <c r="AJ12" i="74" s="1"/>
  <c r="Q12" i="74" a="1"/>
  <c r="Q12" i="74" s="1"/>
  <c r="AE12" i="73" a="1"/>
  <c r="AE12" i="73" s="1"/>
  <c r="AC12" i="74" a="1"/>
  <c r="AC12" i="74" s="1"/>
  <c r="Y12" i="74" a="1"/>
  <c r="Y12" i="74" s="1"/>
  <c r="W12" i="74" a="1"/>
  <c r="W12" i="74" s="1"/>
  <c r="V12" i="74" a="1"/>
  <c r="V12" i="74" s="1"/>
  <c r="AD12" i="74" a="1"/>
  <c r="AD12" i="74" s="1"/>
  <c r="S12" i="74" a="1"/>
  <c r="S12" i="74" s="1"/>
  <c r="AG12" i="74" a="1"/>
  <c r="AG12" i="74" s="1"/>
  <c r="AA12" i="74" a="1"/>
  <c r="AA12" i="74" s="1"/>
  <c r="X12" i="74" a="1"/>
  <c r="X12" i="74" s="1"/>
  <c r="AE12" i="74" a="1"/>
  <c r="AE12" i="74" s="1"/>
  <c r="R12" i="74" a="1"/>
  <c r="R12" i="74" s="1"/>
  <c r="Z12" i="74" a="1"/>
  <c r="Z12" i="74" s="1"/>
  <c r="AH12" i="74" a="1"/>
  <c r="AH12" i="74" s="1"/>
  <c r="AI12" i="74" a="1"/>
  <c r="AI12" i="74" s="1"/>
  <c r="T12" i="74" a="1"/>
  <c r="T12" i="74" s="1"/>
  <c r="AB12" i="74" a="1"/>
  <c r="AB12" i="74" s="1"/>
  <c r="Q12" i="73" a="1"/>
  <c r="Q12" i="73" s="1"/>
  <c r="AF12" i="73" a="1"/>
  <c r="AF12" i="73" s="1"/>
  <c r="AC12" i="73" a="1"/>
  <c r="AC12" i="73" s="1"/>
  <c r="R12" i="73" a="1"/>
  <c r="R12" i="73" s="1"/>
  <c r="Y12" i="73" a="1"/>
  <c r="Y12" i="73" s="1"/>
  <c r="S12" i="73" a="1"/>
  <c r="S12" i="73" s="1"/>
  <c r="AI12" i="73" a="1"/>
  <c r="AI12" i="73" s="1"/>
  <c r="T12" i="73" a="1"/>
  <c r="T12" i="73" s="1"/>
  <c r="AB12" i="73" a="1"/>
  <c r="AB12" i="73" s="1"/>
  <c r="AJ12" i="73" a="1"/>
  <c r="AJ12" i="73" s="1"/>
  <c r="AH12" i="73" a="1"/>
  <c r="AH12" i="73" s="1"/>
  <c r="U12" i="73" a="1"/>
  <c r="U12" i="73" s="1"/>
  <c r="AG12" i="73" a="1"/>
  <c r="AG12" i="73" s="1"/>
  <c r="W12" i="73" a="1"/>
  <c r="W12" i="73" s="1"/>
  <c r="V12" i="73" a="1"/>
  <c r="V12" i="73" s="1"/>
  <c r="AD12" i="73" a="1"/>
  <c r="AD12" i="73" s="1"/>
  <c r="Z12" i="73" a="1"/>
  <c r="Z12" i="73" s="1"/>
  <c r="AA12" i="73" a="1"/>
  <c r="AA12" i="73" s="1"/>
  <c r="X12" i="73" a="1"/>
  <c r="X12" i="73" s="1"/>
  <c r="E5" i="73"/>
  <c r="C5" i="73"/>
  <c r="D5" i="73"/>
  <c r="L6" i="73"/>
  <c r="O6" i="73"/>
  <c r="N6" i="73"/>
  <c r="M6" i="73"/>
  <c r="J7" i="73"/>
  <c r="I7" i="73"/>
  <c r="H7" i="73"/>
  <c r="G7" i="73"/>
  <c r="D10" i="73"/>
  <c r="E10" i="73"/>
  <c r="C10" i="73"/>
  <c r="I8" i="73"/>
  <c r="J8" i="73"/>
  <c r="H8" i="73"/>
  <c r="G8" i="73"/>
  <c r="N3" i="73"/>
  <c r="L3" i="73"/>
  <c r="M3" i="73"/>
  <c r="O3" i="73"/>
  <c r="G10" i="73"/>
  <c r="I10" i="73"/>
  <c r="H10" i="73"/>
  <c r="J10" i="73"/>
  <c r="D3" i="73"/>
  <c r="C3" i="73"/>
  <c r="E3" i="73"/>
  <c r="E8" i="73"/>
  <c r="D8" i="73"/>
  <c r="C8" i="73"/>
  <c r="C2" i="73"/>
  <c r="E2" i="73"/>
  <c r="D2" i="73"/>
  <c r="H11" i="73"/>
  <c r="I11" i="73"/>
  <c r="G11" i="73"/>
  <c r="J11" i="73"/>
  <c r="O5" i="73"/>
  <c r="L5" i="73"/>
  <c r="N5" i="73"/>
  <c r="M5" i="73"/>
  <c r="H5" i="73"/>
  <c r="G5" i="73"/>
  <c r="J5" i="73"/>
  <c r="I5" i="73"/>
  <c r="M2" i="73"/>
  <c r="L2" i="73"/>
  <c r="O2" i="73"/>
  <c r="N2" i="73"/>
  <c r="E11" i="73"/>
  <c r="D11" i="73"/>
  <c r="C11" i="73"/>
  <c r="I6" i="73"/>
  <c r="H6" i="73"/>
  <c r="G6" i="73"/>
  <c r="J6" i="73"/>
  <c r="E4" i="73"/>
  <c r="D4" i="73"/>
  <c r="C4" i="73"/>
  <c r="O11" i="73"/>
  <c r="M11" i="73"/>
  <c r="L11" i="73"/>
  <c r="N11" i="73"/>
  <c r="C9" i="73"/>
  <c r="E9" i="73"/>
  <c r="D9" i="73"/>
  <c r="J9" i="73"/>
  <c r="I9" i="73"/>
  <c r="H9" i="73"/>
  <c r="G9" i="73"/>
  <c r="G3" i="73"/>
  <c r="I3" i="73"/>
  <c r="J3" i="73"/>
  <c r="H3" i="73"/>
  <c r="N10" i="73"/>
  <c r="M10" i="73"/>
  <c r="L10" i="73"/>
  <c r="O10" i="73"/>
  <c r="M7" i="73"/>
  <c r="L7" i="73"/>
  <c r="N7" i="73"/>
  <c r="O7" i="73"/>
  <c r="O4" i="73"/>
  <c r="N4" i="73"/>
  <c r="M4" i="73"/>
  <c r="L4" i="73"/>
  <c r="L8" i="73"/>
  <c r="N8" i="73"/>
  <c r="M8" i="73"/>
  <c r="O8" i="73"/>
  <c r="E6" i="73"/>
  <c r="D6" i="73"/>
  <c r="C6" i="73"/>
  <c r="M9" i="73"/>
  <c r="N9" i="73"/>
  <c r="L9" i="73"/>
  <c r="O9" i="73"/>
  <c r="J2" i="73"/>
  <c r="H2" i="73"/>
  <c r="I2" i="73"/>
  <c r="G2" i="73"/>
  <c r="C7" i="73"/>
  <c r="E7" i="73"/>
  <c r="D7" i="73"/>
  <c r="H4" i="73"/>
  <c r="J4" i="73"/>
  <c r="G4" i="73"/>
  <c r="I4" i="73"/>
  <c r="Q12" i="71" a="1"/>
  <c r="Q12" i="71" s="1"/>
  <c r="AD12" i="71" a="1"/>
  <c r="AD12" i="71" s="1"/>
  <c r="Y12" i="71" a="1"/>
  <c r="Y12" i="71" s="1"/>
  <c r="AJ12" i="71" a="1"/>
  <c r="AJ12" i="71" s="1"/>
  <c r="AE12" i="71" a="1"/>
  <c r="AE12" i="71" s="1"/>
  <c r="X12" i="71" a="1"/>
  <c r="X12" i="71" s="1"/>
  <c r="V12" i="71" a="1"/>
  <c r="V12" i="71" s="1"/>
  <c r="T12" i="71" a="1"/>
  <c r="T12" i="71" s="1"/>
  <c r="AF12" i="71" a="1"/>
  <c r="AF12" i="71" s="1"/>
  <c r="AB12" i="71" a="1"/>
  <c r="AB12" i="71" s="1"/>
  <c r="AA12" i="71" a="1"/>
  <c r="AA12" i="71" s="1"/>
  <c r="AH12" i="71" a="1"/>
  <c r="AH12" i="71" s="1"/>
  <c r="AG12" i="71" a="1"/>
  <c r="AG12" i="71" s="1"/>
  <c r="U12" i="71" a="1"/>
  <c r="U12" i="71" s="1"/>
  <c r="AI12" i="71" a="1"/>
  <c r="AI12" i="71" s="1"/>
  <c r="R12" i="71" a="1"/>
  <c r="R12" i="71" s="1"/>
  <c r="W12" i="71" a="1"/>
  <c r="W12" i="71" s="1"/>
  <c r="Z12" i="71" a="1"/>
  <c r="Z12" i="71" s="1"/>
  <c r="AC12" i="71" a="1"/>
  <c r="AC12" i="71" s="1"/>
  <c r="S12" i="71" a="1"/>
  <c r="S12" i="71" s="1"/>
  <c r="U8" i="86" l="1" a="1"/>
  <c r="U8" i="86" s="1"/>
  <c r="Z5" i="85" a="1"/>
  <c r="Z5" i="85" s="1"/>
  <c r="AE6" i="85" a="1"/>
  <c r="AE6" i="85" s="1"/>
  <c r="AB8" i="85" a="1"/>
  <c r="AB8" i="85" s="1"/>
  <c r="S2" i="86" a="1"/>
  <c r="S2" i="86" s="1"/>
  <c r="Q2" i="86" a="1"/>
  <c r="Q2" i="86" s="1"/>
  <c r="Y9" i="86" a="1"/>
  <c r="Y9" i="86" s="1"/>
  <c r="T2" i="86" a="1"/>
  <c r="T2" i="86" s="1"/>
  <c r="V2" i="86" a="1"/>
  <c r="V2" i="86" s="1"/>
  <c r="AB2" i="86" a="1"/>
  <c r="AB2" i="86" s="1"/>
  <c r="S2" i="82" a="1"/>
  <c r="S2" i="82" s="1"/>
  <c r="AB9" i="86" a="1"/>
  <c r="AB9" i="86" s="1"/>
  <c r="AG11" i="84" a="1"/>
  <c r="AG11" i="84" s="1"/>
  <c r="Q8" i="85" a="1"/>
  <c r="Q8" i="85" s="1"/>
  <c r="AH10" i="86" a="1"/>
  <c r="AH10" i="86" s="1"/>
  <c r="X9" i="84" a="1"/>
  <c r="X9" i="84" s="1"/>
  <c r="Q9" i="86" a="1"/>
  <c r="Q9" i="86" s="1"/>
  <c r="T9" i="86" a="1"/>
  <c r="T9" i="86" s="1"/>
  <c r="Y2" i="86" a="1"/>
  <c r="Y2" i="86" s="1"/>
  <c r="AE2" i="86" a="1"/>
  <c r="AE2" i="86" s="1"/>
  <c r="T11" i="84" a="1"/>
  <c r="T11" i="84" s="1"/>
  <c r="X10" i="82" a="1"/>
  <c r="X10" i="82" s="1"/>
  <c r="AH3" i="84" a="1"/>
  <c r="AH3" i="84" s="1"/>
  <c r="Q11" i="84" a="1"/>
  <c r="Q11" i="84" s="1"/>
  <c r="R11" i="84" a="1"/>
  <c r="R11" i="84" s="1"/>
  <c r="AE3" i="86" a="1"/>
  <c r="AE3" i="86" s="1"/>
  <c r="AG8" i="85" a="1"/>
  <c r="AG8" i="85" s="1"/>
  <c r="AH2" i="86" a="1"/>
  <c r="AH2" i="86" s="1"/>
  <c r="AJ7" i="84" a="1"/>
  <c r="AJ7" i="84" s="1"/>
  <c r="AJ5" i="86" a="1"/>
  <c r="AJ5" i="86" s="1"/>
  <c r="AG4" i="86" a="1"/>
  <c r="AG4" i="86" s="1"/>
  <c r="AJ9" i="86" a="1"/>
  <c r="AJ9" i="86" s="1"/>
  <c r="Y7" i="85" a="1"/>
  <c r="Y7" i="85" s="1"/>
  <c r="Y5" i="85" a="1"/>
  <c r="Y5" i="85" s="1"/>
  <c r="R2" i="86" a="1"/>
  <c r="R2" i="86" s="1"/>
  <c r="Z2" i="86" a="1"/>
  <c r="Z2" i="86" s="1"/>
  <c r="AH9" i="86" a="1"/>
  <c r="AH9" i="86" s="1"/>
  <c r="AI7" i="85" a="1"/>
  <c r="AI7" i="85" s="1"/>
  <c r="V4" i="86" a="1"/>
  <c r="V4" i="86" s="1"/>
  <c r="AE4" i="85" a="1"/>
  <c r="AE4" i="85" s="1"/>
  <c r="AE7" i="86" a="1"/>
  <c r="AE7" i="86" s="1"/>
  <c r="AF8" i="86" a="1"/>
  <c r="AF8" i="86" s="1"/>
  <c r="AA3" i="84" a="1"/>
  <c r="AA3" i="84" s="1"/>
  <c r="AD6" i="86" a="1"/>
  <c r="AD6" i="86" s="1"/>
  <c r="AJ5" i="85" a="1"/>
  <c r="AJ5" i="85" s="1"/>
  <c r="AE9" i="85" a="1"/>
  <c r="AE9" i="85" s="1"/>
  <c r="AD10" i="84" a="1"/>
  <c r="AD10" i="84" s="1"/>
  <c r="R3" i="86" a="1"/>
  <c r="R3" i="86" s="1"/>
  <c r="AF11" i="85" a="1"/>
  <c r="AF11" i="85" s="1"/>
  <c r="AG3" i="86" a="1"/>
  <c r="AG3" i="86" s="1"/>
  <c r="R6" i="82" a="1"/>
  <c r="R6" i="82" s="1"/>
  <c r="AE2" i="81" a="1"/>
  <c r="AE2" i="81" s="1"/>
  <c r="AC8" i="81" a="1"/>
  <c r="AC8" i="81" s="1"/>
  <c r="AC3" i="83" a="1"/>
  <c r="AC3" i="83" s="1"/>
  <c r="AI11" i="83" a="1"/>
  <c r="AI11" i="83" s="1"/>
  <c r="X8" i="83" a="1"/>
  <c r="X8" i="83" s="1"/>
  <c r="Y9" i="83" a="1"/>
  <c r="Y9" i="83" s="1"/>
  <c r="AF2" i="86" a="1"/>
  <c r="AF2" i="86" s="1"/>
  <c r="AG2" i="86" a="1"/>
  <c r="AG2" i="86" s="1"/>
  <c r="AJ2" i="86" a="1"/>
  <c r="AJ2" i="86" s="1"/>
  <c r="Z10" i="86" a="1"/>
  <c r="Z10" i="86" s="1"/>
  <c r="AD4" i="86" a="1"/>
  <c r="AD4" i="86" s="1"/>
  <c r="AG9" i="86" a="1"/>
  <c r="AG9" i="86" s="1"/>
  <c r="R7" i="86" a="1"/>
  <c r="R7" i="86" s="1"/>
  <c r="AE8" i="86" a="1"/>
  <c r="AE8" i="86" s="1"/>
  <c r="AE11" i="86" a="1"/>
  <c r="AE11" i="86" s="1"/>
  <c r="Q3" i="84" a="1"/>
  <c r="Q3" i="84" s="1"/>
  <c r="R3" i="84" a="1"/>
  <c r="R3" i="84" s="1"/>
  <c r="Z3" i="86" a="1"/>
  <c r="Z3" i="86" s="1"/>
  <c r="Q3" i="86" a="1"/>
  <c r="Q3" i="86" s="1"/>
  <c r="Q11" i="85" a="1"/>
  <c r="Q11" i="85" s="1"/>
  <c r="R11" i="85" a="1"/>
  <c r="R11" i="85" s="1"/>
  <c r="V8" i="84" a="1"/>
  <c r="V8" i="84" s="1"/>
  <c r="W2" i="86" a="1"/>
  <c r="W2" i="86" s="1"/>
  <c r="AF5" i="86" a="1"/>
  <c r="AF5" i="86" s="1"/>
  <c r="AF2" i="84" a="1"/>
  <c r="AF2" i="84" s="1"/>
  <c r="AI4" i="86" a="1"/>
  <c r="AI4" i="86" s="1"/>
  <c r="AF9" i="86" a="1"/>
  <c r="AF9" i="86" s="1"/>
  <c r="AG7" i="86" a="1"/>
  <c r="AG7" i="86" s="1"/>
  <c r="AH8" i="86" a="1"/>
  <c r="AH8" i="86" s="1"/>
  <c r="AI11" i="86" a="1"/>
  <c r="AI11" i="86" s="1"/>
  <c r="Z7" i="85" a="1"/>
  <c r="Z7" i="85" s="1"/>
  <c r="AG3" i="84" a="1"/>
  <c r="AG3" i="84" s="1"/>
  <c r="W6" i="86" a="1"/>
  <c r="W6" i="86" s="1"/>
  <c r="AH3" i="86" a="1"/>
  <c r="AH3" i="86" s="1"/>
  <c r="Y3" i="86" a="1"/>
  <c r="Y3" i="86" s="1"/>
  <c r="Y11" i="85" a="1"/>
  <c r="Y11" i="85" s="1"/>
  <c r="U8" i="84" a="1"/>
  <c r="U8" i="84" s="1"/>
  <c r="AE10" i="86" a="1"/>
  <c r="AE10" i="86" s="1"/>
  <c r="W10" i="86" a="1"/>
  <c r="W10" i="86" s="1"/>
  <c r="AF10" i="86" a="1"/>
  <c r="AF10" i="86" s="1"/>
  <c r="X10" i="86" a="1"/>
  <c r="X10" i="86" s="1"/>
  <c r="T10" i="86" a="1"/>
  <c r="T10" i="86" s="1"/>
  <c r="AG10" i="86" a="1"/>
  <c r="AG10" i="86" s="1"/>
  <c r="Q10" i="86" a="1"/>
  <c r="Q10" i="86" s="1"/>
  <c r="AC10" i="86" a="1"/>
  <c r="AC10" i="86" s="1"/>
  <c r="U10" i="86" a="1"/>
  <c r="U10" i="86" s="1"/>
  <c r="AD10" i="86" a="1"/>
  <c r="AD10" i="86" s="1"/>
  <c r="V10" i="86" a="1"/>
  <c r="V10" i="86" s="1"/>
  <c r="R10" i="86" a="1"/>
  <c r="R10" i="86" s="1"/>
  <c r="Y10" i="86" a="1"/>
  <c r="Y10" i="86" s="1"/>
  <c r="AI10" i="86" a="1"/>
  <c r="AI10" i="86" s="1"/>
  <c r="AA10" i="86" a="1"/>
  <c r="AA10" i="86" s="1"/>
  <c r="S10" i="86" a="1"/>
  <c r="S10" i="86" s="1"/>
  <c r="AJ10" i="86" a="1"/>
  <c r="AJ10" i="86" s="1"/>
  <c r="AB10" i="86" a="1"/>
  <c r="AB10" i="86" s="1"/>
  <c r="AC5" i="86" a="1"/>
  <c r="AC5" i="86" s="1"/>
  <c r="AD5" i="86" a="1"/>
  <c r="AD5" i="86" s="1"/>
  <c r="U4" i="86" a="1"/>
  <c r="U4" i="86" s="1"/>
  <c r="T8" i="86" a="1"/>
  <c r="T8" i="86" s="1"/>
  <c r="V11" i="86" a="1"/>
  <c r="V11" i="86" s="1"/>
  <c r="AC11" i="86" a="1"/>
  <c r="AC11" i="86" s="1"/>
  <c r="AE6" i="86" a="1"/>
  <c r="AE6" i="86" s="1"/>
  <c r="X6" i="86" a="1"/>
  <c r="X6" i="86" s="1"/>
  <c r="AI8" i="85" a="1"/>
  <c r="AI8" i="85" s="1"/>
  <c r="AJ8" i="85" a="1"/>
  <c r="AJ8" i="85" s="1"/>
  <c r="U2" i="86" a="1"/>
  <c r="U2" i="86" s="1"/>
  <c r="AA2" i="86" a="1"/>
  <c r="AA2" i="86" s="1"/>
  <c r="AI2" i="86" a="1"/>
  <c r="AI2" i="86" s="1"/>
  <c r="AD2" i="86" a="1"/>
  <c r="AD2" i="86" s="1"/>
  <c r="W5" i="86" a="1"/>
  <c r="W5" i="86" s="1"/>
  <c r="AE5" i="86" a="1"/>
  <c r="AE5" i="86" s="1"/>
  <c r="X5" i="86" a="1"/>
  <c r="X5" i="86" s="1"/>
  <c r="X4" i="86" a="1"/>
  <c r="X4" i="86" s="1"/>
  <c r="AF4" i="86" a="1"/>
  <c r="AF4" i="86" s="1"/>
  <c r="W4" i="86" a="1"/>
  <c r="W4" i="86" s="1"/>
  <c r="AE4" i="86" a="1"/>
  <c r="AE4" i="86" s="1"/>
  <c r="AA4" i="85" a="1"/>
  <c r="AA4" i="85" s="1"/>
  <c r="AF4" i="85" a="1"/>
  <c r="AF4" i="85" s="1"/>
  <c r="AB4" i="85" a="1"/>
  <c r="AB4" i="85" s="1"/>
  <c r="S9" i="86" a="1"/>
  <c r="S9" i="86" s="1"/>
  <c r="AA9" i="86" a="1"/>
  <c r="AA9" i="86" s="1"/>
  <c r="AI9" i="86" a="1"/>
  <c r="AI9" i="86" s="1"/>
  <c r="V9" i="86" a="1"/>
  <c r="V9" i="86" s="1"/>
  <c r="AD9" i="86" a="1"/>
  <c r="AD9" i="86" s="1"/>
  <c r="T7" i="86" a="1"/>
  <c r="T7" i="86" s="1"/>
  <c r="Z7" i="86" a="1"/>
  <c r="Z7" i="86" s="1"/>
  <c r="AJ7" i="86" a="1"/>
  <c r="AJ7" i="86" s="1"/>
  <c r="AA7" i="86" a="1"/>
  <c r="AA7" i="86" s="1"/>
  <c r="AI7" i="86" a="1"/>
  <c r="AI7" i="86" s="1"/>
  <c r="S8" i="86" a="1"/>
  <c r="S8" i="86" s="1"/>
  <c r="AC8" i="86" a="1"/>
  <c r="AC8" i="86" s="1"/>
  <c r="Q8" i="86" a="1"/>
  <c r="Q8" i="86" s="1"/>
  <c r="V8" i="86" a="1"/>
  <c r="V8" i="86" s="1"/>
  <c r="AD8" i="86" a="1"/>
  <c r="AD8" i="86" s="1"/>
  <c r="X11" i="86" a="1"/>
  <c r="X11" i="86" s="1"/>
  <c r="AF11" i="86" a="1"/>
  <c r="AF11" i="86" s="1"/>
  <c r="W11" i="86" a="1"/>
  <c r="W11" i="86" s="1"/>
  <c r="AE7" i="85" a="1"/>
  <c r="AE7" i="85" s="1"/>
  <c r="AB7" i="85" a="1"/>
  <c r="AB7" i="85" s="1"/>
  <c r="AA7" i="85" a="1"/>
  <c r="AA7" i="85" s="1"/>
  <c r="Q6" i="86" a="1"/>
  <c r="Q6" i="86" s="1"/>
  <c r="Y6" i="86" a="1"/>
  <c r="Y6" i="86" s="1"/>
  <c r="AG6" i="86" a="1"/>
  <c r="AG6" i="86" s="1"/>
  <c r="R6" i="86" a="1"/>
  <c r="R6" i="86" s="1"/>
  <c r="Z6" i="86" a="1"/>
  <c r="Z6" i="86" s="1"/>
  <c r="AH6" i="86" a="1"/>
  <c r="AH6" i="86" s="1"/>
  <c r="AE5" i="85" a="1"/>
  <c r="AE5" i="85" s="1"/>
  <c r="AA5" i="85" a="1"/>
  <c r="AA5" i="85" s="1"/>
  <c r="AF5" i="85" a="1"/>
  <c r="AF5" i="85" s="1"/>
  <c r="AB5" i="85" a="1"/>
  <c r="AB5" i="85" s="1"/>
  <c r="R9" i="85" a="1"/>
  <c r="R9" i="85" s="1"/>
  <c r="T3" i="86" a="1"/>
  <c r="T3" i="86" s="1"/>
  <c r="AB3" i="86" a="1"/>
  <c r="AB3" i="86" s="1"/>
  <c r="AJ3" i="86" a="1"/>
  <c r="AJ3" i="86" s="1"/>
  <c r="S3" i="86" a="1"/>
  <c r="S3" i="86" s="1"/>
  <c r="AA3" i="86" a="1"/>
  <c r="AA3" i="86" s="1"/>
  <c r="AI3" i="86" a="1"/>
  <c r="AI3" i="86" s="1"/>
  <c r="AG11" i="85" a="1"/>
  <c r="AG11" i="85" s="1"/>
  <c r="Z11" i="85" a="1"/>
  <c r="Z11" i="85" s="1"/>
  <c r="R6" i="85" a="1"/>
  <c r="R6" i="85" s="1"/>
  <c r="U5" i="86" a="1"/>
  <c r="U5" i="86" s="1"/>
  <c r="V5" i="86" a="1"/>
  <c r="V5" i="86" s="1"/>
  <c r="Z4" i="85" a="1"/>
  <c r="Z4" i="85" s="1"/>
  <c r="AJ8" i="86" a="1"/>
  <c r="AJ8" i="86" s="1"/>
  <c r="AD11" i="86" a="1"/>
  <c r="AD11" i="86" s="1"/>
  <c r="U11" i="86" a="1"/>
  <c r="U11" i="86" s="1"/>
  <c r="AF6" i="86" a="1"/>
  <c r="AF6" i="86" s="1"/>
  <c r="AG9" i="85" a="1"/>
  <c r="AG9" i="85" s="1"/>
  <c r="AG6" i="85" a="1"/>
  <c r="AG6" i="85" s="1"/>
  <c r="V8" i="85" a="1"/>
  <c r="V8" i="85" s="1"/>
  <c r="AC2" i="86" a="1"/>
  <c r="AC2" i="86" s="1"/>
  <c r="X2" i="86" a="1"/>
  <c r="X2" i="86" s="1"/>
  <c r="Q5" i="86" a="1"/>
  <c r="Q5" i="86" s="1"/>
  <c r="Y5" i="86" a="1"/>
  <c r="Y5" i="86" s="1"/>
  <c r="AG5" i="86" a="1"/>
  <c r="AG5" i="86" s="1"/>
  <c r="R5" i="86" a="1"/>
  <c r="R5" i="86" s="1"/>
  <c r="Z5" i="86" a="1"/>
  <c r="Z5" i="86" s="1"/>
  <c r="AH5" i="86" a="1"/>
  <c r="AH5" i="86" s="1"/>
  <c r="AE10" i="85" a="1"/>
  <c r="AE10" i="85" s="1"/>
  <c r="R4" i="86" a="1"/>
  <c r="R4" i="86" s="1"/>
  <c r="Z4" i="86" a="1"/>
  <c r="Z4" i="86" s="1"/>
  <c r="AH4" i="86" a="1"/>
  <c r="AH4" i="86" s="1"/>
  <c r="Q4" i="86" a="1"/>
  <c r="Q4" i="86" s="1"/>
  <c r="Y4" i="86" a="1"/>
  <c r="Y4" i="86" s="1"/>
  <c r="Q4" i="85" a="1"/>
  <c r="Q4" i="85" s="1"/>
  <c r="AG4" i="85" a="1"/>
  <c r="AG4" i="85" s="1"/>
  <c r="R4" i="85" a="1"/>
  <c r="R4" i="85" s="1"/>
  <c r="AH4" i="85" a="1"/>
  <c r="AH4" i="85" s="1"/>
  <c r="AC9" i="84" a="1"/>
  <c r="AC9" i="84" s="1"/>
  <c r="U9" i="86" a="1"/>
  <c r="U9" i="86" s="1"/>
  <c r="AC9" i="86" a="1"/>
  <c r="AC9" i="86" s="1"/>
  <c r="X9" i="86" a="1"/>
  <c r="X9" i="86" s="1"/>
  <c r="X7" i="86" a="1"/>
  <c r="X7" i="86" s="1"/>
  <c r="Q7" i="86" a="1"/>
  <c r="Q7" i="86" s="1"/>
  <c r="AD7" i="86" a="1"/>
  <c r="AD7" i="86" s="1"/>
  <c r="U7" i="86" a="1"/>
  <c r="U7" i="86" s="1"/>
  <c r="AC7" i="86" a="1"/>
  <c r="AC7" i="86" s="1"/>
  <c r="AA8" i="86" a="1"/>
  <c r="AA8" i="86" s="1"/>
  <c r="Y8" i="86" a="1"/>
  <c r="Y8" i="86" s="1"/>
  <c r="X8" i="86" a="1"/>
  <c r="X8" i="86" s="1"/>
  <c r="R11" i="86" a="1"/>
  <c r="R11" i="86" s="1"/>
  <c r="Z11" i="86" a="1"/>
  <c r="Z11" i="86" s="1"/>
  <c r="AH11" i="86" a="1"/>
  <c r="AH11" i="86" s="1"/>
  <c r="Q11" i="86" a="1"/>
  <c r="Q11" i="86" s="1"/>
  <c r="Y11" i="86" a="1"/>
  <c r="Y11" i="86" s="1"/>
  <c r="AG11" i="86" a="1"/>
  <c r="AG11" i="86" s="1"/>
  <c r="R7" i="85" a="1"/>
  <c r="R7" i="85" s="1"/>
  <c r="AH7" i="85" a="1"/>
  <c r="AH7" i="85" s="1"/>
  <c r="Q7" i="85" a="1"/>
  <c r="Q7" i="85" s="1"/>
  <c r="AG7" i="85" a="1"/>
  <c r="AG7" i="85" s="1"/>
  <c r="Z3" i="84" a="1"/>
  <c r="Z3" i="84" s="1"/>
  <c r="S6" i="86" a="1"/>
  <c r="S6" i="86" s="1"/>
  <c r="AA6" i="86" a="1"/>
  <c r="AA6" i="86" s="1"/>
  <c r="AI6" i="86" a="1"/>
  <c r="AI6" i="86" s="1"/>
  <c r="T6" i="86" a="1"/>
  <c r="T6" i="86" s="1"/>
  <c r="AB6" i="86" a="1"/>
  <c r="AB6" i="86" s="1"/>
  <c r="AJ6" i="86" a="1"/>
  <c r="AJ6" i="86" s="1"/>
  <c r="Q5" i="85" a="1"/>
  <c r="Q5" i="85" s="1"/>
  <c r="AG5" i="85" a="1"/>
  <c r="AG5" i="85" s="1"/>
  <c r="R5" i="85" a="1"/>
  <c r="R5" i="85" s="1"/>
  <c r="AH5" i="85" a="1"/>
  <c r="AH5" i="85" s="1"/>
  <c r="AH11" i="84" a="1"/>
  <c r="AH11" i="84" s="1"/>
  <c r="Z9" i="85" a="1"/>
  <c r="Z9" i="85" s="1"/>
  <c r="Q9" i="85" a="1"/>
  <c r="Q9" i="85" s="1"/>
  <c r="V10" i="84" a="1"/>
  <c r="V10" i="84" s="1"/>
  <c r="V3" i="86" a="1"/>
  <c r="V3" i="86" s="1"/>
  <c r="AD3" i="86" a="1"/>
  <c r="AD3" i="86" s="1"/>
  <c r="U3" i="86" a="1"/>
  <c r="U3" i="86" s="1"/>
  <c r="AC3" i="86" a="1"/>
  <c r="AC3" i="86" s="1"/>
  <c r="AE11" i="85" a="1"/>
  <c r="AE11" i="85" s="1"/>
  <c r="AH11" i="85" a="1"/>
  <c r="AH11" i="85" s="1"/>
  <c r="Z6" i="85" a="1"/>
  <c r="Z6" i="85" s="1"/>
  <c r="Q6" i="85" a="1"/>
  <c r="Q6" i="85" s="1"/>
  <c r="Y4" i="84" a="1"/>
  <c r="Y4" i="84" s="1"/>
  <c r="AC4" i="86" a="1"/>
  <c r="AC4" i="86" s="1"/>
  <c r="Y4" i="85" a="1"/>
  <c r="Y4" i="85" s="1"/>
  <c r="V7" i="86" a="1"/>
  <c r="V7" i="86" s="1"/>
  <c r="AH7" i="86" a="1"/>
  <c r="AH7" i="86" s="1"/>
  <c r="Y7" i="86" a="1"/>
  <c r="Y7" i="86" s="1"/>
  <c r="AB8" i="86" a="1"/>
  <c r="AB8" i="86" s="1"/>
  <c r="AA8" i="85" a="1"/>
  <c r="AA8" i="85" s="1"/>
  <c r="AC8" i="84" a="1"/>
  <c r="AC8" i="84" s="1"/>
  <c r="S5" i="86" a="1"/>
  <c r="S5" i="86" s="1"/>
  <c r="AA5" i="86" a="1"/>
  <c r="AA5" i="86" s="1"/>
  <c r="AI5" i="86" a="1"/>
  <c r="AI5" i="86" s="1"/>
  <c r="T5" i="86" a="1"/>
  <c r="T5" i="86" s="1"/>
  <c r="AB5" i="86" a="1"/>
  <c r="AB5" i="86" s="1"/>
  <c r="AC2" i="84" a="1"/>
  <c r="AC2" i="84" s="1"/>
  <c r="T4" i="86" a="1"/>
  <c r="T4" i="86" s="1"/>
  <c r="AB4" i="86" a="1"/>
  <c r="AB4" i="86" s="1"/>
  <c r="AJ4" i="86" a="1"/>
  <c r="AJ4" i="86" s="1"/>
  <c r="S4" i="86" a="1"/>
  <c r="S4" i="86" s="1"/>
  <c r="AA4" i="86" a="1"/>
  <c r="AA4" i="86" s="1"/>
  <c r="S4" i="85" a="1"/>
  <c r="S4" i="85" s="1"/>
  <c r="AI4" i="85" a="1"/>
  <c r="AI4" i="85" s="1"/>
  <c r="T4" i="85" a="1"/>
  <c r="T4" i="85" s="1"/>
  <c r="AJ4" i="85" a="1"/>
  <c r="AJ4" i="85" s="1"/>
  <c r="AI2" i="85" a="1"/>
  <c r="AI2" i="85" s="1"/>
  <c r="W9" i="86" a="1"/>
  <c r="W9" i="86" s="1"/>
  <c r="AE9" i="86" a="1"/>
  <c r="AE9" i="86" s="1"/>
  <c r="R9" i="86" a="1"/>
  <c r="R9" i="86" s="1"/>
  <c r="Z9" i="86" a="1"/>
  <c r="Z9" i="86" s="1"/>
  <c r="AC5" i="84" a="1"/>
  <c r="AC5" i="84" s="1"/>
  <c r="AB7" i="86" a="1"/>
  <c r="AB7" i="86" s="1"/>
  <c r="S7" i="86" a="1"/>
  <c r="S7" i="86" s="1"/>
  <c r="AF7" i="86" a="1"/>
  <c r="AF7" i="86" s="1"/>
  <c r="W7" i="86" a="1"/>
  <c r="W7" i="86" s="1"/>
  <c r="AI8" i="86" a="1"/>
  <c r="AI8" i="86" s="1"/>
  <c r="W8" i="86" a="1"/>
  <c r="W8" i="86" s="1"/>
  <c r="AG8" i="86" a="1"/>
  <c r="AG8" i="86" s="1"/>
  <c r="R8" i="86" a="1"/>
  <c r="R8" i="86" s="1"/>
  <c r="Z8" i="86" a="1"/>
  <c r="Z8" i="86" s="1"/>
  <c r="T11" i="86" a="1"/>
  <c r="T11" i="86" s="1"/>
  <c r="AB11" i="86" a="1"/>
  <c r="AB11" i="86" s="1"/>
  <c r="AJ11" i="86" a="1"/>
  <c r="AJ11" i="86" s="1"/>
  <c r="S11" i="86" a="1"/>
  <c r="S11" i="86" s="1"/>
  <c r="AA11" i="86" a="1"/>
  <c r="AA11" i="86" s="1"/>
  <c r="T7" i="85" a="1"/>
  <c r="T7" i="85" s="1"/>
  <c r="AJ7" i="85" a="1"/>
  <c r="AJ7" i="85" s="1"/>
  <c r="S7" i="85" a="1"/>
  <c r="S7" i="85" s="1"/>
  <c r="U6" i="86" a="1"/>
  <c r="U6" i="86" s="1"/>
  <c r="AC6" i="86" a="1"/>
  <c r="AC6" i="86" s="1"/>
  <c r="V6" i="86" a="1"/>
  <c r="V6" i="86" s="1"/>
  <c r="S5" i="85" a="1"/>
  <c r="S5" i="85" s="1"/>
  <c r="AI5" i="85" a="1"/>
  <c r="AI5" i="85" s="1"/>
  <c r="T5" i="85" a="1"/>
  <c r="T5" i="85" s="1"/>
  <c r="AC3" i="85" a="1"/>
  <c r="AC3" i="85" s="1"/>
  <c r="AH9" i="85" a="1"/>
  <c r="AH9" i="85" s="1"/>
  <c r="Y9" i="85" a="1"/>
  <c r="Y9" i="85" s="1"/>
  <c r="X3" i="86" a="1"/>
  <c r="X3" i="86" s="1"/>
  <c r="AF3" i="86" a="1"/>
  <c r="AF3" i="86" s="1"/>
  <c r="W3" i="86" a="1"/>
  <c r="W3" i="86" s="1"/>
  <c r="AH6" i="85" a="1"/>
  <c r="AH6" i="85" s="1"/>
  <c r="Y6" i="85" a="1"/>
  <c r="Y6" i="85" s="1"/>
  <c r="AH10" i="85" a="1"/>
  <c r="AH10" i="85" s="1"/>
  <c r="AG10" i="85" a="1"/>
  <c r="AG10" i="85" s="1"/>
  <c r="X2" i="85" a="1"/>
  <c r="X2" i="85" s="1"/>
  <c r="AF3" i="85" a="1"/>
  <c r="AF3" i="85" s="1"/>
  <c r="W3" i="85" a="1"/>
  <c r="W3" i="85" s="1"/>
  <c r="AH4" i="83" a="1"/>
  <c r="AH4" i="83" s="1"/>
  <c r="T8" i="85" a="1"/>
  <c r="T8" i="85" s="1"/>
  <c r="AE8" i="85" a="1"/>
  <c r="AE8" i="85" s="1"/>
  <c r="AF8" i="85" a="1"/>
  <c r="AF8" i="85" s="1"/>
  <c r="Y8" i="85" a="1"/>
  <c r="Y8" i="85" s="1"/>
  <c r="AH8" i="85" a="1"/>
  <c r="AH8" i="85" s="1"/>
  <c r="AE8" i="84" a="1"/>
  <c r="AE8" i="84" s="1"/>
  <c r="V7" i="84" a="1"/>
  <c r="V7" i="84" s="1"/>
  <c r="T2" i="84" a="1"/>
  <c r="T2" i="84" s="1"/>
  <c r="T10" i="85" a="1"/>
  <c r="T10" i="85" s="1"/>
  <c r="AB10" i="85" a="1"/>
  <c r="AB10" i="85" s="1"/>
  <c r="AJ10" i="85" a="1"/>
  <c r="AJ10" i="85" s="1"/>
  <c r="S10" i="85" a="1"/>
  <c r="S10" i="85" s="1"/>
  <c r="AA10" i="85" a="1"/>
  <c r="AA10" i="85" s="1"/>
  <c r="AI10" i="85" a="1"/>
  <c r="AI10" i="85" s="1"/>
  <c r="U4" i="85" a="1"/>
  <c r="U4" i="85" s="1"/>
  <c r="AC4" i="85" a="1"/>
  <c r="AC4" i="85" s="1"/>
  <c r="V4" i="85" a="1"/>
  <c r="V4" i="85" s="1"/>
  <c r="AD4" i="85" a="1"/>
  <c r="AD4" i="85" s="1"/>
  <c r="R2" i="85" a="1"/>
  <c r="R2" i="85" s="1"/>
  <c r="Z2" i="85" a="1"/>
  <c r="Z2" i="85" s="1"/>
  <c r="AH2" i="85" a="1"/>
  <c r="AH2" i="85" s="1"/>
  <c r="W2" i="85" a="1"/>
  <c r="W2" i="85" s="1"/>
  <c r="AE2" i="85" a="1"/>
  <c r="AE2" i="85" s="1"/>
  <c r="V7" i="85" a="1"/>
  <c r="V7" i="85" s="1"/>
  <c r="AD7" i="85" a="1"/>
  <c r="AD7" i="85" s="1"/>
  <c r="U7" i="85" a="1"/>
  <c r="U7" i="85" s="1"/>
  <c r="AC7" i="85" a="1"/>
  <c r="AC7" i="85" s="1"/>
  <c r="S3" i="84" a="1"/>
  <c r="S3" i="84" s="1"/>
  <c r="AI3" i="84" a="1"/>
  <c r="AI3" i="84" s="1"/>
  <c r="T3" i="84" a="1"/>
  <c r="T3" i="84" s="1"/>
  <c r="AJ3" i="84" a="1"/>
  <c r="AJ3" i="84" s="1"/>
  <c r="U5" i="85" a="1"/>
  <c r="U5" i="85" s="1"/>
  <c r="AC5" i="85" a="1"/>
  <c r="AC5" i="85" s="1"/>
  <c r="V5" i="85" a="1"/>
  <c r="V5" i="85" s="1"/>
  <c r="AD5" i="85" a="1"/>
  <c r="AD5" i="85" s="1"/>
  <c r="R3" i="85" a="1"/>
  <c r="R3" i="85" s="1"/>
  <c r="Z3" i="85" a="1"/>
  <c r="Z3" i="85" s="1"/>
  <c r="AH3" i="85" a="1"/>
  <c r="AH3" i="85" s="1"/>
  <c r="Q3" i="85" a="1"/>
  <c r="Q3" i="85" s="1"/>
  <c r="Y3" i="85" a="1"/>
  <c r="Y3" i="85" s="1"/>
  <c r="AG3" i="85" a="1"/>
  <c r="AG3" i="85" s="1"/>
  <c r="S11" i="84" a="1"/>
  <c r="S11" i="84" s="1"/>
  <c r="AI11" i="84" a="1"/>
  <c r="AI11" i="84" s="1"/>
  <c r="Z11" i="84" a="1"/>
  <c r="Z11" i="84" s="1"/>
  <c r="T9" i="85" a="1"/>
  <c r="T9" i="85" s="1"/>
  <c r="AB9" i="85" a="1"/>
  <c r="AB9" i="85" s="1"/>
  <c r="AJ9" i="85" a="1"/>
  <c r="AJ9" i="85" s="1"/>
  <c r="S9" i="85" a="1"/>
  <c r="S9" i="85" s="1"/>
  <c r="AA9" i="85" a="1"/>
  <c r="AA9" i="85" s="1"/>
  <c r="AI9" i="85" a="1"/>
  <c r="AI9" i="85" s="1"/>
  <c r="U10" i="84" a="1"/>
  <c r="U10" i="84" s="1"/>
  <c r="S11" i="85" a="1"/>
  <c r="S11" i="85" s="1"/>
  <c r="AA11" i="85" a="1"/>
  <c r="AA11" i="85" s="1"/>
  <c r="AI11" i="85" a="1"/>
  <c r="AI11" i="85" s="1"/>
  <c r="T11" i="85" a="1"/>
  <c r="T11" i="85" s="1"/>
  <c r="AB11" i="85" a="1"/>
  <c r="AB11" i="85" s="1"/>
  <c r="AJ11" i="85" a="1"/>
  <c r="AJ11" i="85" s="1"/>
  <c r="T6" i="85" a="1"/>
  <c r="T6" i="85" s="1"/>
  <c r="AB6" i="85" a="1"/>
  <c r="AB6" i="85" s="1"/>
  <c r="AJ6" i="85" a="1"/>
  <c r="AJ6" i="85" s="1"/>
  <c r="S6" i="85" a="1"/>
  <c r="S6" i="85" s="1"/>
  <c r="AA6" i="85" a="1"/>
  <c r="AA6" i="85" s="1"/>
  <c r="AI6" i="85" a="1"/>
  <c r="AI6" i="85" s="1"/>
  <c r="AF4" i="84" a="1"/>
  <c r="AF4" i="84" s="1"/>
  <c r="Z10" i="85" a="1"/>
  <c r="Z10" i="85" s="1"/>
  <c r="Y10" i="85" a="1"/>
  <c r="Y10" i="85" s="1"/>
  <c r="AF2" i="85" a="1"/>
  <c r="AF2" i="85" s="1"/>
  <c r="U2" i="85" a="1"/>
  <c r="U2" i="85" s="1"/>
  <c r="AC2" i="85" a="1"/>
  <c r="AC2" i="85" s="1"/>
  <c r="X3" i="85" a="1"/>
  <c r="X3" i="85" s="1"/>
  <c r="AE3" i="85" a="1"/>
  <c r="AE3" i="85" s="1"/>
  <c r="T2" i="83" a="1"/>
  <c r="T2" i="83" s="1"/>
  <c r="Z8" i="85" a="1"/>
  <c r="Z8" i="85" s="1"/>
  <c r="R8" i="85" a="1"/>
  <c r="R8" i="85" s="1"/>
  <c r="U8" i="85" a="1"/>
  <c r="U8" i="85" s="1"/>
  <c r="AC8" i="85" a="1"/>
  <c r="AC8" i="85" s="1"/>
  <c r="AD8" i="84" a="1"/>
  <c r="AD8" i="84" s="1"/>
  <c r="W2" i="84" a="1"/>
  <c r="W2" i="84" s="1"/>
  <c r="AI2" i="84" a="1"/>
  <c r="AI2" i="84" s="1"/>
  <c r="S2" i="84" a="1"/>
  <c r="S2" i="84" s="1"/>
  <c r="V10" i="85" a="1"/>
  <c r="V10" i="85" s="1"/>
  <c r="AD10" i="85" a="1"/>
  <c r="AD10" i="85" s="1"/>
  <c r="U10" i="85" a="1"/>
  <c r="U10" i="85" s="1"/>
  <c r="AC10" i="85" a="1"/>
  <c r="AC10" i="85" s="1"/>
  <c r="W4" i="85" a="1"/>
  <c r="W4" i="85" s="1"/>
  <c r="X4" i="85" a="1"/>
  <c r="X4" i="85" s="1"/>
  <c r="T2" i="85" a="1"/>
  <c r="T2" i="85" s="1"/>
  <c r="AB2" i="85" a="1"/>
  <c r="AB2" i="85" s="1"/>
  <c r="AJ2" i="85" a="1"/>
  <c r="AJ2" i="85" s="1"/>
  <c r="Y2" i="85" a="1"/>
  <c r="Y2" i="85" s="1"/>
  <c r="AG2" i="85" a="1"/>
  <c r="AG2" i="85" s="1"/>
  <c r="X7" i="85" a="1"/>
  <c r="X7" i="85" s="1"/>
  <c r="AF7" i="85" a="1"/>
  <c r="AF7" i="85" s="1"/>
  <c r="W7" i="85" a="1"/>
  <c r="W7" i="85" s="1"/>
  <c r="AE3" i="84" a="1"/>
  <c r="AE3" i="84" s="1"/>
  <c r="Y3" i="84" a="1"/>
  <c r="Y3" i="84" s="1"/>
  <c r="W5" i="85" a="1"/>
  <c r="W5" i="85" s="1"/>
  <c r="X5" i="85" a="1"/>
  <c r="X5" i="85" s="1"/>
  <c r="T3" i="85" a="1"/>
  <c r="T3" i="85" s="1"/>
  <c r="AB3" i="85" a="1"/>
  <c r="AB3" i="85" s="1"/>
  <c r="AJ3" i="85" a="1"/>
  <c r="AJ3" i="85" s="1"/>
  <c r="S3" i="85" a="1"/>
  <c r="S3" i="85" s="1"/>
  <c r="AA3" i="85" a="1"/>
  <c r="AA3" i="85" s="1"/>
  <c r="AI3" i="85" a="1"/>
  <c r="AI3" i="85" s="1"/>
  <c r="AE11" i="84" a="1"/>
  <c r="AE11" i="84" s="1"/>
  <c r="Y11" i="84" a="1"/>
  <c r="Y11" i="84" s="1"/>
  <c r="V9" i="85" a="1"/>
  <c r="V9" i="85" s="1"/>
  <c r="AD9" i="85" a="1"/>
  <c r="AD9" i="85" s="1"/>
  <c r="U9" i="85" a="1"/>
  <c r="U9" i="85" s="1"/>
  <c r="AC9" i="85" a="1"/>
  <c r="AC9" i="85" s="1"/>
  <c r="AI10" i="84" a="1"/>
  <c r="AI10" i="84" s="1"/>
  <c r="U11" i="85" a="1"/>
  <c r="U11" i="85" s="1"/>
  <c r="AC11" i="85" a="1"/>
  <c r="AC11" i="85" s="1"/>
  <c r="V11" i="85" a="1"/>
  <c r="V11" i="85" s="1"/>
  <c r="AD11" i="85" a="1"/>
  <c r="AD11" i="85" s="1"/>
  <c r="V6" i="85" a="1"/>
  <c r="V6" i="85" s="1"/>
  <c r="AD6" i="85" a="1"/>
  <c r="AD6" i="85" s="1"/>
  <c r="U6" i="85" a="1"/>
  <c r="U6" i="85" s="1"/>
  <c r="AC6" i="85" a="1"/>
  <c r="AC6" i="85" s="1"/>
  <c r="AE4" i="84" a="1"/>
  <c r="AE4" i="84" s="1"/>
  <c r="Q10" i="85" a="1"/>
  <c r="Q10" i="85" s="1"/>
  <c r="AD8" i="85" a="1"/>
  <c r="AD8" i="85" s="1"/>
  <c r="W8" i="85" a="1"/>
  <c r="W8" i="85" s="1"/>
  <c r="X8" i="85" a="1"/>
  <c r="X8" i="85" s="1"/>
  <c r="S8" i="85" a="1"/>
  <c r="S8" i="85" s="1"/>
  <c r="AJ8" i="84" a="1"/>
  <c r="AJ8" i="84" s="1"/>
  <c r="AD2" i="84" a="1"/>
  <c r="AD2" i="84" s="1"/>
  <c r="R2" i="84" a="1"/>
  <c r="R2" i="84" s="1"/>
  <c r="AG2" i="84" a="1"/>
  <c r="AG2" i="84" s="1"/>
  <c r="R10" i="85" a="1"/>
  <c r="R10" i="85" s="1"/>
  <c r="X10" i="85" a="1"/>
  <c r="X10" i="85" s="1"/>
  <c r="AF10" i="85" a="1"/>
  <c r="AF10" i="85" s="1"/>
  <c r="W10" i="85" a="1"/>
  <c r="W10" i="85" s="1"/>
  <c r="AC6" i="84" a="1"/>
  <c r="AC6" i="84" s="1"/>
  <c r="Q2" i="85" a="1"/>
  <c r="Q2" i="85" s="1"/>
  <c r="V2" i="85" a="1"/>
  <c r="V2" i="85" s="1"/>
  <c r="AD2" i="85" a="1"/>
  <c r="AD2" i="85" s="1"/>
  <c r="S2" i="85" a="1"/>
  <c r="S2" i="85" s="1"/>
  <c r="AA2" i="85" a="1"/>
  <c r="AA2" i="85" s="1"/>
  <c r="AF3" i="84" a="1"/>
  <c r="AF3" i="84" s="1"/>
  <c r="AB3" i="84" a="1"/>
  <c r="AB3" i="84" s="1"/>
  <c r="V3" i="85" a="1"/>
  <c r="V3" i="85" s="1"/>
  <c r="AD3" i="85" a="1"/>
  <c r="AD3" i="85" s="1"/>
  <c r="U3" i="85" a="1"/>
  <c r="U3" i="85" s="1"/>
  <c r="AA11" i="84" a="1"/>
  <c r="AA11" i="84" s="1"/>
  <c r="AF11" i="84" a="1"/>
  <c r="AF11" i="84" s="1"/>
  <c r="X9" i="85" a="1"/>
  <c r="X9" i="85" s="1"/>
  <c r="AF9" i="85" a="1"/>
  <c r="AF9" i="85" s="1"/>
  <c r="W9" i="85" a="1"/>
  <c r="W9" i="85" s="1"/>
  <c r="W11" i="85" a="1"/>
  <c r="W11" i="85" s="1"/>
  <c r="X11" i="85" a="1"/>
  <c r="X11" i="85" s="1"/>
  <c r="X6" i="85" a="1"/>
  <c r="X6" i="85" s="1"/>
  <c r="AF6" i="85" a="1"/>
  <c r="AF6" i="85" s="1"/>
  <c r="W6" i="85" a="1"/>
  <c r="W6" i="85" s="1"/>
  <c r="AC7" i="84" a="1"/>
  <c r="AC7" i="84" s="1"/>
  <c r="AD7" i="84" a="1"/>
  <c r="AD7" i="84" s="1"/>
  <c r="W6" i="84" a="1"/>
  <c r="W6" i="84" s="1"/>
  <c r="W5" i="84" a="1"/>
  <c r="W5" i="84" s="1"/>
  <c r="AC10" i="84" a="1"/>
  <c r="AC10" i="84" s="1"/>
  <c r="R4" i="84" a="1"/>
  <c r="R4" i="84" s="1"/>
  <c r="Y4" i="82" a="1"/>
  <c r="Y4" i="82" s="1"/>
  <c r="AG5" i="82" a="1"/>
  <c r="AG5" i="82" s="1"/>
  <c r="AG6" i="83" a="1"/>
  <c r="AG6" i="83" s="1"/>
  <c r="AH6" i="82" a="1"/>
  <c r="AH6" i="82" s="1"/>
  <c r="Y4" i="83" a="1"/>
  <c r="Y4" i="83" s="1"/>
  <c r="W8" i="84" a="1"/>
  <c r="W8" i="84" s="1"/>
  <c r="X8" i="84" a="1"/>
  <c r="X8" i="84" s="1"/>
  <c r="AF8" i="84" a="1"/>
  <c r="AF8" i="84" s="1"/>
  <c r="W7" i="84" a="1"/>
  <c r="W7" i="84" s="1"/>
  <c r="AE7" i="84" a="1"/>
  <c r="AE7" i="84" s="1"/>
  <c r="X7" i="84" a="1"/>
  <c r="X7" i="84" s="1"/>
  <c r="AF7" i="84" a="1"/>
  <c r="AF7" i="84" s="1"/>
  <c r="AH2" i="84" a="1"/>
  <c r="AH2" i="84" s="1"/>
  <c r="AJ2" i="84" a="1"/>
  <c r="AJ2" i="84" s="1"/>
  <c r="U2" i="84" a="1"/>
  <c r="U2" i="84" s="1"/>
  <c r="R6" i="84" a="1"/>
  <c r="R6" i="84" s="1"/>
  <c r="Z6" i="84" a="1"/>
  <c r="Z6" i="84" s="1"/>
  <c r="AH6" i="84" a="1"/>
  <c r="AH6" i="84" s="1"/>
  <c r="Q6" i="84" a="1"/>
  <c r="Q6" i="84" s="1"/>
  <c r="Y6" i="84" a="1"/>
  <c r="Y6" i="84" s="1"/>
  <c r="AG6" i="84" a="1"/>
  <c r="AG6" i="84" s="1"/>
  <c r="R9" i="84" a="1"/>
  <c r="R9" i="84" s="1"/>
  <c r="Z9" i="84" a="1"/>
  <c r="Z9" i="84" s="1"/>
  <c r="AH9" i="84" a="1"/>
  <c r="AH9" i="84" s="1"/>
  <c r="Q9" i="84" a="1"/>
  <c r="Q9" i="84" s="1"/>
  <c r="Y9" i="84" a="1"/>
  <c r="Y9" i="84" s="1"/>
  <c r="AG9" i="84" a="1"/>
  <c r="AG9" i="84" s="1"/>
  <c r="R5" i="84" a="1"/>
  <c r="R5" i="84" s="1"/>
  <c r="Z5" i="84" a="1"/>
  <c r="Z5" i="84" s="1"/>
  <c r="AH5" i="84" a="1"/>
  <c r="AH5" i="84" s="1"/>
  <c r="Q5" i="84" a="1"/>
  <c r="Q5" i="84" s="1"/>
  <c r="Y5" i="84" a="1"/>
  <c r="Y5" i="84" s="1"/>
  <c r="AG5" i="84" a="1"/>
  <c r="AG5" i="84" s="1"/>
  <c r="AB11" i="84" a="1"/>
  <c r="AB11" i="84" s="1"/>
  <c r="AJ11" i="84" a="1"/>
  <c r="AJ11" i="84" s="1"/>
  <c r="X10" i="84" a="1"/>
  <c r="X10" i="84" s="1"/>
  <c r="AF10" i="84" a="1"/>
  <c r="AF10" i="84" s="1"/>
  <c r="W10" i="84" a="1"/>
  <c r="W10" i="84" s="1"/>
  <c r="AE10" i="84" a="1"/>
  <c r="AE10" i="84" s="1"/>
  <c r="Q4" i="84" a="1"/>
  <c r="Q4" i="84" s="1"/>
  <c r="AA4" i="84" a="1"/>
  <c r="AA4" i="84" s="1"/>
  <c r="AI4" i="84" a="1"/>
  <c r="AI4" i="84" s="1"/>
  <c r="T4" i="84" a="1"/>
  <c r="T4" i="84" s="1"/>
  <c r="AB4" i="84" a="1"/>
  <c r="AB4" i="84" s="1"/>
  <c r="AJ4" i="84" a="1"/>
  <c r="AJ4" i="84" s="1"/>
  <c r="U7" i="84" a="1"/>
  <c r="U7" i="84" s="1"/>
  <c r="AF6" i="84" a="1"/>
  <c r="AF6" i="84" s="1"/>
  <c r="AE6" i="84" a="1"/>
  <c r="AE6" i="84" s="1"/>
  <c r="W9" i="84" a="1"/>
  <c r="W9" i="84" s="1"/>
  <c r="AF5" i="84" a="1"/>
  <c r="AF5" i="84" s="1"/>
  <c r="AE5" i="84" a="1"/>
  <c r="AE5" i="84" s="1"/>
  <c r="Y6" i="82" a="1"/>
  <c r="Y6" i="82" s="1"/>
  <c r="V4" i="83" a="1"/>
  <c r="V4" i="83" s="1"/>
  <c r="AE9" i="83" a="1"/>
  <c r="AE9" i="83" s="1"/>
  <c r="R9" i="83" a="1"/>
  <c r="R9" i="83" s="1"/>
  <c r="Q8" i="84" a="1"/>
  <c r="Q8" i="84" s="1"/>
  <c r="Y8" i="84" a="1"/>
  <c r="Y8" i="84" s="1"/>
  <c r="AG8" i="84" a="1"/>
  <c r="AG8" i="84" s="1"/>
  <c r="R8" i="84" a="1"/>
  <c r="R8" i="84" s="1"/>
  <c r="Z8" i="84" a="1"/>
  <c r="Z8" i="84" s="1"/>
  <c r="AH8" i="84" a="1"/>
  <c r="AH8" i="84" s="1"/>
  <c r="Q7" i="84" a="1"/>
  <c r="Q7" i="84" s="1"/>
  <c r="Y7" i="84" a="1"/>
  <c r="Y7" i="84" s="1"/>
  <c r="AG7" i="84" a="1"/>
  <c r="AG7" i="84" s="1"/>
  <c r="R7" i="84" a="1"/>
  <c r="R7" i="84" s="1"/>
  <c r="Z7" i="84" a="1"/>
  <c r="Z7" i="84" s="1"/>
  <c r="AH7" i="84" a="1"/>
  <c r="AH7" i="84" s="1"/>
  <c r="V2" i="84" a="1"/>
  <c r="V2" i="84" s="1"/>
  <c r="AA2" i="84" a="1"/>
  <c r="AA2" i="84" s="1"/>
  <c r="X2" i="84" a="1"/>
  <c r="X2" i="84" s="1"/>
  <c r="Y2" i="84" a="1"/>
  <c r="Y2" i="84" s="1"/>
  <c r="T6" i="84" a="1"/>
  <c r="T6" i="84" s="1"/>
  <c r="AB6" i="84" a="1"/>
  <c r="AB6" i="84" s="1"/>
  <c r="AJ6" i="84" a="1"/>
  <c r="AJ6" i="84" s="1"/>
  <c r="S6" i="84" a="1"/>
  <c r="S6" i="84" s="1"/>
  <c r="AA6" i="84" a="1"/>
  <c r="AA6" i="84" s="1"/>
  <c r="AI6" i="84" a="1"/>
  <c r="AI6" i="84" s="1"/>
  <c r="T9" i="84" a="1"/>
  <c r="T9" i="84" s="1"/>
  <c r="AB9" i="84" a="1"/>
  <c r="AB9" i="84" s="1"/>
  <c r="AJ9" i="84" a="1"/>
  <c r="AJ9" i="84" s="1"/>
  <c r="S9" i="84" a="1"/>
  <c r="S9" i="84" s="1"/>
  <c r="AA9" i="84" a="1"/>
  <c r="AA9" i="84" s="1"/>
  <c r="AI9" i="84" a="1"/>
  <c r="AI9" i="84" s="1"/>
  <c r="T5" i="84" a="1"/>
  <c r="T5" i="84" s="1"/>
  <c r="AB5" i="84" a="1"/>
  <c r="AB5" i="84" s="1"/>
  <c r="AJ5" i="84" a="1"/>
  <c r="AJ5" i="84" s="1"/>
  <c r="S5" i="84" a="1"/>
  <c r="S5" i="84" s="1"/>
  <c r="AA5" i="84" a="1"/>
  <c r="AA5" i="84" s="1"/>
  <c r="AI5" i="84" a="1"/>
  <c r="AI5" i="84" s="1"/>
  <c r="U3" i="84" a="1"/>
  <c r="U3" i="84" s="1"/>
  <c r="AC3" i="84" a="1"/>
  <c r="AC3" i="84" s="1"/>
  <c r="V3" i="84" a="1"/>
  <c r="V3" i="84" s="1"/>
  <c r="AD3" i="84" a="1"/>
  <c r="AD3" i="84" s="1"/>
  <c r="U11" i="84" a="1"/>
  <c r="U11" i="84" s="1"/>
  <c r="AC11" i="84" a="1"/>
  <c r="AC11" i="84" s="1"/>
  <c r="V11" i="84" a="1"/>
  <c r="V11" i="84" s="1"/>
  <c r="AD11" i="84" a="1"/>
  <c r="AD11" i="84" s="1"/>
  <c r="R10" i="84" a="1"/>
  <c r="R10" i="84" s="1"/>
  <c r="Z10" i="84" a="1"/>
  <c r="Z10" i="84" s="1"/>
  <c r="AH10" i="84" a="1"/>
  <c r="AH10" i="84" s="1"/>
  <c r="Q10" i="84" a="1"/>
  <c r="Q10" i="84" s="1"/>
  <c r="Y10" i="84" a="1"/>
  <c r="Y10" i="84" s="1"/>
  <c r="AG10" i="84" a="1"/>
  <c r="AG10" i="84" s="1"/>
  <c r="U4" i="84" a="1"/>
  <c r="U4" i="84" s="1"/>
  <c r="AC4" i="84" a="1"/>
  <c r="AC4" i="84" s="1"/>
  <c r="V4" i="84" a="1"/>
  <c r="V4" i="84" s="1"/>
  <c r="AD4" i="84" a="1"/>
  <c r="AD4" i="84" s="1"/>
  <c r="X6" i="84" a="1"/>
  <c r="X6" i="84" s="1"/>
  <c r="AF9" i="84" a="1"/>
  <c r="AF9" i="84" s="1"/>
  <c r="AE9" i="84" a="1"/>
  <c r="AE9" i="84" s="1"/>
  <c r="X5" i="84" a="1"/>
  <c r="X5" i="84" s="1"/>
  <c r="AG4" i="84" a="1"/>
  <c r="AG4" i="84" s="1"/>
  <c r="Z4" i="84" a="1"/>
  <c r="Z4" i="84" s="1"/>
  <c r="AH4" i="84" a="1"/>
  <c r="AH4" i="84" s="1"/>
  <c r="AG10" i="83" a="1"/>
  <c r="AG10" i="83" s="1"/>
  <c r="AG4" i="83" a="1"/>
  <c r="AG4" i="83" s="1"/>
  <c r="AI5" i="83" a="1"/>
  <c r="AI5" i="83" s="1"/>
  <c r="Y8" i="83" a="1"/>
  <c r="Y8" i="83" s="1"/>
  <c r="S8" i="84" a="1"/>
  <c r="S8" i="84" s="1"/>
  <c r="AA8" i="84" a="1"/>
  <c r="AA8" i="84" s="1"/>
  <c r="AI8" i="84" a="1"/>
  <c r="AI8" i="84" s="1"/>
  <c r="T8" i="84" a="1"/>
  <c r="T8" i="84" s="1"/>
  <c r="AB8" i="84" a="1"/>
  <c r="AB8" i="84" s="1"/>
  <c r="S7" i="84" a="1"/>
  <c r="S7" i="84" s="1"/>
  <c r="AA7" i="84" a="1"/>
  <c r="AA7" i="84" s="1"/>
  <c r="AI7" i="84" a="1"/>
  <c r="AI7" i="84" s="1"/>
  <c r="T7" i="84" a="1"/>
  <c r="T7" i="84" s="1"/>
  <c r="AB7" i="84" a="1"/>
  <c r="AB7" i="84" s="1"/>
  <c r="Z2" i="84" a="1"/>
  <c r="Z2" i="84" s="1"/>
  <c r="AE2" i="84" a="1"/>
  <c r="AE2" i="84" s="1"/>
  <c r="AB2" i="84" a="1"/>
  <c r="AB2" i="84" s="1"/>
  <c r="Q2" i="84" a="1"/>
  <c r="Q2" i="84" s="1"/>
  <c r="V6" i="84" a="1"/>
  <c r="V6" i="84" s="1"/>
  <c r="AD6" i="84" a="1"/>
  <c r="AD6" i="84" s="1"/>
  <c r="U6" i="84" a="1"/>
  <c r="U6" i="84" s="1"/>
  <c r="V9" i="84" a="1"/>
  <c r="V9" i="84" s="1"/>
  <c r="AD9" i="84" a="1"/>
  <c r="AD9" i="84" s="1"/>
  <c r="U9" i="84" a="1"/>
  <c r="U9" i="84" s="1"/>
  <c r="V5" i="84" a="1"/>
  <c r="V5" i="84" s="1"/>
  <c r="AD5" i="84" a="1"/>
  <c r="AD5" i="84" s="1"/>
  <c r="U5" i="84" a="1"/>
  <c r="U5" i="84" s="1"/>
  <c r="W3" i="84" a="1"/>
  <c r="W3" i="84" s="1"/>
  <c r="X3" i="84" a="1"/>
  <c r="X3" i="84" s="1"/>
  <c r="W11" i="84" a="1"/>
  <c r="W11" i="84" s="1"/>
  <c r="X11" i="84" a="1"/>
  <c r="X11" i="84" s="1"/>
  <c r="T10" i="84" a="1"/>
  <c r="T10" i="84" s="1"/>
  <c r="AB10" i="84" a="1"/>
  <c r="AB10" i="84" s="1"/>
  <c r="AJ10" i="84" a="1"/>
  <c r="AJ10" i="84" s="1"/>
  <c r="S10" i="84" a="1"/>
  <c r="S10" i="84" s="1"/>
  <c r="AA10" i="84" a="1"/>
  <c r="AA10" i="84" s="1"/>
  <c r="S4" i="84" a="1"/>
  <c r="S4" i="84" s="1"/>
  <c r="W4" i="84" a="1"/>
  <c r="W4" i="84" s="1"/>
  <c r="X4" i="84" a="1"/>
  <c r="X4" i="84" s="1"/>
  <c r="AI10" i="83" a="1"/>
  <c r="AI10" i="83" s="1"/>
  <c r="AI6" i="83" a="1"/>
  <c r="AI6" i="83" s="1"/>
  <c r="AA9" i="80" a="1"/>
  <c r="AA9" i="80" s="1"/>
  <c r="AF4" i="82" a="1"/>
  <c r="AF4" i="82" s="1"/>
  <c r="T10" i="83" a="1"/>
  <c r="T10" i="83" s="1"/>
  <c r="T6" i="83" a="1"/>
  <c r="T6" i="83" s="1"/>
  <c r="Z6" i="82" a="1"/>
  <c r="Z6" i="82" s="1"/>
  <c r="AG10" i="82" a="1"/>
  <c r="AG10" i="82" s="1"/>
  <c r="AE10" i="81" a="1"/>
  <c r="AE10" i="81" s="1"/>
  <c r="V11" i="83" a="1"/>
  <c r="V11" i="83" s="1"/>
  <c r="AC5" i="83" a="1"/>
  <c r="AC5" i="83" s="1"/>
  <c r="AI7" i="83" a="1"/>
  <c r="AI7" i="83" s="1"/>
  <c r="AB7" i="82" a="1"/>
  <c r="AB7" i="82" s="1"/>
  <c r="AF8" i="83" a="1"/>
  <c r="AF8" i="83" s="1"/>
  <c r="AH8" i="82" a="1"/>
  <c r="AH8" i="82" s="1"/>
  <c r="AG9" i="83" a="1"/>
  <c r="AG9" i="83" s="1"/>
  <c r="Z9" i="83" a="1"/>
  <c r="Z9" i="83" s="1"/>
  <c r="AC9" i="82" a="1"/>
  <c r="AC9" i="82" s="1"/>
  <c r="T6" i="78" a="1"/>
  <c r="T6" i="78" s="1"/>
  <c r="AE5" i="79" a="1"/>
  <c r="AE5" i="79" s="1"/>
  <c r="AB10" i="83" a="1"/>
  <c r="AB10" i="83" s="1"/>
  <c r="S10" i="83" a="1"/>
  <c r="S10" i="83" s="1"/>
  <c r="AF3" i="82" a="1"/>
  <c r="AF3" i="82" s="1"/>
  <c r="AB6" i="83" a="1"/>
  <c r="AB6" i="83" s="1"/>
  <c r="S6" i="83" a="1"/>
  <c r="S6" i="83" s="1"/>
  <c r="AD11" i="83" a="1"/>
  <c r="AD11" i="83" s="1"/>
  <c r="T3" i="81" a="1"/>
  <c r="T3" i="81" s="1"/>
  <c r="AC7" i="83" a="1"/>
  <c r="AC7" i="83" s="1"/>
  <c r="AE7" i="82" a="1"/>
  <c r="AE7" i="82" s="1"/>
  <c r="R8" i="83" a="1"/>
  <c r="R8" i="83" s="1"/>
  <c r="AD8" i="83" a="1"/>
  <c r="AD8" i="83" s="1"/>
  <c r="AH9" i="83" a="1"/>
  <c r="AH9" i="83" s="1"/>
  <c r="AJ2" i="83" a="1"/>
  <c r="AJ2" i="83" s="1"/>
  <c r="AJ10" i="83" a="1"/>
  <c r="AJ10" i="83" s="1"/>
  <c r="AA10" i="83" a="1"/>
  <c r="AA10" i="83" s="1"/>
  <c r="AJ6" i="83" a="1"/>
  <c r="AJ6" i="83" s="1"/>
  <c r="AA6" i="83" a="1"/>
  <c r="AA6" i="83" s="1"/>
  <c r="AE6" i="82" a="1"/>
  <c r="AE6" i="82" s="1"/>
  <c r="U2" i="82" a="1"/>
  <c r="U2" i="82" s="1"/>
  <c r="AC11" i="83" a="1"/>
  <c r="AC11" i="83" s="1"/>
  <c r="AF4" i="83" a="1"/>
  <c r="AF4" i="83" s="1"/>
  <c r="Q4" i="83" a="1"/>
  <c r="Q4" i="83" s="1"/>
  <c r="Z4" i="83" a="1"/>
  <c r="Z4" i="83" s="1"/>
  <c r="AD5" i="83" a="1"/>
  <c r="AD5" i="83" s="1"/>
  <c r="AE4" i="81" a="1"/>
  <c r="AE4" i="81" s="1"/>
  <c r="S8" i="83" a="1"/>
  <c r="S8" i="83" s="1"/>
  <c r="V8" i="83" a="1"/>
  <c r="V8" i="83" s="1"/>
  <c r="R8" i="82" a="1"/>
  <c r="R8" i="82" s="1"/>
  <c r="Q9" i="83" a="1"/>
  <c r="Q9" i="83" s="1"/>
  <c r="AF9" i="83" a="1"/>
  <c r="AF9" i="83" s="1"/>
  <c r="AI2" i="83" a="1"/>
  <c r="AI2" i="83" s="1"/>
  <c r="AJ5" i="79" a="1"/>
  <c r="AJ5" i="79" s="1"/>
  <c r="AC4" i="82" a="1"/>
  <c r="AC4" i="82" s="1"/>
  <c r="R4" i="82" a="1"/>
  <c r="R4" i="82" s="1"/>
  <c r="V10" i="83" a="1"/>
  <c r="V10" i="83" s="1"/>
  <c r="AD10" i="83" a="1"/>
  <c r="AD10" i="83" s="1"/>
  <c r="U10" i="83" a="1"/>
  <c r="U10" i="83" s="1"/>
  <c r="AC10" i="83" a="1"/>
  <c r="AC10" i="83" s="1"/>
  <c r="T5" i="82" a="1"/>
  <c r="T5" i="82" s="1"/>
  <c r="V6" i="83" a="1"/>
  <c r="V6" i="83" s="1"/>
  <c r="AD6" i="83" a="1"/>
  <c r="AD6" i="83" s="1"/>
  <c r="U6" i="83" a="1"/>
  <c r="U6" i="83" s="1"/>
  <c r="AC6" i="83" a="1"/>
  <c r="AC6" i="83" s="1"/>
  <c r="V6" i="82" a="1"/>
  <c r="V6" i="82" s="1"/>
  <c r="AC6" i="82" a="1"/>
  <c r="AC6" i="82" s="1"/>
  <c r="AG6" i="82" a="1"/>
  <c r="AG6" i="82" s="1"/>
  <c r="R3" i="83" a="1"/>
  <c r="R3" i="83" s="1"/>
  <c r="AH3" i="83" a="1"/>
  <c r="AH3" i="83" s="1"/>
  <c r="AB3" i="83" a="1"/>
  <c r="AB3" i="83" s="1"/>
  <c r="W3" i="83" a="1"/>
  <c r="W3" i="83" s="1"/>
  <c r="AE3" i="83" a="1"/>
  <c r="AE3" i="83" s="1"/>
  <c r="R10" i="82" a="1"/>
  <c r="R10" i="82" s="1"/>
  <c r="V10" i="82" a="1"/>
  <c r="V10" i="82" s="1"/>
  <c r="AI10" i="82" a="1"/>
  <c r="AI10" i="82" s="1"/>
  <c r="AH2" i="82" a="1"/>
  <c r="AH2" i="82" s="1"/>
  <c r="X11" i="83" a="1"/>
  <c r="X11" i="83" s="1"/>
  <c r="AF11" i="83" a="1"/>
  <c r="AF11" i="83" s="1"/>
  <c r="W11" i="83" a="1"/>
  <c r="W11" i="83" s="1"/>
  <c r="AE11" i="83" a="1"/>
  <c r="AE11" i="83" s="1"/>
  <c r="S4" i="83" a="1"/>
  <c r="S4" i="83" s="1"/>
  <c r="AA4" i="83" a="1"/>
  <c r="AA4" i="83" s="1"/>
  <c r="AI4" i="83" a="1"/>
  <c r="AI4" i="83" s="1"/>
  <c r="AB4" i="83" a="1"/>
  <c r="AB4" i="83" s="1"/>
  <c r="AJ4" i="83" a="1"/>
  <c r="AJ4" i="83" s="1"/>
  <c r="X5" i="83" a="1"/>
  <c r="X5" i="83" s="1"/>
  <c r="AF5" i="83" a="1"/>
  <c r="AF5" i="83" s="1"/>
  <c r="W5" i="83" a="1"/>
  <c r="W5" i="83" s="1"/>
  <c r="AE5" i="83" a="1"/>
  <c r="AE5" i="83" s="1"/>
  <c r="U7" i="83" a="1"/>
  <c r="U7" i="83" s="1"/>
  <c r="V7" i="83" a="1"/>
  <c r="V7" i="83" s="1"/>
  <c r="AD7" i="83" a="1"/>
  <c r="AD7" i="83" s="1"/>
  <c r="W7" i="83" a="1"/>
  <c r="W7" i="83" s="1"/>
  <c r="AE7" i="83" a="1"/>
  <c r="AE7" i="83" s="1"/>
  <c r="S7" i="82" a="1"/>
  <c r="S7" i="82" s="1"/>
  <c r="AH7" i="82" a="1"/>
  <c r="AH7" i="82" s="1"/>
  <c r="S11" i="81" a="1"/>
  <c r="S11" i="81" s="1"/>
  <c r="W8" i="83" a="1"/>
  <c r="W8" i="83" s="1"/>
  <c r="AE8" i="83" a="1"/>
  <c r="AE8" i="83" s="1"/>
  <c r="AG8" i="83" a="1"/>
  <c r="AG8" i="83" s="1"/>
  <c r="AA8" i="83" a="1"/>
  <c r="AA8" i="83" s="1"/>
  <c r="Z8" i="83" a="1"/>
  <c r="Z8" i="83" s="1"/>
  <c r="AH8" i="83" a="1"/>
  <c r="AH8" i="83" s="1"/>
  <c r="Q8" i="82" a="1"/>
  <c r="Q8" i="82" s="1"/>
  <c r="AG8" i="82" a="1"/>
  <c r="AG8" i="82" s="1"/>
  <c r="Z8" i="82" a="1"/>
  <c r="Z8" i="82" s="1"/>
  <c r="S9" i="83" a="1"/>
  <c r="S9" i="83" s="1"/>
  <c r="AA9" i="83" a="1"/>
  <c r="AA9" i="83" s="1"/>
  <c r="AI9" i="83" a="1"/>
  <c r="AI9" i="83" s="1"/>
  <c r="T9" i="83" a="1"/>
  <c r="T9" i="83" s="1"/>
  <c r="AB9" i="83" a="1"/>
  <c r="AB9" i="83" s="1"/>
  <c r="AJ9" i="83" a="1"/>
  <c r="AJ9" i="83" s="1"/>
  <c r="AD9" i="82" a="1"/>
  <c r="AD9" i="82" s="1"/>
  <c r="S2" i="83" a="1"/>
  <c r="S2" i="83" s="1"/>
  <c r="AG2" i="83" a="1"/>
  <c r="AG2" i="83" s="1"/>
  <c r="W2" i="83" a="1"/>
  <c r="W2" i="83" s="1"/>
  <c r="U2" i="83" a="1"/>
  <c r="U2" i="83" s="1"/>
  <c r="AH2" i="83" a="1"/>
  <c r="AH2" i="83" s="1"/>
  <c r="AF6" i="80" a="1"/>
  <c r="AF6" i="80" s="1"/>
  <c r="AE10" i="80" a="1"/>
  <c r="AE10" i="80" s="1"/>
  <c r="AE2" i="79" a="1"/>
  <c r="AE2" i="79" s="1"/>
  <c r="AI2" i="79" a="1"/>
  <c r="AI2" i="79" s="1"/>
  <c r="AC2" i="80" a="1"/>
  <c r="AC2" i="80" s="1"/>
  <c r="Q4" i="82" a="1"/>
  <c r="Q4" i="82" s="1"/>
  <c r="AG4" i="82" a="1"/>
  <c r="AG4" i="82" s="1"/>
  <c r="Z4" i="82" a="1"/>
  <c r="Z4" i="82" s="1"/>
  <c r="X10" i="83" a="1"/>
  <c r="X10" i="83" s="1"/>
  <c r="AF10" i="83" a="1"/>
  <c r="AF10" i="83" s="1"/>
  <c r="W10" i="83" a="1"/>
  <c r="W10" i="83" s="1"/>
  <c r="AE10" i="83" a="1"/>
  <c r="AE10" i="83" s="1"/>
  <c r="AB5" i="82" a="1"/>
  <c r="AB5" i="82" s="1"/>
  <c r="S5" i="82" a="1"/>
  <c r="S5" i="82" s="1"/>
  <c r="AD6" i="81" a="1"/>
  <c r="AD6" i="81" s="1"/>
  <c r="Z3" i="82" a="1"/>
  <c r="Z3" i="82" s="1"/>
  <c r="R7" i="81" a="1"/>
  <c r="R7" i="81" s="1"/>
  <c r="X6" i="83" a="1"/>
  <c r="X6" i="83" s="1"/>
  <c r="AF6" i="83" a="1"/>
  <c r="AF6" i="83" s="1"/>
  <c r="W6" i="83" a="1"/>
  <c r="W6" i="83" s="1"/>
  <c r="AE6" i="83" a="1"/>
  <c r="AE6" i="83" s="1"/>
  <c r="V3" i="83" a="1"/>
  <c r="V3" i="83" s="1"/>
  <c r="AF3" i="83" a="1"/>
  <c r="AF3" i="83" s="1"/>
  <c r="Q3" i="83" a="1"/>
  <c r="Q3" i="83" s="1"/>
  <c r="Y3" i="83" a="1"/>
  <c r="Y3" i="83" s="1"/>
  <c r="AG3" i="83" a="1"/>
  <c r="AG3" i="83" s="1"/>
  <c r="AH10" i="82" a="1"/>
  <c r="AH10" i="82" s="1"/>
  <c r="Z10" i="82" a="1"/>
  <c r="Z10" i="82" s="1"/>
  <c r="V2" i="82" a="1"/>
  <c r="V2" i="82" s="1"/>
  <c r="R11" i="83" a="1"/>
  <c r="R11" i="83" s="1"/>
  <c r="Z11" i="83" a="1"/>
  <c r="Z11" i="83" s="1"/>
  <c r="AH11" i="83" a="1"/>
  <c r="AH11" i="83" s="1"/>
  <c r="Q11" i="83" a="1"/>
  <c r="Q11" i="83" s="1"/>
  <c r="Y11" i="83" a="1"/>
  <c r="Y11" i="83" s="1"/>
  <c r="AG11" i="83" a="1"/>
  <c r="AG11" i="83" s="1"/>
  <c r="T4" i="83" a="1"/>
  <c r="T4" i="83" s="1"/>
  <c r="U4" i="83" a="1"/>
  <c r="U4" i="83" s="1"/>
  <c r="AC4" i="83" a="1"/>
  <c r="AC4" i="83" s="1"/>
  <c r="AD4" i="83" a="1"/>
  <c r="AD4" i="83" s="1"/>
  <c r="R5" i="83" a="1"/>
  <c r="R5" i="83" s="1"/>
  <c r="Z5" i="83" a="1"/>
  <c r="Z5" i="83" s="1"/>
  <c r="AH5" i="83" a="1"/>
  <c r="AH5" i="83" s="1"/>
  <c r="Q5" i="83" a="1"/>
  <c r="Q5" i="83" s="1"/>
  <c r="Y5" i="83" a="1"/>
  <c r="Y5" i="83" s="1"/>
  <c r="AG5" i="83" a="1"/>
  <c r="AG5" i="83" s="1"/>
  <c r="AC3" i="81" a="1"/>
  <c r="AC3" i="81" s="1"/>
  <c r="X7" i="83" a="1"/>
  <c r="X7" i="83" s="1"/>
  <c r="AF7" i="83" a="1"/>
  <c r="AF7" i="83" s="1"/>
  <c r="Y7" i="83" a="1"/>
  <c r="Y7" i="83" s="1"/>
  <c r="AG7" i="83" a="1"/>
  <c r="AG7" i="83" s="1"/>
  <c r="AA7" i="82" a="1"/>
  <c r="AA7" i="82" s="1"/>
  <c r="T7" i="82" a="1"/>
  <c r="T7" i="82" s="1"/>
  <c r="AC8" i="83" a="1"/>
  <c r="AC8" i="83" s="1"/>
  <c r="Q8" i="83" a="1"/>
  <c r="Q8" i="83" s="1"/>
  <c r="AI8" i="83" a="1"/>
  <c r="AI8" i="83" s="1"/>
  <c r="AB8" i="83" a="1"/>
  <c r="AB8" i="83" s="1"/>
  <c r="AJ8" i="83" a="1"/>
  <c r="AJ8" i="83" s="1"/>
  <c r="U8" i="82" a="1"/>
  <c r="U8" i="82" s="1"/>
  <c r="AD8" i="82" a="1"/>
  <c r="AD8" i="82" s="1"/>
  <c r="U9" i="83" a="1"/>
  <c r="U9" i="83" s="1"/>
  <c r="AC9" i="83" a="1"/>
  <c r="AC9" i="83" s="1"/>
  <c r="V9" i="83" a="1"/>
  <c r="V9" i="83" s="1"/>
  <c r="AD9" i="83" a="1"/>
  <c r="AD9" i="83" s="1"/>
  <c r="AF9" i="82" a="1"/>
  <c r="AF9" i="82" s="1"/>
  <c r="X2" i="83" a="1"/>
  <c r="X2" i="83" s="1"/>
  <c r="V2" i="83" a="1"/>
  <c r="V2" i="83" s="1"/>
  <c r="AB2" i="83" a="1"/>
  <c r="AB2" i="83" s="1"/>
  <c r="Z2" i="83" a="1"/>
  <c r="Z2" i="83" s="1"/>
  <c r="AJ2" i="79" a="1"/>
  <c r="AJ2" i="79" s="1"/>
  <c r="U4" i="82" a="1"/>
  <c r="U4" i="82" s="1"/>
  <c r="AD4" i="82" a="1"/>
  <c r="AD4" i="82" s="1"/>
  <c r="AH4" i="82" a="1"/>
  <c r="AH4" i="82" s="1"/>
  <c r="R10" i="83" a="1"/>
  <c r="R10" i="83" s="1"/>
  <c r="Z10" i="83" a="1"/>
  <c r="Z10" i="83" s="1"/>
  <c r="AH10" i="83" a="1"/>
  <c r="AH10" i="83" s="1"/>
  <c r="Q10" i="83" a="1"/>
  <c r="Q10" i="83" s="1"/>
  <c r="Y10" i="83" a="1"/>
  <c r="Y10" i="83" s="1"/>
  <c r="AJ5" i="82" a="1"/>
  <c r="AJ5" i="82" s="1"/>
  <c r="AA5" i="82" a="1"/>
  <c r="AA5" i="82" s="1"/>
  <c r="R6" i="83" a="1"/>
  <c r="R6" i="83" s="1"/>
  <c r="Z6" i="83" a="1"/>
  <c r="Z6" i="83" s="1"/>
  <c r="AH6" i="83" a="1"/>
  <c r="AH6" i="83" s="1"/>
  <c r="Q6" i="83" a="1"/>
  <c r="Q6" i="83" s="1"/>
  <c r="Y6" i="83" a="1"/>
  <c r="Y6" i="83" s="1"/>
  <c r="AD6" i="82" a="1"/>
  <c r="AD6" i="82" s="1"/>
  <c r="Q6" i="82" a="1"/>
  <c r="Q6" i="82" s="1"/>
  <c r="Z3" i="83" a="1"/>
  <c r="Z3" i="83" s="1"/>
  <c r="T3" i="83" a="1"/>
  <c r="T3" i="83" s="1"/>
  <c r="AJ3" i="83" a="1"/>
  <c r="AJ3" i="83" s="1"/>
  <c r="S3" i="83" a="1"/>
  <c r="S3" i="83" s="1"/>
  <c r="AA3" i="83" a="1"/>
  <c r="AA3" i="83" s="1"/>
  <c r="AI3" i="83" a="1"/>
  <c r="AI3" i="83" s="1"/>
  <c r="AB10" i="82" a="1"/>
  <c r="AB10" i="82" s="1"/>
  <c r="S10" i="82" a="1"/>
  <c r="S10" i="82" s="1"/>
  <c r="AE2" i="82" a="1"/>
  <c r="AE2" i="82" s="1"/>
  <c r="T11" i="83" a="1"/>
  <c r="T11" i="83" s="1"/>
  <c r="AB11" i="83" a="1"/>
  <c r="AB11" i="83" s="1"/>
  <c r="AJ11" i="83" a="1"/>
  <c r="AJ11" i="83" s="1"/>
  <c r="S11" i="83" a="1"/>
  <c r="S11" i="83" s="1"/>
  <c r="AA11" i="83" a="1"/>
  <c r="AA11" i="83" s="1"/>
  <c r="AC11" i="82" a="1"/>
  <c r="AC11" i="82" s="1"/>
  <c r="AE9" i="81" a="1"/>
  <c r="AE9" i="81" s="1"/>
  <c r="R4" i="83" a="1"/>
  <c r="R4" i="83" s="1"/>
  <c r="W4" i="83" a="1"/>
  <c r="W4" i="83" s="1"/>
  <c r="AE4" i="83" a="1"/>
  <c r="AE4" i="83" s="1"/>
  <c r="X4" i="83" a="1"/>
  <c r="X4" i="83" s="1"/>
  <c r="T5" i="83" a="1"/>
  <c r="T5" i="83" s="1"/>
  <c r="AB5" i="83" a="1"/>
  <c r="AB5" i="83" s="1"/>
  <c r="AJ5" i="83" a="1"/>
  <c r="AJ5" i="83" s="1"/>
  <c r="S5" i="83" a="1"/>
  <c r="S5" i="83" s="1"/>
  <c r="AA5" i="83" a="1"/>
  <c r="AA5" i="83" s="1"/>
  <c r="Q7" i="83" a="1"/>
  <c r="Q7" i="83" s="1"/>
  <c r="R7" i="83" a="1"/>
  <c r="R7" i="83" s="1"/>
  <c r="Z7" i="83" a="1"/>
  <c r="Z7" i="83" s="1"/>
  <c r="AH7" i="83" a="1"/>
  <c r="AH7" i="83" s="1"/>
  <c r="AA7" i="83" a="1"/>
  <c r="AA7" i="83" s="1"/>
  <c r="AI7" i="82" a="1"/>
  <c r="AI7" i="82" s="1"/>
  <c r="AF4" i="81" a="1"/>
  <c r="AF4" i="81" s="1"/>
  <c r="T8" i="83" a="1"/>
  <c r="T8" i="83" s="1"/>
  <c r="U8" i="83" a="1"/>
  <c r="U8" i="83" s="1"/>
  <c r="Y8" i="82" a="1"/>
  <c r="Y8" i="82" s="1"/>
  <c r="AF8" i="82" a="1"/>
  <c r="AF8" i="82" s="1"/>
  <c r="AE8" i="82" a="1"/>
  <c r="AE8" i="82" s="1"/>
  <c r="W9" i="83" a="1"/>
  <c r="W9" i="83" s="1"/>
  <c r="X9" i="83" a="1"/>
  <c r="X9" i="83" s="1"/>
  <c r="AA2" i="83" a="1"/>
  <c r="AA2" i="83" s="1"/>
  <c r="Y2" i="83" a="1"/>
  <c r="Y2" i="83" s="1"/>
  <c r="R2" i="83" a="1"/>
  <c r="R2" i="83" s="1"/>
  <c r="AE2" i="83" a="1"/>
  <c r="AE2" i="83" s="1"/>
  <c r="AC2" i="83" a="1"/>
  <c r="AC2" i="83" s="1"/>
  <c r="AI5" i="79" a="1"/>
  <c r="AI5" i="79" s="1"/>
  <c r="AE4" i="82" a="1"/>
  <c r="AE4" i="82" s="1"/>
  <c r="AI5" i="82" a="1"/>
  <c r="AI5" i="82" s="1"/>
  <c r="AD3" i="83" a="1"/>
  <c r="AD3" i="83" s="1"/>
  <c r="X3" i="83" a="1"/>
  <c r="X3" i="83" s="1"/>
  <c r="U3" i="83" a="1"/>
  <c r="U3" i="83" s="1"/>
  <c r="AA10" i="82" a="1"/>
  <c r="AA10" i="82" s="1"/>
  <c r="U11" i="83" a="1"/>
  <c r="U11" i="83" s="1"/>
  <c r="V5" i="83" a="1"/>
  <c r="V5" i="83" s="1"/>
  <c r="U5" i="83" a="1"/>
  <c r="U5" i="83" s="1"/>
  <c r="S7" i="83" a="1"/>
  <c r="S7" i="83" s="1"/>
  <c r="T7" i="83" a="1"/>
  <c r="T7" i="83" s="1"/>
  <c r="AB7" i="83" a="1"/>
  <c r="AB7" i="83" s="1"/>
  <c r="AJ7" i="83" a="1"/>
  <c r="AJ7" i="83" s="1"/>
  <c r="AJ7" i="82" a="1"/>
  <c r="AJ7" i="82" s="1"/>
  <c r="AC8" i="82" a="1"/>
  <c r="AC8" i="82" s="1"/>
  <c r="Q2" i="83" a="1"/>
  <c r="Q2" i="83" s="1"/>
  <c r="AF2" i="83" a="1"/>
  <c r="AF2" i="83" s="1"/>
  <c r="AD2" i="83" a="1"/>
  <c r="AD2" i="83" s="1"/>
  <c r="AC3" i="82" a="1"/>
  <c r="AC3" i="82" s="1"/>
  <c r="AH3" i="82" a="1"/>
  <c r="AH3" i="82" s="1"/>
  <c r="Y7" i="81" a="1"/>
  <c r="Y7" i="81" s="1"/>
  <c r="AB2" i="82" a="1"/>
  <c r="AB2" i="82" s="1"/>
  <c r="AB4" i="81" a="1"/>
  <c r="AB4" i="81" s="1"/>
  <c r="W9" i="82" a="1"/>
  <c r="W9" i="82" s="1"/>
  <c r="AE9" i="82" a="1"/>
  <c r="AE9" i="82" s="1"/>
  <c r="R9" i="82" a="1"/>
  <c r="R9" i="82" s="1"/>
  <c r="Z9" i="82" a="1"/>
  <c r="Z9" i="82" s="1"/>
  <c r="AH9" i="82" a="1"/>
  <c r="AH9" i="82" s="1"/>
  <c r="S4" i="82" a="1"/>
  <c r="S4" i="82" s="1"/>
  <c r="AA4" i="82" a="1"/>
  <c r="AA4" i="82" s="1"/>
  <c r="AI4" i="82" a="1"/>
  <c r="AI4" i="82" s="1"/>
  <c r="T4" i="82" a="1"/>
  <c r="T4" i="82" s="1"/>
  <c r="AB4" i="82" a="1"/>
  <c r="AB4" i="82" s="1"/>
  <c r="AJ4" i="82" a="1"/>
  <c r="AJ4" i="82" s="1"/>
  <c r="V5" i="82" a="1"/>
  <c r="V5" i="82" s="1"/>
  <c r="AD5" i="82" a="1"/>
  <c r="AD5" i="82" s="1"/>
  <c r="U5" i="82" a="1"/>
  <c r="U5" i="82" s="1"/>
  <c r="AC5" i="82" a="1"/>
  <c r="AC5" i="82" s="1"/>
  <c r="AH6" i="81" a="1"/>
  <c r="AH6" i="81" s="1"/>
  <c r="W3" i="82" a="1"/>
  <c r="W3" i="82" s="1"/>
  <c r="AE3" i="82" a="1"/>
  <c r="AE3" i="82" s="1"/>
  <c r="T3" i="82" a="1"/>
  <c r="T3" i="82" s="1"/>
  <c r="AB3" i="82" a="1"/>
  <c r="AB3" i="82" s="1"/>
  <c r="AJ3" i="82" a="1"/>
  <c r="AJ3" i="82" s="1"/>
  <c r="AE7" i="81" a="1"/>
  <c r="AE7" i="81" s="1"/>
  <c r="AG7" i="81" a="1"/>
  <c r="AG7" i="81" s="1"/>
  <c r="T6" i="82" a="1"/>
  <c r="T6" i="82" s="1"/>
  <c r="AB6" i="82" a="1"/>
  <c r="AB6" i="82" s="1"/>
  <c r="AJ6" i="82" a="1"/>
  <c r="AJ6" i="82" s="1"/>
  <c r="S6" i="82" a="1"/>
  <c r="S6" i="82" s="1"/>
  <c r="AA6" i="82" a="1"/>
  <c r="AA6" i="82" s="1"/>
  <c r="AI6" i="82" a="1"/>
  <c r="AI6" i="82" s="1"/>
  <c r="AF10" i="82" a="1"/>
  <c r="AF10" i="82" s="1"/>
  <c r="T10" i="82" a="1"/>
  <c r="T10" i="82" s="1"/>
  <c r="AD10" i="82" a="1"/>
  <c r="AD10" i="82" s="1"/>
  <c r="U10" i="82" a="1"/>
  <c r="U10" i="82" s="1"/>
  <c r="AC10" i="82" a="1"/>
  <c r="AC10" i="82" s="1"/>
  <c r="AA2" i="82" a="1"/>
  <c r="AA2" i="82" s="1"/>
  <c r="X2" i="82" a="1"/>
  <c r="X2" i="82" s="1"/>
  <c r="Y2" i="82" a="1"/>
  <c r="Y2" i="82" s="1"/>
  <c r="T2" i="82" a="1"/>
  <c r="T2" i="82" s="1"/>
  <c r="AD2" i="82" a="1"/>
  <c r="AD2" i="82" s="1"/>
  <c r="R11" i="82" a="1"/>
  <c r="R11" i="82" s="1"/>
  <c r="Z11" i="82" a="1"/>
  <c r="Z11" i="82" s="1"/>
  <c r="AH11" i="82" a="1"/>
  <c r="AH11" i="82" s="1"/>
  <c r="Q11" i="82" a="1"/>
  <c r="Q11" i="82" s="1"/>
  <c r="Y11" i="82" a="1"/>
  <c r="Y11" i="82" s="1"/>
  <c r="AG11" i="82" a="1"/>
  <c r="AG11" i="82" s="1"/>
  <c r="AI3" i="81" a="1"/>
  <c r="AI3" i="81" s="1"/>
  <c r="U7" i="82" a="1"/>
  <c r="U7" i="82" s="1"/>
  <c r="AC7" i="82" a="1"/>
  <c r="AC7" i="82" s="1"/>
  <c r="V7" i="82" a="1"/>
  <c r="V7" i="82" s="1"/>
  <c r="AD7" i="82" a="1"/>
  <c r="AD7" i="82" s="1"/>
  <c r="U4" i="81" a="1"/>
  <c r="U4" i="81" s="1"/>
  <c r="Q4" i="81" a="1"/>
  <c r="Q4" i="81" s="1"/>
  <c r="R4" i="81" a="1"/>
  <c r="R4" i="81" s="1"/>
  <c r="AH4" i="81" a="1"/>
  <c r="AH4" i="81" s="1"/>
  <c r="S8" i="82" a="1"/>
  <c r="S8" i="82" s="1"/>
  <c r="AA8" i="82" a="1"/>
  <c r="AA8" i="82" s="1"/>
  <c r="AI8" i="82" a="1"/>
  <c r="AI8" i="82" s="1"/>
  <c r="T8" i="82" a="1"/>
  <c r="T8" i="82" s="1"/>
  <c r="AB8" i="82" a="1"/>
  <c r="AB8" i="82" s="1"/>
  <c r="AJ8" i="82" a="1"/>
  <c r="AJ8" i="82" s="1"/>
  <c r="Q9" i="82" a="1"/>
  <c r="Q9" i="82" s="1"/>
  <c r="Y9" i="82" a="1"/>
  <c r="Y9" i="82" s="1"/>
  <c r="AG9" i="82" a="1"/>
  <c r="AG9" i="82" s="1"/>
  <c r="T9" i="82" a="1"/>
  <c r="T9" i="82" s="1"/>
  <c r="AB9" i="82" a="1"/>
  <c r="AB9" i="82" s="1"/>
  <c r="AJ9" i="82" a="1"/>
  <c r="AJ9" i="82" s="1"/>
  <c r="AJ5" i="81" a="1"/>
  <c r="AJ5" i="81" s="1"/>
  <c r="R3" i="82" a="1"/>
  <c r="R3" i="82" s="1"/>
  <c r="AH7" i="81" a="1"/>
  <c r="AH7" i="81" s="1"/>
  <c r="AJ2" i="82" a="1"/>
  <c r="AJ2" i="82" s="1"/>
  <c r="X11" i="82" a="1"/>
  <c r="X11" i="82" s="1"/>
  <c r="W11" i="82" a="1"/>
  <c r="W11" i="82" s="1"/>
  <c r="V4" i="82" a="1"/>
  <c r="V4" i="82" s="1"/>
  <c r="X5" i="82" a="1"/>
  <c r="X5" i="82" s="1"/>
  <c r="AF5" i="82" a="1"/>
  <c r="AF5" i="82" s="1"/>
  <c r="W5" i="82" a="1"/>
  <c r="W5" i="82" s="1"/>
  <c r="AE5" i="82" a="1"/>
  <c r="AE5" i="82" s="1"/>
  <c r="U6" i="81" a="1"/>
  <c r="U6" i="81" s="1"/>
  <c r="AJ6" i="81" a="1"/>
  <c r="AJ6" i="81" s="1"/>
  <c r="Q3" i="82" a="1"/>
  <c r="Q3" i="82" s="1"/>
  <c r="Y3" i="82" a="1"/>
  <c r="Y3" i="82" s="1"/>
  <c r="AG3" i="82" a="1"/>
  <c r="AG3" i="82" s="1"/>
  <c r="V3" i="82" a="1"/>
  <c r="V3" i="82" s="1"/>
  <c r="AD3" i="82" a="1"/>
  <c r="AD3" i="82" s="1"/>
  <c r="U6" i="82" a="1"/>
  <c r="U6" i="82" s="1"/>
  <c r="AI2" i="81" a="1"/>
  <c r="AI2" i="81" s="1"/>
  <c r="W10" i="82" a="1"/>
  <c r="W10" i="82" s="1"/>
  <c r="AE10" i="82" a="1"/>
  <c r="AE10" i="82" s="1"/>
  <c r="AJ10" i="82" a="1"/>
  <c r="AJ10" i="82" s="1"/>
  <c r="AD10" i="81" a="1"/>
  <c r="AD10" i="81" s="1"/>
  <c r="AC2" i="82" a="1"/>
  <c r="AC2" i="82" s="1"/>
  <c r="W2" i="82" a="1"/>
  <c r="W2" i="82" s="1"/>
  <c r="AF2" i="82" a="1"/>
  <c r="AF2" i="82" s="1"/>
  <c r="T11" i="82" a="1"/>
  <c r="T11" i="82" s="1"/>
  <c r="AB11" i="82" a="1"/>
  <c r="AB11" i="82" s="1"/>
  <c r="AJ11" i="82" a="1"/>
  <c r="AJ11" i="82" s="1"/>
  <c r="S11" i="82" a="1"/>
  <c r="S11" i="82" s="1"/>
  <c r="AA11" i="82" a="1"/>
  <c r="AA11" i="82" s="1"/>
  <c r="AI11" i="82" a="1"/>
  <c r="AI11" i="82" s="1"/>
  <c r="AD9" i="81" a="1"/>
  <c r="AD9" i="81" s="1"/>
  <c r="R3" i="81" a="1"/>
  <c r="R3" i="81" s="1"/>
  <c r="W7" i="82" a="1"/>
  <c r="W7" i="82" s="1"/>
  <c r="X7" i="82" a="1"/>
  <c r="X7" i="82" s="1"/>
  <c r="AF7" i="82" a="1"/>
  <c r="AF7" i="82" s="1"/>
  <c r="AC4" i="81" a="1"/>
  <c r="AC4" i="81" s="1"/>
  <c r="S4" i="81" a="1"/>
  <c r="S4" i="81" s="1"/>
  <c r="T4" i="81" a="1"/>
  <c r="T4" i="81" s="1"/>
  <c r="AJ4" i="81" a="1"/>
  <c r="AJ4" i="81" s="1"/>
  <c r="AD11" i="81" a="1"/>
  <c r="AD11" i="81" s="1"/>
  <c r="V8" i="82" a="1"/>
  <c r="V8" i="82" s="1"/>
  <c r="S9" i="82" a="1"/>
  <c r="S9" i="82" s="1"/>
  <c r="AA9" i="82" a="1"/>
  <c r="AA9" i="82" s="1"/>
  <c r="AI9" i="82" a="1"/>
  <c r="AI9" i="82" s="1"/>
  <c r="V9" i="82" a="1"/>
  <c r="V9" i="82" s="1"/>
  <c r="Q5" i="81" a="1"/>
  <c r="Q5" i="81" s="1"/>
  <c r="U3" i="82" a="1"/>
  <c r="U3" i="82" s="1"/>
  <c r="AF11" i="82" a="1"/>
  <c r="AF11" i="82" s="1"/>
  <c r="AE11" i="82" a="1"/>
  <c r="AE11" i="82" s="1"/>
  <c r="T5" i="79" a="1"/>
  <c r="T5" i="79" s="1"/>
  <c r="S5" i="79" a="1"/>
  <c r="S5" i="79" s="1"/>
  <c r="T2" i="79" a="1"/>
  <c r="T2" i="79" s="1"/>
  <c r="S2" i="79" a="1"/>
  <c r="S2" i="79" s="1"/>
  <c r="W4" i="82" a="1"/>
  <c r="W4" i="82" s="1"/>
  <c r="X4" i="82" a="1"/>
  <c r="X4" i="82" s="1"/>
  <c r="R5" i="82" a="1"/>
  <c r="R5" i="82" s="1"/>
  <c r="Z5" i="82" a="1"/>
  <c r="Z5" i="82" s="1"/>
  <c r="AH5" i="82" a="1"/>
  <c r="AH5" i="82" s="1"/>
  <c r="Q5" i="82" a="1"/>
  <c r="Q5" i="82" s="1"/>
  <c r="Y5" i="82" a="1"/>
  <c r="Y5" i="82" s="1"/>
  <c r="AC6" i="81" a="1"/>
  <c r="AC6" i="81" s="1"/>
  <c r="S3" i="82" a="1"/>
  <c r="S3" i="82" s="1"/>
  <c r="AA3" i="82" a="1"/>
  <c r="AA3" i="82" s="1"/>
  <c r="AI3" i="82" a="1"/>
  <c r="AI3" i="82" s="1"/>
  <c r="X3" i="82" a="1"/>
  <c r="X3" i="82" s="1"/>
  <c r="Z7" i="81" a="1"/>
  <c r="Z7" i="81" s="1"/>
  <c r="Q7" i="81" a="1"/>
  <c r="Q7" i="81" s="1"/>
  <c r="X6" i="82" a="1"/>
  <c r="X6" i="82" s="1"/>
  <c r="AF6" i="82" a="1"/>
  <c r="AF6" i="82" s="1"/>
  <c r="W6" i="82" a="1"/>
  <c r="W6" i="82" s="1"/>
  <c r="AC2" i="81" a="1"/>
  <c r="AC2" i="81" s="1"/>
  <c r="Q10" i="82" a="1"/>
  <c r="Q10" i="82" s="1"/>
  <c r="Y10" i="82" a="1"/>
  <c r="Y10" i="82" s="1"/>
  <c r="R2" i="82" a="1"/>
  <c r="R2" i="82" s="1"/>
  <c r="AI2" i="82" a="1"/>
  <c r="AI2" i="82" s="1"/>
  <c r="Q2" i="82" a="1"/>
  <c r="Q2" i="82" s="1"/>
  <c r="AG2" i="82" a="1"/>
  <c r="AG2" i="82" s="1"/>
  <c r="Z2" i="82" a="1"/>
  <c r="Z2" i="82" s="1"/>
  <c r="V11" i="82" a="1"/>
  <c r="V11" i="82" s="1"/>
  <c r="AD11" i="82" a="1"/>
  <c r="AD11" i="82" s="1"/>
  <c r="U11" i="82" a="1"/>
  <c r="U11" i="82" s="1"/>
  <c r="Q7" i="82" a="1"/>
  <c r="Q7" i="82" s="1"/>
  <c r="Y7" i="82" a="1"/>
  <c r="Y7" i="82" s="1"/>
  <c r="AG7" i="82" a="1"/>
  <c r="AG7" i="82" s="1"/>
  <c r="R7" i="82" a="1"/>
  <c r="R7" i="82" s="1"/>
  <c r="Z7" i="82" a="1"/>
  <c r="Z7" i="82" s="1"/>
  <c r="AG4" i="81" a="1"/>
  <c r="AG4" i="81" s="1"/>
  <c r="AA4" i="81" a="1"/>
  <c r="AA4" i="81" s="1"/>
  <c r="Z4" i="81" a="1"/>
  <c r="Z4" i="81" s="1"/>
  <c r="AI11" i="81" a="1"/>
  <c r="AI11" i="81" s="1"/>
  <c r="W8" i="82" a="1"/>
  <c r="W8" i="82" s="1"/>
  <c r="X8" i="82" a="1"/>
  <c r="X8" i="82" s="1"/>
  <c r="U9" i="82" a="1"/>
  <c r="U9" i="82" s="1"/>
  <c r="X9" i="82" a="1"/>
  <c r="X9" i="82" s="1"/>
  <c r="AG5" i="81" a="1"/>
  <c r="AG5" i="81" s="1"/>
  <c r="V6" i="81" a="1"/>
  <c r="V6" i="81" s="1"/>
  <c r="W2" i="81" a="1"/>
  <c r="W2" i="81" s="1"/>
  <c r="T2" i="81" a="1"/>
  <c r="T2" i="81" s="1"/>
  <c r="AF2" i="81" a="1"/>
  <c r="AF2" i="81" s="1"/>
  <c r="X8" i="81" a="1"/>
  <c r="X8" i="81" s="1"/>
  <c r="AF8" i="81" a="1"/>
  <c r="AF8" i="81" s="1"/>
  <c r="W8" i="81" a="1"/>
  <c r="W8" i="81" s="1"/>
  <c r="AE8" i="81" a="1"/>
  <c r="AE8" i="81" s="1"/>
  <c r="W10" i="81" a="1"/>
  <c r="W10" i="81" s="1"/>
  <c r="X10" i="81" a="1"/>
  <c r="X10" i="81" s="1"/>
  <c r="AF10" i="81" a="1"/>
  <c r="AF10" i="81" s="1"/>
  <c r="W9" i="81" a="1"/>
  <c r="W9" i="81" s="1"/>
  <c r="X9" i="81" a="1"/>
  <c r="X9" i="81" s="1"/>
  <c r="AF9" i="81" a="1"/>
  <c r="AF9" i="81" s="1"/>
  <c r="AJ3" i="81" a="1"/>
  <c r="AJ3" i="81" s="1"/>
  <c r="U3" i="81" a="1"/>
  <c r="U3" i="81" s="1"/>
  <c r="V11" i="81" a="1"/>
  <c r="V11" i="81" s="1"/>
  <c r="U11" i="81" a="1"/>
  <c r="U11" i="81" s="1"/>
  <c r="AC11" i="81" a="1"/>
  <c r="AC11" i="81" s="1"/>
  <c r="S5" i="81" a="1"/>
  <c r="S5" i="81" s="1"/>
  <c r="AA5" i="81" a="1"/>
  <c r="AA5" i="81" s="1"/>
  <c r="AI5" i="81" a="1"/>
  <c r="AI5" i="81" s="1"/>
  <c r="V5" i="81" a="1"/>
  <c r="V5" i="81" s="1"/>
  <c r="AD5" i="81" a="1"/>
  <c r="AD5" i="81" s="1"/>
  <c r="T6" i="80" a="1"/>
  <c r="T6" i="80" s="1"/>
  <c r="AD10" i="79" a="1"/>
  <c r="AD10" i="79" s="1"/>
  <c r="V9" i="80" a="1"/>
  <c r="V9" i="80" s="1"/>
  <c r="W6" i="81" a="1"/>
  <c r="W6" i="81" s="1"/>
  <c r="AE6" i="81" a="1"/>
  <c r="AE6" i="81" s="1"/>
  <c r="X6" i="81" a="1"/>
  <c r="X6" i="81" s="1"/>
  <c r="AF6" i="81" a="1"/>
  <c r="AF6" i="81" s="1"/>
  <c r="T7" i="81" a="1"/>
  <c r="T7" i="81" s="1"/>
  <c r="AB7" i="81" a="1"/>
  <c r="AB7" i="81" s="1"/>
  <c r="AJ7" i="81" a="1"/>
  <c r="AJ7" i="81" s="1"/>
  <c r="S7" i="81" a="1"/>
  <c r="S7" i="81" s="1"/>
  <c r="AA7" i="81" a="1"/>
  <c r="AA7" i="81" s="1"/>
  <c r="AI7" i="81" a="1"/>
  <c r="AI7" i="81" s="1"/>
  <c r="Q2" i="81" a="1"/>
  <c r="Q2" i="81" s="1"/>
  <c r="Y2" i="81" a="1"/>
  <c r="Y2" i="81" s="1"/>
  <c r="AB2" i="81" a="1"/>
  <c r="AB2" i="81" s="1"/>
  <c r="V2" i="81" a="1"/>
  <c r="V2" i="81" s="1"/>
  <c r="AJ2" i="81" a="1"/>
  <c r="AJ2" i="81" s="1"/>
  <c r="AG2" i="81" a="1"/>
  <c r="AG2" i="81" s="1"/>
  <c r="R8" i="81" a="1"/>
  <c r="R8" i="81" s="1"/>
  <c r="Z8" i="81" a="1"/>
  <c r="Z8" i="81" s="1"/>
  <c r="AH8" i="81" a="1"/>
  <c r="AH8" i="81" s="1"/>
  <c r="Q8" i="81" a="1"/>
  <c r="Q8" i="81" s="1"/>
  <c r="Y8" i="81" a="1"/>
  <c r="Y8" i="81" s="1"/>
  <c r="AG8" i="81" a="1"/>
  <c r="AG8" i="81" s="1"/>
  <c r="Q10" i="81" a="1"/>
  <c r="Q10" i="81" s="1"/>
  <c r="Y10" i="81" a="1"/>
  <c r="Y10" i="81" s="1"/>
  <c r="AG10" i="81" a="1"/>
  <c r="AG10" i="81" s="1"/>
  <c r="R10" i="81" a="1"/>
  <c r="R10" i="81" s="1"/>
  <c r="Z10" i="81" a="1"/>
  <c r="Z10" i="81" s="1"/>
  <c r="AH10" i="81" a="1"/>
  <c r="AH10" i="81" s="1"/>
  <c r="Q9" i="81" a="1"/>
  <c r="Q9" i="81" s="1"/>
  <c r="Y9" i="81" a="1"/>
  <c r="Y9" i="81" s="1"/>
  <c r="AG9" i="81" a="1"/>
  <c r="AG9" i="81" s="1"/>
  <c r="R9" i="81" a="1"/>
  <c r="R9" i="81" s="1"/>
  <c r="Z9" i="81" a="1"/>
  <c r="Z9" i="81" s="1"/>
  <c r="AH9" i="81" a="1"/>
  <c r="AH9" i="81" s="1"/>
  <c r="X3" i="81" a="1"/>
  <c r="X3" i="81" s="1"/>
  <c r="V3" i="81" a="1"/>
  <c r="V3" i="81" s="1"/>
  <c r="AD3" i="81" a="1"/>
  <c r="AD3" i="81" s="1"/>
  <c r="W3" i="81" a="1"/>
  <c r="W3" i="81" s="1"/>
  <c r="AE3" i="81" a="1"/>
  <c r="AE3" i="81" s="1"/>
  <c r="Y4" i="81" a="1"/>
  <c r="Y4" i="81" s="1"/>
  <c r="AI4" i="81" a="1"/>
  <c r="AI4" i="81" s="1"/>
  <c r="V4" i="81" a="1"/>
  <c r="V4" i="81" s="1"/>
  <c r="AD4" i="81" a="1"/>
  <c r="AD4" i="81" s="1"/>
  <c r="X11" i="81" a="1"/>
  <c r="X11" i="81" s="1"/>
  <c r="AF11" i="81" a="1"/>
  <c r="AF11" i="81" s="1"/>
  <c r="W11" i="81" a="1"/>
  <c r="W11" i="81" s="1"/>
  <c r="AE11" i="81" a="1"/>
  <c r="AE11" i="81" s="1"/>
  <c r="U5" i="81" a="1"/>
  <c r="U5" i="81" s="1"/>
  <c r="AC5" i="81" a="1"/>
  <c r="AC5" i="81" s="1"/>
  <c r="X5" i="81" a="1"/>
  <c r="X5" i="81" s="1"/>
  <c r="AF5" i="81" a="1"/>
  <c r="AF5" i="81" s="1"/>
  <c r="AD6" i="80" a="1"/>
  <c r="AD6" i="80" s="1"/>
  <c r="Z3" i="78" a="1"/>
  <c r="Z3" i="78" s="1"/>
  <c r="AJ3" i="80" a="1"/>
  <c r="AJ3" i="80" s="1"/>
  <c r="Q6" i="81" a="1"/>
  <c r="Q6" i="81" s="1"/>
  <c r="Y6" i="81" a="1"/>
  <c r="Y6" i="81" s="1"/>
  <c r="AG6" i="81" a="1"/>
  <c r="AG6" i="81" s="1"/>
  <c r="R6" i="81" a="1"/>
  <c r="R6" i="81" s="1"/>
  <c r="Z6" i="81" a="1"/>
  <c r="Z6" i="81" s="1"/>
  <c r="V7" i="81" a="1"/>
  <c r="V7" i="81" s="1"/>
  <c r="AD7" i="81" a="1"/>
  <c r="AD7" i="81" s="1"/>
  <c r="U7" i="81" a="1"/>
  <c r="U7" i="81" s="1"/>
  <c r="AC7" i="81" a="1"/>
  <c r="AC7" i="81" s="1"/>
  <c r="S2" i="81" a="1"/>
  <c r="S2" i="81" s="1"/>
  <c r="AD2" i="81" a="1"/>
  <c r="AD2" i="81" s="1"/>
  <c r="X2" i="81" a="1"/>
  <c r="X2" i="81" s="1"/>
  <c r="AA2" i="81" a="1"/>
  <c r="AA2" i="81" s="1"/>
  <c r="T8" i="81" a="1"/>
  <c r="T8" i="81" s="1"/>
  <c r="AB8" i="81" a="1"/>
  <c r="AB8" i="81" s="1"/>
  <c r="AJ8" i="81" a="1"/>
  <c r="AJ8" i="81" s="1"/>
  <c r="S8" i="81" a="1"/>
  <c r="S8" i="81" s="1"/>
  <c r="AA8" i="81" a="1"/>
  <c r="AA8" i="81" s="1"/>
  <c r="AI8" i="81" a="1"/>
  <c r="AI8" i="81" s="1"/>
  <c r="S10" i="81" a="1"/>
  <c r="S10" i="81" s="1"/>
  <c r="AA10" i="81" a="1"/>
  <c r="AA10" i="81" s="1"/>
  <c r="AI10" i="81" a="1"/>
  <c r="AI10" i="81" s="1"/>
  <c r="T10" i="81" a="1"/>
  <c r="T10" i="81" s="1"/>
  <c r="AB10" i="81" a="1"/>
  <c r="AB10" i="81" s="1"/>
  <c r="AJ10" i="81" a="1"/>
  <c r="AJ10" i="81" s="1"/>
  <c r="S9" i="81" a="1"/>
  <c r="S9" i="81" s="1"/>
  <c r="AA9" i="81" a="1"/>
  <c r="AA9" i="81" s="1"/>
  <c r="AI9" i="81" a="1"/>
  <c r="AI9" i="81" s="1"/>
  <c r="T9" i="81" a="1"/>
  <c r="T9" i="81" s="1"/>
  <c r="AB9" i="81" a="1"/>
  <c r="AB9" i="81" s="1"/>
  <c r="AJ9" i="81" a="1"/>
  <c r="AJ9" i="81" s="1"/>
  <c r="AB3" i="81" a="1"/>
  <c r="AB3" i="81" s="1"/>
  <c r="Z3" i="81" a="1"/>
  <c r="Z3" i="81" s="1"/>
  <c r="AF3" i="81" a="1"/>
  <c r="AF3" i="81" s="1"/>
  <c r="Q3" i="81" a="1"/>
  <c r="Q3" i="81" s="1"/>
  <c r="Y3" i="81" a="1"/>
  <c r="Y3" i="81" s="1"/>
  <c r="AG3" i="81" a="1"/>
  <c r="AG3" i="81" s="1"/>
  <c r="W4" i="81" a="1"/>
  <c r="W4" i="81" s="1"/>
  <c r="X4" i="81" a="1"/>
  <c r="X4" i="81" s="1"/>
  <c r="R11" i="81" a="1"/>
  <c r="R11" i="81" s="1"/>
  <c r="Z11" i="81" a="1"/>
  <c r="Z11" i="81" s="1"/>
  <c r="AH11" i="81" a="1"/>
  <c r="AH11" i="81" s="1"/>
  <c r="Q11" i="81" a="1"/>
  <c r="Q11" i="81" s="1"/>
  <c r="Y11" i="81" a="1"/>
  <c r="Y11" i="81" s="1"/>
  <c r="AG11" i="81" a="1"/>
  <c r="AG11" i="81" s="1"/>
  <c r="W5" i="81" a="1"/>
  <c r="W5" i="81" s="1"/>
  <c r="AE5" i="81" a="1"/>
  <c r="AE5" i="81" s="1"/>
  <c r="R5" i="81" a="1"/>
  <c r="R5" i="81" s="1"/>
  <c r="Z5" i="81" a="1"/>
  <c r="Z5" i="81" s="1"/>
  <c r="AH5" i="81" a="1"/>
  <c r="AH5" i="81" s="1"/>
  <c r="AA10" i="78" a="1"/>
  <c r="AA10" i="78" s="1"/>
  <c r="AE7" i="79" a="1"/>
  <c r="AE7" i="79" s="1"/>
  <c r="AC5" i="80" a="1"/>
  <c r="AC5" i="80" s="1"/>
  <c r="AF8" i="80" a="1"/>
  <c r="AF8" i="80" s="1"/>
  <c r="S3" i="80" a="1"/>
  <c r="S3" i="80" s="1"/>
  <c r="S6" i="81" a="1"/>
  <c r="S6" i="81" s="1"/>
  <c r="AA6" i="81" a="1"/>
  <c r="AA6" i="81" s="1"/>
  <c r="AI6" i="81" a="1"/>
  <c r="AI6" i="81" s="1"/>
  <c r="T6" i="81" a="1"/>
  <c r="T6" i="81" s="1"/>
  <c r="AB6" i="81" a="1"/>
  <c r="AB6" i="81" s="1"/>
  <c r="X7" i="81" a="1"/>
  <c r="X7" i="81" s="1"/>
  <c r="AF7" i="81" a="1"/>
  <c r="AF7" i="81" s="1"/>
  <c r="W7" i="81" a="1"/>
  <c r="W7" i="81" s="1"/>
  <c r="U2" i="81" a="1"/>
  <c r="U2" i="81" s="1"/>
  <c r="AH2" i="81" a="1"/>
  <c r="AH2" i="81" s="1"/>
  <c r="R2" i="81" a="1"/>
  <c r="R2" i="81" s="1"/>
  <c r="Z2" i="81" a="1"/>
  <c r="Z2" i="81" s="1"/>
  <c r="V8" i="81" a="1"/>
  <c r="V8" i="81" s="1"/>
  <c r="AD8" i="81" a="1"/>
  <c r="AD8" i="81" s="1"/>
  <c r="U8" i="81" a="1"/>
  <c r="U8" i="81" s="1"/>
  <c r="U10" i="81" a="1"/>
  <c r="U10" i="81" s="1"/>
  <c r="AC10" i="81" a="1"/>
  <c r="AC10" i="81" s="1"/>
  <c r="V10" i="81" a="1"/>
  <c r="V10" i="81" s="1"/>
  <c r="U9" i="81" a="1"/>
  <c r="U9" i="81" s="1"/>
  <c r="AC9" i="81" a="1"/>
  <c r="AC9" i="81" s="1"/>
  <c r="V9" i="81" a="1"/>
  <c r="V9" i="81" s="1"/>
  <c r="AH3" i="81" a="1"/>
  <c r="AH3" i="81" s="1"/>
  <c r="S3" i="81" a="1"/>
  <c r="S3" i="81" s="1"/>
  <c r="AA3" i="81" a="1"/>
  <c r="AA3" i="81" s="1"/>
  <c r="T11" i="81" a="1"/>
  <c r="T11" i="81" s="1"/>
  <c r="AB11" i="81" a="1"/>
  <c r="AB11" i="81" s="1"/>
  <c r="AJ11" i="81" a="1"/>
  <c r="AJ11" i="81" s="1"/>
  <c r="AA11" i="81" a="1"/>
  <c r="AA11" i="81" s="1"/>
  <c r="Y5" i="81" a="1"/>
  <c r="Y5" i="81" s="1"/>
  <c r="T5" i="81" a="1"/>
  <c r="T5" i="81" s="1"/>
  <c r="AB5" i="81" a="1"/>
  <c r="AB5" i="81" s="1"/>
  <c r="X7" i="80" a="1"/>
  <c r="X7" i="80" s="1"/>
  <c r="AF4" i="80" a="1"/>
  <c r="AF4" i="80" s="1"/>
  <c r="AG11" i="80" a="1"/>
  <c r="AG11" i="80" s="1"/>
  <c r="AH3" i="79" a="1"/>
  <c r="AH3" i="79" s="1"/>
  <c r="T9" i="79" a="1"/>
  <c r="T9" i="79" s="1"/>
  <c r="AG9" i="80" a="1"/>
  <c r="AG9" i="80" s="1"/>
  <c r="AJ9" i="80" a="1"/>
  <c r="AJ9" i="80" s="1"/>
  <c r="T4" i="78" a="1"/>
  <c r="T4" i="78" s="1"/>
  <c r="AH8" i="80" a="1"/>
  <c r="AH8" i="80" s="1"/>
  <c r="AA3" i="80" a="1"/>
  <c r="AA3" i="80" s="1"/>
  <c r="T3" i="80" a="1"/>
  <c r="T3" i="80" s="1"/>
  <c r="AI3" i="80" a="1"/>
  <c r="AI3" i="80" s="1"/>
  <c r="AB3" i="80" a="1"/>
  <c r="AB3" i="80" s="1"/>
  <c r="AI11" i="78" a="1"/>
  <c r="AI11" i="78" s="1"/>
  <c r="Y7" i="80" a="1"/>
  <c r="Y7" i="80" s="1"/>
  <c r="T10" i="79" a="1"/>
  <c r="T10" i="79" s="1"/>
  <c r="X2" i="80" a="1"/>
  <c r="X2" i="80" s="1"/>
  <c r="X5" i="80" a="1"/>
  <c r="X5" i="80" s="1"/>
  <c r="AC8" i="79" a="1"/>
  <c r="AC8" i="79" s="1"/>
  <c r="S3" i="79" a="1"/>
  <c r="S3" i="79" s="1"/>
  <c r="X9" i="80" a="1"/>
  <c r="X9" i="80" s="1"/>
  <c r="Z9" i="80" a="1"/>
  <c r="Z9" i="80" s="1"/>
  <c r="AC8" i="80" a="1"/>
  <c r="AC8" i="80" s="1"/>
  <c r="AE3" i="80" a="1"/>
  <c r="AE3" i="80" s="1"/>
  <c r="AC6" i="80" a="1"/>
  <c r="AC6" i="80" s="1"/>
  <c r="AE6" i="80" a="1"/>
  <c r="AE6" i="80" s="1"/>
  <c r="V7" i="80" a="1"/>
  <c r="V7" i="80" s="1"/>
  <c r="U4" i="80" a="1"/>
  <c r="U4" i="80" s="1"/>
  <c r="AJ6" i="78" a="1"/>
  <c r="AJ6" i="78" s="1"/>
  <c r="AJ11" i="80" a="1"/>
  <c r="AJ11" i="80" s="1"/>
  <c r="Q9" i="80" a="1"/>
  <c r="Q9" i="80" s="1"/>
  <c r="AH3" i="80" a="1"/>
  <c r="AH3" i="80" s="1"/>
  <c r="W6" i="80" a="1"/>
  <c r="W6" i="80" s="1"/>
  <c r="AF10" i="80" a="1"/>
  <c r="AF10" i="80" s="1"/>
  <c r="AG10" i="80" a="1"/>
  <c r="AG10" i="80" s="1"/>
  <c r="AF2" i="80" a="1"/>
  <c r="AF2" i="80" s="1"/>
  <c r="W2" i="80" a="1"/>
  <c r="W2" i="80" s="1"/>
  <c r="AE2" i="80" a="1"/>
  <c r="AE2" i="80" s="1"/>
  <c r="W8" i="80" a="1"/>
  <c r="W8" i="80" s="1"/>
  <c r="R8" i="80" a="1"/>
  <c r="R8" i="80" s="1"/>
  <c r="AD4" i="79" a="1"/>
  <c r="AD4" i="79" s="1"/>
  <c r="T11" i="78" a="1"/>
  <c r="T11" i="78" s="1"/>
  <c r="AB6" i="80" a="1"/>
  <c r="AB6" i="80" s="1"/>
  <c r="X6" i="80" a="1"/>
  <c r="X6" i="80" s="1"/>
  <c r="AH6" i="80" a="1"/>
  <c r="AH6" i="80" s="1"/>
  <c r="Q6" i="80" a="1"/>
  <c r="Q6" i="80" s="1"/>
  <c r="Y6" i="80" a="1"/>
  <c r="Y6" i="80" s="1"/>
  <c r="AG6" i="80" a="1"/>
  <c r="AG6" i="80" s="1"/>
  <c r="T10" i="78" a="1"/>
  <c r="T10" i="78" s="1"/>
  <c r="Z7" i="80" a="1"/>
  <c r="Z7" i="80" s="1"/>
  <c r="Q7" i="80" a="1"/>
  <c r="Q7" i="80" s="1"/>
  <c r="AI7" i="80" a="1"/>
  <c r="AI7" i="80" s="1"/>
  <c r="AB7" i="80" a="1"/>
  <c r="AB7" i="80" s="1"/>
  <c r="R7" i="80" a="1"/>
  <c r="R7" i="80" s="1"/>
  <c r="AG7" i="80" a="1"/>
  <c r="AG7" i="80" s="1"/>
  <c r="AE10" i="79" a="1"/>
  <c r="AE10" i="79" s="1"/>
  <c r="W6" i="79" a="1"/>
  <c r="W6" i="79" s="1"/>
  <c r="AC9" i="78" a="1"/>
  <c r="AC9" i="78" s="1"/>
  <c r="Y4" i="80" a="1"/>
  <c r="Y4" i="80" s="1"/>
  <c r="R4" i="80" a="1"/>
  <c r="R4" i="80" s="1"/>
  <c r="AH4" i="80" a="1"/>
  <c r="AH4" i="80" s="1"/>
  <c r="AA4" i="80" a="1"/>
  <c r="AA4" i="80" s="1"/>
  <c r="X4" i="80" a="1"/>
  <c r="X4" i="80" s="1"/>
  <c r="AJ4" i="80" a="1"/>
  <c r="AJ4" i="80" s="1"/>
  <c r="R10" i="80" a="1"/>
  <c r="R10" i="80" s="1"/>
  <c r="Z10" i="80" a="1"/>
  <c r="Z10" i="80" s="1"/>
  <c r="AH10" i="80" a="1"/>
  <c r="AH10" i="80" s="1"/>
  <c r="S10" i="80" a="1"/>
  <c r="S10" i="80" s="1"/>
  <c r="AA10" i="80" a="1"/>
  <c r="AA10" i="80" s="1"/>
  <c r="AI10" i="80" a="1"/>
  <c r="AI10" i="80" s="1"/>
  <c r="Z5" i="79" a="1"/>
  <c r="Z5" i="79" s="1"/>
  <c r="Y5" i="79" a="1"/>
  <c r="Y5" i="79" s="1"/>
  <c r="Z2" i="79" a="1"/>
  <c r="Z2" i="79" s="1"/>
  <c r="Y2" i="79" a="1"/>
  <c r="Y2" i="79" s="1"/>
  <c r="R2" i="80" a="1"/>
  <c r="R2" i="80" s="1"/>
  <c r="Z2" i="80" a="1"/>
  <c r="Z2" i="80" s="1"/>
  <c r="AH2" i="80" a="1"/>
  <c r="AH2" i="80" s="1"/>
  <c r="Q2" i="80" a="1"/>
  <c r="Q2" i="80" s="1"/>
  <c r="Y2" i="80" a="1"/>
  <c r="Y2" i="80" s="1"/>
  <c r="AG2" i="80" a="1"/>
  <c r="AG2" i="80" s="1"/>
  <c r="U7" i="79" a="1"/>
  <c r="U7" i="79" s="1"/>
  <c r="R5" i="80" a="1"/>
  <c r="R5" i="80" s="1"/>
  <c r="Z5" i="80" a="1"/>
  <c r="Z5" i="80" s="1"/>
  <c r="AH5" i="80" a="1"/>
  <c r="AH5" i="80" s="1"/>
  <c r="Q5" i="80" a="1"/>
  <c r="Q5" i="80" s="1"/>
  <c r="Y5" i="80" a="1"/>
  <c r="Y5" i="80" s="1"/>
  <c r="AG5" i="80" a="1"/>
  <c r="AG5" i="80" s="1"/>
  <c r="X8" i="79" a="1"/>
  <c r="X8" i="79" s="1"/>
  <c r="Q11" i="80" a="1"/>
  <c r="Q11" i="80" s="1"/>
  <c r="R11" i="80" a="1"/>
  <c r="R11" i="80" s="1"/>
  <c r="S11" i="80" a="1"/>
  <c r="S11" i="80" s="1"/>
  <c r="U11" i="80" a="1"/>
  <c r="U11" i="80" s="1"/>
  <c r="AC11" i="80" a="1"/>
  <c r="AC11" i="80" s="1"/>
  <c r="AA3" i="79" a="1"/>
  <c r="AA3" i="79" s="1"/>
  <c r="T3" i="79" a="1"/>
  <c r="T3" i="79" s="1"/>
  <c r="AE9" i="79" a="1"/>
  <c r="AE9" i="79" s="1"/>
  <c r="Q9" i="79" a="1"/>
  <c r="Q9" i="79" s="1"/>
  <c r="AE9" i="80" a="1"/>
  <c r="AE9" i="80" s="1"/>
  <c r="AB9" i="80" a="1"/>
  <c r="AB9" i="80" s="1"/>
  <c r="U9" i="80" a="1"/>
  <c r="U9" i="80" s="1"/>
  <c r="AD9" i="80" a="1"/>
  <c r="AD9" i="80" s="1"/>
  <c r="S4" i="78" a="1"/>
  <c r="S4" i="78" s="1"/>
  <c r="Q8" i="80" a="1"/>
  <c r="Q8" i="80" s="1"/>
  <c r="Y8" i="80" a="1"/>
  <c r="Y8" i="80" s="1"/>
  <c r="AG8" i="80" a="1"/>
  <c r="AG8" i="80" s="1"/>
  <c r="T8" i="80" a="1"/>
  <c r="T8" i="80" s="1"/>
  <c r="AB8" i="80" a="1"/>
  <c r="AB8" i="80" s="1"/>
  <c r="AJ8" i="80" a="1"/>
  <c r="AJ8" i="80" s="1"/>
  <c r="AD11" i="79" a="1"/>
  <c r="AD11" i="79" s="1"/>
  <c r="U3" i="80" a="1"/>
  <c r="U3" i="80" s="1"/>
  <c r="AC3" i="80" a="1"/>
  <c r="AC3" i="80" s="1"/>
  <c r="V3" i="80" a="1"/>
  <c r="V3" i="80" s="1"/>
  <c r="AD3" i="80" a="1"/>
  <c r="AD3" i="80" s="1"/>
  <c r="AE7" i="80" a="1"/>
  <c r="AE7" i="80" s="1"/>
  <c r="AC7" i="80" a="1"/>
  <c r="AC7" i="80" s="1"/>
  <c r="AD4" i="80" a="1"/>
  <c r="AD4" i="80" s="1"/>
  <c r="T4" i="80" a="1"/>
  <c r="T4" i="80" s="1"/>
  <c r="Q10" i="80" a="1"/>
  <c r="Q10" i="80" s="1"/>
  <c r="AA11" i="80" a="1"/>
  <c r="AA11" i="80" s="1"/>
  <c r="AI11" i="80" a="1"/>
  <c r="AI11" i="80" s="1"/>
  <c r="Z8" i="80" a="1"/>
  <c r="Z8" i="80" s="1"/>
  <c r="AB11" i="78" a="1"/>
  <c r="AB11" i="78" s="1"/>
  <c r="R6" i="80" a="1"/>
  <c r="R6" i="80" s="1"/>
  <c r="AJ6" i="80" a="1"/>
  <c r="AJ6" i="80" s="1"/>
  <c r="S6" i="80" a="1"/>
  <c r="S6" i="80" s="1"/>
  <c r="AA6" i="80" a="1"/>
  <c r="AA6" i="80" s="1"/>
  <c r="AI6" i="80" a="1"/>
  <c r="AI6" i="80" s="1"/>
  <c r="AD7" i="80" a="1"/>
  <c r="AD7" i="80" s="1"/>
  <c r="W7" i="80" a="1"/>
  <c r="W7" i="80" s="1"/>
  <c r="AF7" i="80" a="1"/>
  <c r="AF7" i="80" s="1"/>
  <c r="U7" i="80" a="1"/>
  <c r="U7" i="80" s="1"/>
  <c r="AC4" i="80" a="1"/>
  <c r="AC4" i="80" s="1"/>
  <c r="V4" i="80" a="1"/>
  <c r="V4" i="80" s="1"/>
  <c r="AE4" i="80" a="1"/>
  <c r="AE4" i="80" s="1"/>
  <c r="AB4" i="80" a="1"/>
  <c r="AB4" i="80" s="1"/>
  <c r="T10" i="80" a="1"/>
  <c r="T10" i="80" s="1"/>
  <c r="AB10" i="80" a="1"/>
  <c r="AB10" i="80" s="1"/>
  <c r="AJ10" i="80" a="1"/>
  <c r="AJ10" i="80" s="1"/>
  <c r="U10" i="80" a="1"/>
  <c r="U10" i="80" s="1"/>
  <c r="AC10" i="80" a="1"/>
  <c r="AC10" i="80" s="1"/>
  <c r="AB5" i="79" a="1"/>
  <c r="AB5" i="79" s="1"/>
  <c r="AA5" i="79" a="1"/>
  <c r="AA5" i="79" s="1"/>
  <c r="AB2" i="79" a="1"/>
  <c r="AB2" i="79" s="1"/>
  <c r="AA2" i="79" a="1"/>
  <c r="AA2" i="79" s="1"/>
  <c r="T2" i="80" a="1"/>
  <c r="T2" i="80" s="1"/>
  <c r="AB2" i="80" a="1"/>
  <c r="AB2" i="80" s="1"/>
  <c r="AJ2" i="80" a="1"/>
  <c r="AJ2" i="80" s="1"/>
  <c r="S2" i="80" a="1"/>
  <c r="S2" i="80" s="1"/>
  <c r="AA2" i="80" a="1"/>
  <c r="AA2" i="80" s="1"/>
  <c r="AI2" i="80" a="1"/>
  <c r="AI2" i="80" s="1"/>
  <c r="V7" i="79" a="1"/>
  <c r="V7" i="79" s="1"/>
  <c r="T5" i="80" a="1"/>
  <c r="T5" i="80" s="1"/>
  <c r="AB5" i="80" a="1"/>
  <c r="AB5" i="80" s="1"/>
  <c r="AJ5" i="80" a="1"/>
  <c r="AJ5" i="80" s="1"/>
  <c r="S5" i="80" a="1"/>
  <c r="S5" i="80" s="1"/>
  <c r="AA5" i="80" a="1"/>
  <c r="AA5" i="80" s="1"/>
  <c r="AI5" i="80" a="1"/>
  <c r="AI5" i="80" s="1"/>
  <c r="T11" i="80" a="1"/>
  <c r="T11" i="80" s="1"/>
  <c r="V11" i="80" a="1"/>
  <c r="V11" i="80" s="1"/>
  <c r="X11" i="80" a="1"/>
  <c r="X11" i="80" s="1"/>
  <c r="Z11" i="80" a="1"/>
  <c r="Z11" i="80" s="1"/>
  <c r="W11" i="80" a="1"/>
  <c r="W11" i="80" s="1"/>
  <c r="AE11" i="80" a="1"/>
  <c r="AE11" i="80" s="1"/>
  <c r="R3" i="79" a="1"/>
  <c r="R3" i="79" s="1"/>
  <c r="AI3" i="79" a="1"/>
  <c r="AI3" i="79" s="1"/>
  <c r="AB3" i="79" a="1"/>
  <c r="AB3" i="79" s="1"/>
  <c r="R9" i="79" a="1"/>
  <c r="R9" i="79" s="1"/>
  <c r="S9" i="80" a="1"/>
  <c r="S9" i="80" s="1"/>
  <c r="AI9" i="80" a="1"/>
  <c r="AI9" i="80" s="1"/>
  <c r="AF9" i="80" a="1"/>
  <c r="AF9" i="80" s="1"/>
  <c r="Y9" i="80" a="1"/>
  <c r="Y9" i="80" s="1"/>
  <c r="R9" i="80" a="1"/>
  <c r="R9" i="80" s="1"/>
  <c r="AH9" i="80" a="1"/>
  <c r="AH9" i="80" s="1"/>
  <c r="S8" i="80" a="1"/>
  <c r="S8" i="80" s="1"/>
  <c r="AA8" i="80" a="1"/>
  <c r="AA8" i="80" s="1"/>
  <c r="AI8" i="80" a="1"/>
  <c r="AI8" i="80" s="1"/>
  <c r="V8" i="80" a="1"/>
  <c r="V8" i="80" s="1"/>
  <c r="AD8" i="80" a="1"/>
  <c r="AD8" i="80" s="1"/>
  <c r="W3" i="80" a="1"/>
  <c r="W3" i="80" s="1"/>
  <c r="X3" i="80" a="1"/>
  <c r="X3" i="80" s="1"/>
  <c r="AF3" i="80" a="1"/>
  <c r="AF3" i="80" s="1"/>
  <c r="W4" i="80" a="1"/>
  <c r="W4" i="80" s="1"/>
  <c r="X10" i="80" a="1"/>
  <c r="X10" i="80" s="1"/>
  <c r="Y10" i="80" a="1"/>
  <c r="Y10" i="80" s="1"/>
  <c r="AF5" i="80" a="1"/>
  <c r="AF5" i="80" s="1"/>
  <c r="W5" i="80" a="1"/>
  <c r="W5" i="80" s="1"/>
  <c r="AE5" i="80" a="1"/>
  <c r="AE5" i="80" s="1"/>
  <c r="AE8" i="80" a="1"/>
  <c r="AE8" i="80" s="1"/>
  <c r="AI4" i="79" a="1"/>
  <c r="AI4" i="79" s="1"/>
  <c r="V6" i="80" a="1"/>
  <c r="V6" i="80" s="1"/>
  <c r="Z6" i="80" a="1"/>
  <c r="Z6" i="80" s="1"/>
  <c r="U6" i="80" a="1"/>
  <c r="U6" i="80" s="1"/>
  <c r="S10" i="78" a="1"/>
  <c r="S10" i="78" s="1"/>
  <c r="S7" i="80" a="1"/>
  <c r="S7" i="80" s="1"/>
  <c r="AH7" i="80" a="1"/>
  <c r="AH7" i="80" s="1"/>
  <c r="AA7" i="80" a="1"/>
  <c r="AA7" i="80" s="1"/>
  <c r="T7" i="80" a="1"/>
  <c r="T7" i="80" s="1"/>
  <c r="AJ7" i="80" a="1"/>
  <c r="AJ7" i="80" s="1"/>
  <c r="AD6" i="79" a="1"/>
  <c r="AD6" i="79" s="1"/>
  <c r="Q4" i="80" a="1"/>
  <c r="Q4" i="80" s="1"/>
  <c r="AG4" i="80" a="1"/>
  <c r="AG4" i="80" s="1"/>
  <c r="Z4" i="80" a="1"/>
  <c r="Z4" i="80" s="1"/>
  <c r="S4" i="80" a="1"/>
  <c r="S4" i="80" s="1"/>
  <c r="AI4" i="80" a="1"/>
  <c r="AI4" i="80" s="1"/>
  <c r="AA6" i="78" a="1"/>
  <c r="AA6" i="78" s="1"/>
  <c r="V10" i="80" a="1"/>
  <c r="V10" i="80" s="1"/>
  <c r="AD10" i="80" a="1"/>
  <c r="AD10" i="80" s="1"/>
  <c r="W10" i="80" a="1"/>
  <c r="W10" i="80" s="1"/>
  <c r="R5" i="79" a="1"/>
  <c r="R5" i="79" s="1"/>
  <c r="AH5" i="79" a="1"/>
  <c r="AH5" i="79" s="1"/>
  <c r="Q5" i="79" a="1"/>
  <c r="Q5" i="79" s="1"/>
  <c r="AG5" i="79" a="1"/>
  <c r="AG5" i="79" s="1"/>
  <c r="R2" i="79" a="1"/>
  <c r="R2" i="79" s="1"/>
  <c r="AH2" i="79" a="1"/>
  <c r="AH2" i="79" s="1"/>
  <c r="Q2" i="79" a="1"/>
  <c r="Q2" i="79" s="1"/>
  <c r="AG2" i="79" a="1"/>
  <c r="AG2" i="79" s="1"/>
  <c r="V2" i="80" a="1"/>
  <c r="V2" i="80" s="1"/>
  <c r="AD2" i="80" a="1"/>
  <c r="AD2" i="80" s="1"/>
  <c r="U2" i="80" a="1"/>
  <c r="U2" i="80" s="1"/>
  <c r="AJ7" i="79" a="1"/>
  <c r="AJ7" i="79" s="1"/>
  <c r="V5" i="80" a="1"/>
  <c r="V5" i="80" s="1"/>
  <c r="AD5" i="80" a="1"/>
  <c r="AD5" i="80" s="1"/>
  <c r="U5" i="80" a="1"/>
  <c r="U5" i="80" s="1"/>
  <c r="AB11" i="80" a="1"/>
  <c r="AB11" i="80" s="1"/>
  <c r="AD11" i="80" a="1"/>
  <c r="AD11" i="80" s="1"/>
  <c r="AF11" i="80" a="1"/>
  <c r="AF11" i="80" s="1"/>
  <c r="AH11" i="80" a="1"/>
  <c r="AH11" i="80" s="1"/>
  <c r="Y11" i="80" a="1"/>
  <c r="Y11" i="80" s="1"/>
  <c r="AJ3" i="79" a="1"/>
  <c r="AJ3" i="79" s="1"/>
  <c r="W9" i="80" a="1"/>
  <c r="W9" i="80" s="1"/>
  <c r="T9" i="80" a="1"/>
  <c r="T9" i="80" s="1"/>
  <c r="AC9" i="80" a="1"/>
  <c r="AC9" i="80" s="1"/>
  <c r="U8" i="80" a="1"/>
  <c r="U8" i="80" s="1"/>
  <c r="X8" i="80" a="1"/>
  <c r="X8" i="80" s="1"/>
  <c r="W11" i="79" a="1"/>
  <c r="W11" i="79" s="1"/>
  <c r="Q3" i="80" a="1"/>
  <c r="Q3" i="80" s="1"/>
  <c r="Y3" i="80" a="1"/>
  <c r="Y3" i="80" s="1"/>
  <c r="AG3" i="80" a="1"/>
  <c r="AG3" i="80" s="1"/>
  <c r="R3" i="80" a="1"/>
  <c r="R3" i="80" s="1"/>
  <c r="Z3" i="80" a="1"/>
  <c r="Z3" i="80" s="1"/>
  <c r="AD8" i="78" a="1"/>
  <c r="AD8" i="78" s="1"/>
  <c r="AE7" i="78" a="1"/>
  <c r="AE7" i="78" s="1"/>
  <c r="Y10" i="79" a="1"/>
  <c r="Y10" i="79" s="1"/>
  <c r="AE6" i="79" a="1"/>
  <c r="AE6" i="79" s="1"/>
  <c r="X6" i="79" a="1"/>
  <c r="X6" i="79" s="1"/>
  <c r="W8" i="79" a="1"/>
  <c r="W8" i="79" s="1"/>
  <c r="AG9" i="79" a="1"/>
  <c r="AG9" i="79" s="1"/>
  <c r="X11" i="79" a="1"/>
  <c r="X11" i="79" s="1"/>
  <c r="Q4" i="79" a="1"/>
  <c r="Q4" i="79" s="1"/>
  <c r="Y4" i="79" a="1"/>
  <c r="Y4" i="79" s="1"/>
  <c r="T4" i="79" a="1"/>
  <c r="T4" i="79" s="1"/>
  <c r="AB4" i="79" a="1"/>
  <c r="AB4" i="79" s="1"/>
  <c r="AG4" i="79" a="1"/>
  <c r="AG4" i="79" s="1"/>
  <c r="AE11" i="78" a="1"/>
  <c r="AE11" i="78" s="1"/>
  <c r="AJ11" i="78" a="1"/>
  <c r="AJ11" i="78" s="1"/>
  <c r="AC2" i="78" a="1"/>
  <c r="AC2" i="78" s="1"/>
  <c r="AB10" i="78" a="1"/>
  <c r="AB10" i="78" s="1"/>
  <c r="AI5" i="78" a="1"/>
  <c r="AI5" i="78" s="1"/>
  <c r="AB10" i="79" a="1"/>
  <c r="AB10" i="79" s="1"/>
  <c r="Q10" i="79" a="1"/>
  <c r="Q10" i="79" s="1"/>
  <c r="R10" i="79" a="1"/>
  <c r="R10" i="79" s="1"/>
  <c r="S10" i="79" a="1"/>
  <c r="S10" i="79" s="1"/>
  <c r="AA10" i="79" a="1"/>
  <c r="AA10" i="79" s="1"/>
  <c r="AI10" i="79" a="1"/>
  <c r="AI10" i="79" s="1"/>
  <c r="Q6" i="79" a="1"/>
  <c r="Q6" i="79" s="1"/>
  <c r="Y6" i="79" a="1"/>
  <c r="Y6" i="79" s="1"/>
  <c r="AG6" i="79" a="1"/>
  <c r="AG6" i="79" s="1"/>
  <c r="R6" i="79" a="1"/>
  <c r="R6" i="79" s="1"/>
  <c r="Z6" i="79" a="1"/>
  <c r="Z6" i="79" s="1"/>
  <c r="AH6" i="79" a="1"/>
  <c r="AH6" i="79" s="1"/>
  <c r="AF9" i="78" a="1"/>
  <c r="AF9" i="78" s="1"/>
  <c r="AB6" i="78" a="1"/>
  <c r="AB6" i="78" s="1"/>
  <c r="S6" i="78" a="1"/>
  <c r="S6" i="78" s="1"/>
  <c r="W7" i="79" a="1"/>
  <c r="W7" i="79" s="1"/>
  <c r="X7" i="79" a="1"/>
  <c r="X7" i="79" s="1"/>
  <c r="AF7" i="79" a="1"/>
  <c r="AF7" i="79" s="1"/>
  <c r="R8" i="79" a="1"/>
  <c r="R8" i="79" s="1"/>
  <c r="Z8" i="79" a="1"/>
  <c r="Z8" i="79" s="1"/>
  <c r="AH8" i="79" a="1"/>
  <c r="AH8" i="79" s="1"/>
  <c r="Q8" i="79" a="1"/>
  <c r="Q8" i="79" s="1"/>
  <c r="Y8" i="79" a="1"/>
  <c r="Y8" i="79" s="1"/>
  <c r="AG8" i="79" a="1"/>
  <c r="AG8" i="79" s="1"/>
  <c r="U3" i="79" a="1"/>
  <c r="U3" i="79" s="1"/>
  <c r="AC3" i="79" a="1"/>
  <c r="AC3" i="79" s="1"/>
  <c r="V3" i="79" a="1"/>
  <c r="V3" i="79" s="1"/>
  <c r="AD3" i="79" a="1"/>
  <c r="AD3" i="79" s="1"/>
  <c r="V9" i="79" a="1"/>
  <c r="V9" i="79" s="1"/>
  <c r="S9" i="79" a="1"/>
  <c r="S9" i="79" s="1"/>
  <c r="X9" i="79" a="1"/>
  <c r="X9" i="79" s="1"/>
  <c r="AF9" i="79" a="1"/>
  <c r="AF9" i="79" s="1"/>
  <c r="AA9" i="79" a="1"/>
  <c r="AA9" i="79" s="1"/>
  <c r="AI9" i="79" a="1"/>
  <c r="AI9" i="79" s="1"/>
  <c r="X4" i="78" a="1"/>
  <c r="X4" i="78" s="1"/>
  <c r="AG4" i="78" a="1"/>
  <c r="AG4" i="78" s="1"/>
  <c r="AE3" i="78" a="1"/>
  <c r="AE3" i="78" s="1"/>
  <c r="AD3" i="78" a="1"/>
  <c r="AD3" i="78" s="1"/>
  <c r="Q3" i="78" a="1"/>
  <c r="Q3" i="78" s="1"/>
  <c r="Q11" i="79" a="1"/>
  <c r="Q11" i="79" s="1"/>
  <c r="Y11" i="79" a="1"/>
  <c r="Y11" i="79" s="1"/>
  <c r="AG11" i="79" a="1"/>
  <c r="AG11" i="79" s="1"/>
  <c r="R11" i="79" a="1"/>
  <c r="R11" i="79" s="1"/>
  <c r="Z11" i="79" a="1"/>
  <c r="Z11" i="79" s="1"/>
  <c r="AH11" i="79" a="1"/>
  <c r="AH11" i="79" s="1"/>
  <c r="AH7" i="78" a="1"/>
  <c r="AH7" i="78" s="1"/>
  <c r="AD7" i="79" a="1"/>
  <c r="AD7" i="79" s="1"/>
  <c r="AD9" i="79" a="1"/>
  <c r="AD9" i="79" s="1"/>
  <c r="AE4" i="78" a="1"/>
  <c r="AE4" i="78" s="1"/>
  <c r="AE11" i="79" a="1"/>
  <c r="AE11" i="79" s="1"/>
  <c r="AG7" i="78" a="1"/>
  <c r="AG7" i="78" s="1"/>
  <c r="Z7" i="78" a="1"/>
  <c r="Z7" i="78" s="1"/>
  <c r="S4" i="79" a="1"/>
  <c r="S4" i="79" s="1"/>
  <c r="AA4" i="79" a="1"/>
  <c r="AA4" i="79" s="1"/>
  <c r="AE4" i="79" a="1"/>
  <c r="AE4" i="79" s="1"/>
  <c r="V4" i="79" a="1"/>
  <c r="V4" i="79" s="1"/>
  <c r="AF4" i="79" a="1"/>
  <c r="AF4" i="79" s="1"/>
  <c r="AJ4" i="79" a="1"/>
  <c r="AJ4" i="79" s="1"/>
  <c r="S11" i="78" a="1"/>
  <c r="S11" i="78" s="1"/>
  <c r="AH11" i="78" a="1"/>
  <c r="AH11" i="78" s="1"/>
  <c r="AJ10" i="78" a="1"/>
  <c r="AJ10" i="78" s="1"/>
  <c r="T5" i="78" a="1"/>
  <c r="T5" i="78" s="1"/>
  <c r="AJ10" i="79" a="1"/>
  <c r="AJ10" i="79" s="1"/>
  <c r="X10" i="79" a="1"/>
  <c r="X10" i="79" s="1"/>
  <c r="Z10" i="79" a="1"/>
  <c r="Z10" i="79" s="1"/>
  <c r="U10" i="79" a="1"/>
  <c r="U10" i="79" s="1"/>
  <c r="AC10" i="79" a="1"/>
  <c r="AC10" i="79" s="1"/>
  <c r="S6" i="79" a="1"/>
  <c r="S6" i="79" s="1"/>
  <c r="AA6" i="79" a="1"/>
  <c r="AA6" i="79" s="1"/>
  <c r="AI6" i="79" a="1"/>
  <c r="AI6" i="79" s="1"/>
  <c r="T6" i="79" a="1"/>
  <c r="T6" i="79" s="1"/>
  <c r="AB6" i="79" a="1"/>
  <c r="AB6" i="79" s="1"/>
  <c r="AJ6" i="79" a="1"/>
  <c r="AJ6" i="79" s="1"/>
  <c r="V5" i="79" a="1"/>
  <c r="V5" i="79" s="1"/>
  <c r="AD5" i="79" a="1"/>
  <c r="AD5" i="79" s="1"/>
  <c r="U5" i="79" a="1"/>
  <c r="U5" i="79" s="1"/>
  <c r="AC5" i="79" a="1"/>
  <c r="AC5" i="79" s="1"/>
  <c r="V2" i="79" a="1"/>
  <c r="V2" i="79" s="1"/>
  <c r="AD2" i="79" a="1"/>
  <c r="AD2" i="79" s="1"/>
  <c r="U2" i="79" a="1"/>
  <c r="U2" i="79" s="1"/>
  <c r="AC2" i="79" a="1"/>
  <c r="AC2" i="79" s="1"/>
  <c r="Q7" i="79" a="1"/>
  <c r="Q7" i="79" s="1"/>
  <c r="Y7" i="79" a="1"/>
  <c r="Y7" i="79" s="1"/>
  <c r="AG7" i="79" a="1"/>
  <c r="AG7" i="79" s="1"/>
  <c r="R7" i="79" a="1"/>
  <c r="R7" i="79" s="1"/>
  <c r="Z7" i="79" a="1"/>
  <c r="Z7" i="79" s="1"/>
  <c r="AH7" i="79" a="1"/>
  <c r="AH7" i="79" s="1"/>
  <c r="T8" i="79" a="1"/>
  <c r="T8" i="79" s="1"/>
  <c r="AB8" i="79" a="1"/>
  <c r="AB8" i="79" s="1"/>
  <c r="AJ8" i="79" a="1"/>
  <c r="AJ8" i="79" s="1"/>
  <c r="S8" i="79" a="1"/>
  <c r="S8" i="79" s="1"/>
  <c r="AA8" i="79" a="1"/>
  <c r="AA8" i="79" s="1"/>
  <c r="AI8" i="79" a="1"/>
  <c r="AI8" i="79" s="1"/>
  <c r="W3" i="79" a="1"/>
  <c r="W3" i="79" s="1"/>
  <c r="AE3" i="79" a="1"/>
  <c r="AE3" i="79" s="1"/>
  <c r="X3" i="79" a="1"/>
  <c r="X3" i="79" s="1"/>
  <c r="AF3" i="79" a="1"/>
  <c r="AF3" i="79" s="1"/>
  <c r="U9" i="79" a="1"/>
  <c r="U9" i="79" s="1"/>
  <c r="Z9" i="79" a="1"/>
  <c r="Z9" i="79" s="1"/>
  <c r="AH9" i="79" a="1"/>
  <c r="AH9" i="79" s="1"/>
  <c r="AC9" i="79" a="1"/>
  <c r="AC9" i="79" s="1"/>
  <c r="AF4" i="78" a="1"/>
  <c r="AF4" i="78" s="1"/>
  <c r="AI4" i="78" a="1"/>
  <c r="AI4" i="78" s="1"/>
  <c r="R3" i="78" a="1"/>
  <c r="R3" i="78" s="1"/>
  <c r="AH3" i="78" a="1"/>
  <c r="AH3" i="78" s="1"/>
  <c r="Y3" i="78" a="1"/>
  <c r="Y3" i="78" s="1"/>
  <c r="S11" i="79" a="1"/>
  <c r="S11" i="79" s="1"/>
  <c r="AA11" i="79" a="1"/>
  <c r="AA11" i="79" s="1"/>
  <c r="AI11" i="79" a="1"/>
  <c r="AI11" i="79" s="1"/>
  <c r="T11" i="79" a="1"/>
  <c r="T11" i="79" s="1"/>
  <c r="AB11" i="79" a="1"/>
  <c r="AB11" i="79" s="1"/>
  <c r="AJ11" i="79" a="1"/>
  <c r="AJ11" i="79" s="1"/>
  <c r="AE8" i="78" a="1"/>
  <c r="AE8" i="78" s="1"/>
  <c r="Q7" i="78" a="1"/>
  <c r="Q7" i="78" s="1"/>
  <c r="AF7" i="78" a="1"/>
  <c r="AF7" i="78" s="1"/>
  <c r="W4" i="79" a="1"/>
  <c r="W4" i="79" s="1"/>
  <c r="AH4" i="79" a="1"/>
  <c r="AH4" i="79" s="1"/>
  <c r="R4" i="79" a="1"/>
  <c r="R4" i="79" s="1"/>
  <c r="Z4" i="79" a="1"/>
  <c r="Z4" i="79" s="1"/>
  <c r="AC4" i="79" a="1"/>
  <c r="AC4" i="79" s="1"/>
  <c r="AG10" i="79" a="1"/>
  <c r="AG10" i="79" s="1"/>
  <c r="AF6" i="79" a="1"/>
  <c r="AF6" i="79" s="1"/>
  <c r="AC7" i="79" a="1"/>
  <c r="AC7" i="79" s="1"/>
  <c r="AF8" i="79" a="1"/>
  <c r="AF8" i="79" s="1"/>
  <c r="AE8" i="79" a="1"/>
  <c r="AE8" i="79" s="1"/>
  <c r="Y9" i="79" a="1"/>
  <c r="Y9" i="79" s="1"/>
  <c r="AF11" i="79" a="1"/>
  <c r="AF11" i="79" s="1"/>
  <c r="X5" i="77" a="1"/>
  <c r="X5" i="77" s="1"/>
  <c r="AI3" i="77" a="1"/>
  <c r="AI3" i="77" s="1"/>
  <c r="U4" i="79" a="1"/>
  <c r="U4" i="79" s="1"/>
  <c r="X4" i="79" a="1"/>
  <c r="X4" i="79" s="1"/>
  <c r="AA11" i="78" a="1"/>
  <c r="AA11" i="78" s="1"/>
  <c r="AG10" i="78" a="1"/>
  <c r="AG10" i="78" s="1"/>
  <c r="AI10" i="78" a="1"/>
  <c r="AI10" i="78" s="1"/>
  <c r="AJ5" i="78" a="1"/>
  <c r="AJ5" i="78" s="1"/>
  <c r="V10" i="79" a="1"/>
  <c r="V10" i="79" s="1"/>
  <c r="AF10" i="79" a="1"/>
  <c r="AF10" i="79" s="1"/>
  <c r="AH10" i="79" a="1"/>
  <c r="AH10" i="79" s="1"/>
  <c r="W10" i="79" a="1"/>
  <c r="W10" i="79" s="1"/>
  <c r="U6" i="79" a="1"/>
  <c r="U6" i="79" s="1"/>
  <c r="AC6" i="79" a="1"/>
  <c r="AC6" i="79" s="1"/>
  <c r="V6" i="79" a="1"/>
  <c r="V6" i="79" s="1"/>
  <c r="AG6" i="78" a="1"/>
  <c r="AG6" i="78" s="1"/>
  <c r="AI6" i="78" a="1"/>
  <c r="AI6" i="78" s="1"/>
  <c r="X5" i="79" a="1"/>
  <c r="X5" i="79" s="1"/>
  <c r="AF5" i="79" a="1"/>
  <c r="AF5" i="79" s="1"/>
  <c r="W5" i="79" a="1"/>
  <c r="W5" i="79" s="1"/>
  <c r="X2" i="79" a="1"/>
  <c r="X2" i="79" s="1"/>
  <c r="AF2" i="79" a="1"/>
  <c r="AF2" i="79" s="1"/>
  <c r="W2" i="79" a="1"/>
  <c r="W2" i="79" s="1"/>
  <c r="S7" i="79" a="1"/>
  <c r="S7" i="79" s="1"/>
  <c r="AA7" i="79" a="1"/>
  <c r="AA7" i="79" s="1"/>
  <c r="AI7" i="79" a="1"/>
  <c r="AI7" i="79" s="1"/>
  <c r="T7" i="79" a="1"/>
  <c r="T7" i="79" s="1"/>
  <c r="AB7" i="79" a="1"/>
  <c r="AB7" i="79" s="1"/>
  <c r="V8" i="79" a="1"/>
  <c r="V8" i="79" s="1"/>
  <c r="AD8" i="79" a="1"/>
  <c r="AD8" i="79" s="1"/>
  <c r="U8" i="79" a="1"/>
  <c r="U8" i="79" s="1"/>
  <c r="Q3" i="79" a="1"/>
  <c r="Q3" i="79" s="1"/>
  <c r="Y3" i="79" a="1"/>
  <c r="Y3" i="79" s="1"/>
  <c r="AG3" i="79" a="1"/>
  <c r="AG3" i="79" s="1"/>
  <c r="Z3" i="79" a="1"/>
  <c r="Z3" i="79" s="1"/>
  <c r="W9" i="79" a="1"/>
  <c r="W9" i="79" s="1"/>
  <c r="AB9" i="79" a="1"/>
  <c r="AB9" i="79" s="1"/>
  <c r="AJ9" i="79" a="1"/>
  <c r="AJ9" i="79" s="1"/>
  <c r="V4" i="78" a="1"/>
  <c r="V4" i="78" s="1"/>
  <c r="AD4" i="78" a="1"/>
  <c r="AD4" i="78" s="1"/>
  <c r="V3" i="78" a="1"/>
  <c r="V3" i="78" s="1"/>
  <c r="AC3" i="78" a="1"/>
  <c r="AC3" i="78" s="1"/>
  <c r="AG3" i="78" a="1"/>
  <c r="AG3" i="78" s="1"/>
  <c r="U11" i="79" a="1"/>
  <c r="U11" i="79" s="1"/>
  <c r="AC11" i="79" a="1"/>
  <c r="AC11" i="79" s="1"/>
  <c r="V11" i="79" a="1"/>
  <c r="V11" i="79" s="1"/>
  <c r="Y7" i="78" a="1"/>
  <c r="Y7" i="78" s="1"/>
  <c r="R7" i="78" a="1"/>
  <c r="R7" i="78" s="1"/>
  <c r="AF2" i="78" a="1"/>
  <c r="AF2" i="78" s="1"/>
  <c r="W2" i="78" a="1"/>
  <c r="W2" i="78" s="1"/>
  <c r="AB5" i="78" a="1"/>
  <c r="AB5" i="78" s="1"/>
  <c r="U5" i="78" a="1"/>
  <c r="U5" i="78" s="1"/>
  <c r="AE9" i="78" a="1"/>
  <c r="AE9" i="78" s="1"/>
  <c r="W8" i="78" a="1"/>
  <c r="W8" i="78" s="1"/>
  <c r="X8" i="78" a="1"/>
  <c r="X8" i="78" s="1"/>
  <c r="AF8" i="78" a="1"/>
  <c r="AF8" i="78" s="1"/>
  <c r="U8" i="76" a="1"/>
  <c r="U8" i="76" s="1"/>
  <c r="U9" i="77" a="1"/>
  <c r="U9" i="77" s="1"/>
  <c r="AH7" i="77" a="1"/>
  <c r="AH7" i="77" s="1"/>
  <c r="U11" i="78" a="1"/>
  <c r="U11" i="78" s="1"/>
  <c r="AC11" i="78" a="1"/>
  <c r="AC11" i="78" s="1"/>
  <c r="V11" i="78" a="1"/>
  <c r="V11" i="78" s="1"/>
  <c r="AD11" i="78" a="1"/>
  <c r="AD11" i="78" s="1"/>
  <c r="R2" i="78" a="1"/>
  <c r="R2" i="78" s="1"/>
  <c r="Z2" i="78" a="1"/>
  <c r="Z2" i="78" s="1"/>
  <c r="AH2" i="78" a="1"/>
  <c r="AH2" i="78" s="1"/>
  <c r="Q2" i="78" a="1"/>
  <c r="Q2" i="78" s="1"/>
  <c r="Y2" i="78" a="1"/>
  <c r="Y2" i="78" s="1"/>
  <c r="AG2" i="78" a="1"/>
  <c r="AG2" i="78" s="1"/>
  <c r="V10" i="78" a="1"/>
  <c r="V10" i="78" s="1"/>
  <c r="AD10" i="78" a="1"/>
  <c r="AD10" i="78" s="1"/>
  <c r="U10" i="78" a="1"/>
  <c r="U10" i="78" s="1"/>
  <c r="AC10" i="78" a="1"/>
  <c r="AC10" i="78" s="1"/>
  <c r="V5" i="78" a="1"/>
  <c r="V5" i="78" s="1"/>
  <c r="AD5" i="78" a="1"/>
  <c r="AD5" i="78" s="1"/>
  <c r="W5" i="78" a="1"/>
  <c r="W5" i="78" s="1"/>
  <c r="AE5" i="78" a="1"/>
  <c r="AE5" i="78" s="1"/>
  <c r="R9" i="78" a="1"/>
  <c r="R9" i="78" s="1"/>
  <c r="Z9" i="78" a="1"/>
  <c r="Z9" i="78" s="1"/>
  <c r="AH9" i="78" a="1"/>
  <c r="AH9" i="78" s="1"/>
  <c r="Q9" i="78" a="1"/>
  <c r="Q9" i="78" s="1"/>
  <c r="Y9" i="78" a="1"/>
  <c r="Y9" i="78" s="1"/>
  <c r="AG9" i="78" a="1"/>
  <c r="AG9" i="78" s="1"/>
  <c r="V6" i="78" a="1"/>
  <c r="V6" i="78" s="1"/>
  <c r="AD6" i="78" a="1"/>
  <c r="AD6" i="78" s="1"/>
  <c r="U6" i="78" a="1"/>
  <c r="U6" i="78" s="1"/>
  <c r="AC6" i="78" a="1"/>
  <c r="AC6" i="78" s="1"/>
  <c r="AJ4" i="78" a="1"/>
  <c r="AJ4" i="78" s="1"/>
  <c r="U4" i="78" a="1"/>
  <c r="U4" i="78" s="1"/>
  <c r="AH4" i="78" a="1"/>
  <c r="AH4" i="78" s="1"/>
  <c r="W4" i="78" a="1"/>
  <c r="W4" i="78" s="1"/>
  <c r="T3" i="78" a="1"/>
  <c r="T3" i="78" s="1"/>
  <c r="AB3" i="78" a="1"/>
  <c r="AB3" i="78" s="1"/>
  <c r="AJ3" i="78" a="1"/>
  <c r="AJ3" i="78" s="1"/>
  <c r="S3" i="78" a="1"/>
  <c r="S3" i="78" s="1"/>
  <c r="AA3" i="78" a="1"/>
  <c r="AA3" i="78" s="1"/>
  <c r="AI3" i="78" a="1"/>
  <c r="AI3" i="78" s="1"/>
  <c r="Q8" i="78" a="1"/>
  <c r="Q8" i="78" s="1"/>
  <c r="Y8" i="78" a="1"/>
  <c r="Y8" i="78" s="1"/>
  <c r="AG8" i="78" a="1"/>
  <c r="AG8" i="78" s="1"/>
  <c r="R8" i="78" a="1"/>
  <c r="R8" i="78" s="1"/>
  <c r="Z8" i="78" a="1"/>
  <c r="Z8" i="78" s="1"/>
  <c r="AH8" i="78" a="1"/>
  <c r="AH8" i="78" s="1"/>
  <c r="S7" i="78" a="1"/>
  <c r="S7" i="78" s="1"/>
  <c r="AA7" i="78" a="1"/>
  <c r="AA7" i="78" s="1"/>
  <c r="AI7" i="78" a="1"/>
  <c r="AI7" i="78" s="1"/>
  <c r="T7" i="78" a="1"/>
  <c r="T7" i="78" s="1"/>
  <c r="AB7" i="78" a="1"/>
  <c r="AB7" i="78" s="1"/>
  <c r="AJ7" i="78" a="1"/>
  <c r="AJ7" i="78" s="1"/>
  <c r="AC5" i="78" a="1"/>
  <c r="AC5" i="78" s="1"/>
  <c r="S7" i="77" a="1"/>
  <c r="S7" i="77" s="1"/>
  <c r="W11" i="78" a="1"/>
  <c r="W11" i="78" s="1"/>
  <c r="X11" i="78" a="1"/>
  <c r="X11" i="78" s="1"/>
  <c r="AF11" i="78" a="1"/>
  <c r="AF11" i="78" s="1"/>
  <c r="T2" i="78" a="1"/>
  <c r="T2" i="78" s="1"/>
  <c r="AB2" i="78" a="1"/>
  <c r="AB2" i="78" s="1"/>
  <c r="AJ2" i="78" a="1"/>
  <c r="AJ2" i="78" s="1"/>
  <c r="S2" i="78" a="1"/>
  <c r="S2" i="78" s="1"/>
  <c r="AA2" i="78" a="1"/>
  <c r="AA2" i="78" s="1"/>
  <c r="AI2" i="78" a="1"/>
  <c r="AI2" i="78" s="1"/>
  <c r="X10" i="78" a="1"/>
  <c r="X10" i="78" s="1"/>
  <c r="AF10" i="78" a="1"/>
  <c r="AF10" i="78" s="1"/>
  <c r="W10" i="78" a="1"/>
  <c r="W10" i="78" s="1"/>
  <c r="AE10" i="78" a="1"/>
  <c r="AE10" i="78" s="1"/>
  <c r="X5" i="78" a="1"/>
  <c r="X5" i="78" s="1"/>
  <c r="AF5" i="78" a="1"/>
  <c r="AF5" i="78" s="1"/>
  <c r="Q5" i="78" a="1"/>
  <c r="Q5" i="78" s="1"/>
  <c r="Y5" i="78" a="1"/>
  <c r="Y5" i="78" s="1"/>
  <c r="AG5" i="78" a="1"/>
  <c r="AG5" i="78" s="1"/>
  <c r="T9" i="78" a="1"/>
  <c r="T9" i="78" s="1"/>
  <c r="AB9" i="78" a="1"/>
  <c r="AB9" i="78" s="1"/>
  <c r="AJ9" i="78" a="1"/>
  <c r="AJ9" i="78" s="1"/>
  <c r="S9" i="78" a="1"/>
  <c r="S9" i="78" s="1"/>
  <c r="AA9" i="78" a="1"/>
  <c r="AA9" i="78" s="1"/>
  <c r="AI9" i="78" a="1"/>
  <c r="AI9" i="78" s="1"/>
  <c r="X6" i="78" a="1"/>
  <c r="X6" i="78" s="1"/>
  <c r="AF6" i="78" a="1"/>
  <c r="AF6" i="78" s="1"/>
  <c r="W6" i="78" a="1"/>
  <c r="W6" i="78" s="1"/>
  <c r="AE6" i="78" a="1"/>
  <c r="AE6" i="78" s="1"/>
  <c r="Y4" i="78" a="1"/>
  <c r="Y4" i="78" s="1"/>
  <c r="AA4" i="78" a="1"/>
  <c r="AA4" i="78" s="1"/>
  <c r="U3" i="78" a="1"/>
  <c r="U3" i="78" s="1"/>
  <c r="S8" i="78" a="1"/>
  <c r="S8" i="78" s="1"/>
  <c r="AA8" i="78" a="1"/>
  <c r="AA8" i="78" s="1"/>
  <c r="AI8" i="78" a="1"/>
  <c r="AI8" i="78" s="1"/>
  <c r="T8" i="78" a="1"/>
  <c r="T8" i="78" s="1"/>
  <c r="AB8" i="78" a="1"/>
  <c r="AB8" i="78" s="1"/>
  <c r="AJ8" i="78" a="1"/>
  <c r="AJ8" i="78" s="1"/>
  <c r="U7" i="78" a="1"/>
  <c r="U7" i="78" s="1"/>
  <c r="AC7" i="78" a="1"/>
  <c r="AC7" i="78" s="1"/>
  <c r="V7" i="78" a="1"/>
  <c r="V7" i="78" s="1"/>
  <c r="AD7" i="78" a="1"/>
  <c r="AD7" i="78" s="1"/>
  <c r="X2" i="78" a="1"/>
  <c r="X2" i="78" s="1"/>
  <c r="AE2" i="78" a="1"/>
  <c r="AE2" i="78" s="1"/>
  <c r="X9" i="78" a="1"/>
  <c r="X9" i="78" s="1"/>
  <c r="W9" i="78" a="1"/>
  <c r="W9" i="78" s="1"/>
  <c r="Q11" i="78" a="1"/>
  <c r="Q11" i="78" s="1"/>
  <c r="Y11" i="78" a="1"/>
  <c r="Y11" i="78" s="1"/>
  <c r="AG11" i="78" a="1"/>
  <c r="AG11" i="78" s="1"/>
  <c r="R11" i="78" a="1"/>
  <c r="R11" i="78" s="1"/>
  <c r="Z11" i="78" a="1"/>
  <c r="Z11" i="78" s="1"/>
  <c r="V2" i="78" a="1"/>
  <c r="V2" i="78" s="1"/>
  <c r="AD2" i="78" a="1"/>
  <c r="AD2" i="78" s="1"/>
  <c r="U2" i="78" a="1"/>
  <c r="U2" i="78" s="1"/>
  <c r="R10" i="78" a="1"/>
  <c r="R10" i="78" s="1"/>
  <c r="Z10" i="78" a="1"/>
  <c r="Z10" i="78" s="1"/>
  <c r="AH10" i="78" a="1"/>
  <c r="AH10" i="78" s="1"/>
  <c r="Q10" i="78" a="1"/>
  <c r="Q10" i="78" s="1"/>
  <c r="Y10" i="78" a="1"/>
  <c r="Y10" i="78" s="1"/>
  <c r="R5" i="78" a="1"/>
  <c r="R5" i="78" s="1"/>
  <c r="Z5" i="78" a="1"/>
  <c r="Z5" i="78" s="1"/>
  <c r="AH5" i="78" a="1"/>
  <c r="AH5" i="78" s="1"/>
  <c r="S5" i="78" a="1"/>
  <c r="S5" i="78" s="1"/>
  <c r="AA5" i="78" a="1"/>
  <c r="AA5" i="78" s="1"/>
  <c r="V9" i="78" a="1"/>
  <c r="V9" i="78" s="1"/>
  <c r="AD9" i="78" a="1"/>
  <c r="AD9" i="78" s="1"/>
  <c r="U9" i="78" a="1"/>
  <c r="U9" i="78" s="1"/>
  <c r="R6" i="78" a="1"/>
  <c r="R6" i="78" s="1"/>
  <c r="Z6" i="78" a="1"/>
  <c r="Z6" i="78" s="1"/>
  <c r="AH6" i="78" a="1"/>
  <c r="AH6" i="78" s="1"/>
  <c r="Q6" i="78" a="1"/>
  <c r="Q6" i="78" s="1"/>
  <c r="Y6" i="78" a="1"/>
  <c r="Y6" i="78" s="1"/>
  <c r="AB4" i="78" a="1"/>
  <c r="AB4" i="78" s="1"/>
  <c r="Q4" i="78" a="1"/>
  <c r="Q4" i="78" s="1"/>
  <c r="AC4" i="78" a="1"/>
  <c r="AC4" i="78" s="1"/>
  <c r="Z4" i="78" a="1"/>
  <c r="Z4" i="78" s="1"/>
  <c r="R4" i="78" a="1"/>
  <c r="R4" i="78" s="1"/>
  <c r="X3" i="78" a="1"/>
  <c r="X3" i="78" s="1"/>
  <c r="AF3" i="78" a="1"/>
  <c r="AF3" i="78" s="1"/>
  <c r="W3" i="78" a="1"/>
  <c r="W3" i="78" s="1"/>
  <c r="U8" i="78" a="1"/>
  <c r="U8" i="78" s="1"/>
  <c r="AC8" i="78" a="1"/>
  <c r="AC8" i="78" s="1"/>
  <c r="V8" i="78" a="1"/>
  <c r="V8" i="78" s="1"/>
  <c r="W7" i="78" a="1"/>
  <c r="W7" i="78" s="1"/>
  <c r="X7" i="78" a="1"/>
  <c r="X7" i="78" s="1"/>
  <c r="AE9" i="77" a="1"/>
  <c r="AE9" i="77" s="1"/>
  <c r="AI4" i="77" a="1"/>
  <c r="AI4" i="77" s="1"/>
  <c r="AF3" i="77" a="1"/>
  <c r="AF3" i="77" s="1"/>
  <c r="AG11" i="77" a="1"/>
  <c r="AG11" i="77" s="1"/>
  <c r="AE10" i="77" a="1"/>
  <c r="AE10" i="77" s="1"/>
  <c r="AI6" i="77" a="1"/>
  <c r="AI6" i="77" s="1"/>
  <c r="Z4" i="77" a="1"/>
  <c r="Z4" i="77" s="1"/>
  <c r="AH3" i="77" a="1"/>
  <c r="AH3" i="77" s="1"/>
  <c r="AB7" i="77" a="1"/>
  <c r="AB7" i="77" s="1"/>
  <c r="S6" i="75" a="1"/>
  <c r="S6" i="75" s="1"/>
  <c r="AE2" i="77" a="1"/>
  <c r="AE2" i="77" s="1"/>
  <c r="R4" i="77" a="1"/>
  <c r="R4" i="77" s="1"/>
  <c r="U3" i="76" a="1"/>
  <c r="U3" i="76" s="1"/>
  <c r="R6" i="77" a="1"/>
  <c r="R6" i="77" s="1"/>
  <c r="AJ8" i="77" a="1"/>
  <c r="AJ8" i="77" s="1"/>
  <c r="S4" i="77" a="1"/>
  <c r="S4" i="77" s="1"/>
  <c r="R3" i="77" a="1"/>
  <c r="R3" i="77" s="1"/>
  <c r="AC7" i="77" a="1"/>
  <c r="AC7" i="77" s="1"/>
  <c r="U7" i="77" a="1"/>
  <c r="U7" i="77" s="1"/>
  <c r="V10" i="77" a="1"/>
  <c r="V10" i="77" s="1"/>
  <c r="T10" i="77" a="1"/>
  <c r="T10" i="77" s="1"/>
  <c r="S10" i="77" a="1"/>
  <c r="S10" i="77" s="1"/>
  <c r="AD7" i="76" a="1"/>
  <c r="AD7" i="76" s="1"/>
  <c r="AH9" i="76" a="1"/>
  <c r="AH9" i="76" s="1"/>
  <c r="W8" i="76" a="1"/>
  <c r="W8" i="76" s="1"/>
  <c r="AJ9" i="77" a="1"/>
  <c r="AJ9" i="77" s="1"/>
  <c r="AH6" i="77" a="1"/>
  <c r="AH6" i="77" s="1"/>
  <c r="AI5" i="77" a="1"/>
  <c r="AI5" i="77" s="1"/>
  <c r="U4" i="77" a="1"/>
  <c r="U4" i="77" s="1"/>
  <c r="W4" i="77" a="1"/>
  <c r="W4" i="77" s="1"/>
  <c r="AH4" i="77" a="1"/>
  <c r="AH4" i="77" s="1"/>
  <c r="U3" i="77" a="1"/>
  <c r="U3" i="77" s="1"/>
  <c r="X2" i="77" a="1"/>
  <c r="X2" i="77" s="1"/>
  <c r="W7" i="77" a="1"/>
  <c r="W7" i="77" s="1"/>
  <c r="AE7" i="77" a="1"/>
  <c r="AE7" i="77" s="1"/>
  <c r="AG7" i="77" a="1"/>
  <c r="AG7" i="77" s="1"/>
  <c r="AB11" i="77" a="1"/>
  <c r="AB11" i="77" s="1"/>
  <c r="R10" i="77" a="1"/>
  <c r="R10" i="77" s="1"/>
  <c r="AB10" i="77" a="1"/>
  <c r="AB10" i="77" s="1"/>
  <c r="Y5" i="76" a="1"/>
  <c r="Y5" i="76" s="1"/>
  <c r="AH9" i="77" a="1"/>
  <c r="AH9" i="77" s="1"/>
  <c r="AC6" i="77" a="1"/>
  <c r="AC6" i="77" s="1"/>
  <c r="Z5" i="77" a="1"/>
  <c r="Z5" i="77" s="1"/>
  <c r="AH8" i="77" a="1"/>
  <c r="AH8" i="77" s="1"/>
  <c r="AF4" i="77" a="1"/>
  <c r="AF4" i="77" s="1"/>
  <c r="AD3" i="77" a="1"/>
  <c r="AD3" i="77" s="1"/>
  <c r="AC3" i="77" a="1"/>
  <c r="AC3" i="77" s="1"/>
  <c r="AG2" i="77" a="1"/>
  <c r="AG2" i="77" s="1"/>
  <c r="Z7" i="77" a="1"/>
  <c r="Z7" i="77" s="1"/>
  <c r="V7" i="77" a="1"/>
  <c r="V7" i="77" s="1"/>
  <c r="AA7" i="77" a="1"/>
  <c r="AA7" i="77" s="1"/>
  <c r="X11" i="77" a="1"/>
  <c r="X11" i="77" s="1"/>
  <c r="AH10" i="77" a="1"/>
  <c r="AH10" i="77" s="1"/>
  <c r="AJ10" i="77" a="1"/>
  <c r="AJ10" i="77" s="1"/>
  <c r="S5" i="76" a="1"/>
  <c r="S5" i="76" s="1"/>
  <c r="S9" i="77" a="1"/>
  <c r="S9" i="77" s="1"/>
  <c r="Q9" i="77" a="1"/>
  <c r="Q9" i="77" s="1"/>
  <c r="AG9" i="77" a="1"/>
  <c r="AG9" i="77" s="1"/>
  <c r="V9" i="77" a="1"/>
  <c r="V9" i="77" s="1"/>
  <c r="AD9" i="77" a="1"/>
  <c r="AD9" i="77" s="1"/>
  <c r="X6" i="77" a="1"/>
  <c r="X6" i="77" s="1"/>
  <c r="V6" i="77" a="1"/>
  <c r="V6" i="77" s="1"/>
  <c r="T6" i="77" a="1"/>
  <c r="T6" i="77" s="1"/>
  <c r="W6" i="77" a="1"/>
  <c r="W6" i="77" s="1"/>
  <c r="AE6" i="77" a="1"/>
  <c r="AE6" i="77" s="1"/>
  <c r="T5" i="77" a="1"/>
  <c r="T5" i="77" s="1"/>
  <c r="AD5" i="77" a="1"/>
  <c r="AD5" i="77" s="1"/>
  <c r="Q5" i="77" a="1"/>
  <c r="Q5" i="77" s="1"/>
  <c r="AF5" i="77" a="1"/>
  <c r="AF5" i="77" s="1"/>
  <c r="AC5" i="77" a="1"/>
  <c r="AC5" i="77" s="1"/>
  <c r="AE8" i="77" a="1"/>
  <c r="AE8" i="77" s="1"/>
  <c r="AI8" i="77" a="1"/>
  <c r="AI8" i="77" s="1"/>
  <c r="AG8" i="77" a="1"/>
  <c r="AG8" i="77" s="1"/>
  <c r="V8" i="77" a="1"/>
  <c r="V8" i="77" s="1"/>
  <c r="AD8" i="77" a="1"/>
  <c r="AD8" i="77" s="1"/>
  <c r="Y4" i="77" a="1"/>
  <c r="Y4" i="77" s="1"/>
  <c r="AC4" i="77" a="1"/>
  <c r="AC4" i="77" s="1"/>
  <c r="T4" i="77" a="1"/>
  <c r="T4" i="77" s="1"/>
  <c r="AB4" i="77" a="1"/>
  <c r="AB4" i="77" s="1"/>
  <c r="AJ4" i="77" a="1"/>
  <c r="AJ4" i="77" s="1"/>
  <c r="T3" i="77" a="1"/>
  <c r="T3" i="77" s="1"/>
  <c r="Z3" i="77" a="1"/>
  <c r="Z3" i="77" s="1"/>
  <c r="W3" i="77" a="1"/>
  <c r="W3" i="77" s="1"/>
  <c r="AE3" i="77" a="1"/>
  <c r="AE3" i="77" s="1"/>
  <c r="AJ3" i="77" a="1"/>
  <c r="AJ3" i="77" s="1"/>
  <c r="AB2" i="77" a="1"/>
  <c r="AB2" i="77" s="1"/>
  <c r="AD2" i="77" a="1"/>
  <c r="AD2" i="77" s="1"/>
  <c r="S2" i="77" a="1"/>
  <c r="S2" i="77" s="1"/>
  <c r="AA2" i="77" a="1"/>
  <c r="AA2" i="77" s="1"/>
  <c r="AI2" i="77" a="1"/>
  <c r="AI2" i="77" s="1"/>
  <c r="X7" i="77" a="1"/>
  <c r="X7" i="77" s="1"/>
  <c r="AF7" i="77" a="1"/>
  <c r="AF7" i="77" s="1"/>
  <c r="AD7" i="77" a="1"/>
  <c r="AD7" i="77" s="1"/>
  <c r="T7" i="77" a="1"/>
  <c r="T7" i="77" s="1"/>
  <c r="AJ7" i="77" a="1"/>
  <c r="AJ7" i="77" s="1"/>
  <c r="AJ11" i="77" a="1"/>
  <c r="AJ11" i="77" s="1"/>
  <c r="R11" i="77" a="1"/>
  <c r="R11" i="77" s="1"/>
  <c r="AH11" i="77" a="1"/>
  <c r="AH11" i="77" s="1"/>
  <c r="S11" i="77" a="1"/>
  <c r="S11" i="77" s="1"/>
  <c r="AA11" i="77" a="1"/>
  <c r="AA11" i="77" s="1"/>
  <c r="AI11" i="77" a="1"/>
  <c r="AI11" i="77" s="1"/>
  <c r="AD10" i="77" a="1"/>
  <c r="AD10" i="77" s="1"/>
  <c r="AF10" i="77" a="1"/>
  <c r="AF10" i="77" s="1"/>
  <c r="Q10" i="77" a="1"/>
  <c r="Q10" i="77" s="1"/>
  <c r="Y10" i="77" a="1"/>
  <c r="Y10" i="77" s="1"/>
  <c r="AG10" i="77" a="1"/>
  <c r="AG10" i="77" s="1"/>
  <c r="X3" i="76" a="1"/>
  <c r="X3" i="76" s="1"/>
  <c r="AA9" i="77" a="1"/>
  <c r="AA9" i="77" s="1"/>
  <c r="X9" i="77" a="1"/>
  <c r="X9" i="77" s="1"/>
  <c r="AF9" i="77" a="1"/>
  <c r="AF9" i="77" s="1"/>
  <c r="AF6" i="77" a="1"/>
  <c r="AF6" i="77" s="1"/>
  <c r="Z6" i="77" a="1"/>
  <c r="Z6" i="77" s="1"/>
  <c r="AB6" i="77" a="1"/>
  <c r="AB6" i="77" s="1"/>
  <c r="Q6" i="77" a="1"/>
  <c r="Q6" i="77" s="1"/>
  <c r="Y6" i="77" a="1"/>
  <c r="Y6" i="77" s="1"/>
  <c r="AG6" i="77" a="1"/>
  <c r="AG6" i="77" s="1"/>
  <c r="AH5" i="77" a="1"/>
  <c r="AH5" i="77" s="1"/>
  <c r="W5" i="77" a="1"/>
  <c r="W5" i="77" s="1"/>
  <c r="V5" i="77" a="1"/>
  <c r="V5" i="77" s="1"/>
  <c r="AJ5" i="77" a="1"/>
  <c r="AJ5" i="77" s="1"/>
  <c r="AE5" i="77" a="1"/>
  <c r="AE5" i="77" s="1"/>
  <c r="U8" i="77" a="1"/>
  <c r="U8" i="77" s="1"/>
  <c r="AC8" i="77" a="1"/>
  <c r="AC8" i="77" s="1"/>
  <c r="X8" i="77" a="1"/>
  <c r="X8" i="77" s="1"/>
  <c r="AF8" i="77" a="1"/>
  <c r="AF8" i="77" s="1"/>
  <c r="AA4" i="77" a="1"/>
  <c r="AA4" i="77" s="1"/>
  <c r="AG4" i="77" a="1"/>
  <c r="AG4" i="77" s="1"/>
  <c r="V4" i="77" a="1"/>
  <c r="V4" i="77" s="1"/>
  <c r="AD4" i="77" a="1"/>
  <c r="AD4" i="77" s="1"/>
  <c r="AB3" i="77" a="1"/>
  <c r="AB3" i="77" s="1"/>
  <c r="Q3" i="77" a="1"/>
  <c r="Q3" i="77" s="1"/>
  <c r="Y3" i="77" a="1"/>
  <c r="Y3" i="77" s="1"/>
  <c r="AG3" i="77" a="1"/>
  <c r="AG3" i="77" s="1"/>
  <c r="AF2" i="77" a="1"/>
  <c r="AF2" i="77" s="1"/>
  <c r="R2" i="77" a="1"/>
  <c r="R2" i="77" s="1"/>
  <c r="AH2" i="77" a="1"/>
  <c r="AH2" i="77" s="1"/>
  <c r="U2" i="77" a="1"/>
  <c r="U2" i="77" s="1"/>
  <c r="AC2" i="77" a="1"/>
  <c r="AC2" i="77" s="1"/>
  <c r="AI7" i="77" a="1"/>
  <c r="AI7" i="77" s="1"/>
  <c r="Y7" i="77" a="1"/>
  <c r="Y7" i="77" s="1"/>
  <c r="V11" i="77" a="1"/>
  <c r="V11" i="77" s="1"/>
  <c r="U11" i="77" a="1"/>
  <c r="U11" i="77" s="1"/>
  <c r="AC11" i="77" a="1"/>
  <c r="AC11" i="77" s="1"/>
  <c r="AA10" i="77" a="1"/>
  <c r="AA10" i="77" s="1"/>
  <c r="AI10" i="77" a="1"/>
  <c r="AI10" i="77" s="1"/>
  <c r="AH10" i="76" a="1"/>
  <c r="AH10" i="76" s="1"/>
  <c r="W9" i="77" a="1"/>
  <c r="W9" i="77" s="1"/>
  <c r="AI9" i="77" a="1"/>
  <c r="AI9" i="77" s="1"/>
  <c r="Y9" i="77" a="1"/>
  <c r="Y9" i="77" s="1"/>
  <c r="R9" i="77" a="1"/>
  <c r="R9" i="77" s="1"/>
  <c r="Z9" i="77" a="1"/>
  <c r="Z9" i="77" s="1"/>
  <c r="AD6" i="77" a="1"/>
  <c r="AD6" i="77" s="1"/>
  <c r="AJ6" i="77" a="1"/>
  <c r="AJ6" i="77" s="1"/>
  <c r="S6" i="77" a="1"/>
  <c r="S6" i="77" s="1"/>
  <c r="AA6" i="77" a="1"/>
  <c r="AA6" i="77" s="1"/>
  <c r="U5" i="77" a="1"/>
  <c r="U5" i="77" s="1"/>
  <c r="S5" i="77" a="1"/>
  <c r="S5" i="77" s="1"/>
  <c r="R5" i="77" a="1"/>
  <c r="R5" i="77" s="1"/>
  <c r="Y5" i="77" a="1"/>
  <c r="Y5" i="77" s="1"/>
  <c r="AG5" i="77" a="1"/>
  <c r="AG5" i="77" s="1"/>
  <c r="W8" i="77" a="1"/>
  <c r="W8" i="77" s="1"/>
  <c r="S8" i="77" a="1"/>
  <c r="S8" i="77" s="1"/>
  <c r="Q8" i="77" a="1"/>
  <c r="Q8" i="77" s="1"/>
  <c r="R8" i="77" a="1"/>
  <c r="R8" i="77" s="1"/>
  <c r="Z8" i="77" a="1"/>
  <c r="Z8" i="77" s="1"/>
  <c r="Q4" i="77" a="1"/>
  <c r="Q4" i="77" s="1"/>
  <c r="AE4" i="77" a="1"/>
  <c r="AE4" i="77" s="1"/>
  <c r="X4" i="77" a="1"/>
  <c r="X4" i="77" s="1"/>
  <c r="V3" i="77" a="1"/>
  <c r="V3" i="77" s="1"/>
  <c r="X3" i="77" a="1"/>
  <c r="X3" i="77" s="1"/>
  <c r="S3" i="77" a="1"/>
  <c r="S3" i="77" s="1"/>
  <c r="AA3" i="77" a="1"/>
  <c r="AA3" i="77" s="1"/>
  <c r="T2" i="77" a="1"/>
  <c r="T2" i="77" s="1"/>
  <c r="AJ2" i="77" a="1"/>
  <c r="AJ2" i="77" s="1"/>
  <c r="V2" i="77" a="1"/>
  <c r="V2" i="77" s="1"/>
  <c r="W2" i="77" a="1"/>
  <c r="W2" i="77" s="1"/>
  <c r="Q7" i="77" a="1"/>
  <c r="Q7" i="77" s="1"/>
  <c r="T11" i="77" a="1"/>
  <c r="T11" i="77" s="1"/>
  <c r="AF11" i="77" a="1"/>
  <c r="AF11" i="77" s="1"/>
  <c r="Z11" i="77" a="1"/>
  <c r="Z11" i="77" s="1"/>
  <c r="W11" i="77" a="1"/>
  <c r="W11" i="77" s="1"/>
  <c r="AE11" i="77" a="1"/>
  <c r="AE11" i="77" s="1"/>
  <c r="Z10" i="77" a="1"/>
  <c r="Z10" i="77" s="1"/>
  <c r="X10" i="77" a="1"/>
  <c r="X10" i="77" s="1"/>
  <c r="U10" i="77" a="1"/>
  <c r="U10" i="77" s="1"/>
  <c r="AC10" i="77" a="1"/>
  <c r="AC10" i="77" s="1"/>
  <c r="AC9" i="77" a="1"/>
  <c r="AC9" i="77" s="1"/>
  <c r="T9" i="77" a="1"/>
  <c r="T9" i="77" s="1"/>
  <c r="AB9" i="77" a="1"/>
  <c r="AB9" i="77" s="1"/>
  <c r="U6" i="77" a="1"/>
  <c r="U6" i="77" s="1"/>
  <c r="AB5" i="77" a="1"/>
  <c r="AB5" i="77" s="1"/>
  <c r="AA5" i="77" a="1"/>
  <c r="AA5" i="77" s="1"/>
  <c r="AA8" i="77" a="1"/>
  <c r="AA8" i="77" s="1"/>
  <c r="Y8" i="77" a="1"/>
  <c r="Y8" i="77" s="1"/>
  <c r="T8" i="77" a="1"/>
  <c r="T8" i="77" s="1"/>
  <c r="AB8" i="77" a="1"/>
  <c r="AB8" i="77" s="1"/>
  <c r="Z2" i="77" a="1"/>
  <c r="Z2" i="77" s="1"/>
  <c r="Q2" i="77" a="1"/>
  <c r="Q2" i="77" s="1"/>
  <c r="Y2" i="77" a="1"/>
  <c r="Y2" i="77" s="1"/>
  <c r="R7" i="77" a="1"/>
  <c r="R7" i="77" s="1"/>
  <c r="AD11" i="77" a="1"/>
  <c r="AD11" i="77" s="1"/>
  <c r="Q11" i="77" a="1"/>
  <c r="Q11" i="77" s="1"/>
  <c r="Y11" i="77" a="1"/>
  <c r="Y11" i="77" s="1"/>
  <c r="W10" i="77" a="1"/>
  <c r="W10" i="77" s="1"/>
  <c r="AG2" i="76" a="1"/>
  <c r="AG2" i="76" s="1"/>
  <c r="AJ4" i="76" a="1"/>
  <c r="AJ4" i="76" s="1"/>
  <c r="AG8" i="76" a="1"/>
  <c r="AG8" i="76" s="1"/>
  <c r="AH4" i="76" a="1"/>
  <c r="AH4" i="76" s="1"/>
  <c r="AF5" i="76" a="1"/>
  <c r="AF5" i="76" s="1"/>
  <c r="AE11" i="76" a="1"/>
  <c r="AE11" i="76" s="1"/>
  <c r="T7" i="76" a="1"/>
  <c r="T7" i="76" s="1"/>
  <c r="S8" i="76" a="1"/>
  <c r="S8" i="76" s="1"/>
  <c r="V7" i="76" a="1"/>
  <c r="V7" i="76" s="1"/>
  <c r="R10" i="76" a="1"/>
  <c r="R10" i="76" s="1"/>
  <c r="AE5" i="76" a="1"/>
  <c r="AE5" i="76" s="1"/>
  <c r="R5" i="76" a="1"/>
  <c r="R5" i="76" s="1"/>
  <c r="AC6" i="76" a="1"/>
  <c r="AC6" i="76" s="1"/>
  <c r="AE2" i="75" a="1"/>
  <c r="AE2" i="75" s="1"/>
  <c r="R2" i="76" a="1"/>
  <c r="R2" i="76" s="1"/>
  <c r="S2" i="76" a="1"/>
  <c r="S2" i="76" s="1"/>
  <c r="AE4" i="76" a="1"/>
  <c r="AE4" i="76" s="1"/>
  <c r="AI5" i="76" a="1"/>
  <c r="AI5" i="76" s="1"/>
  <c r="U5" i="76" a="1"/>
  <c r="U5" i="76" s="1"/>
  <c r="Z5" i="76" a="1"/>
  <c r="Z5" i="76" s="1"/>
  <c r="AD3" i="76" a="1"/>
  <c r="AD3" i="76" s="1"/>
  <c r="Z3" i="76" a="1"/>
  <c r="Z3" i="76" s="1"/>
  <c r="Q3" i="76" a="1"/>
  <c r="Q3" i="76" s="1"/>
  <c r="AC3" i="76" a="1"/>
  <c r="AC3" i="76" s="1"/>
  <c r="AC7" i="76" a="1"/>
  <c r="AC7" i="76" s="1"/>
  <c r="Q7" i="76" a="1"/>
  <c r="Q7" i="76" s="1"/>
  <c r="AE7" i="76" a="1"/>
  <c r="AE7" i="76" s="1"/>
  <c r="U9" i="76" a="1"/>
  <c r="U9" i="76" s="1"/>
  <c r="Q8" i="76" a="1"/>
  <c r="Q8" i="76" s="1"/>
  <c r="AI10" i="76" a="1"/>
  <c r="AI10" i="76" s="1"/>
  <c r="Z2" i="76" a="1"/>
  <c r="Z2" i="76" s="1"/>
  <c r="AA2" i="76" a="1"/>
  <c r="AA2" i="76" s="1"/>
  <c r="Q4" i="76" a="1"/>
  <c r="Q4" i="76" s="1"/>
  <c r="AD5" i="76" a="1"/>
  <c r="AD5" i="76" s="1"/>
  <c r="AH5" i="76" a="1"/>
  <c r="AH5" i="76" s="1"/>
  <c r="AA3" i="76" a="1"/>
  <c r="AA3" i="76" s="1"/>
  <c r="R3" i="76" a="1"/>
  <c r="R3" i="76" s="1"/>
  <c r="Y3" i="76" a="1"/>
  <c r="Y3" i="76" s="1"/>
  <c r="AB7" i="76" a="1"/>
  <c r="AB7" i="76" s="1"/>
  <c r="W9" i="76" a="1"/>
  <c r="W9" i="76" s="1"/>
  <c r="T8" i="76" a="1"/>
  <c r="T8" i="76" s="1"/>
  <c r="AJ8" i="76" a="1"/>
  <c r="AJ8" i="76" s="1"/>
  <c r="V10" i="76" a="1"/>
  <c r="V10" i="76" s="1"/>
  <c r="AE2" i="76" a="1"/>
  <c r="AE2" i="76" s="1"/>
  <c r="AH2" i="76" a="1"/>
  <c r="AH2" i="76" s="1"/>
  <c r="AI2" i="76" a="1"/>
  <c r="AI2" i="76" s="1"/>
  <c r="S4" i="76" a="1"/>
  <c r="S4" i="76" s="1"/>
  <c r="AD4" i="76" a="1"/>
  <c r="AD4" i="76" s="1"/>
  <c r="AG5" i="76" a="1"/>
  <c r="AG5" i="76" s="1"/>
  <c r="AI3" i="76" a="1"/>
  <c r="AI3" i="76" s="1"/>
  <c r="AH3" i="76" a="1"/>
  <c r="AH3" i="76" s="1"/>
  <c r="AG3" i="76" a="1"/>
  <c r="AG3" i="76" s="1"/>
  <c r="T11" i="76" a="1"/>
  <c r="T11" i="76" s="1"/>
  <c r="AJ9" i="76" a="1"/>
  <c r="AJ9" i="76" s="1"/>
  <c r="AI4" i="76" a="1"/>
  <c r="AI4" i="76" s="1"/>
  <c r="V4" i="76" a="1"/>
  <c r="V4" i="76" s="1"/>
  <c r="AD6" i="76" a="1"/>
  <c r="AD6" i="76" s="1"/>
  <c r="AB6" i="76" a="1"/>
  <c r="AB6" i="76" s="1"/>
  <c r="W6" i="76" a="1"/>
  <c r="W6" i="76" s="1"/>
  <c r="AE6" i="76" a="1"/>
  <c r="AE6" i="76" s="1"/>
  <c r="AD11" i="76" a="1"/>
  <c r="AD11" i="76" s="1"/>
  <c r="Q11" i="76" a="1"/>
  <c r="Q11" i="76" s="1"/>
  <c r="Y11" i="76" a="1"/>
  <c r="Y11" i="76" s="1"/>
  <c r="AG11" i="76" a="1"/>
  <c r="AG11" i="76" s="1"/>
  <c r="AC9" i="76" a="1"/>
  <c r="AC9" i="76" s="1"/>
  <c r="T9" i="76" a="1"/>
  <c r="T9" i="76" s="1"/>
  <c r="AB9" i="76" a="1"/>
  <c r="AB9" i="76" s="1"/>
  <c r="V8" i="76" a="1"/>
  <c r="V8" i="76" s="1"/>
  <c r="AD8" i="76" a="1"/>
  <c r="AD8" i="76" s="1"/>
  <c r="X10" i="76" a="1"/>
  <c r="X10" i="76" s="1"/>
  <c r="U10" i="76" a="1"/>
  <c r="U10" i="76" s="1"/>
  <c r="AC10" i="76" a="1"/>
  <c r="AC10" i="76" s="1"/>
  <c r="T2" i="76" a="1"/>
  <c r="T2" i="76" s="1"/>
  <c r="AB2" i="76" a="1"/>
  <c r="AB2" i="76" s="1"/>
  <c r="AJ2" i="76" a="1"/>
  <c r="AJ2" i="76" s="1"/>
  <c r="U2" i="76" a="1"/>
  <c r="U2" i="76" s="1"/>
  <c r="AC2" i="76" a="1"/>
  <c r="AC2" i="76" s="1"/>
  <c r="W4" i="76" a="1"/>
  <c r="W4" i="76" s="1"/>
  <c r="Y4" i="76" a="1"/>
  <c r="Y4" i="76" s="1"/>
  <c r="U4" i="76" a="1"/>
  <c r="U4" i="76" s="1"/>
  <c r="X4" i="76" a="1"/>
  <c r="X4" i="76" s="1"/>
  <c r="AF4" i="76" a="1"/>
  <c r="AF4" i="76" s="1"/>
  <c r="AA5" i="76" a="1"/>
  <c r="AA5" i="76" s="1"/>
  <c r="Q5" i="76" a="1"/>
  <c r="Q5" i="76" s="1"/>
  <c r="AC5" i="76" a="1"/>
  <c r="AC5" i="76" s="1"/>
  <c r="T5" i="76" a="1"/>
  <c r="T5" i="76" s="1"/>
  <c r="AB5" i="76" a="1"/>
  <c r="AB5" i="76" s="1"/>
  <c r="AJ5" i="76" a="1"/>
  <c r="AJ5" i="76" s="1"/>
  <c r="V3" i="76" a="1"/>
  <c r="V3" i="76" s="1"/>
  <c r="W3" i="76" a="1"/>
  <c r="W3" i="76" s="1"/>
  <c r="T3" i="76" a="1"/>
  <c r="T3" i="76" s="1"/>
  <c r="AJ3" i="76" a="1"/>
  <c r="AJ3" i="76" s="1"/>
  <c r="AF3" i="76" a="1"/>
  <c r="AF3" i="76" s="1"/>
  <c r="R6" i="76" a="1"/>
  <c r="R6" i="76" s="1"/>
  <c r="AH6" i="76" a="1"/>
  <c r="AH6" i="76" s="1"/>
  <c r="AF6" i="76" a="1"/>
  <c r="AF6" i="76" s="1"/>
  <c r="Q6" i="76" a="1"/>
  <c r="Q6" i="76" s="1"/>
  <c r="Y6" i="76" a="1"/>
  <c r="Y6" i="76" s="1"/>
  <c r="AG6" i="76" a="1"/>
  <c r="AG6" i="76" s="1"/>
  <c r="AB11" i="76" a="1"/>
  <c r="AB11" i="76" s="1"/>
  <c r="R11" i="76" a="1"/>
  <c r="R11" i="76" s="1"/>
  <c r="AH11" i="76" a="1"/>
  <c r="AH11" i="76" s="1"/>
  <c r="S11" i="76" a="1"/>
  <c r="S11" i="76" s="1"/>
  <c r="AA11" i="76" a="1"/>
  <c r="AA11" i="76" s="1"/>
  <c r="AI11" i="76" a="1"/>
  <c r="AI11" i="76" s="1"/>
  <c r="AH7" i="76" a="1"/>
  <c r="AH7" i="76" s="1"/>
  <c r="S7" i="76" a="1"/>
  <c r="S7" i="76" s="1"/>
  <c r="AF7" i="76" a="1"/>
  <c r="AF7" i="76" s="1"/>
  <c r="Y7" i="76" a="1"/>
  <c r="Y7" i="76" s="1"/>
  <c r="AG7" i="76" a="1"/>
  <c r="AG7" i="76" s="1"/>
  <c r="AA9" i="76" a="1"/>
  <c r="AA9" i="76" s="1"/>
  <c r="Q9" i="76" a="1"/>
  <c r="Q9" i="76" s="1"/>
  <c r="AG9" i="76" a="1"/>
  <c r="AG9" i="76" s="1"/>
  <c r="V9" i="76" a="1"/>
  <c r="V9" i="76" s="1"/>
  <c r="AD9" i="76" a="1"/>
  <c r="AD9" i="76" s="1"/>
  <c r="AC8" i="76" a="1"/>
  <c r="AC8" i="76" s="1"/>
  <c r="AA8" i="76" a="1"/>
  <c r="AA8" i="76" s="1"/>
  <c r="X8" i="76" a="1"/>
  <c r="X8" i="76" s="1"/>
  <c r="AF8" i="76" a="1"/>
  <c r="AF8" i="76" s="1"/>
  <c r="Z10" i="76" a="1"/>
  <c r="Z10" i="76" s="1"/>
  <c r="AD10" i="76" a="1"/>
  <c r="AD10" i="76" s="1"/>
  <c r="AB10" i="76" a="1"/>
  <c r="AB10" i="76" s="1"/>
  <c r="W10" i="76" a="1"/>
  <c r="W10" i="76" s="1"/>
  <c r="AE10" i="76" a="1"/>
  <c r="AE10" i="76" s="1"/>
  <c r="V2" i="76" a="1"/>
  <c r="V2" i="76" s="1"/>
  <c r="AD2" i="76" a="1"/>
  <c r="AD2" i="76" s="1"/>
  <c r="W2" i="76" a="1"/>
  <c r="W2" i="76" s="1"/>
  <c r="AC4" i="76" a="1"/>
  <c r="AC4" i="76" s="1"/>
  <c r="AA4" i="76" a="1"/>
  <c r="AA4" i="76" s="1"/>
  <c r="R4" i="76" a="1"/>
  <c r="R4" i="76" s="1"/>
  <c r="Z4" i="76" a="1"/>
  <c r="Z4" i="76" s="1"/>
  <c r="V5" i="76" a="1"/>
  <c r="V5" i="76" s="1"/>
  <c r="V6" i="76" a="1"/>
  <c r="V6" i="76" s="1"/>
  <c r="T6" i="76" a="1"/>
  <c r="T6" i="76" s="1"/>
  <c r="AJ6" i="76" a="1"/>
  <c r="AJ6" i="76" s="1"/>
  <c r="S6" i="76" a="1"/>
  <c r="S6" i="76" s="1"/>
  <c r="AA6" i="76" a="1"/>
  <c r="AA6" i="76" s="1"/>
  <c r="AI6" i="76" a="1"/>
  <c r="AI6" i="76" s="1"/>
  <c r="AJ11" i="76" a="1"/>
  <c r="AJ11" i="76" s="1"/>
  <c r="V11" i="76" a="1"/>
  <c r="V11" i="76" s="1"/>
  <c r="U11" i="76" a="1"/>
  <c r="U11" i="76" s="1"/>
  <c r="AC11" i="76" a="1"/>
  <c r="AC11" i="76" s="1"/>
  <c r="W7" i="76" a="1"/>
  <c r="W7" i="76" s="1"/>
  <c r="U7" i="76" a="1"/>
  <c r="U7" i="76" s="1"/>
  <c r="AJ7" i="76" a="1"/>
  <c r="AJ7" i="76" s="1"/>
  <c r="AA7" i="76" a="1"/>
  <c r="AA7" i="76" s="1"/>
  <c r="AI7" i="76" a="1"/>
  <c r="AI7" i="76" s="1"/>
  <c r="S9" i="76" a="1"/>
  <c r="S9" i="76" s="1"/>
  <c r="X9" i="76" a="1"/>
  <c r="X9" i="76" s="1"/>
  <c r="AF9" i="76" a="1"/>
  <c r="AF9" i="76" s="1"/>
  <c r="AE8" i="76" a="1"/>
  <c r="AE8" i="76" s="1"/>
  <c r="R8" i="76" a="1"/>
  <c r="R8" i="76" s="1"/>
  <c r="Z8" i="76" a="1"/>
  <c r="Z8" i="76" s="1"/>
  <c r="AH8" i="76" a="1"/>
  <c r="AH8" i="76" s="1"/>
  <c r="AF10" i="76" a="1"/>
  <c r="AF10" i="76" s="1"/>
  <c r="Q10" i="76" a="1"/>
  <c r="Q10" i="76" s="1"/>
  <c r="Y10" i="76" a="1"/>
  <c r="Y10" i="76" s="1"/>
  <c r="AG10" i="76" a="1"/>
  <c r="AG10" i="76" s="1"/>
  <c r="X2" i="76" a="1"/>
  <c r="X2" i="76" s="1"/>
  <c r="AF2" i="76" a="1"/>
  <c r="AF2" i="76" s="1"/>
  <c r="Q2" i="76" a="1"/>
  <c r="Q2" i="76" s="1"/>
  <c r="Y2" i="76" a="1"/>
  <c r="Y2" i="76" s="1"/>
  <c r="AG4" i="76" a="1"/>
  <c r="AG4" i="76" s="1"/>
  <c r="T4" i="76" a="1"/>
  <c r="T4" i="76" s="1"/>
  <c r="AB4" i="76" a="1"/>
  <c r="AB4" i="76" s="1"/>
  <c r="W5" i="76" a="1"/>
  <c r="W5" i="76" s="1"/>
  <c r="X5" i="76" a="1"/>
  <c r="X5" i="76" s="1"/>
  <c r="S3" i="76" a="1"/>
  <c r="S3" i="76" s="1"/>
  <c r="AE3" i="76" a="1"/>
  <c r="AE3" i="76" s="1"/>
  <c r="AB3" i="76" a="1"/>
  <c r="AB3" i="76" s="1"/>
  <c r="Z6" i="76" a="1"/>
  <c r="Z6" i="76" s="1"/>
  <c r="X6" i="76" a="1"/>
  <c r="X6" i="76" s="1"/>
  <c r="U6" i="76" a="1"/>
  <c r="U6" i="76" s="1"/>
  <c r="X11" i="76" a="1"/>
  <c r="X11" i="76" s="1"/>
  <c r="AF11" i="76" a="1"/>
  <c r="AF11" i="76" s="1"/>
  <c r="Z11" i="76" a="1"/>
  <c r="Z11" i="76" s="1"/>
  <c r="W11" i="76" a="1"/>
  <c r="W11" i="76" s="1"/>
  <c r="Z7" i="76" a="1"/>
  <c r="Z7" i="76" s="1"/>
  <c r="R7" i="76" a="1"/>
  <c r="R7" i="76" s="1"/>
  <c r="X7" i="76" a="1"/>
  <c r="X7" i="76" s="1"/>
  <c r="AE9" i="76" a="1"/>
  <c r="AE9" i="76" s="1"/>
  <c r="AI9" i="76" a="1"/>
  <c r="AI9" i="76" s="1"/>
  <c r="Y9" i="76" a="1"/>
  <c r="Y9" i="76" s="1"/>
  <c r="R9" i="76" a="1"/>
  <c r="R9" i="76" s="1"/>
  <c r="Z9" i="76" a="1"/>
  <c r="Z9" i="76" s="1"/>
  <c r="Y8" i="76" a="1"/>
  <c r="Y8" i="76" s="1"/>
  <c r="AI8" i="76" a="1"/>
  <c r="AI8" i="76" s="1"/>
  <c r="AB8" i="76" a="1"/>
  <c r="AB8" i="76" s="1"/>
  <c r="T10" i="76" a="1"/>
  <c r="T10" i="76" s="1"/>
  <c r="AJ10" i="76" a="1"/>
  <c r="AJ10" i="76" s="1"/>
  <c r="S10" i="76" a="1"/>
  <c r="S10" i="76" s="1"/>
  <c r="AA10" i="76" a="1"/>
  <c r="AA10" i="76" s="1"/>
  <c r="AF6" i="75" a="1"/>
  <c r="AF6" i="75" s="1"/>
  <c r="S9" i="75" a="1"/>
  <c r="S9" i="75" s="1"/>
  <c r="T7" i="75" a="1"/>
  <c r="T7" i="75" s="1"/>
  <c r="X2" i="75" a="1"/>
  <c r="X2" i="75" s="1"/>
  <c r="Q2" i="75" a="1"/>
  <c r="Q2" i="75" s="1"/>
  <c r="U3" i="75" a="1"/>
  <c r="U3" i="75" s="1"/>
  <c r="U7" i="75" a="1"/>
  <c r="U7" i="75" s="1"/>
  <c r="AC4" i="75" a="1"/>
  <c r="AC4" i="75" s="1"/>
  <c r="AI11" i="75" a="1"/>
  <c r="AI11" i="75" s="1"/>
  <c r="AJ2" i="75" a="1"/>
  <c r="AJ2" i="75" s="1"/>
  <c r="Y2" i="75" a="1"/>
  <c r="Y2" i="75" s="1"/>
  <c r="AC8" i="75" a="1"/>
  <c r="AC8" i="75" s="1"/>
  <c r="AF9" i="75" a="1"/>
  <c r="AF9" i="75" s="1"/>
  <c r="AB11" i="75" a="1"/>
  <c r="AB11" i="75" s="1"/>
  <c r="AG10" i="75" a="1"/>
  <c r="AG10" i="75" s="1"/>
  <c r="AI6" i="75" a="1"/>
  <c r="AI6" i="75" s="1"/>
  <c r="R6" i="75" a="1"/>
  <c r="R6" i="75" s="1"/>
  <c r="AG2" i="75" a="1"/>
  <c r="AG2" i="75" s="1"/>
  <c r="U9" i="75" a="1"/>
  <c r="U9" i="75" s="1"/>
  <c r="R9" i="75" a="1"/>
  <c r="R9" i="75" s="1"/>
  <c r="AD8" i="75" a="1"/>
  <c r="AD8" i="75" s="1"/>
  <c r="AI7" i="75" a="1"/>
  <c r="AI7" i="75" s="1"/>
  <c r="T4" i="75" a="1"/>
  <c r="T4" i="75" s="1"/>
  <c r="AH4" i="75" a="1"/>
  <c r="AH4" i="75" s="1"/>
  <c r="AD4" i="75" a="1"/>
  <c r="AD4" i="75" s="1"/>
  <c r="AD5" i="75" a="1"/>
  <c r="AD5" i="75" s="1"/>
  <c r="AG11" i="75" a="1"/>
  <c r="AG11" i="75" s="1"/>
  <c r="U11" i="75" a="1"/>
  <c r="U11" i="75" s="1"/>
  <c r="Z6" i="75" a="1"/>
  <c r="Z6" i="75" s="1"/>
  <c r="V2" i="75" a="1"/>
  <c r="V2" i="75" s="1"/>
  <c r="W9" i="75" a="1"/>
  <c r="W9" i="75" s="1"/>
  <c r="Z9" i="75" a="1"/>
  <c r="Z9" i="75" s="1"/>
  <c r="AA8" i="75" a="1"/>
  <c r="AA8" i="75" s="1"/>
  <c r="R7" i="75" a="1"/>
  <c r="R7" i="75" s="1"/>
  <c r="W4" i="75" a="1"/>
  <c r="W4" i="75" s="1"/>
  <c r="AI4" i="75" a="1"/>
  <c r="AI4" i="75" s="1"/>
  <c r="AE4" i="75" a="1"/>
  <c r="AE4" i="75" s="1"/>
  <c r="V11" i="75" a="1"/>
  <c r="V11" i="75" s="1"/>
  <c r="AC11" i="75" a="1"/>
  <c r="AC11" i="75" s="1"/>
  <c r="U6" i="75" a="1"/>
  <c r="U6" i="75" s="1"/>
  <c r="Y6" i="75" a="1"/>
  <c r="Y6" i="75" s="1"/>
  <c r="AH6" i="75" a="1"/>
  <c r="AH6" i="75" s="1"/>
  <c r="Y9" i="75" a="1"/>
  <c r="Y9" i="75" s="1"/>
  <c r="AH9" i="75" a="1"/>
  <c r="AH9" i="75" s="1"/>
  <c r="AJ3" i="75" a="1"/>
  <c r="AJ3" i="75" s="1"/>
  <c r="AH3" i="75" a="1"/>
  <c r="AH3" i="75" s="1"/>
  <c r="S4" i="75" a="1"/>
  <c r="S4" i="75" s="1"/>
  <c r="V4" i="75" a="1"/>
  <c r="V4" i="75" s="1"/>
  <c r="T5" i="75" a="1"/>
  <c r="T5" i="75" s="1"/>
  <c r="AF8" i="75" a="1"/>
  <c r="AF8" i="75" s="1"/>
  <c r="AC3" i="75" a="1"/>
  <c r="AC3" i="75" s="1"/>
  <c r="V3" i="75" a="1"/>
  <c r="V3" i="75" s="1"/>
  <c r="AD3" i="75" a="1"/>
  <c r="AD3" i="75" s="1"/>
  <c r="U5" i="75" a="1"/>
  <c r="U5" i="75" s="1"/>
  <c r="AF5" i="75" a="1"/>
  <c r="AF5" i="75" s="1"/>
  <c r="X11" i="75" a="1"/>
  <c r="X11" i="75" s="1"/>
  <c r="AJ11" i="75" a="1"/>
  <c r="AJ11" i="75" s="1"/>
  <c r="Z11" i="75" a="1"/>
  <c r="Z11" i="75" s="1"/>
  <c r="W11" i="75" a="1"/>
  <c r="W11" i="75" s="1"/>
  <c r="AE11" i="75" a="1"/>
  <c r="AE11" i="75" s="1"/>
  <c r="R10" i="75" a="1"/>
  <c r="R10" i="75" s="1"/>
  <c r="V10" i="75" a="1"/>
  <c r="V10" i="75" s="1"/>
  <c r="X10" i="75" a="1"/>
  <c r="X10" i="75" s="1"/>
  <c r="U10" i="75" a="1"/>
  <c r="U10" i="75" s="1"/>
  <c r="AC10" i="75" a="1"/>
  <c r="AC10" i="75" s="1"/>
  <c r="W6" i="75" a="1"/>
  <c r="W6" i="75" s="1"/>
  <c r="AC6" i="75" a="1"/>
  <c r="AC6" i="75" s="1"/>
  <c r="T6" i="75" a="1"/>
  <c r="T6" i="75" s="1"/>
  <c r="AB6" i="75" a="1"/>
  <c r="AB6" i="75" s="1"/>
  <c r="AJ6" i="75" a="1"/>
  <c r="AJ6" i="75" s="1"/>
  <c r="AF2" i="75" a="1"/>
  <c r="AF2" i="75" s="1"/>
  <c r="R2" i="75" a="1"/>
  <c r="R2" i="75" s="1"/>
  <c r="AD2" i="75" a="1"/>
  <c r="AD2" i="75" s="1"/>
  <c r="S2" i="75" a="1"/>
  <c r="S2" i="75" s="1"/>
  <c r="AA2" i="75" a="1"/>
  <c r="AA2" i="75" s="1"/>
  <c r="AI2" i="75" a="1"/>
  <c r="AI2" i="75" s="1"/>
  <c r="AA9" i="75" a="1"/>
  <c r="AA9" i="75" s="1"/>
  <c r="AE9" i="75" a="1"/>
  <c r="AE9" i="75" s="1"/>
  <c r="AC9" i="75" a="1"/>
  <c r="AC9" i="75" s="1"/>
  <c r="T9" i="75" a="1"/>
  <c r="T9" i="75" s="1"/>
  <c r="AB9" i="75" a="1"/>
  <c r="AB9" i="75" s="1"/>
  <c r="AJ9" i="75" a="1"/>
  <c r="AJ9" i="75" s="1"/>
  <c r="Q8" i="75" a="1"/>
  <c r="Q8" i="75" s="1"/>
  <c r="AE8" i="75" a="1"/>
  <c r="AE8" i="75" s="1"/>
  <c r="R8" i="75" a="1"/>
  <c r="R8" i="75" s="1"/>
  <c r="Z8" i="75" a="1"/>
  <c r="Z8" i="75" s="1"/>
  <c r="AH8" i="75" a="1"/>
  <c r="AH8" i="75" s="1"/>
  <c r="W3" i="75" a="1"/>
  <c r="W3" i="75" s="1"/>
  <c r="AE3" i="75" a="1"/>
  <c r="AE3" i="75" s="1"/>
  <c r="X3" i="75" a="1"/>
  <c r="X3" i="75" s="1"/>
  <c r="AF3" i="75" a="1"/>
  <c r="AF3" i="75" s="1"/>
  <c r="V7" i="75" a="1"/>
  <c r="V7" i="75" s="1"/>
  <c r="X7" i="75" a="1"/>
  <c r="X7" i="75" s="1"/>
  <c r="W7" i="75" a="1"/>
  <c r="W7" i="75" s="1"/>
  <c r="AE7" i="75" a="1"/>
  <c r="AE7" i="75" s="1"/>
  <c r="U4" i="75" a="1"/>
  <c r="U4" i="75" s="1"/>
  <c r="AB4" i="75" a="1"/>
  <c r="AB4" i="75" s="1"/>
  <c r="X4" i="75" a="1"/>
  <c r="X4" i="75" s="1"/>
  <c r="Y4" i="75" a="1"/>
  <c r="Y4" i="75" s="1"/>
  <c r="AG4" i="75" a="1"/>
  <c r="AG4" i="75" s="1"/>
  <c r="AA5" i="75" a="1"/>
  <c r="AA5" i="75" s="1"/>
  <c r="AI5" i="75" a="1"/>
  <c r="AI5" i="75" s="1"/>
  <c r="Y5" i="75" a="1"/>
  <c r="Y5" i="75" s="1"/>
  <c r="S5" i="75" a="1"/>
  <c r="S5" i="75" s="1"/>
  <c r="Z5" i="75" a="1"/>
  <c r="Z5" i="75" s="1"/>
  <c r="AH5" i="75" a="1"/>
  <c r="AH5" i="75" s="1"/>
  <c r="T10" i="75" a="1"/>
  <c r="T10" i="75" s="1"/>
  <c r="S10" i="75" a="1"/>
  <c r="S10" i="75" s="1"/>
  <c r="AI10" i="75" a="1"/>
  <c r="AI10" i="75" s="1"/>
  <c r="AJ7" i="75" a="1"/>
  <c r="AJ7" i="75" s="1"/>
  <c r="AC7" i="75" a="1"/>
  <c r="AC7" i="75" s="1"/>
  <c r="X5" i="75" a="1"/>
  <c r="X5" i="75" s="1"/>
  <c r="U6" i="74" a="1"/>
  <c r="U6" i="74" s="1"/>
  <c r="AF11" i="75" a="1"/>
  <c r="AF11" i="75" s="1"/>
  <c r="AD11" i="75" a="1"/>
  <c r="AD11" i="75" s="1"/>
  <c r="Q11" i="75" a="1"/>
  <c r="Q11" i="75" s="1"/>
  <c r="Y11" i="75" a="1"/>
  <c r="Y11" i="75" s="1"/>
  <c r="Z10" i="75" a="1"/>
  <c r="Z10" i="75" s="1"/>
  <c r="AD10" i="75" a="1"/>
  <c r="AD10" i="75" s="1"/>
  <c r="AB10" i="75" a="1"/>
  <c r="AB10" i="75" s="1"/>
  <c r="W10" i="75" a="1"/>
  <c r="W10" i="75" s="1"/>
  <c r="AE10" i="75" a="1"/>
  <c r="AE10" i="75" s="1"/>
  <c r="AA6" i="75" a="1"/>
  <c r="AA6" i="75" s="1"/>
  <c r="Q6" i="75" a="1"/>
  <c r="Q6" i="75" s="1"/>
  <c r="AG6" i="75" a="1"/>
  <c r="AG6" i="75" s="1"/>
  <c r="V6" i="75" a="1"/>
  <c r="V6" i="75" s="1"/>
  <c r="AD6" i="75" a="1"/>
  <c r="AD6" i="75" s="1"/>
  <c r="Z2" i="75" a="1"/>
  <c r="Z2" i="75" s="1"/>
  <c r="T2" i="75" a="1"/>
  <c r="T2" i="75" s="1"/>
  <c r="U2" i="75" a="1"/>
  <c r="U2" i="75" s="1"/>
  <c r="AC2" i="75" a="1"/>
  <c r="AC2" i="75" s="1"/>
  <c r="AI9" i="75" a="1"/>
  <c r="AI9" i="75" s="1"/>
  <c r="Q9" i="75" a="1"/>
  <c r="Q9" i="75" s="1"/>
  <c r="AG9" i="75" a="1"/>
  <c r="AG9" i="75" s="1"/>
  <c r="V9" i="75" a="1"/>
  <c r="V9" i="75" s="1"/>
  <c r="AD9" i="75" a="1"/>
  <c r="AD9" i="75" s="1"/>
  <c r="Y8" i="75" a="1"/>
  <c r="Y8" i="75" s="1"/>
  <c r="S8" i="75" a="1"/>
  <c r="S8" i="75" s="1"/>
  <c r="AI8" i="75" a="1"/>
  <c r="AI8" i="75" s="1"/>
  <c r="T8" i="75" a="1"/>
  <c r="T8" i="75" s="1"/>
  <c r="AB8" i="75" a="1"/>
  <c r="AB8" i="75" s="1"/>
  <c r="AJ8" i="75" a="1"/>
  <c r="AJ8" i="75" s="1"/>
  <c r="Q3" i="75" a="1"/>
  <c r="Q3" i="75" s="1"/>
  <c r="Y3" i="75" a="1"/>
  <c r="Y3" i="75" s="1"/>
  <c r="AG3" i="75" a="1"/>
  <c r="AG3" i="75" s="1"/>
  <c r="R3" i="75" a="1"/>
  <c r="R3" i="75" s="1"/>
  <c r="Z3" i="75" a="1"/>
  <c r="Z3" i="75" s="1"/>
  <c r="AD7" i="75" a="1"/>
  <c r="AD7" i="75" s="1"/>
  <c r="Z7" i="75" a="1"/>
  <c r="Z7" i="75" s="1"/>
  <c r="AB7" i="75" a="1"/>
  <c r="AB7" i="75" s="1"/>
  <c r="Q7" i="75" a="1"/>
  <c r="Q7" i="75" s="1"/>
  <c r="Y7" i="75" a="1"/>
  <c r="Y7" i="75" s="1"/>
  <c r="AG7" i="75" a="1"/>
  <c r="AG7" i="75" s="1"/>
  <c r="Q4" i="75" a="1"/>
  <c r="Q4" i="75" s="1"/>
  <c r="R4" i="75" a="1"/>
  <c r="R4" i="75" s="1"/>
  <c r="AF4" i="75" a="1"/>
  <c r="AF4" i="75" s="1"/>
  <c r="AA4" i="75" a="1"/>
  <c r="AA4" i="75" s="1"/>
  <c r="Q5" i="75" a="1"/>
  <c r="Q5" i="75" s="1"/>
  <c r="AC5" i="75" a="1"/>
  <c r="AC5" i="75" s="1"/>
  <c r="AB5" i="75" a="1"/>
  <c r="AB5" i="75" s="1"/>
  <c r="AJ5" i="75" a="1"/>
  <c r="AJ5" i="75" s="1"/>
  <c r="AJ10" i="75" a="1"/>
  <c r="AJ10" i="75" s="1"/>
  <c r="AA10" i="75" a="1"/>
  <c r="AA10" i="75" s="1"/>
  <c r="X8" i="75" a="1"/>
  <c r="X8" i="75" s="1"/>
  <c r="T11" i="75" a="1"/>
  <c r="T11" i="75" s="1"/>
  <c r="R11" i="75" a="1"/>
  <c r="R11" i="75" s="1"/>
  <c r="AH11" i="75" a="1"/>
  <c r="AH11" i="75" s="1"/>
  <c r="S11" i="75" a="1"/>
  <c r="S11" i="75" s="1"/>
  <c r="AA11" i="75" a="1"/>
  <c r="AA11" i="75" s="1"/>
  <c r="AH10" i="75" a="1"/>
  <c r="AH10" i="75" s="1"/>
  <c r="AF10" i="75" a="1"/>
  <c r="AF10" i="75" s="1"/>
  <c r="Q10" i="75" a="1"/>
  <c r="Q10" i="75" s="1"/>
  <c r="Y10" i="75" a="1"/>
  <c r="Y10" i="75" s="1"/>
  <c r="AE6" i="75" a="1"/>
  <c r="AE6" i="75" s="1"/>
  <c r="X6" i="75" a="1"/>
  <c r="X6" i="75" s="1"/>
  <c r="AH2" i="75" a="1"/>
  <c r="AH2" i="75" s="1"/>
  <c r="AB2" i="75" a="1"/>
  <c r="AB2" i="75" s="1"/>
  <c r="W2" i="75" a="1"/>
  <c r="W2" i="75" s="1"/>
  <c r="X9" i="75" a="1"/>
  <c r="X9" i="75" s="1"/>
  <c r="U8" i="75" a="1"/>
  <c r="U8" i="75" s="1"/>
  <c r="AG8" i="75" a="1"/>
  <c r="AG8" i="75" s="1"/>
  <c r="W8" i="75" a="1"/>
  <c r="W8" i="75" s="1"/>
  <c r="V8" i="75" a="1"/>
  <c r="V8" i="75" s="1"/>
  <c r="S3" i="75" a="1"/>
  <c r="S3" i="75" s="1"/>
  <c r="AA3" i="75" a="1"/>
  <c r="AA3" i="75" s="1"/>
  <c r="AI3" i="75" a="1"/>
  <c r="AI3" i="75" s="1"/>
  <c r="T3" i="75" a="1"/>
  <c r="T3" i="75" s="1"/>
  <c r="AB3" i="75" a="1"/>
  <c r="AB3" i="75" s="1"/>
  <c r="AH7" i="75" a="1"/>
  <c r="AH7" i="75" s="1"/>
  <c r="AF7" i="75" a="1"/>
  <c r="AF7" i="75" s="1"/>
  <c r="S7" i="75" a="1"/>
  <c r="S7" i="75" s="1"/>
  <c r="AA7" i="75" a="1"/>
  <c r="AA7" i="75" s="1"/>
  <c r="AJ4" i="75" a="1"/>
  <c r="AJ4" i="75" s="1"/>
  <c r="Z4" i="75" a="1"/>
  <c r="Z4" i="75" s="1"/>
  <c r="W5" i="75" a="1"/>
  <c r="W5" i="75" s="1"/>
  <c r="AE5" i="75" a="1"/>
  <c r="AE5" i="75" s="1"/>
  <c r="R5" i="75" a="1"/>
  <c r="R5" i="75" s="1"/>
  <c r="AG5" i="75" a="1"/>
  <c r="AG5" i="75" s="1"/>
  <c r="V5" i="75" a="1"/>
  <c r="V5" i="75" s="1"/>
  <c r="AH11" i="74" a="1"/>
  <c r="AH11" i="74" s="1"/>
  <c r="Y4" i="74" a="1"/>
  <c r="Y4" i="74" s="1"/>
  <c r="AI6" i="74" a="1"/>
  <c r="AI6" i="74" s="1"/>
  <c r="AI11" i="74" a="1"/>
  <c r="AI11" i="74" s="1"/>
  <c r="AH5" i="74" a="1"/>
  <c r="AH5" i="74" s="1"/>
  <c r="S6" i="73" a="1"/>
  <c r="S6" i="73" s="1"/>
  <c r="T11" i="74" a="1"/>
  <c r="T11" i="74" s="1"/>
  <c r="AF4" i="74" a="1"/>
  <c r="AF4" i="74" s="1"/>
  <c r="Q8" i="74" a="1"/>
  <c r="Q8" i="74" s="1"/>
  <c r="Z9" i="74" a="1"/>
  <c r="Z9" i="74" s="1"/>
  <c r="AA11" i="74" a="1"/>
  <c r="AA11" i="74" s="1"/>
  <c r="S6" i="74" a="1"/>
  <c r="S6" i="74" s="1"/>
  <c r="R2" i="74" a="1"/>
  <c r="R2" i="74" s="1"/>
  <c r="AD4" i="74" a="1"/>
  <c r="AD4" i="74" s="1"/>
  <c r="U6" i="73" a="1"/>
  <c r="U6" i="73" s="1"/>
  <c r="AF6" i="74" a="1"/>
  <c r="AF6" i="74" s="1"/>
  <c r="AH6" i="74" a="1"/>
  <c r="AH6" i="74" s="1"/>
  <c r="AH8" i="74" a="1"/>
  <c r="AH8" i="74" s="1"/>
  <c r="AH9" i="74" a="1"/>
  <c r="AH9" i="74" s="1"/>
  <c r="AC3" i="74" a="1"/>
  <c r="AC3" i="74" s="1"/>
  <c r="W9" i="74" a="1"/>
  <c r="W9" i="74" s="1"/>
  <c r="V8" i="74" a="1"/>
  <c r="V8" i="74" s="1"/>
  <c r="Y9" i="74" a="1"/>
  <c r="Y9" i="74" s="1"/>
  <c r="AA9" i="74" a="1"/>
  <c r="AA9" i="74" s="1"/>
  <c r="AE11" i="74" a="1"/>
  <c r="AE11" i="74" s="1"/>
  <c r="AF11" i="74" a="1"/>
  <c r="AF11" i="74" s="1"/>
  <c r="Q11" i="74" a="1"/>
  <c r="Q11" i="74" s="1"/>
  <c r="AG11" i="74" a="1"/>
  <c r="AG11" i="74" s="1"/>
  <c r="V3" i="74" a="1"/>
  <c r="V3" i="74" s="1"/>
  <c r="AB3" i="74" a="1"/>
  <c r="AB3" i="74" s="1"/>
  <c r="AE3" i="74" a="1"/>
  <c r="AE3" i="74" s="1"/>
  <c r="X6" i="74" a="1"/>
  <c r="X6" i="74" s="1"/>
  <c r="Y2" i="74" a="1"/>
  <c r="Y2" i="74" s="1"/>
  <c r="X3" i="74" a="1"/>
  <c r="X3" i="74" s="1"/>
  <c r="AG3" i="74" a="1"/>
  <c r="AG3" i="74" s="1"/>
  <c r="S8" i="73" a="1"/>
  <c r="S8" i="73" s="1"/>
  <c r="X4" i="73" a="1"/>
  <c r="X4" i="73" s="1"/>
  <c r="X3" i="73" a="1"/>
  <c r="X3" i="73" s="1"/>
  <c r="AC8" i="74" a="1"/>
  <c r="AC8" i="74" s="1"/>
  <c r="AF8" i="74" a="1"/>
  <c r="AF8" i="74" s="1"/>
  <c r="Y10" i="74" a="1"/>
  <c r="Y10" i="74" s="1"/>
  <c r="U9" i="74" a="1"/>
  <c r="U9" i="74" s="1"/>
  <c r="AG9" i="74" a="1"/>
  <c r="AG9" i="74" s="1"/>
  <c r="AF9" i="74" a="1"/>
  <c r="AF9" i="74" s="1"/>
  <c r="Z11" i="74" a="1"/>
  <c r="Z11" i="74" s="1"/>
  <c r="V11" i="74" a="1"/>
  <c r="V11" i="74" s="1"/>
  <c r="AJ11" i="74" a="1"/>
  <c r="AJ11" i="74" s="1"/>
  <c r="S11" i="74" a="1"/>
  <c r="S11" i="74" s="1"/>
  <c r="AD3" i="74" a="1"/>
  <c r="AD3" i="74" s="1"/>
  <c r="R3" i="74" a="1"/>
  <c r="R3" i="74" s="1"/>
  <c r="Q3" i="74" a="1"/>
  <c r="Q3" i="74" s="1"/>
  <c r="AB6" i="74" a="1"/>
  <c r="AB6" i="74" s="1"/>
  <c r="AI5" i="74" a="1"/>
  <c r="AI5" i="74" s="1"/>
  <c r="AF5" i="74" a="1"/>
  <c r="AF5" i="74" s="1"/>
  <c r="AI7" i="74" a="1"/>
  <c r="AI7" i="74" s="1"/>
  <c r="AE4" i="74" a="1"/>
  <c r="AE4" i="74" s="1"/>
  <c r="AI4" i="74" a="1"/>
  <c r="AI4" i="74" s="1"/>
  <c r="AC6" i="73" a="1"/>
  <c r="AC6" i="73" s="1"/>
  <c r="AA8" i="74" a="1"/>
  <c r="AA8" i="74" s="1"/>
  <c r="AC9" i="74" a="1"/>
  <c r="AC9" i="74" s="1"/>
  <c r="R9" i="74" a="1"/>
  <c r="R9" i="74" s="1"/>
  <c r="R11" i="74" a="1"/>
  <c r="R11" i="74" s="1"/>
  <c r="AD11" i="74" a="1"/>
  <c r="AD11" i="74" s="1"/>
  <c r="Y11" i="74" a="1"/>
  <c r="Y11" i="74" s="1"/>
  <c r="Z3" i="74" a="1"/>
  <c r="Z3" i="74" s="1"/>
  <c r="Y3" i="74" a="1"/>
  <c r="Y3" i="74" s="1"/>
  <c r="Z6" i="74" a="1"/>
  <c r="Z6" i="74" s="1"/>
  <c r="Q6" i="74" a="1"/>
  <c r="Q6" i="74" s="1"/>
  <c r="AB2" i="74" a="1"/>
  <c r="AB2" i="74" s="1"/>
  <c r="AG7" i="74" a="1"/>
  <c r="AG7" i="74" s="1"/>
  <c r="V4" i="74" a="1"/>
  <c r="V4" i="74" s="1"/>
  <c r="T4" i="74" a="1"/>
  <c r="T4" i="74" s="1"/>
  <c r="AG8" i="74" a="1"/>
  <c r="AG8" i="74" s="1"/>
  <c r="X8" i="74" a="1"/>
  <c r="X8" i="74" s="1"/>
  <c r="AD10" i="74" a="1"/>
  <c r="AD10" i="74" s="1"/>
  <c r="T10" i="74" a="1"/>
  <c r="T10" i="74" s="1"/>
  <c r="AJ10" i="74" a="1"/>
  <c r="AJ10" i="74" s="1"/>
  <c r="S10" i="74" a="1"/>
  <c r="S10" i="74" s="1"/>
  <c r="AA10" i="74" a="1"/>
  <c r="AA10" i="74" s="1"/>
  <c r="AI10" i="74" a="1"/>
  <c r="AI10" i="74" s="1"/>
  <c r="AE9" i="74" a="1"/>
  <c r="AE9" i="74" s="1"/>
  <c r="T9" i="74" a="1"/>
  <c r="T9" i="74" s="1"/>
  <c r="AB9" i="74" a="1"/>
  <c r="AB9" i="74" s="1"/>
  <c r="AJ9" i="74" a="1"/>
  <c r="AJ9" i="74" s="1"/>
  <c r="X11" i="74" a="1"/>
  <c r="X11" i="74" s="1"/>
  <c r="U11" i="74" a="1"/>
  <c r="U11" i="74" s="1"/>
  <c r="AC11" i="74" a="1"/>
  <c r="AC11" i="74" s="1"/>
  <c r="AF3" i="74" a="1"/>
  <c r="AF3" i="74" s="1"/>
  <c r="AH3" i="74" a="1"/>
  <c r="AH3" i="74" s="1"/>
  <c r="S3" i="74" a="1"/>
  <c r="S3" i="74" s="1"/>
  <c r="AA3" i="74" a="1"/>
  <c r="AA3" i="74" s="1"/>
  <c r="AI3" i="74" a="1"/>
  <c r="AI3" i="74" s="1"/>
  <c r="AG6" i="74" a="1"/>
  <c r="AG6" i="74" s="1"/>
  <c r="R6" i="74" a="1"/>
  <c r="R6" i="74" s="1"/>
  <c r="V6" i="74" a="1"/>
  <c r="V6" i="74" s="1"/>
  <c r="AJ6" i="74" a="1"/>
  <c r="AJ6" i="74" s="1"/>
  <c r="AC2" i="74" a="1"/>
  <c r="AC2" i="74" s="1"/>
  <c r="S2" i="74" a="1"/>
  <c r="S2" i="74" s="1"/>
  <c r="AI2" i="74" a="1"/>
  <c r="AI2" i="74" s="1"/>
  <c r="Z2" i="74" a="1"/>
  <c r="Z2" i="74" s="1"/>
  <c r="AJ2" i="74" a="1"/>
  <c r="AJ2" i="74" s="1"/>
  <c r="AA5" i="74" a="1"/>
  <c r="AA5" i="74" s="1"/>
  <c r="Q5" i="74" a="1"/>
  <c r="Q5" i="74" s="1"/>
  <c r="W5" i="74" a="1"/>
  <c r="W5" i="74" s="1"/>
  <c r="T5" i="74" a="1"/>
  <c r="T5" i="74" s="1"/>
  <c r="AB5" i="74" a="1"/>
  <c r="AB5" i="74" s="1"/>
  <c r="AJ5" i="74" a="1"/>
  <c r="AJ5" i="74" s="1"/>
  <c r="T7" i="74" a="1"/>
  <c r="T7" i="74" s="1"/>
  <c r="V7" i="74" a="1"/>
  <c r="V7" i="74" s="1"/>
  <c r="AB7" i="74" a="1"/>
  <c r="AB7" i="74" s="1"/>
  <c r="S7" i="74" a="1"/>
  <c r="S7" i="74" s="1"/>
  <c r="AH7" i="74" a="1"/>
  <c r="AH7" i="74" s="1"/>
  <c r="AC7" i="74" a="1"/>
  <c r="AC7" i="74" s="1"/>
  <c r="X4" i="74" a="1"/>
  <c r="X4" i="74" s="1"/>
  <c r="S4" i="74" a="1"/>
  <c r="S4" i="74" s="1"/>
  <c r="AB4" i="74" a="1"/>
  <c r="AB4" i="74" s="1"/>
  <c r="Z4" i="74" a="1"/>
  <c r="Z4" i="74" s="1"/>
  <c r="W8" i="74" a="1"/>
  <c r="W8" i="74" s="1"/>
  <c r="AD8" i="74" a="1"/>
  <c r="AD8" i="74" s="1"/>
  <c r="AH10" i="74" a="1"/>
  <c r="AH10" i="74" s="1"/>
  <c r="Q10" i="74" a="1"/>
  <c r="Q10" i="74" s="1"/>
  <c r="AG10" i="74" a="1"/>
  <c r="AG10" i="74" s="1"/>
  <c r="AD5" i="73" a="1"/>
  <c r="AD5" i="73" s="1"/>
  <c r="Y8" i="74" a="1"/>
  <c r="Y8" i="74" s="1"/>
  <c r="AE8" i="74" a="1"/>
  <c r="AE8" i="74" s="1"/>
  <c r="R8" i="74" a="1"/>
  <c r="R8" i="74" s="1"/>
  <c r="Z8" i="74" a="1"/>
  <c r="Z8" i="74" s="1"/>
  <c r="V10" i="74" a="1"/>
  <c r="V10" i="74" s="1"/>
  <c r="R10" i="74" a="1"/>
  <c r="R10" i="74" s="1"/>
  <c r="X10" i="74" a="1"/>
  <c r="X10" i="74" s="1"/>
  <c r="U10" i="74" a="1"/>
  <c r="U10" i="74" s="1"/>
  <c r="AC10" i="74" a="1"/>
  <c r="AC10" i="74" s="1"/>
  <c r="Q9" i="74" a="1"/>
  <c r="Q9" i="74" s="1"/>
  <c r="S9" i="74" a="1"/>
  <c r="S9" i="74" s="1"/>
  <c r="AI9" i="74" a="1"/>
  <c r="AI9" i="74" s="1"/>
  <c r="V9" i="74" a="1"/>
  <c r="V9" i="74" s="1"/>
  <c r="AD9" i="74" a="1"/>
  <c r="AD9" i="74" s="1"/>
  <c r="AB11" i="74" a="1"/>
  <c r="AB11" i="74" s="1"/>
  <c r="W11" i="74" a="1"/>
  <c r="W11" i="74" s="1"/>
  <c r="T3" i="74" a="1"/>
  <c r="T3" i="74" s="1"/>
  <c r="AJ3" i="74" a="1"/>
  <c r="AJ3" i="74" s="1"/>
  <c r="U3" i="74" a="1"/>
  <c r="U3" i="74" s="1"/>
  <c r="AA6" i="74" a="1"/>
  <c r="AA6" i="74" s="1"/>
  <c r="AC6" i="74" a="1"/>
  <c r="AC6" i="74" s="1"/>
  <c r="Y6" i="74" a="1"/>
  <c r="Y6" i="74" s="1"/>
  <c r="T6" i="74" a="1"/>
  <c r="T6" i="74" s="1"/>
  <c r="AD6" i="74" a="1"/>
  <c r="AD6" i="74" s="1"/>
  <c r="Q2" i="74" a="1"/>
  <c r="Q2" i="74" s="1"/>
  <c r="AG2" i="74" a="1"/>
  <c r="AG2" i="74" s="1"/>
  <c r="W2" i="74" a="1"/>
  <c r="W2" i="74" s="1"/>
  <c r="AD2" i="74" a="1"/>
  <c r="AD2" i="74" s="1"/>
  <c r="AC5" i="74" a="1"/>
  <c r="AC5" i="74" s="1"/>
  <c r="Y5" i="74" a="1"/>
  <c r="Y5" i="74" s="1"/>
  <c r="AE5" i="74" a="1"/>
  <c r="AE5" i="74" s="1"/>
  <c r="V5" i="74" a="1"/>
  <c r="V5" i="74" s="1"/>
  <c r="AD5" i="74" a="1"/>
  <c r="AD5" i="74" s="1"/>
  <c r="AF7" i="74" a="1"/>
  <c r="AF7" i="74" s="1"/>
  <c r="AA7" i="74" a="1"/>
  <c r="AA7" i="74" s="1"/>
  <c r="AJ7" i="74" a="1"/>
  <c r="AJ7" i="74" s="1"/>
  <c r="U7" i="74" a="1"/>
  <c r="U7" i="74" s="1"/>
  <c r="AE7" i="74" a="1"/>
  <c r="AE7" i="74" s="1"/>
  <c r="R4" i="74" a="1"/>
  <c r="R4" i="74" s="1"/>
  <c r="AA4" i="74" a="1"/>
  <c r="AA4" i="74" s="1"/>
  <c r="AC4" i="74" a="1"/>
  <c r="AC4" i="74" s="1"/>
  <c r="U4" i="74" a="1"/>
  <c r="U4" i="74" s="1"/>
  <c r="AG4" i="74" a="1"/>
  <c r="AG4" i="74" s="1"/>
  <c r="AE11" i="73" a="1"/>
  <c r="AE11" i="73" s="1"/>
  <c r="U8" i="74" a="1"/>
  <c r="U8" i="74" s="1"/>
  <c r="S8" i="74" a="1"/>
  <c r="S8" i="74" s="1"/>
  <c r="AI8" i="74" a="1"/>
  <c r="AI8" i="74" s="1"/>
  <c r="T8" i="74" a="1"/>
  <c r="T8" i="74" s="1"/>
  <c r="AB8" i="74" a="1"/>
  <c r="AB8" i="74" s="1"/>
  <c r="AJ8" i="74" a="1"/>
  <c r="AJ8" i="74" s="1"/>
  <c r="Z10" i="74" a="1"/>
  <c r="Z10" i="74" s="1"/>
  <c r="AB10" i="74" a="1"/>
  <c r="AB10" i="74" s="1"/>
  <c r="W10" i="74" a="1"/>
  <c r="W10" i="74" s="1"/>
  <c r="AE10" i="74" a="1"/>
  <c r="AE10" i="74" s="1"/>
  <c r="X9" i="74" a="1"/>
  <c r="X9" i="74" s="1"/>
  <c r="W3" i="74" a="1"/>
  <c r="W3" i="74" s="1"/>
  <c r="AE6" i="74" a="1"/>
  <c r="AE6" i="74" s="1"/>
  <c r="W6" i="74" a="1"/>
  <c r="W6" i="74" s="1"/>
  <c r="U2" i="74" a="1"/>
  <c r="U2" i="74" s="1"/>
  <c r="AA2" i="74" a="1"/>
  <c r="AA2" i="74" s="1"/>
  <c r="T2" i="74" a="1"/>
  <c r="T2" i="74" s="1"/>
  <c r="AF2" i="74" a="1"/>
  <c r="AF2" i="74" s="1"/>
  <c r="X2" i="74" a="1"/>
  <c r="X2" i="74" s="1"/>
  <c r="S5" i="74" a="1"/>
  <c r="S5" i="74" s="1"/>
  <c r="U5" i="74" a="1"/>
  <c r="U5" i="74" s="1"/>
  <c r="AG5" i="74" a="1"/>
  <c r="AG5" i="74" s="1"/>
  <c r="X5" i="74" a="1"/>
  <c r="X5" i="74" s="1"/>
  <c r="Y7" i="74" a="1"/>
  <c r="Y7" i="74" s="1"/>
  <c r="X7" i="74" a="1"/>
  <c r="X7" i="74" s="1"/>
  <c r="W7" i="74" a="1"/>
  <c r="W7" i="74" s="1"/>
  <c r="W4" i="74" a="1"/>
  <c r="W4" i="74" s="1"/>
  <c r="AJ4" i="74" a="1"/>
  <c r="AJ4" i="74" s="1"/>
  <c r="AH4" i="74" a="1"/>
  <c r="AH4" i="74" s="1"/>
  <c r="AF10" i="74" a="1"/>
  <c r="AF10" i="74" s="1"/>
  <c r="AE2" i="74" a="1"/>
  <c r="AE2" i="74" s="1"/>
  <c r="V2" i="74" a="1"/>
  <c r="V2" i="74" s="1"/>
  <c r="AH2" i="74" a="1"/>
  <c r="AH2" i="74" s="1"/>
  <c r="R5" i="74" a="1"/>
  <c r="R5" i="74" s="1"/>
  <c r="Z5" i="74" a="1"/>
  <c r="Z5" i="74" s="1"/>
  <c r="R7" i="74" a="1"/>
  <c r="R7" i="74" s="1"/>
  <c r="Q7" i="74" a="1"/>
  <c r="Q7" i="74" s="1"/>
  <c r="AD7" i="74" a="1"/>
  <c r="AD7" i="74" s="1"/>
  <c r="Z7" i="74" a="1"/>
  <c r="Z7" i="74" s="1"/>
  <c r="Q4" i="74" a="1"/>
  <c r="Q4" i="74" s="1"/>
  <c r="V8" i="73" a="1"/>
  <c r="V8" i="73" s="1"/>
  <c r="AC5" i="73" a="1"/>
  <c r="AC5" i="73" s="1"/>
  <c r="AE8" i="73" a="1"/>
  <c r="AE8" i="73" s="1"/>
  <c r="AF4" i="73" a="1"/>
  <c r="AF4" i="73" s="1"/>
  <c r="AH7" i="73" a="1"/>
  <c r="AH7" i="73" s="1"/>
  <c r="AJ6" i="73" a="1"/>
  <c r="AJ6" i="73" s="1"/>
  <c r="AJ9" i="73" a="1"/>
  <c r="AJ9" i="73" s="1"/>
  <c r="T5" i="73" a="1"/>
  <c r="T5" i="73" s="1"/>
  <c r="AD8" i="73" a="1"/>
  <c r="AD8" i="73" s="1"/>
  <c r="AC4" i="73" a="1"/>
  <c r="AC4" i="73" s="1"/>
  <c r="Q6" i="73" a="1"/>
  <c r="Q6" i="73" s="1"/>
  <c r="T6" i="73" a="1"/>
  <c r="T6" i="73" s="1"/>
  <c r="V4" i="73" a="1"/>
  <c r="V4" i="73" s="1"/>
  <c r="AJ4" i="73" a="1"/>
  <c r="AJ4" i="73" s="1"/>
  <c r="Q4" i="73" a="1"/>
  <c r="Q4" i="73" s="1"/>
  <c r="AG4" i="73" a="1"/>
  <c r="AG4" i="73" s="1"/>
  <c r="Q7" i="73" a="1"/>
  <c r="Q7" i="73" s="1"/>
  <c r="AF11" i="73" a="1"/>
  <c r="AF11" i="73" s="1"/>
  <c r="V11" i="73" a="1"/>
  <c r="V11" i="73" s="1"/>
  <c r="AD2" i="73" a="1"/>
  <c r="AD2" i="73" s="1"/>
  <c r="R5" i="73" a="1"/>
  <c r="R5" i="73" s="1"/>
  <c r="X5" i="73" a="1"/>
  <c r="X5" i="73" s="1"/>
  <c r="AJ3" i="73" a="1"/>
  <c r="AJ3" i="73" s="1"/>
  <c r="AE6" i="73" a="1"/>
  <c r="AE6" i="73" s="1"/>
  <c r="AI6" i="73" a="1"/>
  <c r="AI6" i="73" s="1"/>
  <c r="AB6" i="73" a="1"/>
  <c r="AB6" i="73" s="1"/>
  <c r="AA2" i="73" a="1"/>
  <c r="AA2" i="73" s="1"/>
  <c r="U8" i="73" a="1"/>
  <c r="U8" i="73" s="1"/>
  <c r="W8" i="73" a="1"/>
  <c r="W8" i="73" s="1"/>
  <c r="AJ8" i="73" a="1"/>
  <c r="AJ8" i="73" s="1"/>
  <c r="Z4" i="73" a="1"/>
  <c r="Z4" i="73" s="1"/>
  <c r="U4" i="73" a="1"/>
  <c r="U4" i="73" s="1"/>
  <c r="U10" i="73" a="1"/>
  <c r="U10" i="73" s="1"/>
  <c r="AG11" i="73" a="1"/>
  <c r="AG11" i="73" s="1"/>
  <c r="Y2" i="73" a="1"/>
  <c r="Y2" i="73" s="1"/>
  <c r="AJ2" i="73" a="1"/>
  <c r="AJ2" i="73" s="1"/>
  <c r="AF5" i="73" a="1"/>
  <c r="AF5" i="73" s="1"/>
  <c r="AI5" i="73" a="1"/>
  <c r="AI5" i="73" s="1"/>
  <c r="AE3" i="73" a="1"/>
  <c r="AE3" i="73" s="1"/>
  <c r="AH9" i="73" a="1"/>
  <c r="AH9" i="73" s="1"/>
  <c r="AC8" i="73" a="1"/>
  <c r="AC8" i="73" s="1"/>
  <c r="Y8" i="73" a="1"/>
  <c r="Y8" i="73" s="1"/>
  <c r="AI4" i="73" a="1"/>
  <c r="AI4" i="73" s="1"/>
  <c r="AH4" i="73" a="1"/>
  <c r="AH4" i="73" s="1"/>
  <c r="Y4" i="73" a="1"/>
  <c r="Y4" i="73" s="1"/>
  <c r="S7" i="73" a="1"/>
  <c r="S7" i="73" s="1"/>
  <c r="X7" i="73" a="1"/>
  <c r="X7" i="73" s="1"/>
  <c r="AI10" i="73" a="1"/>
  <c r="AI10" i="73" s="1"/>
  <c r="X11" i="73" a="1"/>
  <c r="X11" i="73" s="1"/>
  <c r="AC2" i="73" a="1"/>
  <c r="AC2" i="73" s="1"/>
  <c r="V2" i="73" a="1"/>
  <c r="V2" i="73" s="1"/>
  <c r="S5" i="73" a="1"/>
  <c r="S5" i="73" s="1"/>
  <c r="AH6" i="73" a="1"/>
  <c r="AH6" i="73" s="1"/>
  <c r="AD9" i="73" a="1"/>
  <c r="AD9" i="73" s="1"/>
  <c r="AB7" i="73" a="1"/>
  <c r="AB7" i="73" s="1"/>
  <c r="AD10" i="73" a="1"/>
  <c r="AD10" i="73" s="1"/>
  <c r="AC10" i="73" a="1"/>
  <c r="AC10" i="73" s="1"/>
  <c r="Y11" i="73" a="1"/>
  <c r="Y11" i="73" s="1"/>
  <c r="Q3" i="73" a="1"/>
  <c r="Q3" i="73" s="1"/>
  <c r="AG3" i="73" a="1"/>
  <c r="AG3" i="73" s="1"/>
  <c r="AC9" i="73" a="1"/>
  <c r="AC9" i="73" s="1"/>
  <c r="U9" i="73" a="1"/>
  <c r="U9" i="73" s="1"/>
  <c r="X9" i="73" a="1"/>
  <c r="X9" i="73" s="1"/>
  <c r="Q9" i="73" a="1"/>
  <c r="Q9" i="73" s="1"/>
  <c r="AG9" i="73" a="1"/>
  <c r="AG9" i="73" s="1"/>
  <c r="AB9" i="73" a="1"/>
  <c r="AB9" i="73" s="1"/>
  <c r="AA8" i="73" a="1"/>
  <c r="AA8" i="73" s="1"/>
  <c r="AI8" i="73" a="1"/>
  <c r="AI8" i="73" s="1"/>
  <c r="AG8" i="73" a="1"/>
  <c r="AG8" i="73" s="1"/>
  <c r="X8" i="73" a="1"/>
  <c r="X8" i="73" s="1"/>
  <c r="AF8" i="73" a="1"/>
  <c r="AF8" i="73" s="1"/>
  <c r="R4" i="73" a="1"/>
  <c r="R4" i="73" s="1"/>
  <c r="T4" i="73" a="1"/>
  <c r="T4" i="73" s="1"/>
  <c r="W4" i="73" a="1"/>
  <c r="W4" i="73" s="1"/>
  <c r="AB4" i="73" a="1"/>
  <c r="AB4" i="73" s="1"/>
  <c r="AE4" i="73" a="1"/>
  <c r="AE4" i="73" s="1"/>
  <c r="AC7" i="73" a="1"/>
  <c r="AC7" i="73" s="1"/>
  <c r="U7" i="73" a="1"/>
  <c r="U7" i="73" s="1"/>
  <c r="AD7" i="73" a="1"/>
  <c r="AD7" i="73" s="1"/>
  <c r="R7" i="73" a="1"/>
  <c r="R7" i="73" s="1"/>
  <c r="AG7" i="73" a="1"/>
  <c r="AG7" i="73" s="1"/>
  <c r="Z7" i="73" a="1"/>
  <c r="Z7" i="73" s="1"/>
  <c r="AF10" i="73" a="1"/>
  <c r="AF10" i="73" s="1"/>
  <c r="X10" i="73" a="1"/>
  <c r="X10" i="73" s="1"/>
  <c r="W10" i="73" a="1"/>
  <c r="W10" i="73" s="1"/>
  <c r="AE10" i="73" a="1"/>
  <c r="AE10" i="73" s="1"/>
  <c r="U11" i="73" a="1"/>
  <c r="U11" i="73" s="1"/>
  <c r="Z11" i="73" a="1"/>
  <c r="Z11" i="73" s="1"/>
  <c r="Q11" i="73" a="1"/>
  <c r="Q11" i="73" s="1"/>
  <c r="AA11" i="73" a="1"/>
  <c r="AA11" i="73" s="1"/>
  <c r="AI11" i="73" a="1"/>
  <c r="AI11" i="73" s="1"/>
  <c r="Q2" i="73" a="1"/>
  <c r="Q2" i="73" s="1"/>
  <c r="S2" i="73" a="1"/>
  <c r="S2" i="73" s="1"/>
  <c r="X2" i="73" a="1"/>
  <c r="X2" i="73" s="1"/>
  <c r="AF2" i="73" a="1"/>
  <c r="AF2" i="73" s="1"/>
  <c r="Q5" i="73" a="1"/>
  <c r="Q5" i="73" s="1"/>
  <c r="U5" i="73" a="1"/>
  <c r="U5" i="73" s="1"/>
  <c r="AJ5" i="73" a="1"/>
  <c r="AJ5" i="73" s="1"/>
  <c r="V5" i="73" a="1"/>
  <c r="V5" i="73" s="1"/>
  <c r="AE5" i="73" a="1"/>
  <c r="AE5" i="73" s="1"/>
  <c r="AB3" i="73" a="1"/>
  <c r="AB3" i="73" s="1"/>
  <c r="AF3" i="73" a="1"/>
  <c r="AF3" i="73" s="1"/>
  <c r="S3" i="73" a="1"/>
  <c r="S3" i="73" s="1"/>
  <c r="AA3" i="73" a="1"/>
  <c r="AA3" i="73" s="1"/>
  <c r="AI3" i="73" a="1"/>
  <c r="AI3" i="73" s="1"/>
  <c r="Y6" i="73" a="1"/>
  <c r="Y6" i="73" s="1"/>
  <c r="W6" i="73" a="1"/>
  <c r="W6" i="73" s="1"/>
  <c r="V6" i="73" a="1"/>
  <c r="V6" i="73" s="1"/>
  <c r="AD6" i="73" a="1"/>
  <c r="AD6" i="73" s="1"/>
  <c r="AJ10" i="73" a="1"/>
  <c r="AJ10" i="73" s="1"/>
  <c r="Z3" i="73" a="1"/>
  <c r="Z3" i="73" s="1"/>
  <c r="Y3" i="73" a="1"/>
  <c r="Y3" i="73" s="1"/>
  <c r="S9" i="73" a="1"/>
  <c r="S9" i="73" s="1"/>
  <c r="Z9" i="73" a="1"/>
  <c r="Z9" i="73" s="1"/>
  <c r="AA9" i="73" a="1"/>
  <c r="AA9" i="73" s="1"/>
  <c r="V9" i="73" a="1"/>
  <c r="V9" i="73" s="1"/>
  <c r="AE9" i="73" a="1"/>
  <c r="AE9" i="73" s="1"/>
  <c r="R8" i="73" a="1"/>
  <c r="R8" i="73" s="1"/>
  <c r="Z8" i="73" a="1"/>
  <c r="Z8" i="73" s="1"/>
  <c r="AH8" i="73" a="1"/>
  <c r="AH8" i="73" s="1"/>
  <c r="AF7" i="73" a="1"/>
  <c r="AF7" i="73" s="1"/>
  <c r="V7" i="73" a="1"/>
  <c r="V7" i="73" s="1"/>
  <c r="T7" i="73" a="1"/>
  <c r="T7" i="73" s="1"/>
  <c r="AJ7" i="73" a="1"/>
  <c r="AJ7" i="73" s="1"/>
  <c r="AE7" i="73" a="1"/>
  <c r="AE7" i="73" s="1"/>
  <c r="R10" i="73" a="1"/>
  <c r="R10" i="73" s="1"/>
  <c r="T10" i="73" a="1"/>
  <c r="T10" i="73" s="1"/>
  <c r="Q10" i="73" a="1"/>
  <c r="Q10" i="73" s="1"/>
  <c r="Y10" i="73" a="1"/>
  <c r="Y10" i="73" s="1"/>
  <c r="AG10" i="73" a="1"/>
  <c r="AG10" i="73" s="1"/>
  <c r="AB11" i="73" a="1"/>
  <c r="AB11" i="73" s="1"/>
  <c r="AD11" i="73" a="1"/>
  <c r="AD11" i="73" s="1"/>
  <c r="T11" i="73" a="1"/>
  <c r="T11" i="73" s="1"/>
  <c r="AC11" i="73" a="1"/>
  <c r="AC11" i="73" s="1"/>
  <c r="AG2" i="73" a="1"/>
  <c r="AG2" i="73" s="1"/>
  <c r="AI2" i="73" a="1"/>
  <c r="AI2" i="73" s="1"/>
  <c r="W2" i="73" a="1"/>
  <c r="W2" i="73" s="1"/>
  <c r="R2" i="73" a="1"/>
  <c r="R2" i="73" s="1"/>
  <c r="Z2" i="73" a="1"/>
  <c r="Z2" i="73" s="1"/>
  <c r="AH2" i="73" a="1"/>
  <c r="AH2" i="73" s="1"/>
  <c r="Z5" i="73" a="1"/>
  <c r="Z5" i="73" s="1"/>
  <c r="W5" i="73" a="1"/>
  <c r="W5" i="73" s="1"/>
  <c r="Y5" i="73" a="1"/>
  <c r="Y5" i="73" s="1"/>
  <c r="AG5" i="73" a="1"/>
  <c r="AG5" i="73" s="1"/>
  <c r="AD3" i="73" a="1"/>
  <c r="AD3" i="73" s="1"/>
  <c r="R3" i="73" a="1"/>
  <c r="R3" i="73" s="1"/>
  <c r="U3" i="73" a="1"/>
  <c r="U3" i="73" s="1"/>
  <c r="AC3" i="73" a="1"/>
  <c r="AC3" i="73" s="1"/>
  <c r="AG6" i="73" a="1"/>
  <c r="AG6" i="73" s="1"/>
  <c r="AA6" i="73" a="1"/>
  <c r="AA6" i="73" s="1"/>
  <c r="X6" i="73" a="1"/>
  <c r="X6" i="73" s="1"/>
  <c r="AF6" i="73" a="1"/>
  <c r="AF6" i="73" s="1"/>
  <c r="W9" i="73" a="1"/>
  <c r="W9" i="73" s="1"/>
  <c r="W7" i="73" a="1"/>
  <c r="W7" i="73" s="1"/>
  <c r="Z10" i="73" a="1"/>
  <c r="Z10" i="73" s="1"/>
  <c r="AI9" i="73" a="1"/>
  <c r="AI9" i="73" s="1"/>
  <c r="R9" i="73" a="1"/>
  <c r="R9" i="73" s="1"/>
  <c r="AF9" i="73" a="1"/>
  <c r="AF9" i="73" s="1"/>
  <c r="Y9" i="73" a="1"/>
  <c r="Y9" i="73" s="1"/>
  <c r="T9" i="73" a="1"/>
  <c r="T9" i="73" s="1"/>
  <c r="Q8" i="73" a="1"/>
  <c r="Q8" i="73" s="1"/>
  <c r="T8" i="73" a="1"/>
  <c r="T8" i="73" s="1"/>
  <c r="AB8" i="73" a="1"/>
  <c r="AB8" i="73" s="1"/>
  <c r="S4" i="73" a="1"/>
  <c r="S4" i="73" s="1"/>
  <c r="AA4" i="73" a="1"/>
  <c r="AA4" i="73" s="1"/>
  <c r="AD4" i="73" a="1"/>
  <c r="AD4" i="73" s="1"/>
  <c r="AI7" i="73" a="1"/>
  <c r="AI7" i="73" s="1"/>
  <c r="AA7" i="73" a="1"/>
  <c r="AA7" i="73" s="1"/>
  <c r="Y7" i="73" a="1"/>
  <c r="Y7" i="73" s="1"/>
  <c r="AH10" i="73" a="1"/>
  <c r="AH10" i="73" s="1"/>
  <c r="V10" i="73" a="1"/>
  <c r="V10" i="73" s="1"/>
  <c r="AB10" i="73" a="1"/>
  <c r="AB10" i="73" s="1"/>
  <c r="S10" i="73" a="1"/>
  <c r="S10" i="73" s="1"/>
  <c r="AA10" i="73" a="1"/>
  <c r="AA10" i="73" s="1"/>
  <c r="R11" i="73" a="1"/>
  <c r="R11" i="73" s="1"/>
  <c r="AJ11" i="73" a="1"/>
  <c r="AJ11" i="73" s="1"/>
  <c r="S11" i="73" a="1"/>
  <c r="S11" i="73" s="1"/>
  <c r="AH11" i="73" a="1"/>
  <c r="AH11" i="73" s="1"/>
  <c r="W11" i="73" a="1"/>
  <c r="W11" i="73" s="1"/>
  <c r="U2" i="73" a="1"/>
  <c r="U2" i="73" s="1"/>
  <c r="AE2" i="73" a="1"/>
  <c r="AE2" i="73" s="1"/>
  <c r="T2" i="73" a="1"/>
  <c r="T2" i="73" s="1"/>
  <c r="AB2" i="73" a="1"/>
  <c r="AB2" i="73" s="1"/>
  <c r="AH5" i="73" a="1"/>
  <c r="AH5" i="73" s="1"/>
  <c r="AB5" i="73" a="1"/>
  <c r="AB5" i="73" s="1"/>
  <c r="AA5" i="73" a="1"/>
  <c r="AA5" i="73" s="1"/>
  <c r="T3" i="73" a="1"/>
  <c r="T3" i="73" s="1"/>
  <c r="AH3" i="73" a="1"/>
  <c r="AH3" i="73" s="1"/>
  <c r="V3" i="73" a="1"/>
  <c r="V3" i="73" s="1"/>
  <c r="W3" i="73" a="1"/>
  <c r="W3" i="73" s="1"/>
  <c r="R6" i="73" a="1"/>
  <c r="R6" i="73" s="1"/>
  <c r="Z6" i="73" a="1"/>
  <c r="Z6" i="73" s="1"/>
  <c r="U2" i="71" a="1"/>
  <c r="U2" i="71" s="1"/>
  <c r="AG6" i="71" a="1"/>
  <c r="AG6" i="71" s="1"/>
  <c r="AB5" i="71" a="1"/>
  <c r="AB5" i="71" s="1"/>
  <c r="R10" i="71" a="1"/>
  <c r="R10" i="71" s="1"/>
  <c r="U9" i="71" a="1"/>
  <c r="U9" i="71" s="1"/>
  <c r="AD7" i="71" a="1"/>
  <c r="AD7" i="71" s="1"/>
  <c r="R11" i="71" a="1"/>
  <c r="R11" i="71" s="1"/>
  <c r="Z3" i="71" a="1"/>
  <c r="Z3" i="71" s="1"/>
  <c r="AE4" i="71" a="1"/>
  <c r="AE4" i="71" s="1"/>
  <c r="S8" i="71" a="1"/>
  <c r="S8" i="71" s="1"/>
  <c r="AA2" i="71" a="1"/>
  <c r="AA2" i="71" s="1"/>
  <c r="T6" i="71" a="1"/>
  <c r="T6" i="71" s="1"/>
  <c r="X5" i="71" a="1"/>
  <c r="X5" i="71" s="1"/>
  <c r="Q10" i="71" a="1"/>
  <c r="Q10" i="71" s="1"/>
  <c r="AE9" i="71" a="1"/>
  <c r="AE9" i="71" s="1"/>
  <c r="S7" i="71" a="1"/>
  <c r="S7" i="71" s="1"/>
  <c r="T11" i="71" a="1"/>
  <c r="T11" i="71" s="1"/>
  <c r="AE3" i="71" a="1"/>
  <c r="AE3" i="71" s="1"/>
  <c r="Q4" i="71" a="1"/>
  <c r="Q4" i="71" s="1"/>
  <c r="T8" i="71" a="1"/>
  <c r="T8" i="71" s="1"/>
  <c r="W10" i="71" a="1"/>
  <c r="W10" i="71" s="1"/>
  <c r="Z10" i="71" a="1"/>
  <c r="Z10" i="71" s="1"/>
  <c r="AJ9" i="71" a="1"/>
  <c r="AJ9" i="71" s="1"/>
  <c r="X9" i="71" a="1"/>
  <c r="X9" i="71" s="1"/>
  <c r="AG7" i="71" a="1"/>
  <c r="AG7" i="71" s="1"/>
  <c r="AA6" i="71" a="1"/>
  <c r="AA6" i="71" s="1"/>
  <c r="AJ6" i="71" a="1"/>
  <c r="AJ6" i="71" s="1"/>
  <c r="V6" i="71" a="1"/>
  <c r="V6" i="71" s="1"/>
  <c r="Z5" i="71" a="1"/>
  <c r="Z5" i="71" s="1"/>
  <c r="S11" i="71" a="1"/>
  <c r="S11" i="71" s="1"/>
  <c r="AB11" i="71" a="1"/>
  <c r="AB11" i="71" s="1"/>
  <c r="AE2" i="71" a="1"/>
  <c r="AE2" i="71" s="1"/>
  <c r="AH2" i="71" a="1"/>
  <c r="AH2" i="71" s="1"/>
  <c r="S2" i="71" a="1"/>
  <c r="S2" i="71" s="1"/>
  <c r="AC3" i="71" a="1"/>
  <c r="AC3" i="71" s="1"/>
  <c r="Y4" i="71" a="1"/>
  <c r="Y4" i="71" s="1"/>
  <c r="S4" i="71" a="1"/>
  <c r="S4" i="71" s="1"/>
  <c r="AB4" i="71" a="1"/>
  <c r="AB4" i="71" s="1"/>
  <c r="Z8" i="71" a="1"/>
  <c r="Z8" i="71" s="1"/>
  <c r="AJ8" i="71" a="1"/>
  <c r="AJ8" i="71" s="1"/>
  <c r="V8" i="71" a="1"/>
  <c r="V8" i="71" s="1"/>
  <c r="X8" i="71" a="1"/>
  <c r="X8" i="71" s="1"/>
  <c r="AB10" i="71" a="1"/>
  <c r="AB10" i="71" s="1"/>
  <c r="AG10" i="71" a="1"/>
  <c r="AG10" i="71" s="1"/>
  <c r="AI10" i="71" a="1"/>
  <c r="AI10" i="71" s="1"/>
  <c r="S10" i="71" a="1"/>
  <c r="S10" i="71" s="1"/>
  <c r="U10" i="71" a="1"/>
  <c r="U10" i="71" s="1"/>
  <c r="AH9" i="71" a="1"/>
  <c r="AH9" i="71" s="1"/>
  <c r="AG9" i="71" a="1"/>
  <c r="AG9" i="71" s="1"/>
  <c r="AI9" i="71" a="1"/>
  <c r="AI9" i="71" s="1"/>
  <c r="S9" i="71" a="1"/>
  <c r="S9" i="71" s="1"/>
  <c r="AC7" i="71" a="1"/>
  <c r="AC7" i="71" s="1"/>
  <c r="W7" i="71" a="1"/>
  <c r="W7" i="71" s="1"/>
  <c r="AB7" i="71" a="1"/>
  <c r="AB7" i="71" s="1"/>
  <c r="AI6" i="71" a="1"/>
  <c r="AI6" i="71" s="1"/>
  <c r="Z6" i="71" a="1"/>
  <c r="Z6" i="71" s="1"/>
  <c r="AE6" i="71" a="1"/>
  <c r="AE6" i="71" s="1"/>
  <c r="AD5" i="71" a="1"/>
  <c r="AD5" i="71" s="1"/>
  <c r="V5" i="71" a="1"/>
  <c r="V5" i="71" s="1"/>
  <c r="U5" i="71" a="1"/>
  <c r="U5" i="71" s="1"/>
  <c r="W5" i="71" a="1"/>
  <c r="W5" i="71" s="1"/>
  <c r="U11" i="71" a="1"/>
  <c r="U11" i="71" s="1"/>
  <c r="AC11" i="71" a="1"/>
  <c r="AC11" i="71" s="1"/>
  <c r="W11" i="71" a="1"/>
  <c r="W11" i="71" s="1"/>
  <c r="Z11" i="71" a="1"/>
  <c r="Z11" i="71" s="1"/>
  <c r="AJ2" i="71" a="1"/>
  <c r="AJ2" i="71" s="1"/>
  <c r="V2" i="71" a="1"/>
  <c r="V2" i="71" s="1"/>
  <c r="AB2" i="71" a="1"/>
  <c r="AB2" i="71" s="1"/>
  <c r="Y2" i="71" a="1"/>
  <c r="Y2" i="71" s="1"/>
  <c r="T2" i="71" a="1"/>
  <c r="T2" i="71" s="1"/>
  <c r="Y3" i="71" a="1"/>
  <c r="Y3" i="71" s="1"/>
  <c r="AB3" i="71" a="1"/>
  <c r="AB3" i="71" s="1"/>
  <c r="V3" i="71" a="1"/>
  <c r="V3" i="71" s="1"/>
  <c r="X3" i="71" a="1"/>
  <c r="X3" i="71" s="1"/>
  <c r="AG4" i="71" a="1"/>
  <c r="AG4" i="71" s="1"/>
  <c r="AF4" i="71" a="1"/>
  <c r="AF4" i="71" s="1"/>
  <c r="AH4" i="71" a="1"/>
  <c r="AH4" i="71" s="1"/>
  <c r="R4" i="71" a="1"/>
  <c r="R4" i="71" s="1"/>
  <c r="W4" i="71" a="1"/>
  <c r="W4" i="71" s="1"/>
  <c r="U8" i="71" a="1"/>
  <c r="U8" i="71" s="1"/>
  <c r="AE8" i="71" a="1"/>
  <c r="AE8" i="71" s="1"/>
  <c r="AG8" i="71" a="1"/>
  <c r="AG8" i="71" s="1"/>
  <c r="AI8" i="71" a="1"/>
  <c r="AI8" i="71" s="1"/>
  <c r="V10" i="71" a="1"/>
  <c r="V10" i="71" s="1"/>
  <c r="Z9" i="71" a="1"/>
  <c r="Z9" i="71" s="1"/>
  <c r="T9" i="71" a="1"/>
  <c r="T9" i="71" s="1"/>
  <c r="U7" i="71" a="1"/>
  <c r="U7" i="71" s="1"/>
  <c r="AI7" i="71" a="1"/>
  <c r="AI7" i="71" s="1"/>
  <c r="AC6" i="71" a="1"/>
  <c r="AC6" i="71" s="1"/>
  <c r="AI5" i="71" a="1"/>
  <c r="AI5" i="71" s="1"/>
  <c r="AG5" i="71" a="1"/>
  <c r="AG5" i="71" s="1"/>
  <c r="AE11" i="71" a="1"/>
  <c r="AE11" i="71" s="1"/>
  <c r="Z2" i="71" a="1"/>
  <c r="Z2" i="71" s="1"/>
  <c r="T3" i="71" a="1"/>
  <c r="T3" i="71" s="1"/>
  <c r="AA3" i="71" a="1"/>
  <c r="AA3" i="71" s="1"/>
  <c r="AI4" i="71" a="1"/>
  <c r="AI4" i="71" s="1"/>
  <c r="U4" i="71" a="1"/>
  <c r="U4" i="71" s="1"/>
  <c r="Q6" i="71" a="1"/>
  <c r="Q6" i="71" s="1"/>
  <c r="Q5" i="71" a="1"/>
  <c r="Q5" i="71" s="1"/>
  <c r="Q9" i="71" a="1"/>
  <c r="Q9" i="71" s="1"/>
  <c r="Q7" i="71" a="1"/>
  <c r="Q7" i="71" s="1"/>
  <c r="Q11" i="71" a="1"/>
  <c r="Q11" i="71" s="1"/>
  <c r="Q3" i="71" a="1"/>
  <c r="Q3" i="71" s="1"/>
  <c r="Q8" i="71" a="1"/>
  <c r="Q8" i="71" s="1"/>
  <c r="AE10" i="71" a="1"/>
  <c r="AE10" i="71" s="1"/>
  <c r="AD10" i="71" a="1"/>
  <c r="AD10" i="71" s="1"/>
  <c r="AF10" i="71" a="1"/>
  <c r="AF10" i="71" s="1"/>
  <c r="AH10" i="71" a="1"/>
  <c r="AH10" i="71" s="1"/>
  <c r="W9" i="71" a="1"/>
  <c r="W9" i="71" s="1"/>
  <c r="AB9" i="71" a="1"/>
  <c r="AB9" i="71" s="1"/>
  <c r="AD9" i="71" a="1"/>
  <c r="AD9" i="71" s="1"/>
  <c r="AF9" i="71" a="1"/>
  <c r="AF9" i="71" s="1"/>
  <c r="X7" i="71" a="1"/>
  <c r="X7" i="71" s="1"/>
  <c r="AH7" i="71" a="1"/>
  <c r="AH7" i="71" s="1"/>
  <c r="R7" i="71" a="1"/>
  <c r="R7" i="71" s="1"/>
  <c r="Y7" i="71" a="1"/>
  <c r="Y7" i="71" s="1"/>
  <c r="AA7" i="71" a="1"/>
  <c r="AA7" i="71" s="1"/>
  <c r="S6" i="71" a="1"/>
  <c r="S6" i="71" s="1"/>
  <c r="X6" i="71" a="1"/>
  <c r="X6" i="71" s="1"/>
  <c r="U6" i="71" a="1"/>
  <c r="U6" i="71" s="1"/>
  <c r="AB6" i="71" a="1"/>
  <c r="AB6" i="71" s="1"/>
  <c r="AD6" i="71" a="1"/>
  <c r="AD6" i="71" s="1"/>
  <c r="S5" i="71" a="1"/>
  <c r="S5" i="71" s="1"/>
  <c r="AF5" i="71" a="1"/>
  <c r="AF5" i="71" s="1"/>
  <c r="AH5" i="71" a="1"/>
  <c r="AH5" i="71" s="1"/>
  <c r="R5" i="71" a="1"/>
  <c r="R5" i="71" s="1"/>
  <c r="Y5" i="71" a="1"/>
  <c r="Y5" i="71" s="1"/>
  <c r="AI11" i="71" a="1"/>
  <c r="AI11" i="71" s="1"/>
  <c r="AG11" i="71" a="1"/>
  <c r="AG11" i="71" s="1"/>
  <c r="AJ11" i="71" a="1"/>
  <c r="AJ11" i="71" s="1"/>
  <c r="X11" i="71" a="1"/>
  <c r="X11" i="71" s="1"/>
  <c r="AH11" i="71" a="1"/>
  <c r="AH11" i="71" s="1"/>
  <c r="AG2" i="71" a="1"/>
  <c r="AG2" i="71" s="1"/>
  <c r="AI2" i="71" a="1"/>
  <c r="AI2" i="71" s="1"/>
  <c r="X2" i="71" a="1"/>
  <c r="X2" i="71" s="1"/>
  <c r="W2" i="71" a="1"/>
  <c r="W2" i="71" s="1"/>
  <c r="R2" i="71" a="1"/>
  <c r="R2" i="71" s="1"/>
  <c r="AG3" i="71" a="1"/>
  <c r="AG3" i="71" s="1"/>
  <c r="AI3" i="71" a="1"/>
  <c r="AI3" i="71" s="1"/>
  <c r="S3" i="71" a="1"/>
  <c r="S3" i="71" s="1"/>
  <c r="U3" i="71" a="1"/>
  <c r="U3" i="71" s="1"/>
  <c r="W3" i="71" a="1"/>
  <c r="W3" i="71" s="1"/>
  <c r="V4" i="71" a="1"/>
  <c r="V4" i="71" s="1"/>
  <c r="AA4" i="71" a="1"/>
  <c r="AA4" i="71" s="1"/>
  <c r="AC4" i="71" a="1"/>
  <c r="AC4" i="71" s="1"/>
  <c r="AJ4" i="71" a="1"/>
  <c r="AJ4" i="71" s="1"/>
  <c r="T4" i="71" a="1"/>
  <c r="T4" i="71" s="1"/>
  <c r="AC8" i="71" a="1"/>
  <c r="AC8" i="71" s="1"/>
  <c r="AB8" i="71" a="1"/>
  <c r="AB8" i="71" s="1"/>
  <c r="AD8" i="71" a="1"/>
  <c r="AD8" i="71" s="1"/>
  <c r="AF8" i="71" a="1"/>
  <c r="AF8" i="71" s="1"/>
  <c r="T10" i="71" a="1"/>
  <c r="T10" i="71" s="1"/>
  <c r="X10" i="71" a="1"/>
  <c r="X10" i="71" s="1"/>
  <c r="V9" i="71" a="1"/>
  <c r="V9" i="71" s="1"/>
  <c r="Z7" i="71" a="1"/>
  <c r="Z7" i="71" s="1"/>
  <c r="AJ10" i="71" a="1"/>
  <c r="AJ10" i="71" s="1"/>
  <c r="Y10" i="71" a="1"/>
  <c r="Y10" i="71" s="1"/>
  <c r="AA10" i="71" a="1"/>
  <c r="AA10" i="71" s="1"/>
  <c r="AC10" i="71" a="1"/>
  <c r="AC10" i="71" s="1"/>
  <c r="R9" i="71" a="1"/>
  <c r="R9" i="71" s="1"/>
  <c r="Y9" i="71" a="1"/>
  <c r="Y9" i="71" s="1"/>
  <c r="AA9" i="71" a="1"/>
  <c r="AA9" i="71" s="1"/>
  <c r="AC9" i="71" a="1"/>
  <c r="AC9" i="71" s="1"/>
  <c r="AF7" i="71" a="1"/>
  <c r="AF7" i="71" s="1"/>
  <c r="AE7" i="71" a="1"/>
  <c r="AE7" i="71" s="1"/>
  <c r="AJ7" i="71" a="1"/>
  <c r="AJ7" i="71" s="1"/>
  <c r="T7" i="71" a="1"/>
  <c r="T7" i="71" s="1"/>
  <c r="V7" i="71" a="1"/>
  <c r="V7" i="71" s="1"/>
  <c r="AF6" i="71" a="1"/>
  <c r="AF6" i="71" s="1"/>
  <c r="AH6" i="71" a="1"/>
  <c r="AH6" i="71" s="1"/>
  <c r="R6" i="71" a="1"/>
  <c r="R6" i="71" s="1"/>
  <c r="W6" i="71" a="1"/>
  <c r="W6" i="71" s="1"/>
  <c r="Y6" i="71" a="1"/>
  <c r="Y6" i="71" s="1"/>
  <c r="AA5" i="71" a="1"/>
  <c r="AA5" i="71" s="1"/>
  <c r="AC5" i="71" a="1"/>
  <c r="AC5" i="71" s="1"/>
  <c r="AE5" i="71" a="1"/>
  <c r="AE5" i="71" s="1"/>
  <c r="AJ5" i="71" a="1"/>
  <c r="AJ5" i="71" s="1"/>
  <c r="T5" i="71" a="1"/>
  <c r="T5" i="71" s="1"/>
  <c r="AA11" i="71" a="1"/>
  <c r="AA11" i="71" s="1"/>
  <c r="Y11" i="71" a="1"/>
  <c r="Y11" i="71" s="1"/>
  <c r="AF11" i="71" a="1"/>
  <c r="AF11" i="71" s="1"/>
  <c r="V11" i="71" a="1"/>
  <c r="V11" i="71" s="1"/>
  <c r="AD11" i="71" a="1"/>
  <c r="AD11" i="71" s="1"/>
  <c r="AD2" i="71" a="1"/>
  <c r="AD2" i="71" s="1"/>
  <c r="AF2" i="71" a="1"/>
  <c r="AF2" i="71" s="1"/>
  <c r="AC2" i="71" a="1"/>
  <c r="AC2" i="71" s="1"/>
  <c r="AJ3" i="71" a="1"/>
  <c r="AJ3" i="71" s="1"/>
  <c r="AD3" i="71" a="1"/>
  <c r="AD3" i="71" s="1"/>
  <c r="AF3" i="71" a="1"/>
  <c r="AF3" i="71" s="1"/>
  <c r="AH3" i="71" a="1"/>
  <c r="AH3" i="71" s="1"/>
  <c r="R3" i="71" a="1"/>
  <c r="R3" i="71" s="1"/>
  <c r="AD4" i="71" a="1"/>
  <c r="AD4" i="71" s="1"/>
  <c r="X4" i="71" a="1"/>
  <c r="X4" i="71" s="1"/>
  <c r="Z4" i="71" a="1"/>
  <c r="Z4" i="71" s="1"/>
  <c r="AH8" i="71" a="1"/>
  <c r="AH8" i="71" s="1"/>
  <c r="R8" i="71" a="1"/>
  <c r="R8" i="71" s="1"/>
  <c r="W8" i="71" a="1"/>
  <c r="W8" i="71" s="1"/>
  <c r="Y8" i="71" a="1"/>
  <c r="Y8" i="71" s="1"/>
  <c r="AA8" i="71" a="1"/>
  <c r="AA8" i="71" s="1"/>
  <c r="Q2" i="71" a="1"/>
  <c r="Q2" i="7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<sst xmlns="http://schemas.openxmlformats.org/spreadsheetml/2006/main" count="1818" uniqueCount="170">
  <si>
    <t>HOIpTP Health Outcome Incidence per Ton Pollutant</t>
  </si>
  <si>
    <t>Source:</t>
  </si>
  <si>
    <t>U.S. Environmental Protection Agency</t>
  </si>
  <si>
    <t>https://www.epa.gov/sites/production/files/2018-02/documents/sourceapportionmentbpttsd_2018.pdf</t>
  </si>
  <si>
    <t>Appendix, Even-Numbered Tables 2 through 136</t>
  </si>
  <si>
    <t>Technical Support Document: Estimating the Benefit per Ton of Reducing PM2.5 Precursors from 17 Sectors</t>
  </si>
  <si>
    <t>Lepeule et al. (2012)</t>
  </si>
  <si>
    <t>Morbidity</t>
  </si>
  <si>
    <t>Premature mortality</t>
  </si>
  <si>
    <t>NOx</t>
  </si>
  <si>
    <t>SO2</t>
  </si>
  <si>
    <t>Pollutant emitted</t>
  </si>
  <si>
    <t>Health Endpoint</t>
  </si>
  <si>
    <t>Krewski et al. (2009)</t>
  </si>
  <si>
    <t>Respiratory emergency room visits</t>
  </si>
  <si>
    <t>Acute bronchitis</t>
  </si>
  <si>
    <t>Lower respiratory symptoms</t>
  </si>
  <si>
    <t>Upper respiratory symptoms</t>
  </si>
  <si>
    <t>Work loss days</t>
  </si>
  <si>
    <t>Asthma exacerbation</t>
  </si>
  <si>
    <t>Cardiovascular hospital admissions</t>
  </si>
  <si>
    <t>Respiratory hospital admissions</t>
  </si>
  <si>
    <t>Non-fatal heart attacks (Peters)</t>
  </si>
  <si>
    <t>Non-fatal heart attacks (All others)</t>
  </si>
  <si>
    <t>Table 110: Incidence of avoided mortalities and morbidities per ton of directly emitted PM2.5 and PM2.5 precursors reduced in 2030 from the coke ovens sector</t>
  </si>
  <si>
    <t>Table 108: Incidence of avoided mortalities and morbidities per ton of directly emitted PM2.5 and PM2.5 precursors reduced in 2030 from the refineries sector</t>
  </si>
  <si>
    <t>Table 76: Incidence of avoided mortalities and morbidities per ton of directly emitted PM2.5 and PM2.5 precursors reduced in 2025 from the coke ovens sector</t>
  </si>
  <si>
    <t>Table 74: Incidence of avoided mortalities and morbidities per ton of directly emitted PM2.5 and PM2.5 precursors reduced in 2025 from the refineries sector</t>
  </si>
  <si>
    <t>Table 42: Incidence of avoided mortalities and morbidities per ton of directly emitted PM2.5 and PM2.5 precursors reduced in 2020 from the coke ovens sector</t>
  </si>
  <si>
    <t>Table 40: Incidence of avoided mortalities and morbidities per ton of directly emitted PM2.5 and PM2.5 precursors reduced in 2020 from the refineries sector</t>
  </si>
  <si>
    <t>Table 8: Incidence of avoided mortalities and morbidities per ton of directly emitted PM2.5 and PM2.5 precursors reduced in 2016 from the coke ovens sector</t>
  </si>
  <si>
    <t>Table 6: Incidence of avoided mortalities and morbidities per ton of directly emitted PM2.5 and PM2.5 precursors reduced in 2016 from the refineries sector</t>
  </si>
  <si>
    <r>
      <rPr>
        <i/>
        <sz val="11"/>
        <rFont val="Calibri"/>
        <family val="2"/>
        <scheme val="minor"/>
      </rPr>
      <t>Directly emitted PM2.5</t>
    </r>
  </si>
  <si>
    <t>Table 2: Incidence of avoided mortalities and morbidities per ton of directly emitted PM2.5 and PM2.5 precursors reduced in 2016 from the cement kilns sector</t>
  </si>
  <si>
    <t>Table 4: Incidence of avoided mortalities and morbidities per ton of directly emitted PM2.5 and PM2.5 precursors reduced in 2016 from the pulp and paper facilities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</si>
  <si>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</si>
  <si>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</si>
  <si>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</si>
  <si>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</si>
  <si>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</si>
  <si>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</si>
  <si>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</si>
  <si>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</si>
  <si>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</si>
  <si>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</si>
  <si>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</si>
  <si>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</si>
  <si>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</si>
  <si>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</si>
  <si>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</si>
  <si>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</si>
  <si>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</si>
  <si>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</si>
  <si>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</si>
  <si>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</si>
  <si>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</si>
  <si>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</si>
  <si>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</si>
  <si>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</si>
  <si>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</si>
  <si>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</si>
  <si>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</si>
  <si>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</si>
  <si>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</si>
  <si>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</si>
  <si>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</si>
  <si>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</si>
  <si>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</si>
  <si>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</si>
  <si>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</si>
  <si>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</si>
  <si>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</si>
  <si>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</si>
  <si>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</si>
  <si>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</si>
  <si>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</si>
  <si>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</si>
  <si>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</si>
  <si>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</si>
  <si>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</si>
  <si>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</si>
  <si>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</si>
  <si>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</si>
  <si>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</si>
  <si>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</si>
  <si>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</si>
  <si>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</si>
  <si>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</si>
  <si>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</si>
  <si>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</si>
  <si>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</si>
  <si>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</si>
  <si>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</si>
  <si>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</si>
  <si>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</si>
  <si>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</si>
  <si>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</si>
  <si>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</si>
  <si>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</si>
  <si>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</si>
  <si>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</si>
  <si>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</si>
  <si>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</si>
  <si>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</si>
  <si>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</si>
  <si>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</si>
  <si>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</si>
  <si>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</si>
  <si>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</si>
  <si>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</si>
  <si>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</si>
  <si>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</si>
  <si>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Non-fatal heart attacks</t>
  </si>
  <si>
    <t>sheet name</t>
  </si>
  <si>
    <t>remove prefix</t>
  </si>
  <si>
    <t>sector</t>
  </si>
  <si>
    <t>pollutant</t>
  </si>
  <si>
    <t>Sheet Name Sector Assignments Map</t>
  </si>
  <si>
    <t>transport</t>
  </si>
  <si>
    <t>electricity</t>
  </si>
  <si>
    <t>industry</t>
  </si>
  <si>
    <t>LULUCF</t>
  </si>
  <si>
    <t>EPA source category</t>
  </si>
  <si>
    <t>Pollutant Column Map</t>
  </si>
  <si>
    <t>pollutant column number</t>
  </si>
  <si>
    <t>Data for lookup functions (based on sheet name)</t>
  </si>
  <si>
    <t>D</t>
  </si>
  <si>
    <t>B</t>
  </si>
  <si>
    <t>C</t>
  </si>
  <si>
    <t>Unit: incidents / ton pollutant</t>
  </si>
  <si>
    <t>table number</t>
  </si>
  <si>
    <t>Notes</t>
  </si>
  <si>
    <t>This variable is designed to look up data from any of 68 tables from the EPA source.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</si>
  <si>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</si>
  <si>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</si>
  <si>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</si>
  <si>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</si>
  <si>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</si>
  <si>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</si>
  <si>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</si>
  <si>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</si>
  <si>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</si>
  <si>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</si>
  <si>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</si>
  <si>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</si>
  <si>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The blue tabs' names determine which data (sector and pollutant) to retrieve.</t>
  </si>
  <si>
    <t>Do not reduce the number of significant figures used in the blue tabs of this file.</t>
  </si>
  <si>
    <t>The incidence calculations are rounded in the EPS.</t>
  </si>
  <si>
    <t>buildings</t>
  </si>
  <si>
    <t>Population Exposure Multiplier</t>
  </si>
  <si>
    <t>less land area in which emissions and people are concentrated, so simply</t>
  </si>
  <si>
    <t>ratio of modeled region's population exposure to U.S. population exposure per ton of pollutant</t>
  </si>
  <si>
    <r>
      <t xml:space="preserve">having a smaller population </t>
    </r>
    <r>
      <rPr>
        <b/>
        <sz val="11"/>
        <color theme="1"/>
        <rFont val="Calibri"/>
        <family val="2"/>
        <scheme val="minor"/>
      </rPr>
      <t>does not imply</t>
    </r>
    <r>
      <rPr>
        <sz val="11"/>
        <color theme="1"/>
        <rFont val="Calibri"/>
        <family val="2"/>
        <scheme val="minor"/>
      </rPr>
      <t xml:space="preserve"> the population exposure</t>
    </r>
  </si>
  <si>
    <t>to each ton of emissions is lower than the U.S. average.</t>
  </si>
  <si>
    <t>Other Notes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</si>
  <si>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</si>
  <si>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</si>
  <si>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</si>
  <si>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Minor restricted activity days</t>
  </si>
  <si>
    <t>PM25</t>
  </si>
  <si>
    <t>https://data.worldbank.org/indicator/EN.POP.DNST</t>
  </si>
  <si>
    <t>World Bank</t>
  </si>
  <si>
    <t>Population density (people per sq. km of land area)</t>
  </si>
  <si>
    <t>United States</t>
  </si>
  <si>
    <t>European Union</t>
  </si>
  <si>
    <t>EU Multiplier</t>
  </si>
  <si>
    <t>For the EU, we adjusted the following population exposure multiplier</t>
  </si>
  <si>
    <t>to reflect differences in population exposure between the EU</t>
  </si>
  <si>
    <t>and the U.S.  Regions with lower population also tend to have</t>
  </si>
  <si>
    <t>We took a ratio of population density in the US and the EU to calculate the multiplier.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</si>
</sst>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64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64" fontId="5" fillId="0" borderId="1" xfId="2" applyNumberFormat="1" applyFont="1" applyBorder="1" applyAlignment="1">
      <alignment horizontal="center" vertical="top" shrinkToFit="1"/>
    </xf>
    <xf numFmtId="164" fontId="5" fillId="0" borderId="0" xfId="2" applyNumberFormat="1" applyFont="1" applyAlignment="1">
      <alignment horizontal="left" vertical="top" indent="4" shrinkToFit="1"/>
    </xf>
    <xf numFmtId="0" fontId="8" fillId="0" borderId="0" xfId="2" applyFont="1" applyBorder="1" applyAlignment="1">
      <alignment horizontal="left" vertical="top" wrapText="1" indent="4"/>
    </xf>
    <xf numFmtId="0" fontId="7" fillId="0" borderId="0" xfId="2" applyFont="1" applyBorder="1" applyAlignment="1">
      <alignment horizontal="left" vertical="top" wrapText="1"/>
    </xf>
    <xf numFmtId="164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64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8" fillId="0" borderId="0" xfId="2" applyFont="1" applyFill="1" applyAlignment="1">
      <alignment horizontal="left" vertical="top" wrapText="1" indent="4"/>
    </xf>
    <xf numFmtId="0" fontId="8" fillId="0" borderId="1" xfId="2" applyFont="1" applyFill="1" applyBorder="1" applyAlignment="1">
      <alignment horizontal="left" vertical="top" wrapText="1" indent="4"/>
    </xf>
    <xf numFmtId="0" fontId="5" fillId="0" borderId="0" xfId="2" applyFont="1" applyFill="1" applyAlignment="1">
      <alignment horizontal="left" vertical="top"/>
    </xf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NumberFormat="1" applyFill="1"/>
    <xf numFmtId="0" fontId="0" fillId="0" borderId="0" xfId="0" applyNumberFormat="1"/>
    <xf numFmtId="0" fontId="0" fillId="5" borderId="0" xfId="0" applyNumberFormat="1" applyFill="1"/>
    <xf numFmtId="0" fontId="0" fillId="6" borderId="0" xfId="0" applyNumberFormat="1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4" borderId="0" xfId="0" applyFill="1"/>
    <xf numFmtId="2" fontId="0" fillId="4" borderId="0" xfId="0" applyNumberFormat="1" applyFill="1"/>
    <xf numFmtId="2" fontId="1" fillId="3" borderId="11" xfId="0" applyNumberFormat="1" applyFont="1" applyFill="1" applyBorder="1"/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32707323-51DD-4CCA-BD7B-89D77C846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worldbank.org/indicator/EN.POP.DNST" TargetMode="External"/><Relationship Id="rId1" Type="http://schemas.openxmlformats.org/officeDocument/2006/relationships/hyperlink" Target="https://www.epa.gov/sites/production/files/2018-02/documents/sourceapportionmentbpttsd_2018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2EE-0370-46D8-B25C-90C403A4CDFD}">
  <dimension ref="A1:D47"/>
  <sheetViews>
    <sheetView zoomScale="85" zoomScaleNormal="85" workbookViewId="0">
      <selection activeCell="A31" sqref="A31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4" spans="1:2" x14ac:dyDescent="0.45">
      <c r="B4" s="2">
        <v>2018</v>
      </c>
    </row>
    <row r="5" spans="1:2" x14ac:dyDescent="0.45">
      <c r="B5" t="s">
        <v>5</v>
      </c>
    </row>
    <row r="6" spans="1:2" x14ac:dyDescent="0.45">
      <c r="B6" s="3" t="s">
        <v>3</v>
      </c>
    </row>
    <row r="7" spans="1:2" x14ac:dyDescent="0.45">
      <c r="B7" t="s">
        <v>4</v>
      </c>
    </row>
    <row r="9" spans="1:2" x14ac:dyDescent="0.45">
      <c r="B9" t="s">
        <v>161</v>
      </c>
    </row>
    <row r="10" spans="1:2" x14ac:dyDescent="0.45">
      <c r="B10" s="2">
        <v>2019</v>
      </c>
    </row>
    <row r="11" spans="1:2" x14ac:dyDescent="0.45">
      <c r="B11" t="s">
        <v>162</v>
      </c>
    </row>
    <row r="12" spans="1:2" x14ac:dyDescent="0.45">
      <c r="B12" s="3" t="s">
        <v>160</v>
      </c>
    </row>
    <row r="14" spans="1:2" x14ac:dyDescent="0.45">
      <c r="A14" s="1" t="s">
        <v>131</v>
      </c>
    </row>
    <row r="15" spans="1:2" x14ac:dyDescent="0.45">
      <c r="A15" t="s">
        <v>136</v>
      </c>
    </row>
    <row r="16" spans="1:2" x14ac:dyDescent="0.45">
      <c r="A16" t="s">
        <v>137</v>
      </c>
    </row>
    <row r="17" spans="1:4" x14ac:dyDescent="0.45">
      <c r="A17" t="s">
        <v>138</v>
      </c>
    </row>
    <row r="18" spans="1:4" x14ac:dyDescent="0.45">
      <c r="A18" t="s">
        <v>139</v>
      </c>
    </row>
    <row r="20" spans="1:4" x14ac:dyDescent="0.45">
      <c r="A20" s="41" t="s">
        <v>149</v>
      </c>
      <c r="B20" s="42"/>
      <c r="C20" s="42"/>
      <c r="D20" s="42"/>
    </row>
    <row r="21" spans="1:4" x14ac:dyDescent="0.45">
      <c r="A21" t="s">
        <v>166</v>
      </c>
    </row>
    <row r="22" spans="1:4" x14ac:dyDescent="0.45">
      <c r="A22" t="s">
        <v>167</v>
      </c>
    </row>
    <row r="23" spans="1:4" x14ac:dyDescent="0.45">
      <c r="A23" t="s">
        <v>168</v>
      </c>
    </row>
    <row r="24" spans="1:4" x14ac:dyDescent="0.45">
      <c r="A24" t="s">
        <v>150</v>
      </c>
    </row>
    <row r="25" spans="1:4" x14ac:dyDescent="0.45">
      <c r="A25" t="s">
        <v>152</v>
      </c>
    </row>
    <row r="26" spans="1:4" x14ac:dyDescent="0.45">
      <c r="A26" t="s">
        <v>153</v>
      </c>
    </row>
    <row r="27" spans="1:4" x14ac:dyDescent="0.45">
      <c r="A27" t="s">
        <v>155</v>
      </c>
    </row>
    <row r="28" spans="1:4" x14ac:dyDescent="0.45">
      <c r="A28" t="s">
        <v>156</v>
      </c>
    </row>
    <row r="29" spans="1:4" x14ac:dyDescent="0.45">
      <c r="A29" t="s">
        <v>157</v>
      </c>
    </row>
    <row r="30" spans="1:4" ht="14.65" thickBot="1" x14ac:dyDescent="0.5">
      <c r="A30" t="s">
        <v>169</v>
      </c>
    </row>
    <row r="31" spans="1:4" ht="14.65" thickBot="1" x14ac:dyDescent="0.5">
      <c r="A31" s="47">
        <f>'Population Density'!B6</f>
        <v>3.1111111111111112</v>
      </c>
      <c r="B31" t="s">
        <v>151</v>
      </c>
    </row>
    <row r="33" spans="1:2" x14ac:dyDescent="0.45">
      <c r="A33" s="43" t="s">
        <v>154</v>
      </c>
      <c r="B33" s="44"/>
    </row>
    <row r="34" spans="1:2" x14ac:dyDescent="0.45">
      <c r="A34" t="s">
        <v>132</v>
      </c>
    </row>
    <row r="35" spans="1:2" x14ac:dyDescent="0.45">
      <c r="A35" t="s">
        <v>145</v>
      </c>
    </row>
    <row r="36" spans="1:2" x14ac:dyDescent="0.45">
      <c r="A36" t="s">
        <v>133</v>
      </c>
    </row>
    <row r="37" spans="1:2" x14ac:dyDescent="0.45">
      <c r="A37" s="1" t="s">
        <v>134</v>
      </c>
    </row>
    <row r="38" spans="1:2" x14ac:dyDescent="0.45">
      <c r="A38" s="1" t="s">
        <v>135</v>
      </c>
    </row>
    <row r="40" spans="1:2" x14ac:dyDescent="0.45">
      <c r="A40" t="s">
        <v>140</v>
      </c>
    </row>
    <row r="41" spans="1:2" x14ac:dyDescent="0.45">
      <c r="A41" t="s">
        <v>141</v>
      </c>
    </row>
    <row r="42" spans="1:2" x14ac:dyDescent="0.45">
      <c r="A42" t="s">
        <v>142</v>
      </c>
    </row>
    <row r="43" spans="1:2" x14ac:dyDescent="0.45">
      <c r="A43" t="s">
        <v>143</v>
      </c>
    </row>
    <row r="44" spans="1:2" x14ac:dyDescent="0.45">
      <c r="A44" t="s">
        <v>144</v>
      </c>
    </row>
    <row r="46" spans="1:2" x14ac:dyDescent="0.45">
      <c r="A46" s="1" t="s">
        <v>146</v>
      </c>
    </row>
    <row r="47" spans="1:2" x14ac:dyDescent="0.45">
      <c r="A47" t="s">
        <v>147</v>
      </c>
    </row>
  </sheetData>
  <hyperlinks>
    <hyperlink ref="B6" r:id="rId1" xr:uid="{CEFE1835-A0BF-43D4-BBCD-8BA6A95E4DB2}"/>
    <hyperlink ref="B12" r:id="rId2" xr:uid="{47A49BF3-FA1D-4121-8936-8448200B946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0282-2175-488F-8EC5-92C5A4A8685A}">
  <dimension ref="A1:B6"/>
  <sheetViews>
    <sheetView workbookViewId="0">
      <selection activeCell="B6" sqref="B6"/>
    </sheetView>
  </sheetViews>
  <sheetFormatPr defaultRowHeight="14.25" x14ac:dyDescent="0.45"/>
  <cols>
    <col min="1" max="1" width="15.59765625" customWidth="1"/>
  </cols>
  <sheetData>
    <row r="1" spans="1:2" x14ac:dyDescent="0.45">
      <c r="A1" s="1" t="s">
        <v>162</v>
      </c>
    </row>
    <row r="2" spans="1:2" x14ac:dyDescent="0.45">
      <c r="B2">
        <v>2018</v>
      </c>
    </row>
    <row r="3" spans="1:2" x14ac:dyDescent="0.45">
      <c r="A3" t="s">
        <v>163</v>
      </c>
      <c r="B3">
        <v>36</v>
      </c>
    </row>
    <row r="4" spans="1:2" x14ac:dyDescent="0.45">
      <c r="A4" t="s">
        <v>164</v>
      </c>
      <c r="B4">
        <v>112</v>
      </c>
    </row>
    <row r="6" spans="1:2" x14ac:dyDescent="0.45">
      <c r="A6" s="45" t="s">
        <v>165</v>
      </c>
      <c r="B6" s="46">
        <f>B4/B3</f>
        <v>3.1111111111111112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235D-C6D3-4764-ACAC-6B7FC3173A61}">
  <sheetPr>
    <tabColor rgb="FF92D050"/>
  </sheetPr>
  <dimension ref="A1:E31"/>
  <sheetViews>
    <sheetView tabSelected="1" workbookViewId="0"/>
  </sheetViews>
  <sheetFormatPr defaultRowHeight="14.25" x14ac:dyDescent="0.45"/>
  <cols>
    <col min="1" max="1" width="39.86328125" customWidth="1"/>
  </cols>
  <sheetData>
    <row r="1" spans="1:5" x14ac:dyDescent="0.45">
      <c r="A1" s="22" t="s">
        <v>93</v>
      </c>
      <c r="B1" s="23"/>
      <c r="C1" s="23"/>
      <c r="D1" s="23"/>
      <c r="E1" s="23"/>
    </row>
    <row r="2" spans="1:5" x14ac:dyDescent="0.45">
      <c r="A2" s="1" t="s">
        <v>94</v>
      </c>
      <c r="B2" s="1">
        <v>2016</v>
      </c>
      <c r="C2" s="1">
        <v>2020</v>
      </c>
      <c r="D2" s="1">
        <v>2025</v>
      </c>
      <c r="E2" s="1">
        <v>2030</v>
      </c>
    </row>
    <row r="3" spans="1:5" x14ac:dyDescent="0.45">
      <c r="A3" t="s">
        <v>95</v>
      </c>
      <c r="B3">
        <v>1</v>
      </c>
      <c r="C3">
        <v>18</v>
      </c>
      <c r="D3">
        <v>35</v>
      </c>
      <c r="E3">
        <v>52</v>
      </c>
    </row>
    <row r="4" spans="1:5" x14ac:dyDescent="0.45">
      <c r="A4" t="s">
        <v>96</v>
      </c>
      <c r="B4">
        <v>2</v>
      </c>
      <c r="C4">
        <v>19</v>
      </c>
      <c r="D4">
        <v>36</v>
      </c>
      <c r="E4">
        <v>53</v>
      </c>
    </row>
    <row r="5" spans="1:5" x14ac:dyDescent="0.45">
      <c r="A5" t="s">
        <v>97</v>
      </c>
      <c r="B5">
        <v>3</v>
      </c>
      <c r="C5">
        <v>20</v>
      </c>
      <c r="D5">
        <v>37</v>
      </c>
      <c r="E5">
        <v>54</v>
      </c>
    </row>
    <row r="6" spans="1:5" x14ac:dyDescent="0.45">
      <c r="A6" t="s">
        <v>98</v>
      </c>
      <c r="B6">
        <v>4</v>
      </c>
      <c r="C6">
        <v>21</v>
      </c>
      <c r="D6">
        <v>38</v>
      </c>
      <c r="E6">
        <v>55</v>
      </c>
    </row>
    <row r="7" spans="1:5" x14ac:dyDescent="0.45">
      <c r="A7" t="s">
        <v>99</v>
      </c>
      <c r="B7">
        <v>5</v>
      </c>
      <c r="C7">
        <v>22</v>
      </c>
      <c r="D7">
        <v>39</v>
      </c>
      <c r="E7">
        <v>56</v>
      </c>
    </row>
    <row r="8" spans="1:5" x14ac:dyDescent="0.45">
      <c r="A8" t="s">
        <v>100</v>
      </c>
      <c r="B8">
        <v>6</v>
      </c>
      <c r="C8">
        <v>23</v>
      </c>
      <c r="D8">
        <v>40</v>
      </c>
      <c r="E8">
        <v>57</v>
      </c>
    </row>
    <row r="9" spans="1:5" x14ac:dyDescent="0.45">
      <c r="A9" t="s">
        <v>101</v>
      </c>
      <c r="B9">
        <v>7</v>
      </c>
      <c r="C9">
        <v>24</v>
      </c>
      <c r="D9">
        <v>41</v>
      </c>
      <c r="E9">
        <v>58</v>
      </c>
    </row>
    <row r="10" spans="1:5" x14ac:dyDescent="0.45">
      <c r="A10" t="s">
        <v>102</v>
      </c>
      <c r="B10">
        <v>8</v>
      </c>
      <c r="C10">
        <v>25</v>
      </c>
      <c r="D10">
        <v>42</v>
      </c>
      <c r="E10">
        <v>59</v>
      </c>
    </row>
    <row r="11" spans="1:5" x14ac:dyDescent="0.45">
      <c r="A11" t="s">
        <v>103</v>
      </c>
      <c r="B11">
        <v>9</v>
      </c>
      <c r="C11">
        <v>26</v>
      </c>
      <c r="D11">
        <v>43</v>
      </c>
      <c r="E11">
        <v>60</v>
      </c>
    </row>
    <row r="12" spans="1:5" x14ac:dyDescent="0.45">
      <c r="A12" t="s">
        <v>104</v>
      </c>
      <c r="B12">
        <v>10</v>
      </c>
      <c r="C12">
        <v>27</v>
      </c>
      <c r="D12">
        <v>44</v>
      </c>
      <c r="E12">
        <v>61</v>
      </c>
    </row>
    <row r="13" spans="1:5" x14ac:dyDescent="0.45">
      <c r="A13" t="s">
        <v>105</v>
      </c>
      <c r="B13">
        <v>11</v>
      </c>
      <c r="C13">
        <v>28</v>
      </c>
      <c r="D13">
        <v>45</v>
      </c>
      <c r="E13">
        <v>62</v>
      </c>
    </row>
    <row r="14" spans="1:5" x14ac:dyDescent="0.45">
      <c r="A14" t="s">
        <v>106</v>
      </c>
      <c r="B14">
        <v>12</v>
      </c>
      <c r="C14">
        <v>29</v>
      </c>
      <c r="D14">
        <v>46</v>
      </c>
      <c r="E14">
        <v>63</v>
      </c>
    </row>
    <row r="15" spans="1:5" x14ac:dyDescent="0.45">
      <c r="A15" t="s">
        <v>107</v>
      </c>
      <c r="B15">
        <v>13</v>
      </c>
      <c r="C15">
        <v>30</v>
      </c>
      <c r="D15">
        <v>47</v>
      </c>
      <c r="E15">
        <v>64</v>
      </c>
    </row>
    <row r="16" spans="1:5" x14ac:dyDescent="0.45">
      <c r="A16" t="s">
        <v>108</v>
      </c>
      <c r="B16">
        <v>14</v>
      </c>
      <c r="C16">
        <v>31</v>
      </c>
      <c r="D16">
        <v>48</v>
      </c>
      <c r="E16">
        <v>65</v>
      </c>
    </row>
    <row r="17" spans="1:5" x14ac:dyDescent="0.45">
      <c r="A17" t="s">
        <v>109</v>
      </c>
      <c r="B17">
        <v>15</v>
      </c>
      <c r="C17">
        <v>32</v>
      </c>
      <c r="D17">
        <v>49</v>
      </c>
      <c r="E17">
        <v>66</v>
      </c>
    </row>
    <row r="18" spans="1:5" x14ac:dyDescent="0.45">
      <c r="A18" t="s">
        <v>110</v>
      </c>
      <c r="B18">
        <v>16</v>
      </c>
      <c r="C18">
        <v>33</v>
      </c>
      <c r="D18">
        <v>50</v>
      </c>
      <c r="E18">
        <v>67</v>
      </c>
    </row>
    <row r="19" spans="1:5" x14ac:dyDescent="0.45">
      <c r="A19" t="s">
        <v>111</v>
      </c>
      <c r="B19">
        <v>17</v>
      </c>
      <c r="C19">
        <v>34</v>
      </c>
      <c r="D19">
        <v>51</v>
      </c>
      <c r="E19">
        <v>68</v>
      </c>
    </row>
    <row r="21" spans="1:5" x14ac:dyDescent="0.45">
      <c r="A21" s="22" t="s">
        <v>117</v>
      </c>
      <c r="B21" s="23"/>
      <c r="C21" s="23"/>
      <c r="D21" s="23"/>
    </row>
    <row r="22" spans="1:5" x14ac:dyDescent="0.45">
      <c r="A22" t="s">
        <v>118</v>
      </c>
      <c r="B22" t="str">
        <f>A17</f>
        <v>on-road mobile sources</v>
      </c>
    </row>
    <row r="23" spans="1:5" x14ac:dyDescent="0.45">
      <c r="A23" t="s">
        <v>119</v>
      </c>
      <c r="B23" t="str">
        <f>A18</f>
        <v>electricity generating units</v>
      </c>
    </row>
    <row r="24" spans="1:5" x14ac:dyDescent="0.45">
      <c r="A24" t="s">
        <v>148</v>
      </c>
      <c r="B24" t="str">
        <f>A13</f>
        <v>area sources</v>
      </c>
    </row>
    <row r="25" spans="1:5" x14ac:dyDescent="0.45">
      <c r="A25" t="s">
        <v>120</v>
      </c>
      <c r="B25" t="str">
        <f>A14</f>
        <v>industrial point sources</v>
      </c>
    </row>
    <row r="26" spans="1:5" x14ac:dyDescent="0.45">
      <c r="A26" t="s">
        <v>121</v>
      </c>
      <c r="B26" t="str">
        <f>A17</f>
        <v>on-road mobile sources</v>
      </c>
    </row>
    <row r="28" spans="1:5" x14ac:dyDescent="0.45">
      <c r="A28" s="22" t="s">
        <v>123</v>
      </c>
      <c r="B28" s="22"/>
    </row>
    <row r="29" spans="1:5" x14ac:dyDescent="0.45">
      <c r="A29" t="s">
        <v>9</v>
      </c>
      <c r="B29" t="s">
        <v>127</v>
      </c>
    </row>
    <row r="30" spans="1:5" x14ac:dyDescent="0.45">
      <c r="A30" t="s">
        <v>159</v>
      </c>
      <c r="B30" t="s">
        <v>126</v>
      </c>
    </row>
    <row r="31" spans="1:5" x14ac:dyDescent="0.45">
      <c r="A31" t="s">
        <v>10</v>
      </c>
      <c r="B3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33AA-19F3-48C9-9C5F-C33EEAB460AC}">
  <sheetPr>
    <tabColor theme="4" tint="-0.249977111117893"/>
  </sheetPr>
  <dimension ref="A1:AJ25"/>
  <sheetViews>
    <sheetView workbookViewId="0">
      <selection activeCell="B6" sqref="B6"/>
    </sheetView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INDIRECT(CONCATENATE("'",HLOOKUP(B$1,$B$21:$E$23,3,FALSE),"'!",$B$25,ROW($A2)+3))*About!$A$31</f>
        <v>2.7688888888888889E-3</v>
      </c>
      <c r="C2" s="38">
        <f ca="1">$B2+($F2-$B2)*(C$1-$B$1)/($F$1-$B$1)</f>
        <v>2.792222222222222E-3</v>
      </c>
      <c r="D2" s="38">
        <f t="shared" ref="D2:E12" ca="1" si="0">$B2+($F2-$B2)*(D$1-$B$1)/($F$1-$B$1)</f>
        <v>2.8155555555555555E-3</v>
      </c>
      <c r="E2" s="38">
        <f t="shared" ca="1" si="0"/>
        <v>2.8388888888888891E-3</v>
      </c>
      <c r="F2" s="37" cm="1">
        <f t="array" aca="1" ref="F2" ca="1">INDIRECT(CONCATENATE("'",HLOOKUP(F$1,$B$21:$E$23,3,FALSE),"'!",$B$25,ROW($A2)+3))*About!$A$31</f>
        <v>2.8622222222222222E-3</v>
      </c>
      <c r="G2" s="38">
        <f ca="1">$F2+($K2-$F2)*(G$1-$F$1)/($K$1-$F$1)</f>
        <v>2.8995555555555554E-3</v>
      </c>
      <c r="H2" s="38">
        <f t="shared" ref="H2:J12" ca="1" si="1">$F2+($K2-$F2)*(H$1-$F$1)/($K$1-$F$1)</f>
        <v>2.9368888888888886E-3</v>
      </c>
      <c r="I2" s="38">
        <f t="shared" ca="1" si="1"/>
        <v>2.9742222222222223E-3</v>
      </c>
      <c r="J2" s="38">
        <f t="shared" ca="1" si="1"/>
        <v>3.0115555555555555E-3</v>
      </c>
      <c r="K2" s="37" cm="1">
        <f t="array" aca="1" ref="K2" ca="1">INDIRECT(CONCATENATE("'",HLOOKUP(K$1,$B$21:$E$23,3,FALSE),"'!",$B$25,ROW($A2)+3))*About!$A$31</f>
        <v>3.0488888888888887E-3</v>
      </c>
      <c r="L2" s="38">
        <f ca="1">$K2+($P2-$K2)*(L$1-$K$1)/($P$1-$K$1)</f>
        <v>3.0613333333333334E-3</v>
      </c>
      <c r="M2" s="38">
        <f t="shared" ref="M2:O12" ca="1" si="2">$K2+($P2-$K2)*(M$1-$K$1)/($P$1-$K$1)</f>
        <v>3.0737777777777777E-3</v>
      </c>
      <c r="N2" s="38">
        <f t="shared" ca="1" si="2"/>
        <v>3.0862222222222224E-3</v>
      </c>
      <c r="O2" s="38">
        <f t="shared" ca="1" si="2"/>
        <v>3.0986666666666667E-3</v>
      </c>
      <c r="P2" s="37" cm="1">
        <f t="array" aca="1" ref="P2" ca="1">INDIRECT(CONCATENATE("'",HLOOKUP(P$1,$B$21:$E$23,3,FALSE),"'!",$B$25,ROW($A2)+3))*About!$A$31</f>
        <v>3.1111111111111114E-3</v>
      </c>
      <c r="Q2" s="38" cm="1">
        <f t="array" aca="1" ref="Q2" ca="1">TREND($K2:$P2,$K$1:$P$1,Q$1)</f>
        <v>3.1235555555555565E-3</v>
      </c>
      <c r="R2" s="38" cm="1">
        <f t="array" aca="1" ref="R2" ca="1">TREND($K2:$P2,$K$1:$P$1,R$1)</f>
        <v>3.1359999999999999E-3</v>
      </c>
      <c r="S2" s="38" cm="1">
        <f t="array" aca="1" ref="S2" ca="1">TREND($K2:$P2,$K$1:$P$1,S$1)</f>
        <v>3.1484444444444433E-3</v>
      </c>
      <c r="T2" s="38" cm="1">
        <f t="array" aca="1" ref="T2" ca="1">TREND($K2:$P2,$K$1:$P$1,T$1)</f>
        <v>3.1608888888888902E-3</v>
      </c>
      <c r="U2" s="38" cm="1">
        <f t="array" aca="1" ref="U2" ca="1">TREND($K2:$P2,$K$1:$P$1,U$1)</f>
        <v>3.1733333333333336E-3</v>
      </c>
      <c r="V2" s="38" cm="1">
        <f t="array" aca="1" ref="V2" ca="1">TREND($K2:$P2,$K$1:$P$1,V$1)</f>
        <v>3.185777777777777E-3</v>
      </c>
      <c r="W2" s="38" cm="1">
        <f t="array" aca="1" ref="W2" ca="1">TREND($K2:$P2,$K$1:$P$1,W$1)</f>
        <v>3.1982222222222238E-3</v>
      </c>
      <c r="X2" s="38" cm="1">
        <f t="array" aca="1" ref="X2" ca="1">TREND($K2:$P2,$K$1:$P$1,X$1)</f>
        <v>3.2106666666666672E-3</v>
      </c>
      <c r="Y2" s="38" cm="1">
        <f t="array" aca="1" ref="Y2" ca="1">TREND($K2:$P2,$K$1:$P$1,Y$1)</f>
        <v>3.2231111111111106E-3</v>
      </c>
      <c r="Z2" s="38" cm="1">
        <f t="array" aca="1" ref="Z2" ca="1">TREND($K2:$P2,$K$1:$P$1,Z$1)</f>
        <v>3.235555555555554E-3</v>
      </c>
      <c r="AA2" s="38" cm="1">
        <f t="array" aca="1" ref="AA2" ca="1">TREND($K2:$P2,$K$1:$P$1,AA$1)</f>
        <v>3.2480000000000009E-3</v>
      </c>
      <c r="AB2" s="38" cm="1">
        <f t="array" aca="1" ref="AB2" ca="1">TREND($K2:$P2,$K$1:$P$1,AB$1)</f>
        <v>3.2604444444444443E-3</v>
      </c>
      <c r="AC2" s="38" cm="1">
        <f t="array" aca="1" ref="AC2" ca="1">TREND($K2:$P2,$K$1:$P$1,AC$1)</f>
        <v>3.2728888888888877E-3</v>
      </c>
      <c r="AD2" s="38" cm="1">
        <f t="array" aca="1" ref="AD2" ca="1">TREND($K2:$P2,$K$1:$P$1,AD$1)</f>
        <v>3.2853333333333345E-3</v>
      </c>
      <c r="AE2" s="38" cm="1">
        <f t="array" aca="1" ref="AE2" ca="1">TREND($K2:$P2,$K$1:$P$1,AE$1)</f>
        <v>3.2977777777777779E-3</v>
      </c>
      <c r="AF2" s="38" cm="1">
        <f t="array" aca="1" ref="AF2" ca="1">TREND($K2:$P2,$K$1:$P$1,AF$1)</f>
        <v>3.3102222222222213E-3</v>
      </c>
      <c r="AG2" s="38" cm="1">
        <f t="array" aca="1" ref="AG2" ca="1">TREND($K2:$P2,$K$1:$P$1,AG$1)</f>
        <v>3.3226666666666682E-3</v>
      </c>
      <c r="AH2" s="38" cm="1">
        <f t="array" aca="1" ref="AH2" ca="1">TREND($K2:$P2,$K$1:$P$1,AH$1)</f>
        <v>3.3351111111111116E-3</v>
      </c>
      <c r="AI2" s="38" cm="1">
        <f t="array" aca="1" ref="AI2" ca="1">TREND($K2:$P2,$K$1:$P$1,AI$1)</f>
        <v>3.347555555555555E-3</v>
      </c>
      <c r="AJ2" s="38" cm="1">
        <f t="array" aca="1" ref="AJ2" ca="1">TREND($K2:$P2,$K$1:$P$1,AJ$1)</f>
        <v>3.3600000000000019E-3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INDIRECT(CONCATENATE("'",HLOOKUP(B$1,$B$21:$E$23,3,FALSE),"'!",$B$25,ROW($A3)+5))*About!$A$31</f>
        <v>1.5244444444444444E-3</v>
      </c>
      <c r="C3" s="38">
        <f t="shared" ref="C3:C12" ca="1" si="3">$B3+($F3-$B3)*(C$1-$B$1)/($F$1-$B$1)</f>
        <v>1.5322222222222221E-3</v>
      </c>
      <c r="D3" s="38">
        <f t="shared" ca="1" si="0"/>
        <v>1.5400000000000001E-3</v>
      </c>
      <c r="E3" s="38">
        <f t="shared" ca="1" si="0"/>
        <v>1.5477777777777779E-3</v>
      </c>
      <c r="F3" s="39" cm="1">
        <f t="array" aca="1" ref="F3" ca="1">INDIRECT(CONCATENATE("'",HLOOKUP(F$1,$B$21:$E$23,3,FALSE),"'!",$B$25,ROW($A3)+5))*About!$A$31</f>
        <v>1.5555555555555557E-3</v>
      </c>
      <c r="G3" s="38">
        <f t="shared" ref="G3:G12" ca="1" si="4">$F3+($K3-$F3)*(G$1-$F$1)/($K$1-$F$1)</f>
        <v>1.5680000000000002E-3</v>
      </c>
      <c r="H3" s="38">
        <f t="shared" ca="1" si="1"/>
        <v>1.5804444444444444E-3</v>
      </c>
      <c r="I3" s="38">
        <f t="shared" ca="1" si="1"/>
        <v>1.5928888888888889E-3</v>
      </c>
      <c r="J3" s="38">
        <f t="shared" ca="1" si="1"/>
        <v>1.6053333333333332E-3</v>
      </c>
      <c r="K3" s="39" cm="1">
        <f t="array" aca="1" ref="K3" ca="1">INDIRECT(CONCATENATE("'",HLOOKUP(K$1,$B$21:$E$23,3,FALSE),"'!",$B$25,ROW($A3)+5))*About!$A$31</f>
        <v>1.6177777777777777E-3</v>
      </c>
      <c r="L3" s="38">
        <f t="shared" ref="L3:L12" ca="1" si="5">$K3+($P3-$K3)*(L$1-$K$1)/($P$1-$K$1)</f>
        <v>1.6239999999999998E-3</v>
      </c>
      <c r="M3" s="38">
        <f t="shared" ca="1" si="2"/>
        <v>1.6302222222222221E-3</v>
      </c>
      <c r="N3" s="38">
        <f t="shared" ca="1" si="2"/>
        <v>1.6364444444444443E-3</v>
      </c>
      <c r="O3" s="38">
        <f t="shared" ca="1" si="2"/>
        <v>1.6426666666666666E-3</v>
      </c>
      <c r="P3" s="39" cm="1">
        <f t="array" aca="1" ref="P3" ca="1">INDIRECT(CONCATENATE("'",HLOOKUP(P$1,$B$21:$E$23,3,FALSE),"'!",$B$25,ROW($A3)+5))*About!$A$31</f>
        <v>1.6488888888888888E-3</v>
      </c>
      <c r="Q3" s="38" cm="1">
        <f t="array" aca="1" ref="Q3" ca="1">TREND($K3:$P3,$K$1:$P$1,Q$1)</f>
        <v>1.6551111111111124E-3</v>
      </c>
      <c r="R3" s="38" cm="1">
        <f t="array" aca="1" ref="R3" ca="1">TREND($K3:$P3,$K$1:$P$1,R$1)</f>
        <v>1.6613333333333341E-3</v>
      </c>
      <c r="S3" s="38" cm="1">
        <f t="array" aca="1" ref="S3" ca="1">TREND($K3:$P3,$K$1:$P$1,S$1)</f>
        <v>1.6675555555555558E-3</v>
      </c>
      <c r="T3" s="38" cm="1">
        <f t="array" aca="1" ref="T3" ca="1">TREND($K3:$P3,$K$1:$P$1,T$1)</f>
        <v>1.6737777777777792E-3</v>
      </c>
      <c r="U3" s="38" cm="1">
        <f t="array" aca="1" ref="U3" ca="1">TREND($K3:$P3,$K$1:$P$1,U$1)</f>
        <v>1.6800000000000009E-3</v>
      </c>
      <c r="V3" s="38" cm="1">
        <f t="array" aca="1" ref="V3" ca="1">TREND($K3:$P3,$K$1:$P$1,V$1)</f>
        <v>1.6862222222222226E-3</v>
      </c>
      <c r="W3" s="38" cm="1">
        <f t="array" aca="1" ref="W3" ca="1">TREND($K3:$P3,$K$1:$P$1,W$1)</f>
        <v>1.6924444444444461E-3</v>
      </c>
      <c r="X3" s="38" cm="1">
        <f t="array" aca="1" ref="X3" ca="1">TREND($K3:$P3,$K$1:$P$1,X$1)</f>
        <v>1.6986666666666678E-3</v>
      </c>
      <c r="Y3" s="38" cm="1">
        <f t="array" aca="1" ref="Y3" ca="1">TREND($K3:$P3,$K$1:$P$1,Y$1)</f>
        <v>1.7048888888888895E-3</v>
      </c>
      <c r="Z3" s="38" cm="1">
        <f t="array" aca="1" ref="Z3" ca="1">TREND($K3:$P3,$K$1:$P$1,Z$1)</f>
        <v>1.7111111111111129E-3</v>
      </c>
      <c r="AA3" s="38" cm="1">
        <f t="array" aca="1" ref="AA3" ca="1">TREND($K3:$P3,$K$1:$P$1,AA$1)</f>
        <v>1.7173333333333346E-3</v>
      </c>
      <c r="AB3" s="38" cm="1">
        <f t="array" aca="1" ref="AB3" ca="1">TREND($K3:$P3,$K$1:$P$1,AB$1)</f>
        <v>1.7235555555555563E-3</v>
      </c>
      <c r="AC3" s="38" cm="1">
        <f t="array" aca="1" ref="AC3" ca="1">TREND($K3:$P3,$K$1:$P$1,AC$1)</f>
        <v>1.729777777777778E-3</v>
      </c>
      <c r="AD3" s="38" cm="1">
        <f t="array" aca="1" ref="AD3" ca="1">TREND($K3:$P3,$K$1:$P$1,AD$1)</f>
        <v>1.7360000000000014E-3</v>
      </c>
      <c r="AE3" s="38" cm="1">
        <f t="array" aca="1" ref="AE3" ca="1">TREND($K3:$P3,$K$1:$P$1,AE$1)</f>
        <v>1.7422222222222231E-3</v>
      </c>
      <c r="AF3" s="38" cm="1">
        <f t="array" aca="1" ref="AF3" ca="1">TREND($K3:$P3,$K$1:$P$1,AF$1)</f>
        <v>1.7484444444444448E-3</v>
      </c>
      <c r="AG3" s="38" cm="1">
        <f t="array" aca="1" ref="AG3" ca="1">TREND($K3:$P3,$K$1:$P$1,AG$1)</f>
        <v>1.7546666666666683E-3</v>
      </c>
      <c r="AH3" s="38" cm="1">
        <f t="array" aca="1" ref="AH3" ca="1">TREND($K3:$P3,$K$1:$P$1,AH$1)</f>
        <v>1.76088888888889E-3</v>
      </c>
      <c r="AI3" s="38" cm="1">
        <f t="array" aca="1" ref="AI3" ca="1">TREND($K3:$P3,$K$1:$P$1,AI$1)</f>
        <v>1.7671111111111117E-3</v>
      </c>
      <c r="AJ3" s="38" cm="1">
        <f t="array" aca="1" ref="AJ3" ca="1">TREND($K3:$P3,$K$1:$P$1,AJ$1)</f>
        <v>1.7733333333333351E-3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INDIRECT(CONCATENATE("'",HLOOKUP(B$1,$B$21:$E$23,3,FALSE),"'!",$B$25,ROW($A4)+5))*About!$A$31</f>
        <v>4.0444444444444443E-3</v>
      </c>
      <c r="C4" s="38">
        <f t="shared" ca="1" si="3"/>
        <v>4.0444444444444443E-3</v>
      </c>
      <c r="D4" s="38">
        <f t="shared" ca="1" si="0"/>
        <v>4.0444444444444443E-3</v>
      </c>
      <c r="E4" s="38">
        <f t="shared" ca="1" si="0"/>
        <v>4.0444444444444443E-3</v>
      </c>
      <c r="F4" s="39" cm="1">
        <f t="array" aca="1" ref="F4" ca="1">INDIRECT(CONCATENATE("'",HLOOKUP(F$1,$B$21:$E$23,3,FALSE),"'!",$B$25,ROW($A4)+5))*About!$A$31</f>
        <v>4.0444444444444443E-3</v>
      </c>
      <c r="G4" s="38">
        <f t="shared" ca="1" si="4"/>
        <v>4.0444444444444443E-3</v>
      </c>
      <c r="H4" s="38">
        <f t="shared" ca="1" si="1"/>
        <v>4.0444444444444443E-3</v>
      </c>
      <c r="I4" s="38">
        <f t="shared" ca="1" si="1"/>
        <v>4.0444444444444443E-3</v>
      </c>
      <c r="J4" s="38">
        <f t="shared" ca="1" si="1"/>
        <v>4.0444444444444443E-3</v>
      </c>
      <c r="K4" s="39" cm="1">
        <f t="array" aca="1" ref="K4" ca="1">INDIRECT(CONCATENATE("'",HLOOKUP(K$1,$B$21:$E$23,3,FALSE),"'!",$B$25,ROW($A4)+5))*About!$A$31</f>
        <v>4.0444444444444443E-3</v>
      </c>
      <c r="L4" s="38">
        <f t="shared" ca="1" si="5"/>
        <v>4.1066666666666665E-3</v>
      </c>
      <c r="M4" s="38">
        <f t="shared" ca="1" si="2"/>
        <v>4.1688888888888886E-3</v>
      </c>
      <c r="N4" s="38">
        <f t="shared" ca="1" si="2"/>
        <v>4.2311111111111108E-3</v>
      </c>
      <c r="O4" s="38">
        <f t="shared" ca="1" si="2"/>
        <v>4.293333333333333E-3</v>
      </c>
      <c r="P4" s="39" cm="1">
        <f t="array" aca="1" ref="P4" ca="1">INDIRECT(CONCATENATE("'",HLOOKUP(P$1,$B$21:$E$23,3,FALSE),"'!",$B$25,ROW($A4)+5))*About!$A$31</f>
        <v>4.3555555555555552E-3</v>
      </c>
      <c r="Q4" s="38" cm="1">
        <f t="array" aca="1" ref="Q4" ca="1">TREND($K4:$P4,$K$1:$P$1,Q$1)</f>
        <v>4.4177777777777844E-3</v>
      </c>
      <c r="R4" s="38" cm="1">
        <f t="array" aca="1" ref="R4" ca="1">TREND($K4:$P4,$K$1:$P$1,R$1)</f>
        <v>4.4799999999999979E-3</v>
      </c>
      <c r="S4" s="38" cm="1">
        <f t="array" aca="1" ref="S4" ca="1">TREND($K4:$P4,$K$1:$P$1,S$1)</f>
        <v>4.5422222222222114E-3</v>
      </c>
      <c r="T4" s="38" cm="1">
        <f t="array" aca="1" ref="T4" ca="1">TREND($K4:$P4,$K$1:$P$1,T$1)</f>
        <v>4.6044444444444527E-3</v>
      </c>
      <c r="U4" s="38" cm="1">
        <f t="array" aca="1" ref="U4" ca="1">TREND($K4:$P4,$K$1:$P$1,U$1)</f>
        <v>4.6666666666666662E-3</v>
      </c>
      <c r="V4" s="38" cm="1">
        <f t="array" aca="1" ref="V4" ca="1">TREND($K4:$P4,$K$1:$P$1,V$1)</f>
        <v>4.7288888888888797E-3</v>
      </c>
      <c r="W4" s="38" cm="1">
        <f t="array" aca="1" ref="W4" ca="1">TREND($K4:$P4,$K$1:$P$1,W$1)</f>
        <v>4.791111111111121E-3</v>
      </c>
      <c r="X4" s="38" cm="1">
        <f t="array" aca="1" ref="X4" ca="1">TREND($K4:$P4,$K$1:$P$1,X$1)</f>
        <v>4.8533333333333345E-3</v>
      </c>
      <c r="Y4" s="38" cm="1">
        <f t="array" aca="1" ref="Y4" ca="1">TREND($K4:$P4,$K$1:$P$1,Y$1)</f>
        <v>4.915555555555548E-3</v>
      </c>
      <c r="Z4" s="38" cm="1">
        <f t="array" aca="1" ref="Z4" ca="1">TREND($K4:$P4,$K$1:$P$1,Z$1)</f>
        <v>4.9777777777777893E-3</v>
      </c>
      <c r="AA4" s="38" cm="1">
        <f t="array" aca="1" ref="AA4" ca="1">TREND($K4:$P4,$K$1:$P$1,AA$1)</f>
        <v>5.0400000000000028E-3</v>
      </c>
      <c r="AB4" s="38" cm="1">
        <f t="array" aca="1" ref="AB4" ca="1">TREND($K4:$P4,$K$1:$P$1,AB$1)</f>
        <v>5.1022222222222163E-3</v>
      </c>
      <c r="AC4" s="38" cm="1">
        <f t="array" aca="1" ref="AC4" ca="1">TREND($K4:$P4,$K$1:$P$1,AC$1)</f>
        <v>5.1644444444444298E-3</v>
      </c>
      <c r="AD4" s="38" cm="1">
        <f t="array" aca="1" ref="AD4" ca="1">TREND($K4:$P4,$K$1:$P$1,AD$1)</f>
        <v>5.2266666666666711E-3</v>
      </c>
      <c r="AE4" s="38" cm="1">
        <f t="array" aca="1" ref="AE4" ca="1">TREND($K4:$P4,$K$1:$P$1,AE$1)</f>
        <v>5.2888888888888846E-3</v>
      </c>
      <c r="AF4" s="38" cm="1">
        <f t="array" aca="1" ref="AF4" ca="1">TREND($K4:$P4,$K$1:$P$1,AF$1)</f>
        <v>5.3511111111110982E-3</v>
      </c>
      <c r="AG4" s="38" cm="1">
        <f t="array" aca="1" ref="AG4" ca="1">TREND($K4:$P4,$K$1:$P$1,AG$1)</f>
        <v>5.4133333333333394E-3</v>
      </c>
      <c r="AH4" s="38" cm="1">
        <f t="array" aca="1" ref="AH4" ca="1">TREND($K4:$P4,$K$1:$P$1,AH$1)</f>
        <v>5.475555555555553E-3</v>
      </c>
      <c r="AI4" s="38" cm="1">
        <f t="array" aca="1" ref="AI4" ca="1">TREND($K4:$P4,$K$1:$P$1,AI$1)</f>
        <v>5.5377777777777665E-3</v>
      </c>
      <c r="AJ4" s="38" cm="1">
        <f t="array" aca="1" ref="AJ4" ca="1">TREND($K4:$P4,$K$1:$P$1,AJ$1)</f>
        <v>5.6000000000000077E-3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INDIRECT(CONCATENATE("'",HLOOKUP(B$1,$B$21:$E$23,3,FALSE),"'!",$B$25,ROW($A5)+5))*About!$A$31</f>
        <v>4.9777777777777782E-2</v>
      </c>
      <c r="C5" s="38">
        <f t="shared" ca="1" si="3"/>
        <v>4.9777777777777782E-2</v>
      </c>
      <c r="D5" s="38">
        <f t="shared" ca="1" si="0"/>
        <v>4.9777777777777782E-2</v>
      </c>
      <c r="E5" s="38">
        <f t="shared" ca="1" si="0"/>
        <v>4.9777777777777782E-2</v>
      </c>
      <c r="F5" s="39" cm="1">
        <f t="array" aca="1" ref="F5" ca="1">INDIRECT(CONCATENATE("'",HLOOKUP(F$1,$B$21:$E$23,3,FALSE),"'!",$B$25,ROW($A5)+5))*About!$A$31</f>
        <v>4.9777777777777782E-2</v>
      </c>
      <c r="G5" s="38">
        <f t="shared" ca="1" si="4"/>
        <v>5.0400000000000007E-2</v>
      </c>
      <c r="H5" s="38">
        <f t="shared" ca="1" si="1"/>
        <v>5.1022222222222226E-2</v>
      </c>
      <c r="I5" s="38">
        <f t="shared" ca="1" si="1"/>
        <v>5.1644444444444451E-2</v>
      </c>
      <c r="J5" s="38">
        <f t="shared" ca="1" si="1"/>
        <v>5.226666666666667E-2</v>
      </c>
      <c r="K5" s="39" cm="1">
        <f t="array" aca="1" ref="K5" ca="1">INDIRECT(CONCATENATE("'",HLOOKUP(K$1,$B$21:$E$23,3,FALSE),"'!",$B$25,ROW($A5)+5))*About!$A$31</f>
        <v>5.2888888888888895E-2</v>
      </c>
      <c r="L5" s="38">
        <f t="shared" ca="1" si="5"/>
        <v>5.3511111111111113E-2</v>
      </c>
      <c r="M5" s="38">
        <f t="shared" ca="1" si="2"/>
        <v>5.4133333333333332E-2</v>
      </c>
      <c r="N5" s="38">
        <f t="shared" ca="1" si="2"/>
        <v>5.4755555555555557E-2</v>
      </c>
      <c r="O5" s="38">
        <f t="shared" ca="1" si="2"/>
        <v>5.5377777777777776E-2</v>
      </c>
      <c r="P5" s="39" cm="1">
        <f t="array" aca="1" ref="P5" ca="1">INDIRECT(CONCATENATE("'",HLOOKUP(P$1,$B$21:$E$23,3,FALSE),"'!",$B$25,ROW($A5)+5))*About!$A$31</f>
        <v>5.5999999999999994E-2</v>
      </c>
      <c r="Q5" s="38" cm="1">
        <f t="array" aca="1" ref="Q5" ca="1">TREND($K5:$P5,$K$1:$P$1,Q$1)</f>
        <v>5.6622222222222129E-2</v>
      </c>
      <c r="R5" s="38" cm="1">
        <f t="array" aca="1" ref="R5" ca="1">TREND($K5:$P5,$K$1:$P$1,R$1)</f>
        <v>5.7244444444444431E-2</v>
      </c>
      <c r="S5" s="38" cm="1">
        <f t="array" aca="1" ref="S5" ca="1">TREND($K5:$P5,$K$1:$P$1,S$1)</f>
        <v>5.7866666666666511E-2</v>
      </c>
      <c r="T5" s="38" cm="1">
        <f t="array" aca="1" ref="T5" ca="1">TREND($K5:$P5,$K$1:$P$1,T$1)</f>
        <v>5.8488888888888813E-2</v>
      </c>
      <c r="U5" s="38" cm="1">
        <f t="array" aca="1" ref="U5" ca="1">TREND($K5:$P5,$K$1:$P$1,U$1)</f>
        <v>5.9111111111111114E-2</v>
      </c>
      <c r="V5" s="38" cm="1">
        <f t="array" aca="1" ref="V5" ca="1">TREND($K5:$P5,$K$1:$P$1,V$1)</f>
        <v>5.9733333333333194E-2</v>
      </c>
      <c r="W5" s="38" cm="1">
        <f t="array" aca="1" ref="W5" ca="1">TREND($K5:$P5,$K$1:$P$1,W$1)</f>
        <v>6.0355555555555496E-2</v>
      </c>
      <c r="X5" s="38" cm="1">
        <f t="array" aca="1" ref="X5" ca="1">TREND($K5:$P5,$K$1:$P$1,X$1)</f>
        <v>6.0977777777777797E-2</v>
      </c>
      <c r="Y5" s="38" cm="1">
        <f t="array" aca="1" ref="Y5" ca="1">TREND($K5:$P5,$K$1:$P$1,Y$1)</f>
        <v>6.1599999999999877E-2</v>
      </c>
      <c r="Z5" s="38" cm="1">
        <f t="array" aca="1" ref="Z5" ca="1">TREND($K5:$P5,$K$1:$P$1,Z$1)</f>
        <v>6.2222222222222179E-2</v>
      </c>
      <c r="AA5" s="38" cm="1">
        <f t="array" aca="1" ref="AA5" ca="1">TREND($K5:$P5,$K$1:$P$1,AA$1)</f>
        <v>6.2844444444444481E-2</v>
      </c>
      <c r="AB5" s="38" cm="1">
        <f t="array" aca="1" ref="AB5" ca="1">TREND($K5:$P5,$K$1:$P$1,AB$1)</f>
        <v>6.346666666666656E-2</v>
      </c>
      <c r="AC5" s="38" cm="1">
        <f t="array" aca="1" ref="AC5" ca="1">TREND($K5:$P5,$K$1:$P$1,AC$1)</f>
        <v>6.4088888888888862E-2</v>
      </c>
      <c r="AD5" s="38" cm="1">
        <f t="array" aca="1" ref="AD5" ca="1">TREND($K5:$P5,$K$1:$P$1,AD$1)</f>
        <v>6.4711111111110942E-2</v>
      </c>
      <c r="AE5" s="38" cm="1">
        <f t="array" aca="1" ref="AE5" ca="1">TREND($K5:$P5,$K$1:$P$1,AE$1)</f>
        <v>6.5333333333333243E-2</v>
      </c>
      <c r="AF5" s="38" cm="1">
        <f t="array" aca="1" ref="AF5" ca="1">TREND($K5:$P5,$K$1:$P$1,AF$1)</f>
        <v>6.5955555555555545E-2</v>
      </c>
      <c r="AG5" s="38" cm="1">
        <f t="array" aca="1" ref="AG5" ca="1">TREND($K5:$P5,$K$1:$P$1,AG$1)</f>
        <v>6.6577777777777625E-2</v>
      </c>
      <c r="AH5" s="38" cm="1">
        <f t="array" aca="1" ref="AH5" ca="1">TREND($K5:$P5,$K$1:$P$1,AH$1)</f>
        <v>6.7199999999999926E-2</v>
      </c>
      <c r="AI5" s="38" cm="1">
        <f t="array" aca="1" ref="AI5" ca="1">TREND($K5:$P5,$K$1:$P$1,AI$1)</f>
        <v>6.7822222222222228E-2</v>
      </c>
      <c r="AJ5" s="38" cm="1">
        <f t="array" aca="1" ref="AJ5" ca="1">TREND($K5:$P5,$K$1:$P$1,AJ$1)</f>
        <v>6.8444444444444308E-2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INDIRECT(CONCATENATE("'",HLOOKUP(B$1,$B$21:$E$23,3,FALSE),"'!",$B$25,ROW($A6)+5))*About!$A$31</f>
        <v>7.4666666666666673E-2</v>
      </c>
      <c r="C6" s="38">
        <f t="shared" ca="1" si="3"/>
        <v>7.4666666666666673E-2</v>
      </c>
      <c r="D6" s="38">
        <f t="shared" ca="1" si="0"/>
        <v>7.4666666666666673E-2</v>
      </c>
      <c r="E6" s="38">
        <f t="shared" ca="1" si="0"/>
        <v>7.4666666666666673E-2</v>
      </c>
      <c r="F6" s="39" cm="1">
        <f t="array" aca="1" ref="F6" ca="1">INDIRECT(CONCATENATE("'",HLOOKUP(F$1,$B$21:$E$23,3,FALSE),"'!",$B$25,ROW($A6)+5))*About!$A$31</f>
        <v>7.4666666666666673E-2</v>
      </c>
      <c r="G6" s="38">
        <f t="shared" ca="1" si="4"/>
        <v>7.5288888888888891E-2</v>
      </c>
      <c r="H6" s="38">
        <f t="shared" ca="1" si="1"/>
        <v>7.591111111111111E-2</v>
      </c>
      <c r="I6" s="38">
        <f t="shared" ca="1" si="1"/>
        <v>7.6533333333333342E-2</v>
      </c>
      <c r="J6" s="38">
        <f t="shared" ca="1" si="1"/>
        <v>7.7155555555555561E-2</v>
      </c>
      <c r="K6" s="39" cm="1">
        <f t="array" aca="1" ref="K6" ca="1">INDIRECT(CONCATENATE("'",HLOOKUP(K$1,$B$21:$E$23,3,FALSE),"'!",$B$25,ROW($A6)+5))*About!$A$31</f>
        <v>7.7777777777777779E-2</v>
      </c>
      <c r="L6" s="38">
        <f t="shared" ca="1" si="5"/>
        <v>7.8399999999999997E-2</v>
      </c>
      <c r="M6" s="38">
        <f t="shared" ca="1" si="2"/>
        <v>7.9022222222222216E-2</v>
      </c>
      <c r="N6" s="38">
        <f t="shared" ca="1" si="2"/>
        <v>7.9644444444444448E-2</v>
      </c>
      <c r="O6" s="38">
        <f t="shared" ca="1" si="2"/>
        <v>8.0266666666666667E-2</v>
      </c>
      <c r="P6" s="39" cm="1">
        <f t="array" aca="1" ref="P6" ca="1">INDIRECT(CONCATENATE("'",HLOOKUP(P$1,$B$21:$E$23,3,FALSE),"'!",$B$25,ROW($A6)+5))*About!$A$31</f>
        <v>8.0888888888888885E-2</v>
      </c>
      <c r="Q6" s="38" cm="1">
        <f t="array" aca="1" ref="Q6" ca="1">TREND($K6:$P6,$K$1:$P$1,Q$1)</f>
        <v>8.151111111111109E-2</v>
      </c>
      <c r="R6" s="38" cm="1">
        <f t="array" aca="1" ref="R6" ca="1">TREND($K6:$P6,$K$1:$P$1,R$1)</f>
        <v>8.2133333333333391E-2</v>
      </c>
      <c r="S6" s="38" cm="1">
        <f t="array" aca="1" ref="S6" ca="1">TREND($K6:$P6,$K$1:$P$1,S$1)</f>
        <v>8.2755555555555471E-2</v>
      </c>
      <c r="T6" s="38" cm="1">
        <f t="array" aca="1" ref="T6" ca="1">TREND($K6:$P6,$K$1:$P$1,T$1)</f>
        <v>8.3377777777777773E-2</v>
      </c>
      <c r="U6" s="38" cm="1">
        <f t="array" aca="1" ref="U6" ca="1">TREND($K6:$P6,$K$1:$P$1,U$1)</f>
        <v>8.4000000000000075E-2</v>
      </c>
      <c r="V6" s="38" cm="1">
        <f t="array" aca="1" ref="V6" ca="1">TREND($K6:$P6,$K$1:$P$1,V$1)</f>
        <v>8.4622222222222154E-2</v>
      </c>
      <c r="W6" s="38" cm="1">
        <f t="array" aca="1" ref="W6" ca="1">TREND($K6:$P6,$K$1:$P$1,W$1)</f>
        <v>8.5244444444444456E-2</v>
      </c>
      <c r="X6" s="38" cm="1">
        <f t="array" aca="1" ref="X6" ca="1">TREND($K6:$P6,$K$1:$P$1,X$1)</f>
        <v>8.5866666666666758E-2</v>
      </c>
      <c r="Y6" s="38" cm="1">
        <f t="array" aca="1" ref="Y6" ca="1">TREND($K6:$P6,$K$1:$P$1,Y$1)</f>
        <v>8.6488888888888837E-2</v>
      </c>
      <c r="Z6" s="38" cm="1">
        <f t="array" aca="1" ref="Z6" ca="1">TREND($K6:$P6,$K$1:$P$1,Z$1)</f>
        <v>8.7111111111111139E-2</v>
      </c>
      <c r="AA6" s="38" cm="1">
        <f t="array" aca="1" ref="AA6" ca="1">TREND($K6:$P6,$K$1:$P$1,AA$1)</f>
        <v>8.7733333333333441E-2</v>
      </c>
      <c r="AB6" s="38" cm="1">
        <f t="array" aca="1" ref="AB6" ca="1">TREND($K6:$P6,$K$1:$P$1,AB$1)</f>
        <v>8.8355555555555521E-2</v>
      </c>
      <c r="AC6" s="38" cm="1">
        <f t="array" aca="1" ref="AC6" ca="1">TREND($K6:$P6,$K$1:$P$1,AC$1)</f>
        <v>8.8977777777777822E-2</v>
      </c>
      <c r="AD6" s="38" cm="1">
        <f t="array" aca="1" ref="AD6" ca="1">TREND($K6:$P6,$K$1:$P$1,AD$1)</f>
        <v>8.9599999999999902E-2</v>
      </c>
      <c r="AE6" s="38" cm="1">
        <f t="array" aca="1" ref="AE6" ca="1">TREND($K6:$P6,$K$1:$P$1,AE$1)</f>
        <v>9.0222222222222204E-2</v>
      </c>
      <c r="AF6" s="38" cm="1">
        <f t="array" aca="1" ref="AF6" ca="1">TREND($K6:$P6,$K$1:$P$1,AF$1)</f>
        <v>9.0844444444444505E-2</v>
      </c>
      <c r="AG6" s="38" cm="1">
        <f t="array" aca="1" ref="AG6" ca="1">TREND($K6:$P6,$K$1:$P$1,AG$1)</f>
        <v>9.1466666666666585E-2</v>
      </c>
      <c r="AH6" s="38" cm="1">
        <f t="array" aca="1" ref="AH6" ca="1">TREND($K6:$P6,$K$1:$P$1,AH$1)</f>
        <v>9.2088888888888887E-2</v>
      </c>
      <c r="AI6" s="38" cm="1">
        <f t="array" aca="1" ref="AI6" ca="1">TREND($K6:$P6,$K$1:$P$1,AI$1)</f>
        <v>9.2711111111111189E-2</v>
      </c>
      <c r="AJ6" s="38" cm="1">
        <f t="array" aca="1" ref="AJ6" ca="1">TREND($K6:$P6,$K$1:$P$1,AJ$1)</f>
        <v>9.3333333333333268E-2</v>
      </c>
    </row>
    <row r="7" spans="1:36" x14ac:dyDescent="0.45">
      <c r="A7" t="s">
        <v>158</v>
      </c>
      <c r="B7" s="39" cm="1">
        <f t="array" aca="1" ref="B7" ca="1">INDIRECT(CONCATENATE("'",HLOOKUP(B$1,$B$21:$E$23,3,FALSE),"'!",$B$25,ROW($A7)+5))*About!$A$31</f>
        <v>2.1466666666666665</v>
      </c>
      <c r="C7" s="38">
        <f t="shared" ca="1" si="3"/>
        <v>2.1544444444444442</v>
      </c>
      <c r="D7" s="38">
        <f t="shared" ca="1" si="0"/>
        <v>2.1622222222222218</v>
      </c>
      <c r="E7" s="38">
        <f t="shared" ca="1" si="0"/>
        <v>2.17</v>
      </c>
      <c r="F7" s="39" cm="1">
        <f t="array" aca="1" ref="F7" ca="1">INDIRECT(CONCATENATE("'",HLOOKUP(F$1,$B$21:$E$23,3,FALSE),"'!",$B$25,ROW($A7)+5))*About!$A$31</f>
        <v>2.1777777777777776</v>
      </c>
      <c r="G7" s="38">
        <f t="shared" ca="1" si="4"/>
        <v>2.1777777777777776</v>
      </c>
      <c r="H7" s="38">
        <f t="shared" ca="1" si="1"/>
        <v>2.1777777777777776</v>
      </c>
      <c r="I7" s="38">
        <f t="shared" ca="1" si="1"/>
        <v>2.1777777777777776</v>
      </c>
      <c r="J7" s="38">
        <f t="shared" ca="1" si="1"/>
        <v>2.1777777777777776</v>
      </c>
      <c r="K7" s="39" cm="1">
        <f t="array" aca="1" ref="K7" ca="1">INDIRECT(CONCATENATE("'",HLOOKUP(K$1,$B$21:$E$23,3,FALSE),"'!",$B$25,ROW($A7)+5))*About!$A$31</f>
        <v>2.1777777777777776</v>
      </c>
      <c r="L7" s="38">
        <f t="shared" ca="1" si="5"/>
        <v>2.1839999999999997</v>
      </c>
      <c r="M7" s="38">
        <f t="shared" ca="1" si="2"/>
        <v>2.1902222222222218</v>
      </c>
      <c r="N7" s="38">
        <f t="shared" ca="1" si="2"/>
        <v>2.1964444444444444</v>
      </c>
      <c r="O7" s="38">
        <f t="shared" ca="1" si="2"/>
        <v>2.2026666666666666</v>
      </c>
      <c r="P7" s="39" cm="1">
        <f t="array" aca="1" ref="P7" ca="1">INDIRECT(CONCATENATE("'",HLOOKUP(P$1,$B$21:$E$23,3,FALSE),"'!",$B$25,ROW($A7)+5))*About!$A$31</f>
        <v>2.2088888888888887</v>
      </c>
      <c r="Q7" s="38" cm="1">
        <f t="array" aca="1" ref="Q7" ca="1">TREND($K7:$P7,$K$1:$P$1,Q$1)</f>
        <v>2.2151111111111117</v>
      </c>
      <c r="R7" s="38" cm="1">
        <f t="array" aca="1" ref="R7" ca="1">TREND($K7:$P7,$K$1:$P$1,R$1)</f>
        <v>2.2213333333333338</v>
      </c>
      <c r="S7" s="38" cm="1">
        <f t="array" aca="1" ref="S7" ca="1">TREND($K7:$P7,$K$1:$P$1,S$1)</f>
        <v>2.227555555555556</v>
      </c>
      <c r="T7" s="38" cm="1">
        <f t="array" aca="1" ref="T7" ca="1">TREND($K7:$P7,$K$1:$P$1,T$1)</f>
        <v>2.2337777777777781</v>
      </c>
      <c r="U7" s="38" cm="1">
        <f t="array" aca="1" ref="U7" ca="1">TREND($K7:$P7,$K$1:$P$1,U$1)</f>
        <v>2.2400000000000002</v>
      </c>
      <c r="V7" s="38" cm="1">
        <f t="array" aca="1" ref="V7" ca="1">TREND($K7:$P7,$K$1:$P$1,V$1)</f>
        <v>2.2462222222222223</v>
      </c>
      <c r="W7" s="38" cm="1">
        <f t="array" aca="1" ref="W7" ca="1">TREND($K7:$P7,$K$1:$P$1,W$1)</f>
        <v>2.2524444444444445</v>
      </c>
      <c r="X7" s="38" cm="1">
        <f t="array" aca="1" ref="X7" ca="1">TREND($K7:$P7,$K$1:$P$1,X$1)</f>
        <v>2.2586666666666666</v>
      </c>
      <c r="Y7" s="38" cm="1">
        <f t="array" aca="1" ref="Y7" ca="1">TREND($K7:$P7,$K$1:$P$1,Y$1)</f>
        <v>2.2648888888888887</v>
      </c>
      <c r="Z7" s="38" cm="1">
        <f t="array" aca="1" ref="Z7" ca="1">TREND($K7:$P7,$K$1:$P$1,Z$1)</f>
        <v>2.2711111111111109</v>
      </c>
      <c r="AA7" s="38" cm="1">
        <f t="array" aca="1" ref="AA7" ca="1">TREND($K7:$P7,$K$1:$P$1,AA$1)</f>
        <v>2.2773333333333348</v>
      </c>
      <c r="AB7" s="38" cm="1">
        <f t="array" aca="1" ref="AB7" ca="1">TREND($K7:$P7,$K$1:$P$1,AB$1)</f>
        <v>2.2835555555555569</v>
      </c>
      <c r="AC7" s="38" cm="1">
        <f t="array" aca="1" ref="AC7" ca="1">TREND($K7:$P7,$K$1:$P$1,AC$1)</f>
        <v>2.289777777777779</v>
      </c>
      <c r="AD7" s="38" cm="1">
        <f t="array" aca="1" ref="AD7" ca="1">TREND($K7:$P7,$K$1:$P$1,AD$1)</f>
        <v>2.2960000000000012</v>
      </c>
      <c r="AE7" s="38" cm="1">
        <f t="array" aca="1" ref="AE7" ca="1">TREND($K7:$P7,$K$1:$P$1,AE$1)</f>
        <v>2.3022222222222233</v>
      </c>
      <c r="AF7" s="38" cm="1">
        <f t="array" aca="1" ref="AF7" ca="1">TREND($K7:$P7,$K$1:$P$1,AF$1)</f>
        <v>2.3084444444444454</v>
      </c>
      <c r="AG7" s="38" cm="1">
        <f t="array" aca="1" ref="AG7" ca="1">TREND($K7:$P7,$K$1:$P$1,AG$1)</f>
        <v>2.3146666666666675</v>
      </c>
      <c r="AH7" s="38" cm="1">
        <f t="array" aca="1" ref="AH7" ca="1">TREND($K7:$P7,$K$1:$P$1,AH$1)</f>
        <v>2.3208888888888897</v>
      </c>
      <c r="AI7" s="38" cm="1">
        <f t="array" aca="1" ref="AI7" ca="1">TREND($K7:$P7,$K$1:$P$1,AI$1)</f>
        <v>2.3271111111111118</v>
      </c>
      <c r="AJ7" s="38" cm="1">
        <f t="array" aca="1" ref="AJ7" ca="1">TREND($K7:$P7,$K$1:$P$1,AJ$1)</f>
        <v>2.3333333333333339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INDIRECT(CONCATENATE("'",HLOOKUP(B$1,$B$21:$E$23,3,FALSE),"'!",$B$25,ROW($A8)+5))*About!$A$31</f>
        <v>0.37333333333333335</v>
      </c>
      <c r="C8" s="38">
        <f t="shared" ca="1" si="3"/>
        <v>0.37333333333333335</v>
      </c>
      <c r="D8" s="38">
        <f t="shared" ca="1" si="0"/>
        <v>0.37333333333333335</v>
      </c>
      <c r="E8" s="38">
        <f t="shared" ca="1" si="0"/>
        <v>0.37333333333333335</v>
      </c>
      <c r="F8" s="39" cm="1">
        <f t="array" aca="1" ref="F8" ca="1">INDIRECT(CONCATENATE("'",HLOOKUP(F$1,$B$21:$E$23,3,FALSE),"'!",$B$25,ROW($A8)+5))*About!$A$31</f>
        <v>0.37333333333333335</v>
      </c>
      <c r="G8" s="38">
        <f t="shared" ca="1" si="4"/>
        <v>0.37333333333333335</v>
      </c>
      <c r="H8" s="38">
        <f t="shared" ca="1" si="1"/>
        <v>0.37333333333333335</v>
      </c>
      <c r="I8" s="38">
        <f t="shared" ca="1" si="1"/>
        <v>0.37333333333333335</v>
      </c>
      <c r="J8" s="38">
        <f t="shared" ca="1" si="1"/>
        <v>0.37333333333333335</v>
      </c>
      <c r="K8" s="39" cm="1">
        <f t="array" aca="1" ref="K8" ca="1">INDIRECT(CONCATENATE("'",HLOOKUP(K$1,$B$21:$E$23,3,FALSE),"'!",$B$25,ROW($A8)+5))*About!$A$31</f>
        <v>0.37333333333333335</v>
      </c>
      <c r="L8" s="38">
        <f t="shared" ca="1" si="5"/>
        <v>0.37333333333333335</v>
      </c>
      <c r="M8" s="38">
        <f t="shared" ca="1" si="2"/>
        <v>0.37333333333333335</v>
      </c>
      <c r="N8" s="38">
        <f t="shared" ca="1" si="2"/>
        <v>0.37333333333333335</v>
      </c>
      <c r="O8" s="38">
        <f t="shared" ca="1" si="2"/>
        <v>0.37333333333333335</v>
      </c>
      <c r="P8" s="39" cm="1">
        <f t="array" aca="1" ref="P8" ca="1">INDIRECT(CONCATENATE("'",HLOOKUP(P$1,$B$21:$E$23,3,FALSE),"'!",$B$25,ROW($A8)+5))*About!$A$31</f>
        <v>0.37333333333333335</v>
      </c>
      <c r="Q8" s="38" cm="1">
        <f t="array" aca="1" ref="Q8" ca="1">TREND($K8:$P8,$K$1:$P$1,Q$1)</f>
        <v>0.37333333333333335</v>
      </c>
      <c r="R8" s="38" cm="1">
        <f t="array" aca="1" ref="R8" ca="1">TREND($K8:$P8,$K$1:$P$1,R$1)</f>
        <v>0.37333333333333335</v>
      </c>
      <c r="S8" s="38" cm="1">
        <f t="array" aca="1" ref="S8" ca="1">TREND($K8:$P8,$K$1:$P$1,S$1)</f>
        <v>0.37333333333333335</v>
      </c>
      <c r="T8" s="38" cm="1">
        <f t="array" aca="1" ref="T8" ca="1">TREND($K8:$P8,$K$1:$P$1,T$1)</f>
        <v>0.37333333333333335</v>
      </c>
      <c r="U8" s="38" cm="1">
        <f t="array" aca="1" ref="U8" ca="1">TREND($K8:$P8,$K$1:$P$1,U$1)</f>
        <v>0.37333333333333335</v>
      </c>
      <c r="V8" s="38" cm="1">
        <f t="array" aca="1" ref="V8" ca="1">TREND($K8:$P8,$K$1:$P$1,V$1)</f>
        <v>0.37333333333333335</v>
      </c>
      <c r="W8" s="38" cm="1">
        <f t="array" aca="1" ref="W8" ca="1">TREND($K8:$P8,$K$1:$P$1,W$1)</f>
        <v>0.37333333333333335</v>
      </c>
      <c r="X8" s="38" cm="1">
        <f t="array" aca="1" ref="X8" ca="1">TREND($K8:$P8,$K$1:$P$1,X$1)</f>
        <v>0.37333333333333335</v>
      </c>
      <c r="Y8" s="38" cm="1">
        <f t="array" aca="1" ref="Y8" ca="1">TREND($K8:$P8,$K$1:$P$1,Y$1)</f>
        <v>0.37333333333333335</v>
      </c>
      <c r="Z8" s="38" cm="1">
        <f t="array" aca="1" ref="Z8" ca="1">TREND($K8:$P8,$K$1:$P$1,Z$1)</f>
        <v>0.37333333333333335</v>
      </c>
      <c r="AA8" s="38" cm="1">
        <f t="array" aca="1" ref="AA8" ca="1">TREND($K8:$P8,$K$1:$P$1,AA$1)</f>
        <v>0.37333333333333335</v>
      </c>
      <c r="AB8" s="38" cm="1">
        <f t="array" aca="1" ref="AB8" ca="1">TREND($K8:$P8,$K$1:$P$1,AB$1)</f>
        <v>0.37333333333333335</v>
      </c>
      <c r="AC8" s="38" cm="1">
        <f t="array" aca="1" ref="AC8" ca="1">TREND($K8:$P8,$K$1:$P$1,AC$1)</f>
        <v>0.37333333333333335</v>
      </c>
      <c r="AD8" s="38" cm="1">
        <f t="array" aca="1" ref="AD8" ca="1">TREND($K8:$P8,$K$1:$P$1,AD$1)</f>
        <v>0.37333333333333335</v>
      </c>
      <c r="AE8" s="38" cm="1">
        <f t="array" aca="1" ref="AE8" ca="1">TREND($K8:$P8,$K$1:$P$1,AE$1)</f>
        <v>0.37333333333333335</v>
      </c>
      <c r="AF8" s="38" cm="1">
        <f t="array" aca="1" ref="AF8" ca="1">TREND($K8:$P8,$K$1:$P$1,AF$1)</f>
        <v>0.37333333333333335</v>
      </c>
      <c r="AG8" s="38" cm="1">
        <f t="array" aca="1" ref="AG8" ca="1">TREND($K8:$P8,$K$1:$P$1,AG$1)</f>
        <v>0.37333333333333335</v>
      </c>
      <c r="AH8" s="38" cm="1">
        <f t="array" aca="1" ref="AH8" ca="1">TREND($K8:$P8,$K$1:$P$1,AH$1)</f>
        <v>0.37333333333333335</v>
      </c>
      <c r="AI8" s="38" cm="1">
        <f t="array" aca="1" ref="AI8" ca="1">TREND($K8:$P8,$K$1:$P$1,AI$1)</f>
        <v>0.37333333333333335</v>
      </c>
      <c r="AJ8" s="38" cm="1">
        <f t="array" aca="1" ref="AJ8" ca="1">TREND($K8:$P8,$K$1:$P$1,AJ$1)</f>
        <v>0.37333333333333335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INDIRECT(CONCATENATE("'",HLOOKUP(B$1,$B$21:$E$23,3,FALSE),"'!",$B$25,ROW($A9)+5))*About!$A$31</f>
        <v>8.7111111111111111E-2</v>
      </c>
      <c r="C9" s="38">
        <f t="shared" ca="1" si="3"/>
        <v>8.7111111111111111E-2</v>
      </c>
      <c r="D9" s="38">
        <f t="shared" ca="1" si="0"/>
        <v>8.7111111111111111E-2</v>
      </c>
      <c r="E9" s="38">
        <f t="shared" ca="1" si="0"/>
        <v>8.7111111111111111E-2</v>
      </c>
      <c r="F9" s="39" cm="1">
        <f t="array" aca="1" ref="F9" ca="1">INDIRECT(CONCATENATE("'",HLOOKUP(F$1,$B$21:$E$23,3,FALSE),"'!",$B$25,ROW($A9)+5))*About!$A$31</f>
        <v>8.7111111111111111E-2</v>
      </c>
      <c r="G9" s="38">
        <f t="shared" ca="1" si="4"/>
        <v>8.773333333333333E-2</v>
      </c>
      <c r="H9" s="38">
        <f t="shared" ca="1" si="1"/>
        <v>8.8355555555555562E-2</v>
      </c>
      <c r="I9" s="38">
        <f t="shared" ca="1" si="1"/>
        <v>8.8977777777777781E-2</v>
      </c>
      <c r="J9" s="38">
        <f t="shared" ca="1" si="1"/>
        <v>8.9600000000000013E-2</v>
      </c>
      <c r="K9" s="39" cm="1">
        <f t="array" aca="1" ref="K9" ca="1">INDIRECT(CONCATENATE("'",HLOOKUP(K$1,$B$21:$E$23,3,FALSE),"'!",$B$25,ROW($A9)+5))*About!$A$31</f>
        <v>9.0222222222222231E-2</v>
      </c>
      <c r="L9" s="38">
        <f t="shared" ca="1" si="5"/>
        <v>9.1466666666666668E-2</v>
      </c>
      <c r="M9" s="38">
        <f t="shared" ca="1" si="2"/>
        <v>9.2711111111111119E-2</v>
      </c>
      <c r="N9" s="38">
        <f t="shared" ca="1" si="2"/>
        <v>9.3955555555555556E-2</v>
      </c>
      <c r="O9" s="38">
        <f t="shared" ca="1" si="2"/>
        <v>9.5200000000000007E-2</v>
      </c>
      <c r="P9" s="39" cm="1">
        <f t="array" aca="1" ref="P9" ca="1">INDIRECT(CONCATENATE("'",HLOOKUP(P$1,$B$21:$E$23,3,FALSE),"'!",$B$25,ROW($A9)+5))*About!$A$31</f>
        <v>9.6444444444444444E-2</v>
      </c>
      <c r="Q9" s="38" cm="1">
        <f t="array" aca="1" ref="Q9" ca="1">TREND($K9:$P9,$K$1:$P$1,Q$1)</f>
        <v>9.7688888888888936E-2</v>
      </c>
      <c r="R9" s="38" cm="1">
        <f t="array" aca="1" ref="R9" ca="1">TREND($K9:$P9,$K$1:$P$1,R$1)</f>
        <v>9.893333333333354E-2</v>
      </c>
      <c r="S9" s="38" cm="1">
        <f t="array" aca="1" ref="S9" ca="1">TREND($K9:$P9,$K$1:$P$1,S$1)</f>
        <v>0.1001777777777777</v>
      </c>
      <c r="T9" s="38" cm="1">
        <f t="array" aca="1" ref="T9" ca="1">TREND($K9:$P9,$K$1:$P$1,T$1)</f>
        <v>0.1014222222222223</v>
      </c>
      <c r="U9" s="38" cm="1">
        <f t="array" aca="1" ref="U9" ca="1">TREND($K9:$P9,$K$1:$P$1,U$1)</f>
        <v>0.10266666666666691</v>
      </c>
      <c r="V9" s="38" cm="1">
        <f t="array" aca="1" ref="V9" ca="1">TREND($K9:$P9,$K$1:$P$1,V$1)</f>
        <v>0.10391111111111107</v>
      </c>
      <c r="W9" s="38" cm="1">
        <f t="array" aca="1" ref="W9" ca="1">TREND($K9:$P9,$K$1:$P$1,W$1)</f>
        <v>0.10515555555555567</v>
      </c>
      <c r="X9" s="38" cm="1">
        <f t="array" aca="1" ref="X9" ca="1">TREND($K9:$P9,$K$1:$P$1,X$1)</f>
        <v>0.10640000000000027</v>
      </c>
      <c r="Y9" s="38" cm="1">
        <f t="array" aca="1" ref="Y9" ca="1">TREND($K9:$P9,$K$1:$P$1,Y$1)</f>
        <v>0.10764444444444443</v>
      </c>
      <c r="Z9" s="38" cm="1">
        <f t="array" aca="1" ref="Z9" ca="1">TREND($K9:$P9,$K$1:$P$1,Z$1)</f>
        <v>0.10888888888888903</v>
      </c>
      <c r="AA9" s="38" cm="1">
        <f t="array" aca="1" ref="AA9" ca="1">TREND($K9:$P9,$K$1:$P$1,AA$1)</f>
        <v>0.11013333333333364</v>
      </c>
      <c r="AB9" s="38" cm="1">
        <f t="array" aca="1" ref="AB9" ca="1">TREND($K9:$P9,$K$1:$P$1,AB$1)</f>
        <v>0.1113777777777778</v>
      </c>
      <c r="AC9" s="38" cm="1">
        <f t="array" aca="1" ref="AC9" ca="1">TREND($K9:$P9,$K$1:$P$1,AC$1)</f>
        <v>0.1126222222222224</v>
      </c>
      <c r="AD9" s="38" cm="1">
        <f t="array" aca="1" ref="AD9" ca="1">TREND($K9:$P9,$K$1:$P$1,AD$1)</f>
        <v>0.11386666666666656</v>
      </c>
      <c r="AE9" s="38" cm="1">
        <f t="array" aca="1" ref="AE9" ca="1">TREND($K9:$P9,$K$1:$P$1,AE$1)</f>
        <v>0.11511111111111116</v>
      </c>
      <c r="AF9" s="38" cm="1">
        <f t="array" aca="1" ref="AF9" ca="1">TREND($K9:$P9,$K$1:$P$1,AF$1)</f>
        <v>0.11635555555555577</v>
      </c>
      <c r="AG9" s="38" cm="1">
        <f t="array" aca="1" ref="AG9" ca="1">TREND($K9:$P9,$K$1:$P$1,AG$1)</f>
        <v>0.11759999999999993</v>
      </c>
      <c r="AH9" s="38" cm="1">
        <f t="array" aca="1" ref="AH9" ca="1">TREND($K9:$P9,$K$1:$P$1,AH$1)</f>
        <v>0.11884444444444453</v>
      </c>
      <c r="AI9" s="38" cm="1">
        <f t="array" aca="1" ref="AI9" ca="1">TREND($K9:$P9,$K$1:$P$1,AI$1)</f>
        <v>0.12008888888888913</v>
      </c>
      <c r="AJ9" s="38" cm="1">
        <f t="array" aca="1" ref="AJ9" ca="1">TREND($K9:$P9,$K$1:$P$1,AJ$1)</f>
        <v>0.12133333333333329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INDIRECT(CONCATENATE("'",HLOOKUP(B$1,$B$21:$E$23,3,FALSE),"'!",$B$25,ROW($A10)+5))*About!$A$31</f>
        <v>6.5333333333333335E-4</v>
      </c>
      <c r="C10" s="38">
        <f t="shared" ca="1" si="3"/>
        <v>6.6111111111111112E-4</v>
      </c>
      <c r="D10" s="38">
        <f t="shared" ca="1" si="0"/>
        <v>6.688888888888889E-4</v>
      </c>
      <c r="E10" s="38">
        <f t="shared" ca="1" si="0"/>
        <v>6.7666666666666667E-4</v>
      </c>
      <c r="F10" s="39" cm="1">
        <f t="array" aca="1" ref="F10" ca="1">INDIRECT(CONCATENATE("'",HLOOKUP(F$1,$B$21:$E$23,3,FALSE),"'!",$B$25,ROW($A10)+5))*About!$A$31</f>
        <v>6.8444444444444444E-4</v>
      </c>
      <c r="G10" s="38">
        <f t="shared" ca="1" si="4"/>
        <v>7.0311111111111117E-4</v>
      </c>
      <c r="H10" s="38">
        <f t="shared" ca="1" si="1"/>
        <v>7.2177777777777778E-4</v>
      </c>
      <c r="I10" s="38">
        <f t="shared" ca="1" si="1"/>
        <v>7.404444444444445E-4</v>
      </c>
      <c r="J10" s="38">
        <f t="shared" ca="1" si="1"/>
        <v>7.5911111111111112E-4</v>
      </c>
      <c r="K10" s="39" cm="1">
        <f t="array" aca="1" ref="K10" ca="1">INDIRECT(CONCATENATE("'",HLOOKUP(K$1,$B$21:$E$23,3,FALSE),"'!",$B$25,ROW($A10)+5))*About!$A$31</f>
        <v>7.7777777777777784E-4</v>
      </c>
      <c r="L10" s="38">
        <f t="shared" ca="1" si="5"/>
        <v>7.9022222222222232E-4</v>
      </c>
      <c r="M10" s="38">
        <f t="shared" ca="1" si="2"/>
        <v>8.026666666666667E-4</v>
      </c>
      <c r="N10" s="38">
        <f t="shared" ca="1" si="2"/>
        <v>8.1511111111111118E-4</v>
      </c>
      <c r="O10" s="38">
        <f t="shared" ca="1" si="2"/>
        <v>8.2755555555555555E-4</v>
      </c>
      <c r="P10" s="39" cm="1">
        <f t="array" aca="1" ref="P10" ca="1">INDIRECT(CONCATENATE("'",HLOOKUP(P$1,$B$21:$E$23,3,FALSE),"'!",$B$25,ROW($A10)+5))*About!$A$31</f>
        <v>8.4000000000000003E-4</v>
      </c>
      <c r="Q10" s="38" cm="1">
        <f t="array" aca="1" ref="Q10" ca="1">TREND($K10:$P10,$K$1:$P$1,Q$1)</f>
        <v>8.5244444444444734E-4</v>
      </c>
      <c r="R10" s="38" cm="1">
        <f t="array" aca="1" ref="R10" ca="1">TREND($K10:$P10,$K$1:$P$1,R$1)</f>
        <v>8.6488888888889073E-4</v>
      </c>
      <c r="S10" s="38" cm="1">
        <f t="array" aca="1" ref="S10" ca="1">TREND($K10:$P10,$K$1:$P$1,S$1)</f>
        <v>8.773333333333376E-4</v>
      </c>
      <c r="T10" s="38" cm="1">
        <f t="array" aca="1" ref="T10" ca="1">TREND($K10:$P10,$K$1:$P$1,T$1)</f>
        <v>8.89777777777781E-4</v>
      </c>
      <c r="U10" s="38" cm="1">
        <f t="array" aca="1" ref="U10" ca="1">TREND($K10:$P10,$K$1:$P$1,U$1)</f>
        <v>9.022222222222244E-4</v>
      </c>
      <c r="V10" s="38" cm="1">
        <f t="array" aca="1" ref="V10" ca="1">TREND($K10:$P10,$K$1:$P$1,V$1)</f>
        <v>9.1466666666666779E-4</v>
      </c>
      <c r="W10" s="38" cm="1">
        <f t="array" aca="1" ref="W10" ca="1">TREND($K10:$P10,$K$1:$P$1,W$1)</f>
        <v>9.2711111111111466E-4</v>
      </c>
      <c r="X10" s="38" cm="1">
        <f t="array" aca="1" ref="X10" ca="1">TREND($K10:$P10,$K$1:$P$1,X$1)</f>
        <v>9.3955555555555806E-4</v>
      </c>
      <c r="Y10" s="38" cm="1">
        <f t="array" aca="1" ref="Y10" ca="1">TREND($K10:$P10,$K$1:$P$1,Y$1)</f>
        <v>9.5200000000000146E-4</v>
      </c>
      <c r="Z10" s="38" cm="1">
        <f t="array" aca="1" ref="Z10" ca="1">TREND($K10:$P10,$K$1:$P$1,Z$1)</f>
        <v>9.6444444444444832E-4</v>
      </c>
      <c r="AA10" s="38" cm="1">
        <f t="array" aca="1" ref="AA10" ca="1">TREND($K10:$P10,$K$1:$P$1,AA$1)</f>
        <v>9.7688888888889172E-4</v>
      </c>
      <c r="AB10" s="38" cm="1">
        <f t="array" aca="1" ref="AB10" ca="1">TREND($K10:$P10,$K$1:$P$1,AB$1)</f>
        <v>9.8933333333333512E-4</v>
      </c>
      <c r="AC10" s="38" cm="1">
        <f t="array" aca="1" ref="AC10" ca="1">TREND($K10:$P10,$K$1:$P$1,AC$1)</f>
        <v>1.001777777777782E-3</v>
      </c>
      <c r="AD10" s="38" cm="1">
        <f t="array" aca="1" ref="AD10" ca="1">TREND($K10:$P10,$K$1:$P$1,AD$1)</f>
        <v>1.0142222222222254E-3</v>
      </c>
      <c r="AE10" s="38" cm="1">
        <f t="array" aca="1" ref="AE10" ca="1">TREND($K10:$P10,$K$1:$P$1,AE$1)</f>
        <v>1.0266666666666688E-3</v>
      </c>
      <c r="AF10" s="38" cm="1">
        <f t="array" aca="1" ref="AF10" ca="1">TREND($K10:$P10,$K$1:$P$1,AF$1)</f>
        <v>1.0391111111111122E-3</v>
      </c>
      <c r="AG10" s="38" cm="1">
        <f t="array" aca="1" ref="AG10" ca="1">TREND($K10:$P10,$K$1:$P$1,AG$1)</f>
        <v>1.051555555555559E-3</v>
      </c>
      <c r="AH10" s="38" cm="1">
        <f t="array" aca="1" ref="AH10" ca="1">TREND($K10:$P10,$K$1:$P$1,AH$1)</f>
        <v>1.0640000000000024E-3</v>
      </c>
      <c r="AI10" s="38" cm="1">
        <f t="array" aca="1" ref="AI10" ca="1">TREND($K10:$P10,$K$1:$P$1,AI$1)</f>
        <v>1.0764444444444458E-3</v>
      </c>
      <c r="AJ10" s="38" cm="1">
        <f t="array" aca="1" ref="AJ10" ca="1">TREND($K10:$P10,$K$1:$P$1,AJ$1)</f>
        <v>1.0888888888888927E-3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INDIRECT(CONCATENATE("'",HLOOKUP(B$1,$B$21:$E$23,3,FALSE),"'!",$B$25,ROW($A11)+5))*About!$A$31</f>
        <v>6.2222222222222225E-4</v>
      </c>
      <c r="C11" s="38">
        <f t="shared" ca="1" si="3"/>
        <v>6.3000000000000003E-4</v>
      </c>
      <c r="D11" s="38">
        <f t="shared" ca="1" si="0"/>
        <v>6.377777777777778E-4</v>
      </c>
      <c r="E11" s="38">
        <f t="shared" ca="1" si="0"/>
        <v>6.4555555555555557E-4</v>
      </c>
      <c r="F11" s="39" cm="1">
        <f t="array" aca="1" ref="F11" ca="1">INDIRECT(CONCATENATE("'",HLOOKUP(F$1,$B$21:$E$23,3,FALSE),"'!",$B$25,ROW($A11)+5))*About!$A$31</f>
        <v>6.5333333333333335E-4</v>
      </c>
      <c r="G11" s="38">
        <f t="shared" ca="1" si="4"/>
        <v>6.7200000000000007E-4</v>
      </c>
      <c r="H11" s="38">
        <f t="shared" ca="1" si="1"/>
        <v>6.9066666666666669E-4</v>
      </c>
      <c r="I11" s="38">
        <f t="shared" ca="1" si="1"/>
        <v>7.0933333333333341E-4</v>
      </c>
      <c r="J11" s="38">
        <f t="shared" ca="1" si="1"/>
        <v>7.2800000000000002E-4</v>
      </c>
      <c r="K11" s="39" cm="1">
        <f t="array" aca="1" ref="K11" ca="1">INDIRECT(CONCATENATE("'",HLOOKUP(K$1,$B$21:$E$23,3,FALSE),"'!",$B$25,ROW($A11)+5))*About!$A$31</f>
        <v>7.4666666666666675E-4</v>
      </c>
      <c r="L11" s="38">
        <f t="shared" ca="1" si="5"/>
        <v>7.5911111111111112E-4</v>
      </c>
      <c r="M11" s="38">
        <f t="shared" ca="1" si="2"/>
        <v>7.715555555555556E-4</v>
      </c>
      <c r="N11" s="38">
        <f t="shared" ca="1" si="2"/>
        <v>7.8399999999999997E-4</v>
      </c>
      <c r="O11" s="38">
        <f t="shared" ca="1" si="2"/>
        <v>7.9644444444444446E-4</v>
      </c>
      <c r="P11" s="39" cm="1">
        <f t="array" aca="1" ref="P11" ca="1">INDIRECT(CONCATENATE("'",HLOOKUP(P$1,$B$21:$E$23,3,FALSE),"'!",$B$25,ROW($A11)+5))*About!$A$31</f>
        <v>8.0888888888888883E-4</v>
      </c>
      <c r="Q11" s="38" cm="1">
        <f t="array" aca="1" ref="Q11" ca="1">TREND($K11:$P11,$K$1:$P$1,Q$1)</f>
        <v>8.2133333333333364E-4</v>
      </c>
      <c r="R11" s="38" cm="1">
        <f t="array" aca="1" ref="R11" ca="1">TREND($K11:$P11,$K$1:$P$1,R$1)</f>
        <v>8.3377777777777703E-4</v>
      </c>
      <c r="S11" s="38" cm="1">
        <f t="array" aca="1" ref="S11" ca="1">TREND($K11:$P11,$K$1:$P$1,S$1)</f>
        <v>8.462222222222239E-4</v>
      </c>
      <c r="T11" s="38" cm="1">
        <f t="array" aca="1" ref="T11" ca="1">TREND($K11:$P11,$K$1:$P$1,T$1)</f>
        <v>8.586666666666673E-4</v>
      </c>
      <c r="U11" s="38" cm="1">
        <f t="array" aca="1" ref="U11" ca="1">TREND($K11:$P11,$K$1:$P$1,U$1)</f>
        <v>8.711111111111107E-4</v>
      </c>
      <c r="V11" s="38" cm="1">
        <f t="array" aca="1" ref="V11" ca="1">TREND($K11:$P11,$K$1:$P$1,V$1)</f>
        <v>8.835555555555541E-4</v>
      </c>
      <c r="W11" s="38" cm="1">
        <f t="array" aca="1" ref="W11" ca="1">TREND($K11:$P11,$K$1:$P$1,W$1)</f>
        <v>8.9600000000000096E-4</v>
      </c>
      <c r="X11" s="38" cm="1">
        <f t="array" aca="1" ref="X11" ca="1">TREND($K11:$P11,$K$1:$P$1,X$1)</f>
        <v>9.0844444444444436E-4</v>
      </c>
      <c r="Y11" s="38" cm="1">
        <f t="array" aca="1" ref="Y11" ca="1">TREND($K11:$P11,$K$1:$P$1,Y$1)</f>
        <v>9.2088888888888776E-4</v>
      </c>
      <c r="Z11" s="38" cm="1">
        <f t="array" aca="1" ref="Z11" ca="1">TREND($K11:$P11,$K$1:$P$1,Z$1)</f>
        <v>9.3333333333333462E-4</v>
      </c>
      <c r="AA11" s="38" cm="1">
        <f t="array" aca="1" ref="AA11" ca="1">TREND($K11:$P11,$K$1:$P$1,AA$1)</f>
        <v>9.4577777777777802E-4</v>
      </c>
      <c r="AB11" s="38" cm="1">
        <f t="array" aca="1" ref="AB11" ca="1">TREND($K11:$P11,$K$1:$P$1,AB$1)</f>
        <v>9.5822222222222142E-4</v>
      </c>
      <c r="AC11" s="38" cm="1">
        <f t="array" aca="1" ref="AC11" ca="1">TREND($K11:$P11,$K$1:$P$1,AC$1)</f>
        <v>9.7066666666666829E-4</v>
      </c>
      <c r="AD11" s="38" cm="1">
        <f t="array" aca="1" ref="AD11" ca="1">TREND($K11:$P11,$K$1:$P$1,AD$1)</f>
        <v>9.8311111111111169E-4</v>
      </c>
      <c r="AE11" s="38" cm="1">
        <f t="array" aca="1" ref="AE11" ca="1">TREND($K11:$P11,$K$1:$P$1,AE$1)</f>
        <v>9.9555555555555508E-4</v>
      </c>
      <c r="AF11" s="38" cm="1">
        <f t="array" aca="1" ref="AF11" ca="1">TREND($K11:$P11,$K$1:$P$1,AF$1)</f>
        <v>1.0079999999999985E-3</v>
      </c>
      <c r="AG11" s="38" cm="1">
        <f t="array" aca="1" ref="AG11" ca="1">TREND($K11:$P11,$K$1:$P$1,AG$1)</f>
        <v>1.0204444444444453E-3</v>
      </c>
      <c r="AH11" s="38" cm="1">
        <f t="array" aca="1" ref="AH11" ca="1">TREND($K11:$P11,$K$1:$P$1,AH$1)</f>
        <v>1.0328888888888887E-3</v>
      </c>
      <c r="AI11" s="38" cm="1">
        <f t="array" aca="1" ref="AI11" ca="1">TREND($K11:$P11,$K$1:$P$1,AI$1)</f>
        <v>1.0453333333333321E-3</v>
      </c>
      <c r="AJ11" s="38" cm="1">
        <f t="array" aca="1" ref="AJ11" ca="1">TREND($K11:$P11,$K$1:$P$1,AJ$1)</f>
        <v>1.057777777777779E-3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SUM(INDIRECT(CONCATENATE("'",HLOOKUP(B$1,$B$21:$E$23,3,FALSE),"'!",$B$25,ROW($A12)+5,":",$B$25,ROW($A12)+6)))*About!$A$31</f>
        <v>2.8964444444444445E-3</v>
      </c>
      <c r="C12" s="38">
        <f t="shared" ca="1" si="3"/>
        <v>2.9477777777777779E-3</v>
      </c>
      <c r="D12" s="38">
        <f t="shared" ca="1" si="0"/>
        <v>2.9991111111111112E-3</v>
      </c>
      <c r="E12" s="38">
        <f t="shared" ca="1" si="0"/>
        <v>3.0504444444444446E-3</v>
      </c>
      <c r="F12" s="40">
        <f ca="1">SUM(INDIRECT(CONCATENATE("'",HLOOKUP(F$1,$B$21:$E$23,3,FALSE),"'!",$B$25,ROW($A12)+5,":",$B$25,ROW($A12)+6)))*About!$A$31</f>
        <v>3.101777777777778E-3</v>
      </c>
      <c r="G12" s="38">
        <f t="shared" ca="1" si="4"/>
        <v>3.1596444444444444E-3</v>
      </c>
      <c r="H12" s="38">
        <f t="shared" ca="1" si="1"/>
        <v>3.2175111111111114E-3</v>
      </c>
      <c r="I12" s="38">
        <f t="shared" ca="1" si="1"/>
        <v>3.2753777777777778E-3</v>
      </c>
      <c r="J12" s="38">
        <f t="shared" ca="1" si="1"/>
        <v>3.3332444444444448E-3</v>
      </c>
      <c r="K12" s="40">
        <f ca="1">SUM(INDIRECT(CONCATENATE("'",HLOOKUP(K$1,$B$21:$E$23,3,FALSE),"'!",$B$25,ROW($A12)+5,":",$B$25,ROW($A12)+6)))*About!$A$31</f>
        <v>3.3911111111111112E-3</v>
      </c>
      <c r="L12" s="38">
        <f t="shared" ca="1" si="5"/>
        <v>3.4657777777777781E-3</v>
      </c>
      <c r="M12" s="38">
        <f t="shared" ca="1" si="2"/>
        <v>3.5404444444444446E-3</v>
      </c>
      <c r="N12" s="38">
        <f t="shared" ca="1" si="2"/>
        <v>3.6151111111111115E-3</v>
      </c>
      <c r="O12" s="38">
        <f t="shared" ca="1" si="2"/>
        <v>3.6897777777777779E-3</v>
      </c>
      <c r="P12" s="40">
        <f ca="1">SUM(INDIRECT(CONCATENATE("'",HLOOKUP(P$1,$B$21:$E$23,3,FALSE),"'!",$B$25,ROW($A12)+5,":",$B$25,ROW($A12)+6)))*About!$A$31</f>
        <v>3.7644444444444448E-3</v>
      </c>
      <c r="Q12" s="38" cm="1">
        <f t="array" aca="1" ref="Q12" ca="1">TREND($K12:$P12,$K$1:$P$1,Q$1)</f>
        <v>3.8391111111111265E-3</v>
      </c>
      <c r="R12" s="38" cm="1">
        <f t="array" aca="1" ref="R12" ca="1">TREND($K12:$P12,$K$1:$P$1,R$1)</f>
        <v>3.9137777777777938E-3</v>
      </c>
      <c r="S12" s="38" cm="1">
        <f t="array" aca="1" ref="S12" ca="1">TREND($K12:$P12,$K$1:$P$1,S$1)</f>
        <v>3.9884444444444611E-3</v>
      </c>
      <c r="T12" s="38" cm="1">
        <f t="array" aca="1" ref="T12" ca="1">TREND($K12:$P12,$K$1:$P$1,T$1)</f>
        <v>4.0631111111111284E-3</v>
      </c>
      <c r="U12" s="38" cm="1">
        <f t="array" aca="1" ref="U12" ca="1">TREND($K12:$P12,$K$1:$P$1,U$1)</f>
        <v>4.1377777777777958E-3</v>
      </c>
      <c r="V12" s="38" cm="1">
        <f t="array" aca="1" ref="V12" ca="1">TREND($K12:$P12,$K$1:$P$1,V$1)</f>
        <v>4.2124444444444631E-3</v>
      </c>
      <c r="W12" s="38" cm="1">
        <f t="array" aca="1" ref="W12" ca="1">TREND($K12:$P12,$K$1:$P$1,W$1)</f>
        <v>4.2871111111111304E-3</v>
      </c>
      <c r="X12" s="38" cm="1">
        <f t="array" aca="1" ref="X12" ca="1">TREND($K12:$P12,$K$1:$P$1,X$1)</f>
        <v>4.3617777777777977E-3</v>
      </c>
      <c r="Y12" s="38" cm="1">
        <f t="array" aca="1" ref="Y12" ca="1">TREND($K12:$P12,$K$1:$P$1,Y$1)</f>
        <v>4.4364444444444651E-3</v>
      </c>
      <c r="Z12" s="38" cm="1">
        <f t="array" aca="1" ref="Z12" ca="1">TREND($K12:$P12,$K$1:$P$1,Z$1)</f>
        <v>4.5111111111111324E-3</v>
      </c>
      <c r="AA12" s="38" cm="1">
        <f t="array" aca="1" ref="AA12" ca="1">TREND($K12:$P12,$K$1:$P$1,AA$1)</f>
        <v>4.5857777777777997E-3</v>
      </c>
      <c r="AB12" s="38" cm="1">
        <f t="array" aca="1" ref="AB12" ca="1">TREND($K12:$P12,$K$1:$P$1,AB$1)</f>
        <v>4.660444444444467E-3</v>
      </c>
      <c r="AC12" s="38" cm="1">
        <f t="array" aca="1" ref="AC12" ca="1">TREND($K12:$P12,$K$1:$P$1,AC$1)</f>
        <v>4.7351111111111344E-3</v>
      </c>
      <c r="AD12" s="38" cm="1">
        <f t="array" aca="1" ref="AD12" ca="1">TREND($K12:$P12,$K$1:$P$1,AD$1)</f>
        <v>4.8097777777778017E-3</v>
      </c>
      <c r="AE12" s="38" cm="1">
        <f t="array" aca="1" ref="AE12" ca="1">TREND($K12:$P12,$K$1:$P$1,AE$1)</f>
        <v>4.884444444444469E-3</v>
      </c>
      <c r="AF12" s="38" cm="1">
        <f t="array" aca="1" ref="AF12" ca="1">TREND($K12:$P12,$K$1:$P$1,AF$1)</f>
        <v>4.9591111111111363E-3</v>
      </c>
      <c r="AG12" s="38" cm="1">
        <f t="array" aca="1" ref="AG12" ca="1">TREND($K12:$P12,$K$1:$P$1,AG$1)</f>
        <v>5.0337777777778037E-3</v>
      </c>
      <c r="AH12" s="38" cm="1">
        <f t="array" aca="1" ref="AH12" ca="1">TREND($K12:$P12,$K$1:$P$1,AH$1)</f>
        <v>5.108444444444471E-3</v>
      </c>
      <c r="AI12" s="38" cm="1">
        <f t="array" aca="1" ref="AI12" ca="1">TREND($K12:$P12,$K$1:$P$1,AI$1)</f>
        <v>5.1831111111111383E-3</v>
      </c>
      <c r="AJ12" s="38" cm="1">
        <f t="array" aca="1" ref="AJ12" ca="1">TREND($K12:$P12,$K$1:$P$1,AJ$1)</f>
        <v>5.2577777777778056E-3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HOIpTP-transport-NOx</v>
      </c>
    </row>
    <row r="18" spans="1:5" x14ac:dyDescent="0.45">
      <c r="A18" t="s">
        <v>114</v>
      </c>
      <c r="B18" t="str">
        <f ca="1">RIGHT(B17,LEN(B17)-7)</f>
        <v>transport-NOx</v>
      </c>
    </row>
    <row r="19" spans="1:5" x14ac:dyDescent="0.45">
      <c r="A19" t="s">
        <v>115</v>
      </c>
      <c r="B19" t="str">
        <f ca="1">LEFT(B18,FIND("-",B18)-1)</f>
        <v>transport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7D52-2153-4372-8003-C9721898629A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INDIRECT(CONCATENATE("'",HLOOKUP(B$1,$B$21:$E$23,3,FALSE),"'!",$B$25,ROW($A2)+3))*About!$A$31</f>
        <v>0.13377777777777777</v>
      </c>
      <c r="C2" s="38">
        <f ca="1">$B2+($F2-$B2)*(C$1-$B$1)/($F$1-$B$1)</f>
        <v>0.13455555555555554</v>
      </c>
      <c r="D2" s="38">
        <f t="shared" ref="D2:E12" ca="1" si="0">$B2+($F2-$B2)*(D$1-$B$1)/($F$1-$B$1)</f>
        <v>0.13533333333333333</v>
      </c>
      <c r="E2" s="38">
        <f t="shared" ca="1" si="0"/>
        <v>0.13611111111111113</v>
      </c>
      <c r="F2" s="37" cm="1">
        <f t="array" aca="1" ref="F2" ca="1">INDIRECT(CONCATENATE("'",HLOOKUP(F$1,$B$21:$E$23,3,FALSE),"'!",$B$25,ROW($A2)+3))*About!$A$31</f>
        <v>0.13688888888888889</v>
      </c>
      <c r="G2" s="38">
        <f ca="1">$F2+($K2-$F2)*(G$1-$F$1)/($K$1-$F$1)</f>
        <v>0.13937777777777779</v>
      </c>
      <c r="H2" s="38">
        <f t="shared" ref="H2:J12" ca="1" si="1">$F2+($K2-$F2)*(H$1-$F$1)/($K$1-$F$1)</f>
        <v>0.14186666666666667</v>
      </c>
      <c r="I2" s="38">
        <f t="shared" ca="1" si="1"/>
        <v>0.14435555555555557</v>
      </c>
      <c r="J2" s="38">
        <f t="shared" ca="1" si="1"/>
        <v>0.14684444444444444</v>
      </c>
      <c r="K2" s="37" cm="1">
        <f t="array" aca="1" ref="K2" ca="1">INDIRECT(CONCATENATE("'",HLOOKUP(K$1,$B$21:$E$23,3,FALSE),"'!",$B$25,ROW($A2)+3))*About!$A$31</f>
        <v>0.14933333333333335</v>
      </c>
      <c r="L2" s="38">
        <f ca="1">$K2+($P2-$K2)*(L$1-$K$1)/($P$1-$K$1)</f>
        <v>0.1512</v>
      </c>
      <c r="M2" s="38">
        <f t="shared" ref="M2:O12" ca="1" si="2">$K2+($P2-$K2)*(M$1-$K$1)/($P$1-$K$1)</f>
        <v>0.15306666666666666</v>
      </c>
      <c r="N2" s="38">
        <f t="shared" ca="1" si="2"/>
        <v>0.15493333333333334</v>
      </c>
      <c r="O2" s="38">
        <f t="shared" ca="1" si="2"/>
        <v>0.15679999999999999</v>
      </c>
      <c r="P2" s="37" cm="1">
        <f t="array" aca="1" ref="P2" ca="1">INDIRECT(CONCATENATE("'",HLOOKUP(P$1,$B$21:$E$23,3,FALSE),"'!",$B$25,ROW($A2)+3))*About!$A$31</f>
        <v>0.15866666666666665</v>
      </c>
      <c r="Q2" s="38" cm="1">
        <f t="array" aca="1" ref="Q2" ca="1">TREND($K2:$P2,$K$1:$P$1,Q$1)</f>
        <v>0.16053333333333297</v>
      </c>
      <c r="R2" s="38" cm="1">
        <f t="array" aca="1" ref="R2" ca="1">TREND($K2:$P2,$K$1:$P$1,R$1)</f>
        <v>0.16239999999999988</v>
      </c>
      <c r="S2" s="38" cm="1">
        <f t="array" aca="1" ref="S2" ca="1">TREND($K2:$P2,$K$1:$P$1,S$1)</f>
        <v>0.16426666666666634</v>
      </c>
      <c r="T2" s="38" cm="1">
        <f t="array" aca="1" ref="T2" ca="1">TREND($K2:$P2,$K$1:$P$1,T$1)</f>
        <v>0.16613333333333324</v>
      </c>
      <c r="U2" s="38" cm="1">
        <f t="array" aca="1" ref="U2" ca="1">TREND($K2:$P2,$K$1:$P$1,U$1)</f>
        <v>0.16799999999999971</v>
      </c>
      <c r="V2" s="38" cm="1">
        <f t="array" aca="1" ref="V2" ca="1">TREND($K2:$P2,$K$1:$P$1,V$1)</f>
        <v>0.16986666666666661</v>
      </c>
      <c r="W2" s="38" cm="1">
        <f t="array" aca="1" ref="W2" ca="1">TREND($K2:$P2,$K$1:$P$1,W$1)</f>
        <v>0.17173333333333307</v>
      </c>
      <c r="X2" s="38" cm="1">
        <f t="array" aca="1" ref="X2" ca="1">TREND($K2:$P2,$K$1:$P$1,X$1)</f>
        <v>0.17359999999999953</v>
      </c>
      <c r="Y2" s="38" cm="1">
        <f t="array" aca="1" ref="Y2" ca="1">TREND($K2:$P2,$K$1:$P$1,Y$1)</f>
        <v>0.17546666666666644</v>
      </c>
      <c r="Z2" s="38" cm="1">
        <f t="array" aca="1" ref="Z2" ca="1">TREND($K2:$P2,$K$1:$P$1,Z$1)</f>
        <v>0.1773333333333329</v>
      </c>
      <c r="AA2" s="38" cm="1">
        <f t="array" aca="1" ref="AA2" ca="1">TREND($K2:$P2,$K$1:$P$1,AA$1)</f>
        <v>0.1791999999999998</v>
      </c>
      <c r="AB2" s="38" cm="1">
        <f t="array" aca="1" ref="AB2" ca="1">TREND($K2:$P2,$K$1:$P$1,AB$1)</f>
        <v>0.18106666666666626</v>
      </c>
      <c r="AC2" s="38" cm="1">
        <f t="array" aca="1" ref="AC2" ca="1">TREND($K2:$P2,$K$1:$P$1,AC$1)</f>
        <v>0.18293333333333317</v>
      </c>
      <c r="AD2" s="38" cm="1">
        <f t="array" aca="1" ref="AD2" ca="1">TREND($K2:$P2,$K$1:$P$1,AD$1)</f>
        <v>0.18479999999999963</v>
      </c>
      <c r="AE2" s="38" cm="1">
        <f t="array" aca="1" ref="AE2" ca="1">TREND($K2:$P2,$K$1:$P$1,AE$1)</f>
        <v>0.18666666666666654</v>
      </c>
      <c r="AF2" s="38" cm="1">
        <f t="array" aca="1" ref="AF2" ca="1">TREND($K2:$P2,$K$1:$P$1,AF$1)</f>
        <v>0.188533333333333</v>
      </c>
      <c r="AG2" s="38" cm="1">
        <f t="array" aca="1" ref="AG2" ca="1">TREND($K2:$P2,$K$1:$P$1,AG$1)</f>
        <v>0.1903999999999999</v>
      </c>
      <c r="AH2" s="38" cm="1">
        <f t="array" aca="1" ref="AH2" ca="1">TREND($K2:$P2,$K$1:$P$1,AH$1)</f>
        <v>0.19226666666666636</v>
      </c>
      <c r="AI2" s="38" cm="1">
        <f t="array" aca="1" ref="AI2" ca="1">TREND($K2:$P2,$K$1:$P$1,AI$1)</f>
        <v>0.19413333333333282</v>
      </c>
      <c r="AJ2" s="38" cm="1">
        <f t="array" aca="1" ref="AJ2" ca="1">TREND($K2:$P2,$K$1:$P$1,AJ$1)</f>
        <v>0.19599999999999973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INDIRECT(CONCATENATE("'",HLOOKUP(B$1,$B$21:$E$23,3,FALSE),"'!",$B$25,ROW($A3)+5))*About!$A$31</f>
        <v>7.7777777777777779E-2</v>
      </c>
      <c r="C3" s="38">
        <f t="shared" ref="C3:C12" ca="1" si="3">$B3+($F3-$B3)*(C$1-$B$1)/($F$1-$B$1)</f>
        <v>7.8555555555555559E-2</v>
      </c>
      <c r="D3" s="38">
        <f t="shared" ca="1" si="0"/>
        <v>7.9333333333333339E-2</v>
      </c>
      <c r="E3" s="38">
        <f t="shared" ca="1" si="0"/>
        <v>8.0111111111111105E-2</v>
      </c>
      <c r="F3" s="39" cm="1">
        <f t="array" aca="1" ref="F3" ca="1">INDIRECT(CONCATENATE("'",HLOOKUP(F$1,$B$21:$E$23,3,FALSE),"'!",$B$25,ROW($A3)+5))*About!$A$31</f>
        <v>8.0888888888888885E-2</v>
      </c>
      <c r="G3" s="38">
        <f t="shared" ref="G3:G12" ca="1" si="4">$F3+($K3-$F3)*(G$1-$F$1)/($K$1-$F$1)</f>
        <v>8.1511111111111104E-2</v>
      </c>
      <c r="H3" s="38">
        <f t="shared" ca="1" si="1"/>
        <v>8.2133333333333336E-2</v>
      </c>
      <c r="I3" s="38">
        <f t="shared" ca="1" si="1"/>
        <v>8.2755555555555554E-2</v>
      </c>
      <c r="J3" s="38">
        <f t="shared" ca="1" si="1"/>
        <v>8.3377777777777787E-2</v>
      </c>
      <c r="K3" s="39" cm="1">
        <f t="array" aca="1" ref="K3" ca="1">INDIRECT(CONCATENATE("'",HLOOKUP(K$1,$B$21:$E$23,3,FALSE),"'!",$B$25,ROW($A3)+5))*About!$A$31</f>
        <v>8.4000000000000005E-2</v>
      </c>
      <c r="L3" s="38">
        <f t="shared" ref="L3:L12" ca="1" si="5">$K3+($P3-$K3)*(L$1-$K$1)/($P$1-$K$1)</f>
        <v>8.4622222222222224E-2</v>
      </c>
      <c r="M3" s="38">
        <f t="shared" ca="1" si="2"/>
        <v>8.5244444444444442E-2</v>
      </c>
      <c r="N3" s="38">
        <f t="shared" ca="1" si="2"/>
        <v>8.5866666666666674E-2</v>
      </c>
      <c r="O3" s="38">
        <f t="shared" ca="1" si="2"/>
        <v>8.6488888888888893E-2</v>
      </c>
      <c r="P3" s="39" cm="1">
        <f t="array" aca="1" ref="P3" ca="1">INDIRECT(CONCATENATE("'",HLOOKUP(P$1,$B$21:$E$23,3,FALSE),"'!",$B$25,ROW($A3)+5))*About!$A$31</f>
        <v>8.7111111111111111E-2</v>
      </c>
      <c r="Q3" s="38" cm="1">
        <f t="array" aca="1" ref="Q3" ca="1">TREND($K3:$P3,$K$1:$P$1,Q$1)</f>
        <v>8.7733333333333441E-2</v>
      </c>
      <c r="R3" s="38" cm="1">
        <f t="array" aca="1" ref="R3" ca="1">TREND($K3:$P3,$K$1:$P$1,R$1)</f>
        <v>8.8355555555555743E-2</v>
      </c>
      <c r="S3" s="38" cm="1">
        <f t="array" aca="1" ref="S3" ca="1">TREND($K3:$P3,$K$1:$P$1,S$1)</f>
        <v>8.8977777777777822E-2</v>
      </c>
      <c r="T3" s="38" cm="1">
        <f t="array" aca="1" ref="T3" ca="1">TREND($K3:$P3,$K$1:$P$1,T$1)</f>
        <v>8.9600000000000124E-2</v>
      </c>
      <c r="U3" s="38" cm="1">
        <f t="array" aca="1" ref="U3" ca="1">TREND($K3:$P3,$K$1:$P$1,U$1)</f>
        <v>9.0222222222222426E-2</v>
      </c>
      <c r="V3" s="38" cm="1">
        <f t="array" aca="1" ref="V3" ca="1">TREND($K3:$P3,$K$1:$P$1,V$1)</f>
        <v>9.0844444444444505E-2</v>
      </c>
      <c r="W3" s="38" cm="1">
        <f t="array" aca="1" ref="W3" ca="1">TREND($K3:$P3,$K$1:$P$1,W$1)</f>
        <v>9.1466666666666807E-2</v>
      </c>
      <c r="X3" s="38" cm="1">
        <f t="array" aca="1" ref="X3" ca="1">TREND($K3:$P3,$K$1:$P$1,X$1)</f>
        <v>9.2088888888889109E-2</v>
      </c>
      <c r="Y3" s="38" cm="1">
        <f t="array" aca="1" ref="Y3" ca="1">TREND($K3:$P3,$K$1:$P$1,Y$1)</f>
        <v>9.2711111111111189E-2</v>
      </c>
      <c r="Z3" s="38" cm="1">
        <f t="array" aca="1" ref="Z3" ca="1">TREND($K3:$P3,$K$1:$P$1,Z$1)</f>
        <v>9.333333333333349E-2</v>
      </c>
      <c r="AA3" s="38" cm="1">
        <f t="array" aca="1" ref="AA3" ca="1">TREND($K3:$P3,$K$1:$P$1,AA$1)</f>
        <v>9.3955555555555792E-2</v>
      </c>
      <c r="AB3" s="38" cm="1">
        <f t="array" aca="1" ref="AB3" ca="1">TREND($K3:$P3,$K$1:$P$1,AB$1)</f>
        <v>9.4577777777777872E-2</v>
      </c>
      <c r="AC3" s="38" cm="1">
        <f t="array" aca="1" ref="AC3" ca="1">TREND($K3:$P3,$K$1:$P$1,AC$1)</f>
        <v>9.5200000000000173E-2</v>
      </c>
      <c r="AD3" s="38" cm="1">
        <f t="array" aca="1" ref="AD3" ca="1">TREND($K3:$P3,$K$1:$P$1,AD$1)</f>
        <v>9.5822222222222253E-2</v>
      </c>
      <c r="AE3" s="38" cm="1">
        <f t="array" aca="1" ref="AE3" ca="1">TREND($K3:$P3,$K$1:$P$1,AE$1)</f>
        <v>9.6444444444444555E-2</v>
      </c>
      <c r="AF3" s="38" cm="1">
        <f t="array" aca="1" ref="AF3" ca="1">TREND($K3:$P3,$K$1:$P$1,AF$1)</f>
        <v>9.7066666666666857E-2</v>
      </c>
      <c r="AG3" s="38" cm="1">
        <f t="array" aca="1" ref="AG3" ca="1">TREND($K3:$P3,$K$1:$P$1,AG$1)</f>
        <v>9.7688888888888936E-2</v>
      </c>
      <c r="AH3" s="38" cm="1">
        <f t="array" aca="1" ref="AH3" ca="1">TREND($K3:$P3,$K$1:$P$1,AH$1)</f>
        <v>9.8311111111111238E-2</v>
      </c>
      <c r="AI3" s="38" cm="1">
        <f t="array" aca="1" ref="AI3" ca="1">TREND($K3:$P3,$K$1:$P$1,AI$1)</f>
        <v>9.893333333333354E-2</v>
      </c>
      <c r="AJ3" s="38" cm="1">
        <f t="array" aca="1" ref="AJ3" ca="1">TREND($K3:$P3,$K$1:$P$1,AJ$1)</f>
        <v>9.9555555555555619E-2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INDIRECT(CONCATENATE("'",HLOOKUP(B$1,$B$21:$E$23,3,FALSE),"'!",$B$25,ROW($A4)+5))*About!$A$31</f>
        <v>0.19911111111111113</v>
      </c>
      <c r="C4" s="38">
        <f t="shared" ca="1" si="3"/>
        <v>0.19911111111111113</v>
      </c>
      <c r="D4" s="38">
        <f t="shared" ca="1" si="0"/>
        <v>0.19911111111111113</v>
      </c>
      <c r="E4" s="38">
        <f t="shared" ca="1" si="0"/>
        <v>0.19911111111111113</v>
      </c>
      <c r="F4" s="39" cm="1">
        <f t="array" aca="1" ref="F4" ca="1">INDIRECT(CONCATENATE("'",HLOOKUP(F$1,$B$21:$E$23,3,FALSE),"'!",$B$25,ROW($A4)+5))*About!$A$31</f>
        <v>0.19911111111111113</v>
      </c>
      <c r="G4" s="38">
        <f t="shared" ca="1" si="4"/>
        <v>0.20097777777777778</v>
      </c>
      <c r="H4" s="38">
        <f t="shared" ca="1" si="1"/>
        <v>0.20284444444444447</v>
      </c>
      <c r="I4" s="38">
        <f t="shared" ca="1" si="1"/>
        <v>0.20471111111111112</v>
      </c>
      <c r="J4" s="38">
        <f t="shared" ca="1" si="1"/>
        <v>0.2065777777777778</v>
      </c>
      <c r="K4" s="39" cm="1">
        <f t="array" aca="1" ref="K4" ca="1">INDIRECT(CONCATENATE("'",HLOOKUP(K$1,$B$21:$E$23,3,FALSE),"'!",$B$25,ROW($A4)+5))*About!$A$31</f>
        <v>0.20844444444444446</v>
      </c>
      <c r="L4" s="38">
        <f t="shared" ca="1" si="5"/>
        <v>0.2121777777777778</v>
      </c>
      <c r="M4" s="38">
        <f t="shared" ca="1" si="2"/>
        <v>0.21591111111111111</v>
      </c>
      <c r="N4" s="38">
        <f t="shared" ca="1" si="2"/>
        <v>0.21964444444444445</v>
      </c>
      <c r="O4" s="38">
        <f t="shared" ca="1" si="2"/>
        <v>0.22337777777777776</v>
      </c>
      <c r="P4" s="39" cm="1">
        <f t="array" aca="1" ref="P4" ca="1">INDIRECT(CONCATENATE("'",HLOOKUP(P$1,$B$21:$E$23,3,FALSE),"'!",$B$25,ROW($A4)+5))*About!$A$31</f>
        <v>0.2271111111111111</v>
      </c>
      <c r="Q4" s="38" cm="1">
        <f t="array" aca="1" ref="Q4" ca="1">TREND($K4:$P4,$K$1:$P$1,Q$1)</f>
        <v>0.23084444444444419</v>
      </c>
      <c r="R4" s="38" cm="1">
        <f t="array" aca="1" ref="R4" ca="1">TREND($K4:$P4,$K$1:$P$1,R$1)</f>
        <v>0.234577777777778</v>
      </c>
      <c r="S4" s="38" cm="1">
        <f t="array" aca="1" ref="S4" ca="1">TREND($K4:$P4,$K$1:$P$1,S$1)</f>
        <v>0.23831111111111092</v>
      </c>
      <c r="T4" s="38" cm="1">
        <f t="array" aca="1" ref="T4" ca="1">TREND($K4:$P4,$K$1:$P$1,T$1)</f>
        <v>0.24204444444444473</v>
      </c>
      <c r="U4" s="38" cm="1">
        <f t="array" aca="1" ref="U4" ca="1">TREND($K4:$P4,$K$1:$P$1,U$1)</f>
        <v>0.24577777777777765</v>
      </c>
      <c r="V4" s="38" cm="1">
        <f t="array" aca="1" ref="V4" ca="1">TREND($K4:$P4,$K$1:$P$1,V$1)</f>
        <v>0.24951111111111146</v>
      </c>
      <c r="W4" s="38" cm="1">
        <f t="array" aca="1" ref="W4" ca="1">TREND($K4:$P4,$K$1:$P$1,W$1)</f>
        <v>0.25324444444444438</v>
      </c>
      <c r="X4" s="38" cm="1">
        <f t="array" aca="1" ref="X4" ca="1">TREND($K4:$P4,$K$1:$P$1,X$1)</f>
        <v>0.25697777777777731</v>
      </c>
      <c r="Y4" s="38" cm="1">
        <f t="array" aca="1" ref="Y4" ca="1">TREND($K4:$P4,$K$1:$P$1,Y$1)</f>
        <v>0.26071111111111112</v>
      </c>
      <c r="Z4" s="38" cm="1">
        <f t="array" aca="1" ref="Z4" ca="1">TREND($K4:$P4,$K$1:$P$1,Z$1)</f>
        <v>0.26444444444444404</v>
      </c>
      <c r="AA4" s="38" cm="1">
        <f t="array" aca="1" ref="AA4" ca="1">TREND($K4:$P4,$K$1:$P$1,AA$1)</f>
        <v>0.26817777777777785</v>
      </c>
      <c r="AB4" s="38" cm="1">
        <f t="array" aca="1" ref="AB4" ca="1">TREND($K4:$P4,$K$1:$P$1,AB$1)</f>
        <v>0.27191111111111077</v>
      </c>
      <c r="AC4" s="38" cm="1">
        <f t="array" aca="1" ref="AC4" ca="1">TREND($K4:$P4,$K$1:$P$1,AC$1)</f>
        <v>0.27564444444444458</v>
      </c>
      <c r="AD4" s="38" cm="1">
        <f t="array" aca="1" ref="AD4" ca="1">TREND($K4:$P4,$K$1:$P$1,AD$1)</f>
        <v>0.2793777777777775</v>
      </c>
      <c r="AE4" s="38" cm="1">
        <f t="array" aca="1" ref="AE4" ca="1">TREND($K4:$P4,$K$1:$P$1,AE$1)</f>
        <v>0.28311111111111131</v>
      </c>
      <c r="AF4" s="38" cm="1">
        <f t="array" aca="1" ref="AF4" ca="1">TREND($K4:$P4,$K$1:$P$1,AF$1)</f>
        <v>0.28684444444444424</v>
      </c>
      <c r="AG4" s="38" cm="1">
        <f t="array" aca="1" ref="AG4" ca="1">TREND($K4:$P4,$K$1:$P$1,AG$1)</f>
        <v>0.29057777777777805</v>
      </c>
      <c r="AH4" s="38" cm="1">
        <f t="array" aca="1" ref="AH4" ca="1">TREND($K4:$P4,$K$1:$P$1,AH$1)</f>
        <v>0.29431111111111097</v>
      </c>
      <c r="AI4" s="38" cm="1">
        <f t="array" aca="1" ref="AI4" ca="1">TREND($K4:$P4,$K$1:$P$1,AI$1)</f>
        <v>0.29804444444444389</v>
      </c>
      <c r="AJ4" s="38" cm="1">
        <f t="array" aca="1" ref="AJ4" ca="1">TREND($K4:$P4,$K$1:$P$1,AJ$1)</f>
        <v>0.3017777777777777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INDIRECT(CONCATENATE("'",HLOOKUP(B$1,$B$21:$E$23,3,FALSE),"'!",$B$25,ROW($A5)+5))*About!$A$31</f>
        <v>2.52</v>
      </c>
      <c r="C5" s="38">
        <f t="shared" ca="1" si="3"/>
        <v>2.5277777777777777</v>
      </c>
      <c r="D5" s="38">
        <f t="shared" ca="1" si="0"/>
        <v>2.5355555555555558</v>
      </c>
      <c r="E5" s="38">
        <f t="shared" ca="1" si="0"/>
        <v>2.5433333333333334</v>
      </c>
      <c r="F5" s="39" cm="1">
        <f t="array" aca="1" ref="F5" ca="1">INDIRECT(CONCATENATE("'",HLOOKUP(F$1,$B$21:$E$23,3,FALSE),"'!",$B$25,ROW($A5)+5))*About!$A$31</f>
        <v>2.5511111111111111</v>
      </c>
      <c r="G5" s="38">
        <f t="shared" ca="1" si="4"/>
        <v>2.5760000000000001</v>
      </c>
      <c r="H5" s="38">
        <f t="shared" ca="1" si="1"/>
        <v>2.600888888888889</v>
      </c>
      <c r="I5" s="38">
        <f t="shared" ca="1" si="1"/>
        <v>2.6257777777777775</v>
      </c>
      <c r="J5" s="38">
        <f t="shared" ca="1" si="1"/>
        <v>2.6506666666666665</v>
      </c>
      <c r="K5" s="39" cm="1">
        <f t="array" aca="1" ref="K5" ca="1">INDIRECT(CONCATENATE("'",HLOOKUP(K$1,$B$21:$E$23,3,FALSE),"'!",$B$25,ROW($A5)+5))*About!$A$31</f>
        <v>2.6755555555555555</v>
      </c>
      <c r="L5" s="38">
        <f t="shared" ca="1" si="5"/>
        <v>2.7191111111111113</v>
      </c>
      <c r="M5" s="38">
        <f t="shared" ca="1" si="2"/>
        <v>2.7626666666666666</v>
      </c>
      <c r="N5" s="38">
        <f t="shared" ca="1" si="2"/>
        <v>2.8062222222222224</v>
      </c>
      <c r="O5" s="38">
        <f t="shared" ca="1" si="2"/>
        <v>2.8497777777777777</v>
      </c>
      <c r="P5" s="39" cm="1">
        <f t="array" aca="1" ref="P5" ca="1">INDIRECT(CONCATENATE("'",HLOOKUP(P$1,$B$21:$E$23,3,FALSE),"'!",$B$25,ROW($A5)+5))*About!$A$31</f>
        <v>2.8933333333333335</v>
      </c>
      <c r="Q5" s="38" cm="1">
        <f t="array" aca="1" ref="Q5" ca="1">TREND($K5:$P5,$K$1:$P$1,Q$1)</f>
        <v>2.9368888888888875</v>
      </c>
      <c r="R5" s="38" cm="1">
        <f t="array" aca="1" ref="R5" ca="1">TREND($K5:$P5,$K$1:$P$1,R$1)</f>
        <v>2.9804444444444442</v>
      </c>
      <c r="S5" s="38" cm="1">
        <f t="array" aca="1" ref="S5" ca="1">TREND($K5:$P5,$K$1:$P$1,S$1)</f>
        <v>3.0240000000000009</v>
      </c>
      <c r="T5" s="38" cm="1">
        <f t="array" aca="1" ref="T5" ca="1">TREND($K5:$P5,$K$1:$P$1,T$1)</f>
        <v>3.0675555555555576</v>
      </c>
      <c r="U5" s="38" cm="1">
        <f t="array" aca="1" ref="U5" ca="1">TREND($K5:$P5,$K$1:$P$1,U$1)</f>
        <v>3.1111111111111143</v>
      </c>
      <c r="V5" s="38" cm="1">
        <f t="array" aca="1" ref="V5" ca="1">TREND($K5:$P5,$K$1:$P$1,V$1)</f>
        <v>3.1546666666666709</v>
      </c>
      <c r="W5" s="38" cm="1">
        <f t="array" aca="1" ref="W5" ca="1">TREND($K5:$P5,$K$1:$P$1,W$1)</f>
        <v>3.1982222222222276</v>
      </c>
      <c r="X5" s="38" cm="1">
        <f t="array" aca="1" ref="X5" ca="1">TREND($K5:$P5,$K$1:$P$1,X$1)</f>
        <v>3.2417777777777843</v>
      </c>
      <c r="Y5" s="38" cm="1">
        <f t="array" aca="1" ref="Y5" ca="1">TREND($K5:$P5,$K$1:$P$1,Y$1)</f>
        <v>3.285333333333341</v>
      </c>
      <c r="Z5" s="38" cm="1">
        <f t="array" aca="1" ref="Z5" ca="1">TREND($K5:$P5,$K$1:$P$1,Z$1)</f>
        <v>3.3288888888888977</v>
      </c>
      <c r="AA5" s="38" cm="1">
        <f t="array" aca="1" ref="AA5" ca="1">TREND($K5:$P5,$K$1:$P$1,AA$1)</f>
        <v>3.3724444444444543</v>
      </c>
      <c r="AB5" s="38" cm="1">
        <f t="array" aca="1" ref="AB5" ca="1">TREND($K5:$P5,$K$1:$P$1,AB$1)</f>
        <v>3.4159999999999968</v>
      </c>
      <c r="AC5" s="38" cm="1">
        <f t="array" aca="1" ref="AC5" ca="1">TREND($K5:$P5,$K$1:$P$1,AC$1)</f>
        <v>3.4595555555555535</v>
      </c>
      <c r="AD5" s="38" cm="1">
        <f t="array" aca="1" ref="AD5" ca="1">TREND($K5:$P5,$K$1:$P$1,AD$1)</f>
        <v>3.5031111111111102</v>
      </c>
      <c r="AE5" s="38" cm="1">
        <f t="array" aca="1" ref="AE5" ca="1">TREND($K5:$P5,$K$1:$P$1,AE$1)</f>
        <v>3.5466666666666669</v>
      </c>
      <c r="AF5" s="38" cm="1">
        <f t="array" aca="1" ref="AF5" ca="1">TREND($K5:$P5,$K$1:$P$1,AF$1)</f>
        <v>3.5902222222222235</v>
      </c>
      <c r="AG5" s="38" cm="1">
        <f t="array" aca="1" ref="AG5" ca="1">TREND($K5:$P5,$K$1:$P$1,AG$1)</f>
        <v>3.6337777777777802</v>
      </c>
      <c r="AH5" s="38" cm="1">
        <f t="array" aca="1" ref="AH5" ca="1">TREND($K5:$P5,$K$1:$P$1,AH$1)</f>
        <v>3.6773333333333369</v>
      </c>
      <c r="AI5" s="38" cm="1">
        <f t="array" aca="1" ref="AI5" ca="1">TREND($K5:$P5,$K$1:$P$1,AI$1)</f>
        <v>3.7208888888888936</v>
      </c>
      <c r="AJ5" s="38" cm="1">
        <f t="array" aca="1" ref="AJ5" ca="1">TREND($K5:$P5,$K$1:$P$1,AJ$1)</f>
        <v>3.7644444444444503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INDIRECT(CONCATENATE("'",HLOOKUP(B$1,$B$21:$E$23,3,FALSE),"'!",$B$25,ROW($A6)+5))*About!$A$31</f>
        <v>3.7333333333333334</v>
      </c>
      <c r="C6" s="38">
        <f t="shared" ca="1" si="3"/>
        <v>3.7333333333333334</v>
      </c>
      <c r="D6" s="38">
        <f t="shared" ca="1" si="0"/>
        <v>3.7333333333333334</v>
      </c>
      <c r="E6" s="38">
        <f t="shared" ca="1" si="0"/>
        <v>3.7333333333333334</v>
      </c>
      <c r="F6" s="39" cm="1">
        <f t="array" aca="1" ref="F6" ca="1">INDIRECT(CONCATENATE("'",HLOOKUP(F$1,$B$21:$E$23,3,FALSE),"'!",$B$25,ROW($A6)+5))*About!$A$31</f>
        <v>3.7333333333333334</v>
      </c>
      <c r="G6" s="38">
        <f t="shared" ca="1" si="4"/>
        <v>3.7333333333333334</v>
      </c>
      <c r="H6" s="38">
        <f t="shared" ca="1" si="1"/>
        <v>3.7333333333333334</v>
      </c>
      <c r="I6" s="38">
        <f t="shared" ca="1" si="1"/>
        <v>3.7333333333333334</v>
      </c>
      <c r="J6" s="38">
        <f t="shared" ca="1" si="1"/>
        <v>3.7333333333333334</v>
      </c>
      <c r="K6" s="39" cm="1">
        <f t="array" aca="1" ref="K6" ca="1">INDIRECT(CONCATENATE("'",HLOOKUP(K$1,$B$21:$E$23,3,FALSE),"'!",$B$25,ROW($A6)+5))*About!$A$31</f>
        <v>3.7333333333333334</v>
      </c>
      <c r="L6" s="38">
        <f t="shared" ca="1" si="5"/>
        <v>3.7955555555555556</v>
      </c>
      <c r="M6" s="38">
        <f t="shared" ca="1" si="2"/>
        <v>3.8577777777777778</v>
      </c>
      <c r="N6" s="38">
        <f t="shared" ca="1" si="2"/>
        <v>3.92</v>
      </c>
      <c r="O6" s="38">
        <f t="shared" ca="1" si="2"/>
        <v>3.9822222222222221</v>
      </c>
      <c r="P6" s="39" cm="1">
        <f t="array" aca="1" ref="P6" ca="1">INDIRECT(CONCATENATE("'",HLOOKUP(P$1,$B$21:$E$23,3,FALSE),"'!",$B$25,ROW($A6)+5))*About!$A$31</f>
        <v>4.0444444444444443</v>
      </c>
      <c r="Q6" s="38" cm="1">
        <f t="array" aca="1" ref="Q6" ca="1">TREND($K6:$P6,$K$1:$P$1,Q$1)</f>
        <v>4.1066666666666691</v>
      </c>
      <c r="R6" s="38" cm="1">
        <f t="array" aca="1" ref="R6" ca="1">TREND($K6:$P6,$K$1:$P$1,R$1)</f>
        <v>4.1688888888888869</v>
      </c>
      <c r="S6" s="38" cm="1">
        <f t="array" aca="1" ref="S6" ca="1">TREND($K6:$P6,$K$1:$P$1,S$1)</f>
        <v>4.2311111111111046</v>
      </c>
      <c r="T6" s="38" cm="1">
        <f t="array" aca="1" ref="T6" ca="1">TREND($K6:$P6,$K$1:$P$1,T$1)</f>
        <v>4.2933333333333366</v>
      </c>
      <c r="U6" s="38" cm="1">
        <f t="array" aca="1" ref="U6" ca="1">TREND($K6:$P6,$K$1:$P$1,U$1)</f>
        <v>4.3555555555555543</v>
      </c>
      <c r="V6" s="38" cm="1">
        <f t="array" aca="1" ref="V6" ca="1">TREND($K6:$P6,$K$1:$P$1,V$1)</f>
        <v>4.417777777777772</v>
      </c>
      <c r="W6" s="38" cm="1">
        <f t="array" aca="1" ref="W6" ca="1">TREND($K6:$P6,$K$1:$P$1,W$1)</f>
        <v>4.480000000000004</v>
      </c>
      <c r="X6" s="38" cm="1">
        <f t="array" aca="1" ref="X6" ca="1">TREND($K6:$P6,$K$1:$P$1,X$1)</f>
        <v>4.5422222222222217</v>
      </c>
      <c r="Y6" s="38" cm="1">
        <f t="array" aca="1" ref="Y6" ca="1">TREND($K6:$P6,$K$1:$P$1,Y$1)</f>
        <v>4.6044444444444395</v>
      </c>
      <c r="Z6" s="38" cm="1">
        <f t="array" aca="1" ref="Z6" ca="1">TREND($K6:$P6,$K$1:$P$1,Z$1)</f>
        <v>4.6666666666666572</v>
      </c>
      <c r="AA6" s="38" cm="1">
        <f t="array" aca="1" ref="AA6" ca="1">TREND($K6:$P6,$K$1:$P$1,AA$1)</f>
        <v>4.7288888888888891</v>
      </c>
      <c r="AB6" s="38" cm="1">
        <f t="array" aca="1" ref="AB6" ca="1">TREND($K6:$P6,$K$1:$P$1,AB$1)</f>
        <v>4.7911111111111069</v>
      </c>
      <c r="AC6" s="38" cm="1">
        <f t="array" aca="1" ref="AC6" ca="1">TREND($K6:$P6,$K$1:$P$1,AC$1)</f>
        <v>4.8533333333333246</v>
      </c>
      <c r="AD6" s="38" cm="1">
        <f t="array" aca="1" ref="AD6" ca="1">TREND($K6:$P6,$K$1:$P$1,AD$1)</f>
        <v>4.9155555555555566</v>
      </c>
      <c r="AE6" s="38" cm="1">
        <f t="array" aca="1" ref="AE6" ca="1">TREND($K6:$P6,$K$1:$P$1,AE$1)</f>
        <v>4.9777777777777743</v>
      </c>
      <c r="AF6" s="38" cm="1">
        <f t="array" aca="1" ref="AF6" ca="1">TREND($K6:$P6,$K$1:$P$1,AF$1)</f>
        <v>5.039999999999992</v>
      </c>
      <c r="AG6" s="38" cm="1">
        <f t="array" aca="1" ref="AG6" ca="1">TREND($K6:$P6,$K$1:$P$1,AG$1)</f>
        <v>5.102222222222224</v>
      </c>
      <c r="AH6" s="38" cm="1">
        <f t="array" aca="1" ref="AH6" ca="1">TREND($K6:$P6,$K$1:$P$1,AH$1)</f>
        <v>5.1644444444444417</v>
      </c>
      <c r="AI6" s="38" cm="1">
        <f t="array" aca="1" ref="AI6" ca="1">TREND($K6:$P6,$K$1:$P$1,AI$1)</f>
        <v>5.2266666666666595</v>
      </c>
      <c r="AJ6" s="38" cm="1">
        <f t="array" aca="1" ref="AJ6" ca="1">TREND($K6:$P6,$K$1:$P$1,AJ$1)</f>
        <v>5.2888888888888914</v>
      </c>
    </row>
    <row r="7" spans="1:36" x14ac:dyDescent="0.45">
      <c r="A7" t="s">
        <v>158</v>
      </c>
      <c r="B7" s="39" cm="1">
        <f t="array" aca="1" ref="B7" ca="1">INDIRECT(CONCATENATE("'",HLOOKUP(B$1,$B$21:$E$23,3,FALSE),"'!",$B$25,ROW($A7)+5))*About!$A$31</f>
        <v>108.88888888888889</v>
      </c>
      <c r="C7" s="38">
        <f t="shared" ca="1" si="3"/>
        <v>109.66666666666666</v>
      </c>
      <c r="D7" s="38">
        <f t="shared" ca="1" si="0"/>
        <v>110.44444444444444</v>
      </c>
      <c r="E7" s="38">
        <f t="shared" ca="1" si="0"/>
        <v>111.22222222222223</v>
      </c>
      <c r="F7" s="39" cm="1">
        <f t="array" aca="1" ref="F7" ca="1">INDIRECT(CONCATENATE("'",HLOOKUP(F$1,$B$21:$E$23,3,FALSE),"'!",$B$25,ROW($A7)+5))*About!$A$31</f>
        <v>112</v>
      </c>
      <c r="G7" s="38">
        <f t="shared" ca="1" si="4"/>
        <v>112</v>
      </c>
      <c r="H7" s="38">
        <f t="shared" ca="1" si="1"/>
        <v>112</v>
      </c>
      <c r="I7" s="38">
        <f t="shared" ca="1" si="1"/>
        <v>112</v>
      </c>
      <c r="J7" s="38">
        <f t="shared" ca="1" si="1"/>
        <v>112</v>
      </c>
      <c r="K7" s="39" cm="1">
        <f t="array" aca="1" ref="K7" ca="1">INDIRECT(CONCATENATE("'",HLOOKUP(K$1,$B$21:$E$23,3,FALSE),"'!",$B$25,ROW($A7)+5))*About!$A$31</f>
        <v>112</v>
      </c>
      <c r="L7" s="38">
        <f t="shared" ca="1" si="5"/>
        <v>112.62222222222222</v>
      </c>
      <c r="M7" s="38">
        <f t="shared" ca="1" si="2"/>
        <v>113.24444444444444</v>
      </c>
      <c r="N7" s="38">
        <f t="shared" ca="1" si="2"/>
        <v>113.86666666666667</v>
      </c>
      <c r="O7" s="38">
        <f t="shared" ca="1" si="2"/>
        <v>114.48888888888889</v>
      </c>
      <c r="P7" s="39" cm="1">
        <f t="array" aca="1" ref="P7" ca="1">INDIRECT(CONCATENATE("'",HLOOKUP(P$1,$B$21:$E$23,3,FALSE),"'!",$B$25,ROW($A7)+5))*About!$A$31</f>
        <v>115.11111111111111</v>
      </c>
      <c r="Q7" s="38" cm="1">
        <f t="array" aca="1" ref="Q7" ca="1">TREND($K7:$P7,$K$1:$P$1,Q$1)</f>
        <v>115.73333333333335</v>
      </c>
      <c r="R7" s="38" cm="1">
        <f t="array" aca="1" ref="R7" ca="1">TREND($K7:$P7,$K$1:$P$1,R$1)</f>
        <v>116.35555555555561</v>
      </c>
      <c r="S7" s="38" cm="1">
        <f t="array" aca="1" ref="S7" ca="1">TREND($K7:$P7,$K$1:$P$1,S$1)</f>
        <v>116.97777777777787</v>
      </c>
      <c r="T7" s="38" cm="1">
        <f t="array" aca="1" ref="T7" ca="1">TREND($K7:$P7,$K$1:$P$1,T$1)</f>
        <v>117.59999999999991</v>
      </c>
      <c r="U7" s="38" cm="1">
        <f t="array" aca="1" ref="U7" ca="1">TREND($K7:$P7,$K$1:$P$1,U$1)</f>
        <v>118.22222222222217</v>
      </c>
      <c r="V7" s="38" cm="1">
        <f t="array" aca="1" ref="V7" ca="1">TREND($K7:$P7,$K$1:$P$1,V$1)</f>
        <v>118.84444444444443</v>
      </c>
      <c r="W7" s="38" cm="1">
        <f t="array" aca="1" ref="W7" ca="1">TREND($K7:$P7,$K$1:$P$1,W$1)</f>
        <v>119.4666666666667</v>
      </c>
      <c r="X7" s="38" cm="1">
        <f t="array" aca="1" ref="X7" ca="1">TREND($K7:$P7,$K$1:$P$1,X$1)</f>
        <v>120.08888888888896</v>
      </c>
      <c r="Y7" s="38" cm="1">
        <f t="array" aca="1" ref="Y7" ca="1">TREND($K7:$P7,$K$1:$P$1,Y$1)</f>
        <v>120.71111111111122</v>
      </c>
      <c r="Z7" s="38" cm="1">
        <f t="array" aca="1" ref="Z7" ca="1">TREND($K7:$P7,$K$1:$P$1,Z$1)</f>
        <v>121.33333333333326</v>
      </c>
      <c r="AA7" s="38" cm="1">
        <f t="array" aca="1" ref="AA7" ca="1">TREND($K7:$P7,$K$1:$P$1,AA$1)</f>
        <v>121.95555555555552</v>
      </c>
      <c r="AB7" s="38" cm="1">
        <f t="array" aca="1" ref="AB7" ca="1">TREND($K7:$P7,$K$1:$P$1,AB$1)</f>
        <v>122.57777777777778</v>
      </c>
      <c r="AC7" s="38" cm="1">
        <f t="array" aca="1" ref="AC7" ca="1">TREND($K7:$P7,$K$1:$P$1,AC$1)</f>
        <v>123.20000000000005</v>
      </c>
      <c r="AD7" s="38" cm="1">
        <f t="array" aca="1" ref="AD7" ca="1">TREND($K7:$P7,$K$1:$P$1,AD$1)</f>
        <v>123.82222222222231</v>
      </c>
      <c r="AE7" s="38" cm="1">
        <f t="array" aca="1" ref="AE7" ca="1">TREND($K7:$P7,$K$1:$P$1,AE$1)</f>
        <v>124.44444444444457</v>
      </c>
      <c r="AF7" s="38" cm="1">
        <f t="array" aca="1" ref="AF7" ca="1">TREND($K7:$P7,$K$1:$P$1,AF$1)</f>
        <v>125.06666666666661</v>
      </c>
      <c r="AG7" s="38" cm="1">
        <f t="array" aca="1" ref="AG7" ca="1">TREND($K7:$P7,$K$1:$P$1,AG$1)</f>
        <v>125.68888888888887</v>
      </c>
      <c r="AH7" s="38" cm="1">
        <f t="array" aca="1" ref="AH7" ca="1">TREND($K7:$P7,$K$1:$P$1,AH$1)</f>
        <v>126.31111111111113</v>
      </c>
      <c r="AI7" s="38" cm="1">
        <f t="array" aca="1" ref="AI7" ca="1">TREND($K7:$P7,$K$1:$P$1,AI$1)</f>
        <v>126.93333333333339</v>
      </c>
      <c r="AJ7" s="38" cm="1">
        <f t="array" aca="1" ref="AJ7" ca="1">TREND($K7:$P7,$K$1:$P$1,AJ$1)</f>
        <v>127.55555555555566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INDIRECT(CONCATENATE("'",HLOOKUP(B$1,$B$21:$E$23,3,FALSE),"'!",$B$25,ROW($A8)+5))*About!$A$31</f>
        <v>18.355555555555558</v>
      </c>
      <c r="C8" s="38">
        <f t="shared" ca="1" si="3"/>
        <v>18.511111111111113</v>
      </c>
      <c r="D8" s="38">
        <f t="shared" ca="1" si="0"/>
        <v>18.666666666666668</v>
      </c>
      <c r="E8" s="38">
        <f t="shared" ca="1" si="0"/>
        <v>18.822222222222223</v>
      </c>
      <c r="F8" s="39" cm="1">
        <f t="array" aca="1" ref="F8" ca="1">INDIRECT(CONCATENATE("'",HLOOKUP(F$1,$B$21:$E$23,3,FALSE),"'!",$B$25,ROW($A8)+5))*About!$A$31</f>
        <v>18.977777777777778</v>
      </c>
      <c r="G8" s="38">
        <f t="shared" ca="1" si="4"/>
        <v>19.04</v>
      </c>
      <c r="H8" s="38">
        <f t="shared" ca="1" si="1"/>
        <v>19.102222222222224</v>
      </c>
      <c r="I8" s="38">
        <f t="shared" ca="1" si="1"/>
        <v>19.164444444444445</v>
      </c>
      <c r="J8" s="38">
        <f t="shared" ca="1" si="1"/>
        <v>19.22666666666667</v>
      </c>
      <c r="K8" s="39" cm="1">
        <f t="array" aca="1" ref="K8" ca="1">INDIRECT(CONCATENATE("'",HLOOKUP(K$1,$B$21:$E$23,3,FALSE),"'!",$B$25,ROW($A8)+5))*About!$A$31</f>
        <v>19.288888888888891</v>
      </c>
      <c r="L8" s="38">
        <f t="shared" ca="1" si="5"/>
        <v>19.351111111111113</v>
      </c>
      <c r="M8" s="38">
        <f t="shared" ca="1" si="2"/>
        <v>19.413333333333334</v>
      </c>
      <c r="N8" s="38">
        <f t="shared" ca="1" si="2"/>
        <v>19.475555555555559</v>
      </c>
      <c r="O8" s="38">
        <f t="shared" ca="1" si="2"/>
        <v>19.53777777777778</v>
      </c>
      <c r="P8" s="39" cm="1">
        <f t="array" aca="1" ref="P8" ca="1">INDIRECT(CONCATENATE("'",HLOOKUP(P$1,$B$21:$E$23,3,FALSE),"'!",$B$25,ROW($A8)+5))*About!$A$31</f>
        <v>19.600000000000001</v>
      </c>
      <c r="Q8" s="38" cm="1">
        <f t="array" aca="1" ref="Q8" ca="1">TREND($K8:$P8,$K$1:$P$1,Q$1)</f>
        <v>19.662222222222226</v>
      </c>
      <c r="R8" s="38" cm="1">
        <f t="array" aca="1" ref="R8" ca="1">TREND($K8:$P8,$K$1:$P$1,R$1)</f>
        <v>19.724444444444444</v>
      </c>
      <c r="S8" s="38" cm="1">
        <f t="array" aca="1" ref="S8" ca="1">TREND($K8:$P8,$K$1:$P$1,S$1)</f>
        <v>19.786666666666662</v>
      </c>
      <c r="T8" s="38" cm="1">
        <f t="array" aca="1" ref="T8" ca="1">TREND($K8:$P8,$K$1:$P$1,T$1)</f>
        <v>19.848888888888894</v>
      </c>
      <c r="U8" s="38" cm="1">
        <f t="array" aca="1" ref="U8" ca="1">TREND($K8:$P8,$K$1:$P$1,U$1)</f>
        <v>19.911111111111111</v>
      </c>
      <c r="V8" s="38" cm="1">
        <f t="array" aca="1" ref="V8" ca="1">TREND($K8:$P8,$K$1:$P$1,V$1)</f>
        <v>19.973333333333329</v>
      </c>
      <c r="W8" s="38" cm="1">
        <f t="array" aca="1" ref="W8" ca="1">TREND($K8:$P8,$K$1:$P$1,W$1)</f>
        <v>20.035555555555561</v>
      </c>
      <c r="X8" s="38" cm="1">
        <f t="array" aca="1" ref="X8" ca="1">TREND($K8:$P8,$K$1:$P$1,X$1)</f>
        <v>20.097777777777779</v>
      </c>
      <c r="Y8" s="38" cm="1">
        <f t="array" aca="1" ref="Y8" ca="1">TREND($K8:$P8,$K$1:$P$1,Y$1)</f>
        <v>20.159999999999997</v>
      </c>
      <c r="Z8" s="38" cm="1">
        <f t="array" aca="1" ref="Z8" ca="1">TREND($K8:$P8,$K$1:$P$1,Z$1)</f>
        <v>20.222222222222214</v>
      </c>
      <c r="AA8" s="38" cm="1">
        <f t="array" aca="1" ref="AA8" ca="1">TREND($K8:$P8,$K$1:$P$1,AA$1)</f>
        <v>20.284444444444446</v>
      </c>
      <c r="AB8" s="38" cm="1">
        <f t="array" aca="1" ref="AB8" ca="1">TREND($K8:$P8,$K$1:$P$1,AB$1)</f>
        <v>20.346666666666664</v>
      </c>
      <c r="AC8" s="38" cm="1">
        <f t="array" aca="1" ref="AC8" ca="1">TREND($K8:$P8,$K$1:$P$1,AC$1)</f>
        <v>20.408888888888882</v>
      </c>
      <c r="AD8" s="38" cm="1">
        <f t="array" aca="1" ref="AD8" ca="1">TREND($K8:$P8,$K$1:$P$1,AD$1)</f>
        <v>20.471111111111114</v>
      </c>
      <c r="AE8" s="38" cm="1">
        <f t="array" aca="1" ref="AE8" ca="1">TREND($K8:$P8,$K$1:$P$1,AE$1)</f>
        <v>20.533333333333331</v>
      </c>
      <c r="AF8" s="38" cm="1">
        <f t="array" aca="1" ref="AF8" ca="1">TREND($K8:$P8,$K$1:$P$1,AF$1)</f>
        <v>20.595555555555549</v>
      </c>
      <c r="AG8" s="38" cm="1">
        <f t="array" aca="1" ref="AG8" ca="1">TREND($K8:$P8,$K$1:$P$1,AG$1)</f>
        <v>20.657777777777781</v>
      </c>
      <c r="AH8" s="38" cm="1">
        <f t="array" aca="1" ref="AH8" ca="1">TREND($K8:$P8,$K$1:$P$1,AH$1)</f>
        <v>20.72</v>
      </c>
      <c r="AI8" s="38" cm="1">
        <f t="array" aca="1" ref="AI8" ca="1">TREND($K8:$P8,$K$1:$P$1,AI$1)</f>
        <v>20.782222222222217</v>
      </c>
      <c r="AJ8" s="38" cm="1">
        <f t="array" aca="1" ref="AJ8" ca="1">TREND($K8:$P8,$K$1:$P$1,AJ$1)</f>
        <v>20.844444444444449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INDIRECT(CONCATENATE("'",HLOOKUP(B$1,$B$21:$E$23,3,FALSE),"'!",$B$25,ROW($A9)+5))*About!$A$31</f>
        <v>4.3555555555555552</v>
      </c>
      <c r="C9" s="38">
        <f t="shared" ca="1" si="3"/>
        <v>4.3555555555555552</v>
      </c>
      <c r="D9" s="38">
        <f t="shared" ca="1" si="0"/>
        <v>4.3555555555555552</v>
      </c>
      <c r="E9" s="38">
        <f t="shared" ca="1" si="0"/>
        <v>4.3555555555555552</v>
      </c>
      <c r="F9" s="39" cm="1">
        <f t="array" aca="1" ref="F9" ca="1">INDIRECT(CONCATENATE("'",HLOOKUP(F$1,$B$21:$E$23,3,FALSE),"'!",$B$25,ROW($A9)+5))*About!$A$31</f>
        <v>4.3555555555555552</v>
      </c>
      <c r="G9" s="38">
        <f t="shared" ca="1" si="4"/>
        <v>4.3555555555555552</v>
      </c>
      <c r="H9" s="38">
        <f t="shared" ca="1" si="1"/>
        <v>4.3555555555555552</v>
      </c>
      <c r="I9" s="38">
        <f t="shared" ca="1" si="1"/>
        <v>4.3555555555555552</v>
      </c>
      <c r="J9" s="38">
        <f t="shared" ca="1" si="1"/>
        <v>4.3555555555555552</v>
      </c>
      <c r="K9" s="39" cm="1">
        <f t="array" aca="1" ref="K9" ca="1">INDIRECT(CONCATENATE("'",HLOOKUP(K$1,$B$21:$E$23,3,FALSE),"'!",$B$25,ROW($A9)+5))*About!$A$31</f>
        <v>4.3555555555555552</v>
      </c>
      <c r="L9" s="38">
        <f t="shared" ca="1" si="5"/>
        <v>4.4177777777777774</v>
      </c>
      <c r="M9" s="38">
        <f t="shared" ca="1" si="2"/>
        <v>4.4799999999999995</v>
      </c>
      <c r="N9" s="38">
        <f t="shared" ca="1" si="2"/>
        <v>4.5422222222222226</v>
      </c>
      <c r="O9" s="38">
        <f t="shared" ca="1" si="2"/>
        <v>4.6044444444444448</v>
      </c>
      <c r="P9" s="39" cm="1">
        <f t="array" aca="1" ref="P9" ca="1">INDIRECT(CONCATENATE("'",HLOOKUP(P$1,$B$21:$E$23,3,FALSE),"'!",$B$25,ROW($A9)+5))*About!$A$31</f>
        <v>4.666666666666667</v>
      </c>
      <c r="Q9" s="38" cm="1">
        <f t="array" aca="1" ref="Q9" ca="1">TREND($K9:$P9,$K$1:$P$1,Q$1)</f>
        <v>4.7288888888888749</v>
      </c>
      <c r="R9" s="38" cm="1">
        <f t="array" aca="1" ref="R9" ca="1">TREND($K9:$P9,$K$1:$P$1,R$1)</f>
        <v>4.7911111111111069</v>
      </c>
      <c r="S9" s="38" cm="1">
        <f t="array" aca="1" ref="S9" ca="1">TREND($K9:$P9,$K$1:$P$1,S$1)</f>
        <v>4.8533333333333246</v>
      </c>
      <c r="T9" s="38" cm="1">
        <f t="array" aca="1" ref="T9" ca="1">TREND($K9:$P9,$K$1:$P$1,T$1)</f>
        <v>4.9155555555555424</v>
      </c>
      <c r="U9" s="38" cm="1">
        <f t="array" aca="1" ref="U9" ca="1">TREND($K9:$P9,$K$1:$P$1,U$1)</f>
        <v>4.9777777777777743</v>
      </c>
      <c r="V9" s="38" cm="1">
        <f t="array" aca="1" ref="V9" ca="1">TREND($K9:$P9,$K$1:$P$1,V$1)</f>
        <v>5.039999999999992</v>
      </c>
      <c r="W9" s="38" cm="1">
        <f t="array" aca="1" ref="W9" ca="1">TREND($K9:$P9,$K$1:$P$1,W$1)</f>
        <v>5.1022222222222098</v>
      </c>
      <c r="X9" s="38" cm="1">
        <f t="array" aca="1" ref="X9" ca="1">TREND($K9:$P9,$K$1:$P$1,X$1)</f>
        <v>5.1644444444444417</v>
      </c>
      <c r="Y9" s="38" cm="1">
        <f t="array" aca="1" ref="Y9" ca="1">TREND($K9:$P9,$K$1:$P$1,Y$1)</f>
        <v>5.2266666666666595</v>
      </c>
      <c r="Z9" s="38" cm="1">
        <f t="array" aca="1" ref="Z9" ca="1">TREND($K9:$P9,$K$1:$P$1,Z$1)</f>
        <v>5.2888888888888772</v>
      </c>
      <c r="AA9" s="38" cm="1">
        <f t="array" aca="1" ref="AA9" ca="1">TREND($K9:$P9,$K$1:$P$1,AA$1)</f>
        <v>5.3511111111111092</v>
      </c>
      <c r="AB9" s="38" cm="1">
        <f t="array" aca="1" ref="AB9" ca="1">TREND($K9:$P9,$K$1:$P$1,AB$1)</f>
        <v>5.4133333333333269</v>
      </c>
      <c r="AC9" s="38" cm="1">
        <f t="array" aca="1" ref="AC9" ca="1">TREND($K9:$P9,$K$1:$P$1,AC$1)</f>
        <v>5.4755555555555446</v>
      </c>
      <c r="AD9" s="38" cm="1">
        <f t="array" aca="1" ref="AD9" ca="1">TREND($K9:$P9,$K$1:$P$1,AD$1)</f>
        <v>5.5377777777777766</v>
      </c>
      <c r="AE9" s="38" cm="1">
        <f t="array" aca="1" ref="AE9" ca="1">TREND($K9:$P9,$K$1:$P$1,AE$1)</f>
        <v>5.5999999999999943</v>
      </c>
      <c r="AF9" s="38" cm="1">
        <f t="array" aca="1" ref="AF9" ca="1">TREND($K9:$P9,$K$1:$P$1,AF$1)</f>
        <v>5.6622222222222121</v>
      </c>
      <c r="AG9" s="38" cm="1">
        <f t="array" aca="1" ref="AG9" ca="1">TREND($K9:$P9,$K$1:$P$1,AG$1)</f>
        <v>5.724444444444444</v>
      </c>
      <c r="AH9" s="38" cm="1">
        <f t="array" aca="1" ref="AH9" ca="1">TREND($K9:$P9,$K$1:$P$1,AH$1)</f>
        <v>5.7866666666666617</v>
      </c>
      <c r="AI9" s="38" cm="1">
        <f t="array" aca="1" ref="AI9" ca="1">TREND($K9:$P9,$K$1:$P$1,AI$1)</f>
        <v>5.8488888888888795</v>
      </c>
      <c r="AJ9" s="38" cm="1">
        <f t="array" aca="1" ref="AJ9" ca="1">TREND($K9:$P9,$K$1:$P$1,AJ$1)</f>
        <v>5.9111111111111114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INDIRECT(CONCATENATE("'",HLOOKUP(B$1,$B$21:$E$23,3,FALSE),"'!",$B$25,ROW($A10)+5))*About!$A$31</f>
        <v>3.1111111111111114E-2</v>
      </c>
      <c r="C10" s="38">
        <f t="shared" ca="1" si="3"/>
        <v>3.188888888888889E-2</v>
      </c>
      <c r="D10" s="38">
        <f t="shared" ca="1" si="0"/>
        <v>3.266666666666667E-2</v>
      </c>
      <c r="E10" s="38">
        <f t="shared" ca="1" si="0"/>
        <v>3.3444444444444443E-2</v>
      </c>
      <c r="F10" s="39" cm="1">
        <f t="array" aca="1" ref="F10" ca="1">INDIRECT(CONCATENATE("'",HLOOKUP(F$1,$B$21:$E$23,3,FALSE),"'!",$B$25,ROW($A10)+5))*About!$A$31</f>
        <v>3.4222222222222223E-2</v>
      </c>
      <c r="G10" s="38">
        <f t="shared" ca="1" si="4"/>
        <v>3.4844444444444449E-2</v>
      </c>
      <c r="H10" s="38">
        <f t="shared" ca="1" si="1"/>
        <v>3.5466666666666667E-2</v>
      </c>
      <c r="I10" s="38">
        <f t="shared" ca="1" si="1"/>
        <v>3.6088888888888893E-2</v>
      </c>
      <c r="J10" s="38">
        <f t="shared" ca="1" si="1"/>
        <v>3.6711111111111111E-2</v>
      </c>
      <c r="K10" s="39" cm="1">
        <f t="array" aca="1" ref="K10" ca="1">INDIRECT(CONCATENATE("'",HLOOKUP(K$1,$B$21:$E$23,3,FALSE),"'!",$B$25,ROW($A10)+5))*About!$A$31</f>
        <v>3.7333333333333336E-2</v>
      </c>
      <c r="L10" s="38">
        <f t="shared" ca="1" si="5"/>
        <v>3.857777777777778E-2</v>
      </c>
      <c r="M10" s="38">
        <f t="shared" ca="1" si="2"/>
        <v>3.9822222222222224E-2</v>
      </c>
      <c r="N10" s="38">
        <f t="shared" ca="1" si="2"/>
        <v>4.1066666666666668E-2</v>
      </c>
      <c r="O10" s="38">
        <f t="shared" ca="1" si="2"/>
        <v>4.2311111111111112E-2</v>
      </c>
      <c r="P10" s="39" cm="1">
        <f t="array" aca="1" ref="P10" ca="1">INDIRECT(CONCATENATE("'",HLOOKUP(P$1,$B$21:$E$23,3,FALSE),"'!",$B$25,ROW($A10)+5))*About!$A$31</f>
        <v>4.3555555555555556E-2</v>
      </c>
      <c r="Q10" s="38" cm="1">
        <f t="array" aca="1" ref="Q10" ca="1">TREND($K10:$P10,$K$1:$P$1,Q$1)</f>
        <v>4.4799999999999951E-2</v>
      </c>
      <c r="R10" s="38" cm="1">
        <f t="array" aca="1" ref="R10" ca="1">TREND($K10:$P10,$K$1:$P$1,R$1)</f>
        <v>4.6044444444444554E-2</v>
      </c>
      <c r="S10" s="38" cm="1">
        <f t="array" aca="1" ref="S10" ca="1">TREND($K10:$P10,$K$1:$P$1,S$1)</f>
        <v>4.7288888888888714E-2</v>
      </c>
      <c r="T10" s="38" cm="1">
        <f t="array" aca="1" ref="T10" ca="1">TREND($K10:$P10,$K$1:$P$1,T$1)</f>
        <v>4.8533333333333317E-2</v>
      </c>
      <c r="U10" s="38" cm="1">
        <f t="array" aca="1" ref="U10" ca="1">TREND($K10:$P10,$K$1:$P$1,U$1)</f>
        <v>4.9777777777777921E-2</v>
      </c>
      <c r="V10" s="38" cm="1">
        <f t="array" aca="1" ref="V10" ca="1">TREND($K10:$P10,$K$1:$P$1,V$1)</f>
        <v>5.102222222222208E-2</v>
      </c>
      <c r="W10" s="38" cm="1">
        <f t="array" aca="1" ref="W10" ca="1">TREND($K10:$P10,$K$1:$P$1,W$1)</f>
        <v>5.2266666666666683E-2</v>
      </c>
      <c r="X10" s="38" cm="1">
        <f t="array" aca="1" ref="X10" ca="1">TREND($K10:$P10,$K$1:$P$1,X$1)</f>
        <v>5.3511111111111287E-2</v>
      </c>
      <c r="Y10" s="38" cm="1">
        <f t="array" aca="1" ref="Y10" ca="1">TREND($K10:$P10,$K$1:$P$1,Y$1)</f>
        <v>5.4755555555555446E-2</v>
      </c>
      <c r="Z10" s="38" cm="1">
        <f t="array" aca="1" ref="Z10" ca="1">TREND($K10:$P10,$K$1:$P$1,Z$1)</f>
        <v>5.600000000000005E-2</v>
      </c>
      <c r="AA10" s="38" cm="1">
        <f t="array" aca="1" ref="AA10" ca="1">TREND($K10:$P10,$K$1:$P$1,AA$1)</f>
        <v>5.7244444444444653E-2</v>
      </c>
      <c r="AB10" s="38" cm="1">
        <f t="array" aca="1" ref="AB10" ca="1">TREND($K10:$P10,$K$1:$P$1,AB$1)</f>
        <v>5.8488888888888813E-2</v>
      </c>
      <c r="AC10" s="38" cm="1">
        <f t="array" aca="1" ref="AC10" ca="1">TREND($K10:$P10,$K$1:$P$1,AC$1)</f>
        <v>5.9733333333333416E-2</v>
      </c>
      <c r="AD10" s="38" cm="1">
        <f t="array" aca="1" ref="AD10" ca="1">TREND($K10:$P10,$K$1:$P$1,AD$1)</f>
        <v>6.0977777777777575E-2</v>
      </c>
      <c r="AE10" s="38" cm="1">
        <f t="array" aca="1" ref="AE10" ca="1">TREND($K10:$P10,$K$1:$P$1,AE$1)</f>
        <v>6.2222222222222179E-2</v>
      </c>
      <c r="AF10" s="38" cm="1">
        <f t="array" aca="1" ref="AF10" ca="1">TREND($K10:$P10,$K$1:$P$1,AF$1)</f>
        <v>6.3466666666666782E-2</v>
      </c>
      <c r="AG10" s="38" cm="1">
        <f t="array" aca="1" ref="AG10" ca="1">TREND($K10:$P10,$K$1:$P$1,AG$1)</f>
        <v>6.4711111111110942E-2</v>
      </c>
      <c r="AH10" s="38" cm="1">
        <f t="array" aca="1" ref="AH10" ca="1">TREND($K10:$P10,$K$1:$P$1,AH$1)</f>
        <v>6.5955555555555545E-2</v>
      </c>
      <c r="AI10" s="38" cm="1">
        <f t="array" aca="1" ref="AI10" ca="1">TREND($K10:$P10,$K$1:$P$1,AI$1)</f>
        <v>6.7200000000000149E-2</v>
      </c>
      <c r="AJ10" s="38" cm="1">
        <f t="array" aca="1" ref="AJ10" ca="1">TREND($K10:$P10,$K$1:$P$1,AJ$1)</f>
        <v>6.8444444444444308E-2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INDIRECT(CONCATENATE("'",HLOOKUP(B$1,$B$21:$E$23,3,FALSE),"'!",$B$25,ROW($A11)+5))*About!$A$31</f>
        <v>3.0488888888888888E-2</v>
      </c>
      <c r="C11" s="38">
        <f t="shared" ca="1" si="3"/>
        <v>3.1422222222222219E-2</v>
      </c>
      <c r="D11" s="38">
        <f t="shared" ca="1" si="0"/>
        <v>3.2355555555555554E-2</v>
      </c>
      <c r="E11" s="38">
        <f t="shared" ca="1" si="0"/>
        <v>3.3288888888888889E-2</v>
      </c>
      <c r="F11" s="39" cm="1">
        <f t="array" aca="1" ref="F11" ca="1">INDIRECT(CONCATENATE("'",HLOOKUP(F$1,$B$21:$E$23,3,FALSE),"'!",$B$25,ROW($A11)+5))*About!$A$31</f>
        <v>3.4222222222222223E-2</v>
      </c>
      <c r="G11" s="38">
        <f t="shared" ca="1" si="4"/>
        <v>3.4844444444444449E-2</v>
      </c>
      <c r="H11" s="38">
        <f t="shared" ca="1" si="1"/>
        <v>3.5466666666666667E-2</v>
      </c>
      <c r="I11" s="38">
        <f t="shared" ca="1" si="1"/>
        <v>3.6088888888888893E-2</v>
      </c>
      <c r="J11" s="38">
        <f t="shared" ca="1" si="1"/>
        <v>3.6711111111111111E-2</v>
      </c>
      <c r="K11" s="39" cm="1">
        <f t="array" aca="1" ref="K11" ca="1">INDIRECT(CONCATENATE("'",HLOOKUP(K$1,$B$21:$E$23,3,FALSE),"'!",$B$25,ROW($A11)+5))*About!$A$31</f>
        <v>3.7333333333333336E-2</v>
      </c>
      <c r="L11" s="38">
        <f t="shared" ca="1" si="5"/>
        <v>3.7955555555555555E-2</v>
      </c>
      <c r="M11" s="38">
        <f t="shared" ca="1" si="2"/>
        <v>3.857777777777778E-2</v>
      </c>
      <c r="N11" s="38">
        <f t="shared" ca="1" si="2"/>
        <v>3.9199999999999999E-2</v>
      </c>
      <c r="O11" s="38">
        <f t="shared" ca="1" si="2"/>
        <v>3.9822222222222224E-2</v>
      </c>
      <c r="P11" s="39" cm="1">
        <f t="array" aca="1" ref="P11" ca="1">INDIRECT(CONCATENATE("'",HLOOKUP(P$1,$B$21:$E$23,3,FALSE),"'!",$B$25,ROW($A11)+5))*About!$A$31</f>
        <v>4.0444444444444443E-2</v>
      </c>
      <c r="Q11" s="38" cm="1">
        <f t="array" aca="1" ref="Q11" ca="1">TREND($K11:$P11,$K$1:$P$1,Q$1)</f>
        <v>4.1066666666666807E-2</v>
      </c>
      <c r="R11" s="38" cm="1">
        <f t="array" aca="1" ref="R11" ca="1">TREND($K11:$P11,$K$1:$P$1,R$1)</f>
        <v>4.1688888888889108E-2</v>
      </c>
      <c r="S11" s="38" cm="1">
        <f t="array" aca="1" ref="S11" ca="1">TREND($K11:$P11,$K$1:$P$1,S$1)</f>
        <v>4.2311111111111188E-2</v>
      </c>
      <c r="T11" s="38" cm="1">
        <f t="array" aca="1" ref="T11" ca="1">TREND($K11:$P11,$K$1:$P$1,T$1)</f>
        <v>4.293333333333349E-2</v>
      </c>
      <c r="U11" s="38" cm="1">
        <f t="array" aca="1" ref="U11" ca="1">TREND($K11:$P11,$K$1:$P$1,U$1)</f>
        <v>4.3555555555555792E-2</v>
      </c>
      <c r="V11" s="38" cm="1">
        <f t="array" aca="1" ref="V11" ca="1">TREND($K11:$P11,$K$1:$P$1,V$1)</f>
        <v>4.4177777777777871E-2</v>
      </c>
      <c r="W11" s="38" cm="1">
        <f t="array" aca="1" ref="W11" ca="1">TREND($K11:$P11,$K$1:$P$1,W$1)</f>
        <v>4.4800000000000173E-2</v>
      </c>
      <c r="X11" s="38" cm="1">
        <f t="array" aca="1" ref="X11" ca="1">TREND($K11:$P11,$K$1:$P$1,X$1)</f>
        <v>4.5422222222222475E-2</v>
      </c>
      <c r="Y11" s="38" cm="1">
        <f t="array" aca="1" ref="Y11" ca="1">TREND($K11:$P11,$K$1:$P$1,Y$1)</f>
        <v>4.6044444444444554E-2</v>
      </c>
      <c r="Z11" s="38" cm="1">
        <f t="array" aca="1" ref="Z11" ca="1">TREND($K11:$P11,$K$1:$P$1,Z$1)</f>
        <v>4.6666666666666856E-2</v>
      </c>
      <c r="AA11" s="38" cm="1">
        <f t="array" aca="1" ref="AA11" ca="1">TREND($K11:$P11,$K$1:$P$1,AA$1)</f>
        <v>4.7288888888889158E-2</v>
      </c>
      <c r="AB11" s="38" cm="1">
        <f t="array" aca="1" ref="AB11" ca="1">TREND($K11:$P11,$K$1:$P$1,AB$1)</f>
        <v>4.7911111111111238E-2</v>
      </c>
      <c r="AC11" s="38" cm="1">
        <f t="array" aca="1" ref="AC11" ca="1">TREND($K11:$P11,$K$1:$P$1,AC$1)</f>
        <v>4.8533333333333539E-2</v>
      </c>
      <c r="AD11" s="38" cm="1">
        <f t="array" aca="1" ref="AD11" ca="1">TREND($K11:$P11,$K$1:$P$1,AD$1)</f>
        <v>4.9155555555555619E-2</v>
      </c>
      <c r="AE11" s="38" cm="1">
        <f t="array" aca="1" ref="AE11" ca="1">TREND($K11:$P11,$K$1:$P$1,AE$1)</f>
        <v>4.9777777777777921E-2</v>
      </c>
      <c r="AF11" s="38" cm="1">
        <f t="array" aca="1" ref="AF11" ca="1">TREND($K11:$P11,$K$1:$P$1,AF$1)</f>
        <v>5.0400000000000222E-2</v>
      </c>
      <c r="AG11" s="38" cm="1">
        <f t="array" aca="1" ref="AG11" ca="1">TREND($K11:$P11,$K$1:$P$1,AG$1)</f>
        <v>5.1022222222222302E-2</v>
      </c>
      <c r="AH11" s="38" cm="1">
        <f t="array" aca="1" ref="AH11" ca="1">TREND($K11:$P11,$K$1:$P$1,AH$1)</f>
        <v>5.1644444444444604E-2</v>
      </c>
      <c r="AI11" s="38" cm="1">
        <f t="array" aca="1" ref="AI11" ca="1">TREND($K11:$P11,$K$1:$P$1,AI$1)</f>
        <v>5.2266666666666906E-2</v>
      </c>
      <c r="AJ11" s="38" cm="1">
        <f t="array" aca="1" ref="AJ11" ca="1">TREND($K11:$P11,$K$1:$P$1,AJ$1)</f>
        <v>5.2888888888888985E-2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SUM(INDIRECT(CONCATENATE("'",HLOOKUP(B$1,$B$21:$E$23,3,FALSE),"'!",$B$25,ROW($A12)+5,":",$B$25,ROW($A12)+6)))*About!$A$31</f>
        <v>0.14155555555555555</v>
      </c>
      <c r="C12" s="38">
        <f t="shared" ca="1" si="3"/>
        <v>0.1449</v>
      </c>
      <c r="D12" s="38">
        <f t="shared" ca="1" si="0"/>
        <v>0.14824444444444446</v>
      </c>
      <c r="E12" s="38">
        <f t="shared" ca="1" si="0"/>
        <v>0.15158888888888888</v>
      </c>
      <c r="F12" s="40">
        <f ca="1">SUM(INDIRECT(CONCATENATE("'",HLOOKUP(F$1,$B$21:$E$23,3,FALSE),"'!",$B$25,ROW($A12)+5,":",$B$25,ROW($A12)+6)))*About!$A$31</f>
        <v>0.15493333333333334</v>
      </c>
      <c r="G12" s="38">
        <f t="shared" ca="1" si="4"/>
        <v>0.15773333333333334</v>
      </c>
      <c r="H12" s="38">
        <f t="shared" ca="1" si="1"/>
        <v>0.16053333333333333</v>
      </c>
      <c r="I12" s="38">
        <f t="shared" ca="1" si="1"/>
        <v>0.16333333333333336</v>
      </c>
      <c r="J12" s="38">
        <f t="shared" ca="1" si="1"/>
        <v>0.16613333333333336</v>
      </c>
      <c r="K12" s="40">
        <f ca="1">SUM(INDIRECT(CONCATENATE("'",HLOOKUP(K$1,$B$21:$E$23,3,FALSE),"'!",$B$25,ROW($A12)+5,":",$B$25,ROW($A12)+6)))*About!$A$31</f>
        <v>0.16893333333333335</v>
      </c>
      <c r="L12" s="38">
        <f t="shared" ca="1" si="5"/>
        <v>0.17235555555555557</v>
      </c>
      <c r="M12" s="38">
        <f t="shared" ca="1" si="2"/>
        <v>0.17577777777777778</v>
      </c>
      <c r="N12" s="38">
        <f t="shared" ca="1" si="2"/>
        <v>0.17920000000000003</v>
      </c>
      <c r="O12" s="38">
        <f t="shared" ca="1" si="2"/>
        <v>0.18262222222222224</v>
      </c>
      <c r="P12" s="40">
        <f ca="1">SUM(INDIRECT(CONCATENATE("'",HLOOKUP(P$1,$B$21:$E$23,3,FALSE),"'!",$B$25,ROW($A12)+5,":",$B$25,ROW($A12)+6)))*About!$A$31</f>
        <v>0.18604444444444446</v>
      </c>
      <c r="Q12" s="38" cm="1">
        <f t="array" aca="1" ref="Q12" ca="1">TREND($K12:$P12,$K$1:$P$1,Q$1)</f>
        <v>0.18946666666666712</v>
      </c>
      <c r="R12" s="38" cm="1">
        <f t="array" aca="1" ref="R12" ca="1">TREND($K12:$P12,$K$1:$P$1,R$1)</f>
        <v>0.19288888888888955</v>
      </c>
      <c r="S12" s="38" cm="1">
        <f t="array" aca="1" ref="S12" ca="1">TREND($K12:$P12,$K$1:$P$1,S$1)</f>
        <v>0.19631111111111199</v>
      </c>
      <c r="T12" s="38" cm="1">
        <f t="array" aca="1" ref="T12" ca="1">TREND($K12:$P12,$K$1:$P$1,T$1)</f>
        <v>0.19973333333333354</v>
      </c>
      <c r="U12" s="38" cm="1">
        <f t="array" aca="1" ref="U12" ca="1">TREND($K12:$P12,$K$1:$P$1,U$1)</f>
        <v>0.20315555555555598</v>
      </c>
      <c r="V12" s="38" cm="1">
        <f t="array" aca="1" ref="V12" ca="1">TREND($K12:$P12,$K$1:$P$1,V$1)</f>
        <v>0.20657777777777842</v>
      </c>
      <c r="W12" s="38" cm="1">
        <f t="array" aca="1" ref="W12" ca="1">TREND($K12:$P12,$K$1:$P$1,W$1)</f>
        <v>0.21000000000000085</v>
      </c>
      <c r="X12" s="38" cm="1">
        <f t="array" aca="1" ref="X12" ca="1">TREND($K12:$P12,$K$1:$P$1,X$1)</f>
        <v>0.2134222222222224</v>
      </c>
      <c r="Y12" s="38" cm="1">
        <f t="array" aca="1" ref="Y12" ca="1">TREND($K12:$P12,$K$1:$P$1,Y$1)</f>
        <v>0.21684444444444484</v>
      </c>
      <c r="Z12" s="38" cm="1">
        <f t="array" aca="1" ref="Z12" ca="1">TREND($K12:$P12,$K$1:$P$1,Z$1)</f>
        <v>0.22026666666666728</v>
      </c>
      <c r="AA12" s="38" cm="1">
        <f t="array" aca="1" ref="AA12" ca="1">TREND($K12:$P12,$K$1:$P$1,AA$1)</f>
        <v>0.22368888888888971</v>
      </c>
      <c r="AB12" s="38" cm="1">
        <f t="array" aca="1" ref="AB12" ca="1">TREND($K12:$P12,$K$1:$P$1,AB$1)</f>
        <v>0.22711111111111126</v>
      </c>
      <c r="AC12" s="38" cm="1">
        <f t="array" aca="1" ref="AC12" ca="1">TREND($K12:$P12,$K$1:$P$1,AC$1)</f>
        <v>0.2305333333333337</v>
      </c>
      <c r="AD12" s="38" cm="1">
        <f t="array" aca="1" ref="AD12" ca="1">TREND($K12:$P12,$K$1:$P$1,AD$1)</f>
        <v>0.23395555555555614</v>
      </c>
      <c r="AE12" s="38" cm="1">
        <f t="array" aca="1" ref="AE12" ca="1">TREND($K12:$P12,$K$1:$P$1,AE$1)</f>
        <v>0.23737777777777858</v>
      </c>
      <c r="AF12" s="38" cm="1">
        <f t="array" aca="1" ref="AF12" ca="1">TREND($K12:$P12,$K$1:$P$1,AF$1)</f>
        <v>0.24080000000000013</v>
      </c>
      <c r="AG12" s="38" cm="1">
        <f t="array" aca="1" ref="AG12" ca="1">TREND($K12:$P12,$K$1:$P$1,AG$1)</f>
        <v>0.24422222222222256</v>
      </c>
      <c r="AH12" s="38" cm="1">
        <f t="array" aca="1" ref="AH12" ca="1">TREND($K12:$P12,$K$1:$P$1,AH$1)</f>
        <v>0.247644444444445</v>
      </c>
      <c r="AI12" s="38" cm="1">
        <f t="array" aca="1" ref="AI12" ca="1">TREND($K12:$P12,$K$1:$P$1,AI$1)</f>
        <v>0.25106666666666744</v>
      </c>
      <c r="AJ12" s="38" cm="1">
        <f t="array" aca="1" ref="AJ12" ca="1">TREND($K12:$P12,$K$1:$P$1,AJ$1)</f>
        <v>0.25448888888888987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HOIpTP-transport-PM25</v>
      </c>
    </row>
    <row r="18" spans="1:5" x14ac:dyDescent="0.45">
      <c r="A18" t="s">
        <v>114</v>
      </c>
      <c r="B18" t="str">
        <f ca="1">RIGHT(B17,LEN(B17)-7)</f>
        <v>transport-PM25</v>
      </c>
    </row>
    <row r="19" spans="1:5" x14ac:dyDescent="0.45">
      <c r="A19" t="s">
        <v>115</v>
      </c>
      <c r="B19" t="str">
        <f ca="1">LEFT(B18,FIND("-",B18)-1)</f>
        <v>transport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8E0-51AA-4FAD-925B-2D32F70CFAFD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INDIRECT(CONCATENATE("'",HLOOKUP(B$1,$B$21:$E$23,3,FALSE),"'!",$B$25,ROW($A2)+3))*About!$A$31</f>
        <v>7.1555555555555556E-3</v>
      </c>
      <c r="C2" s="38">
        <f ca="1">$B2+($F2-$B2)*(C$1-$B$1)/($F$1-$B$1)</f>
        <v>7.2333333333333329E-3</v>
      </c>
      <c r="D2" s="38">
        <f t="shared" ref="D2:E12" ca="1" si="0">$B2+($F2-$B2)*(D$1-$B$1)/($F$1-$B$1)</f>
        <v>7.3111111111111102E-3</v>
      </c>
      <c r="E2" s="38">
        <f t="shared" ca="1" si="0"/>
        <v>7.3888888888888884E-3</v>
      </c>
      <c r="F2" s="37" cm="1">
        <f t="array" aca="1" ref="F2" ca="1">INDIRECT(CONCATENATE("'",HLOOKUP(F$1,$B$21:$E$23,3,FALSE),"'!",$B$25,ROW($A2)+3))*About!$A$31</f>
        <v>7.4666666666666657E-3</v>
      </c>
      <c r="G2" s="38">
        <f ca="1">$F2+($K2-$F2)*(G$1-$F$1)/($K$1-$F$1)</f>
        <v>7.5911111111111101E-3</v>
      </c>
      <c r="H2" s="38">
        <f t="shared" ref="H2:J12" ca="1" si="1">$F2+($K2-$F2)*(H$1-$F$1)/($K$1-$F$1)</f>
        <v>7.7155555555555545E-3</v>
      </c>
      <c r="I2" s="38">
        <f t="shared" ca="1" si="1"/>
        <v>7.8399999999999997E-3</v>
      </c>
      <c r="J2" s="38">
        <f t="shared" ca="1" si="1"/>
        <v>7.9644444444444441E-3</v>
      </c>
      <c r="K2" s="37" cm="1">
        <f t="array" aca="1" ref="K2" ca="1">INDIRECT(CONCATENATE("'",HLOOKUP(K$1,$B$21:$E$23,3,FALSE),"'!",$B$25,ROW($A2)+3))*About!$A$31</f>
        <v>8.0888888888888885E-3</v>
      </c>
      <c r="L2" s="38">
        <f ca="1">$K2+($P2-$K2)*(L$1-$K$1)/($P$1-$K$1)</f>
        <v>8.2755555555555551E-3</v>
      </c>
      <c r="M2" s="38">
        <f t="shared" ref="M2:O12" ca="1" si="2">$K2+($P2-$K2)*(M$1-$K$1)/($P$1-$K$1)</f>
        <v>8.4622222222222217E-3</v>
      </c>
      <c r="N2" s="38">
        <f t="shared" ca="1" si="2"/>
        <v>8.6488888888888883E-3</v>
      </c>
      <c r="O2" s="38">
        <f t="shared" ca="1" si="2"/>
        <v>8.8355555555555548E-3</v>
      </c>
      <c r="P2" s="37" cm="1">
        <f t="array" aca="1" ref="P2" ca="1">INDIRECT(CONCATENATE("'",HLOOKUP(P$1,$B$21:$E$23,3,FALSE),"'!",$B$25,ROW($A2)+3))*About!$A$31</f>
        <v>9.0222222222222214E-3</v>
      </c>
      <c r="Q2" s="38" cm="1">
        <f t="array" aca="1" ref="Q2" ca="1">TREND($K2:$P2,$K$1:$P$1,Q$1)</f>
        <v>9.2088888888888776E-3</v>
      </c>
      <c r="R2" s="38" cm="1">
        <f t="array" aca="1" ref="R2" ca="1">TREND($K2:$P2,$K$1:$P$1,R$1)</f>
        <v>9.3955555555554904E-3</v>
      </c>
      <c r="S2" s="38" cm="1">
        <f t="array" aca="1" ref="S2" ca="1">TREND($K2:$P2,$K$1:$P$1,S$1)</f>
        <v>9.5822222222221587E-3</v>
      </c>
      <c r="T2" s="38" cm="1">
        <f t="array" aca="1" ref="T2" ca="1">TREND($K2:$P2,$K$1:$P$1,T$1)</f>
        <v>9.768888888888827E-3</v>
      </c>
      <c r="U2" s="38" cm="1">
        <f t="array" aca="1" ref="U2" ca="1">TREND($K2:$P2,$K$1:$P$1,U$1)</f>
        <v>9.9555555555554953E-3</v>
      </c>
      <c r="V2" s="38" cm="1">
        <f t="array" aca="1" ref="V2" ca="1">TREND($K2:$P2,$K$1:$P$1,V$1)</f>
        <v>1.0142222222222164E-2</v>
      </c>
      <c r="W2" s="38" cm="1">
        <f t="array" aca="1" ref="W2" ca="1">TREND($K2:$P2,$K$1:$P$1,W$1)</f>
        <v>1.0328888888888832E-2</v>
      </c>
      <c r="X2" s="38" cm="1">
        <f t="array" aca="1" ref="X2" ca="1">TREND($K2:$P2,$K$1:$P$1,X$1)</f>
        <v>1.05155555555555E-2</v>
      </c>
      <c r="Y2" s="38" cm="1">
        <f t="array" aca="1" ref="Y2" ca="1">TREND($K2:$P2,$K$1:$P$1,Y$1)</f>
        <v>1.0702222222222169E-2</v>
      </c>
      <c r="Z2" s="38" cm="1">
        <f t="array" aca="1" ref="Z2" ca="1">TREND($K2:$P2,$K$1:$P$1,Z$1)</f>
        <v>1.0888888888888837E-2</v>
      </c>
      <c r="AA2" s="38" cm="1">
        <f t="array" aca="1" ref="AA2" ca="1">TREND($K2:$P2,$K$1:$P$1,AA$1)</f>
        <v>1.1075555555555505E-2</v>
      </c>
      <c r="AB2" s="38" cm="1">
        <f t="array" aca="1" ref="AB2" ca="1">TREND($K2:$P2,$K$1:$P$1,AB$1)</f>
        <v>1.1262222222222174E-2</v>
      </c>
      <c r="AC2" s="38" cm="1">
        <f t="array" aca="1" ref="AC2" ca="1">TREND($K2:$P2,$K$1:$P$1,AC$1)</f>
        <v>1.1448888888888842E-2</v>
      </c>
      <c r="AD2" s="38" cm="1">
        <f t="array" aca="1" ref="AD2" ca="1">TREND($K2:$P2,$K$1:$P$1,AD$1)</f>
        <v>1.163555555555551E-2</v>
      </c>
      <c r="AE2" s="38" cm="1">
        <f t="array" aca="1" ref="AE2" ca="1">TREND($K2:$P2,$K$1:$P$1,AE$1)</f>
        <v>1.1822222222222178E-2</v>
      </c>
      <c r="AF2" s="38" cm="1">
        <f t="array" aca="1" ref="AF2" ca="1">TREND($K2:$P2,$K$1:$P$1,AF$1)</f>
        <v>1.2008888888888847E-2</v>
      </c>
      <c r="AG2" s="38" cm="1">
        <f t="array" aca="1" ref="AG2" ca="1">TREND($K2:$P2,$K$1:$P$1,AG$1)</f>
        <v>1.2195555555555515E-2</v>
      </c>
      <c r="AH2" s="38" cm="1">
        <f t="array" aca="1" ref="AH2" ca="1">TREND($K2:$P2,$K$1:$P$1,AH$1)</f>
        <v>1.2382222222222183E-2</v>
      </c>
      <c r="AI2" s="38" cm="1">
        <f t="array" aca="1" ref="AI2" ca="1">TREND($K2:$P2,$K$1:$P$1,AI$1)</f>
        <v>1.2568888888888852E-2</v>
      </c>
      <c r="AJ2" s="38" cm="1">
        <f t="array" aca="1" ref="AJ2" ca="1">TREND($K2:$P2,$K$1:$P$1,AJ$1)</f>
        <v>1.275555555555552E-2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INDIRECT(CONCATENATE("'",HLOOKUP(B$1,$B$21:$E$23,3,FALSE),"'!",$B$25,ROW($A3)+5))*About!$A$31</f>
        <v>3.7333333333333329E-3</v>
      </c>
      <c r="C3" s="38">
        <f t="shared" ref="C3:C12" ca="1" si="3">$B3+($F3-$B3)*(C$1-$B$1)/($F$1-$B$1)</f>
        <v>3.8111111111111106E-3</v>
      </c>
      <c r="D3" s="38">
        <f t="shared" ca="1" si="0"/>
        <v>3.8888888888888888E-3</v>
      </c>
      <c r="E3" s="38">
        <f t="shared" ca="1" si="0"/>
        <v>3.9666666666666661E-3</v>
      </c>
      <c r="F3" s="39" cm="1">
        <f t="array" aca="1" ref="F3" ca="1">INDIRECT(CONCATENATE("'",HLOOKUP(F$1,$B$21:$E$23,3,FALSE),"'!",$B$25,ROW($A3)+5))*About!$A$31</f>
        <v>4.0444444444444443E-3</v>
      </c>
      <c r="G3" s="38">
        <f t="shared" ref="G3:G12" ca="1" si="4">$F3+($K3-$F3)*(G$1-$F$1)/($K$1-$F$1)</f>
        <v>4.1066666666666665E-3</v>
      </c>
      <c r="H3" s="38">
        <f t="shared" ca="1" si="1"/>
        <v>4.1688888888888886E-3</v>
      </c>
      <c r="I3" s="38">
        <f t="shared" ca="1" si="1"/>
        <v>4.2311111111111108E-3</v>
      </c>
      <c r="J3" s="38">
        <f t="shared" ca="1" si="1"/>
        <v>4.293333333333333E-3</v>
      </c>
      <c r="K3" s="39" cm="1">
        <f t="array" aca="1" ref="K3" ca="1">INDIRECT(CONCATENATE("'",HLOOKUP(K$1,$B$21:$E$23,3,FALSE),"'!",$B$25,ROW($A3)+5))*About!$A$31</f>
        <v>4.3555555555555552E-3</v>
      </c>
      <c r="L3" s="38">
        <f t="shared" ref="L3:L12" ca="1" si="5">$K3+($P3-$K3)*(L$1-$K$1)/($P$1-$K$1)</f>
        <v>4.4177777777777774E-3</v>
      </c>
      <c r="M3" s="38">
        <f t="shared" ca="1" si="2"/>
        <v>4.4799999999999996E-3</v>
      </c>
      <c r="N3" s="38">
        <f t="shared" ca="1" si="2"/>
        <v>4.5422222222222227E-3</v>
      </c>
      <c r="O3" s="38">
        <f t="shared" ca="1" si="2"/>
        <v>4.6044444444444449E-3</v>
      </c>
      <c r="P3" s="39" cm="1">
        <f t="array" aca="1" ref="P3" ca="1">INDIRECT(CONCATENATE("'",HLOOKUP(P$1,$B$21:$E$23,3,FALSE),"'!",$B$25,ROW($A3)+5))*About!$A$31</f>
        <v>4.6666666666666671E-3</v>
      </c>
      <c r="Q3" s="38" cm="1">
        <f t="array" aca="1" ref="Q3" ca="1">TREND($K3:$P3,$K$1:$P$1,Q$1)</f>
        <v>4.7288888888888936E-3</v>
      </c>
      <c r="R3" s="38" cm="1">
        <f t="array" aca="1" ref="R3" ca="1">TREND($K3:$P3,$K$1:$P$1,R$1)</f>
        <v>4.7911111111111071E-3</v>
      </c>
      <c r="S3" s="38" cm="1">
        <f t="array" aca="1" ref="S3" ca="1">TREND($K3:$P3,$K$1:$P$1,S$1)</f>
        <v>4.8533333333333206E-3</v>
      </c>
      <c r="T3" s="38" cm="1">
        <f t="array" aca="1" ref="T3" ca="1">TREND($K3:$P3,$K$1:$P$1,T$1)</f>
        <v>4.9155555555555619E-3</v>
      </c>
      <c r="U3" s="38" cm="1">
        <f t="array" aca="1" ref="U3" ca="1">TREND($K3:$P3,$K$1:$P$1,U$1)</f>
        <v>4.9777777777777754E-3</v>
      </c>
      <c r="V3" s="38" cm="1">
        <f t="array" aca="1" ref="V3" ca="1">TREND($K3:$P3,$K$1:$P$1,V$1)</f>
        <v>5.0399999999999889E-3</v>
      </c>
      <c r="W3" s="38" cm="1">
        <f t="array" aca="1" ref="W3" ca="1">TREND($K3:$P3,$K$1:$P$1,W$1)</f>
        <v>5.1022222222222025E-3</v>
      </c>
      <c r="X3" s="38" cm="1">
        <f t="array" aca="1" ref="X3" ca="1">TREND($K3:$P3,$K$1:$P$1,X$1)</f>
        <v>5.1644444444444437E-3</v>
      </c>
      <c r="Y3" s="38" cm="1">
        <f t="array" aca="1" ref="Y3" ca="1">TREND($K3:$P3,$K$1:$P$1,Y$1)</f>
        <v>5.2266666666666572E-3</v>
      </c>
      <c r="Z3" s="38" cm="1">
        <f t="array" aca="1" ref="Z3" ca="1">TREND($K3:$P3,$K$1:$P$1,Z$1)</f>
        <v>5.2888888888888708E-3</v>
      </c>
      <c r="AA3" s="38" cm="1">
        <f t="array" aca="1" ref="AA3" ca="1">TREND($K3:$P3,$K$1:$P$1,AA$1)</f>
        <v>5.351111111111112E-3</v>
      </c>
      <c r="AB3" s="38" cm="1">
        <f t="array" aca="1" ref="AB3" ca="1">TREND($K3:$P3,$K$1:$P$1,AB$1)</f>
        <v>5.4133333333333256E-3</v>
      </c>
      <c r="AC3" s="38" cm="1">
        <f t="array" aca="1" ref="AC3" ca="1">TREND($K3:$P3,$K$1:$P$1,AC$1)</f>
        <v>5.4755555555555391E-3</v>
      </c>
      <c r="AD3" s="38" cm="1">
        <f t="array" aca="1" ref="AD3" ca="1">TREND($K3:$P3,$K$1:$P$1,AD$1)</f>
        <v>5.5377777777777804E-3</v>
      </c>
      <c r="AE3" s="38" cm="1">
        <f t="array" aca="1" ref="AE3" ca="1">TREND($K3:$P3,$K$1:$P$1,AE$1)</f>
        <v>5.5999999999999939E-3</v>
      </c>
      <c r="AF3" s="38" cm="1">
        <f t="array" aca="1" ref="AF3" ca="1">TREND($K3:$P3,$K$1:$P$1,AF$1)</f>
        <v>5.6622222222222074E-3</v>
      </c>
      <c r="AG3" s="38" cm="1">
        <f t="array" aca="1" ref="AG3" ca="1">TREND($K3:$P3,$K$1:$P$1,AG$1)</f>
        <v>5.7244444444444487E-3</v>
      </c>
      <c r="AH3" s="38" cm="1">
        <f t="array" aca="1" ref="AH3" ca="1">TREND($K3:$P3,$K$1:$P$1,AH$1)</f>
        <v>5.7866666666666622E-3</v>
      </c>
      <c r="AI3" s="38" cm="1">
        <f t="array" aca="1" ref="AI3" ca="1">TREND($K3:$P3,$K$1:$P$1,AI$1)</f>
        <v>5.8488888888888757E-3</v>
      </c>
      <c r="AJ3" s="38" cm="1">
        <f t="array" aca="1" ref="AJ3" ca="1">TREND($K3:$P3,$K$1:$P$1,AJ$1)</f>
        <v>5.911111111111117E-3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INDIRECT(CONCATENATE("'",HLOOKUP(B$1,$B$21:$E$23,3,FALSE),"'!",$B$25,ROW($A4)+5))*About!$A$31</f>
        <v>1.1822222222222222E-2</v>
      </c>
      <c r="C4" s="38">
        <f t="shared" ca="1" si="3"/>
        <v>1.1899999999999999E-2</v>
      </c>
      <c r="D4" s="38">
        <f t="shared" ca="1" si="0"/>
        <v>1.1977777777777778E-2</v>
      </c>
      <c r="E4" s="38">
        <f t="shared" ca="1" si="0"/>
        <v>1.2055555555555555E-2</v>
      </c>
      <c r="F4" s="39" cm="1">
        <f t="array" aca="1" ref="F4" ca="1">INDIRECT(CONCATENATE("'",HLOOKUP(F$1,$B$21:$E$23,3,FALSE),"'!",$B$25,ROW($A4)+5))*About!$A$31</f>
        <v>1.2133333333333333E-2</v>
      </c>
      <c r="G4" s="38">
        <f t="shared" ca="1" si="4"/>
        <v>1.2257777777777777E-2</v>
      </c>
      <c r="H4" s="38">
        <f t="shared" ca="1" si="1"/>
        <v>1.2382222222222222E-2</v>
      </c>
      <c r="I4" s="38">
        <f t="shared" ca="1" si="1"/>
        <v>1.2506666666666668E-2</v>
      </c>
      <c r="J4" s="38">
        <f t="shared" ca="1" si="1"/>
        <v>1.2631111111111112E-2</v>
      </c>
      <c r="K4" s="39" cm="1">
        <f t="array" aca="1" ref="K4" ca="1">INDIRECT(CONCATENATE("'",HLOOKUP(K$1,$B$21:$E$23,3,FALSE),"'!",$B$25,ROW($A4)+5))*About!$A$31</f>
        <v>1.2755555555555556E-2</v>
      </c>
      <c r="L4" s="38">
        <f t="shared" ca="1" si="5"/>
        <v>1.3004444444444445E-2</v>
      </c>
      <c r="M4" s="38">
        <f t="shared" ca="1" si="2"/>
        <v>1.3253333333333334E-2</v>
      </c>
      <c r="N4" s="38">
        <f t="shared" ca="1" si="2"/>
        <v>1.3502222222222221E-2</v>
      </c>
      <c r="O4" s="38">
        <f t="shared" ca="1" si="2"/>
        <v>1.375111111111111E-2</v>
      </c>
      <c r="P4" s="39" cm="1">
        <f t="array" aca="1" ref="P4" ca="1">INDIRECT(CONCATENATE("'",HLOOKUP(P$1,$B$21:$E$23,3,FALSE),"'!",$B$25,ROW($A4)+5))*About!$A$31</f>
        <v>1.3999999999999999E-2</v>
      </c>
      <c r="Q4" s="38" cm="1">
        <f t="array" aca="1" ref="Q4" ca="1">TREND($K4:$P4,$K$1:$P$1,Q$1)</f>
        <v>1.4248888888888922E-2</v>
      </c>
      <c r="R4" s="38" cm="1">
        <f t="array" aca="1" ref="R4" ca="1">TREND($K4:$P4,$K$1:$P$1,R$1)</f>
        <v>1.4497777777777776E-2</v>
      </c>
      <c r="S4" s="38" cm="1">
        <f t="array" aca="1" ref="S4" ca="1">TREND($K4:$P4,$K$1:$P$1,S$1)</f>
        <v>1.474666666666663E-2</v>
      </c>
      <c r="T4" s="38" cm="1">
        <f t="array" aca="1" ref="T4" ca="1">TREND($K4:$P4,$K$1:$P$1,T$1)</f>
        <v>1.4995555555555595E-2</v>
      </c>
      <c r="U4" s="38" cm="1">
        <f t="array" aca="1" ref="U4" ca="1">TREND($K4:$P4,$K$1:$P$1,U$1)</f>
        <v>1.5244444444444449E-2</v>
      </c>
      <c r="V4" s="38" cm="1">
        <f t="array" aca="1" ref="V4" ca="1">TREND($K4:$P4,$K$1:$P$1,V$1)</f>
        <v>1.5493333333333303E-2</v>
      </c>
      <c r="W4" s="38" cm="1">
        <f t="array" aca="1" ref="W4" ca="1">TREND($K4:$P4,$K$1:$P$1,W$1)</f>
        <v>1.5742222222222269E-2</v>
      </c>
      <c r="X4" s="38" cm="1">
        <f t="array" aca="1" ref="X4" ca="1">TREND($K4:$P4,$K$1:$P$1,X$1)</f>
        <v>1.5991111111111123E-2</v>
      </c>
      <c r="Y4" s="38" cm="1">
        <f t="array" aca="1" ref="Y4" ca="1">TREND($K4:$P4,$K$1:$P$1,Y$1)</f>
        <v>1.6239999999999977E-2</v>
      </c>
      <c r="Z4" s="38" cm="1">
        <f t="array" aca="1" ref="Z4" ca="1">TREND($K4:$P4,$K$1:$P$1,Z$1)</f>
        <v>1.6488888888888942E-2</v>
      </c>
      <c r="AA4" s="38" cm="1">
        <f t="array" aca="1" ref="AA4" ca="1">TREND($K4:$P4,$K$1:$P$1,AA$1)</f>
        <v>1.6737777777777796E-2</v>
      </c>
      <c r="AB4" s="38" cm="1">
        <f t="array" aca="1" ref="AB4" ca="1">TREND($K4:$P4,$K$1:$P$1,AB$1)</f>
        <v>1.698666666666665E-2</v>
      </c>
      <c r="AC4" s="38" cm="1">
        <f t="array" aca="1" ref="AC4" ca="1">TREND($K4:$P4,$K$1:$P$1,AC$1)</f>
        <v>1.7235555555555504E-2</v>
      </c>
      <c r="AD4" s="38" cm="1">
        <f t="array" aca="1" ref="AD4" ca="1">TREND($K4:$P4,$K$1:$P$1,AD$1)</f>
        <v>1.7484444444444469E-2</v>
      </c>
      <c r="AE4" s="38" cm="1">
        <f t="array" aca="1" ref="AE4" ca="1">TREND($K4:$P4,$K$1:$P$1,AE$1)</f>
        <v>1.7733333333333323E-2</v>
      </c>
      <c r="AF4" s="38" cm="1">
        <f t="array" aca="1" ref="AF4" ca="1">TREND($K4:$P4,$K$1:$P$1,AF$1)</f>
        <v>1.7982222222222177E-2</v>
      </c>
      <c r="AG4" s="38" cm="1">
        <f t="array" aca="1" ref="AG4" ca="1">TREND($K4:$P4,$K$1:$P$1,AG$1)</f>
        <v>1.8231111111111142E-2</v>
      </c>
      <c r="AH4" s="38" cm="1">
        <f t="array" aca="1" ref="AH4" ca="1">TREND($K4:$P4,$K$1:$P$1,AH$1)</f>
        <v>1.8479999999999996E-2</v>
      </c>
      <c r="AI4" s="38" cm="1">
        <f t="array" aca="1" ref="AI4" ca="1">TREND($K4:$P4,$K$1:$P$1,AI$1)</f>
        <v>1.8728888888888851E-2</v>
      </c>
      <c r="AJ4" s="38" cm="1">
        <f t="array" aca="1" ref="AJ4" ca="1">TREND($K4:$P4,$K$1:$P$1,AJ$1)</f>
        <v>1.8977777777777816E-2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INDIRECT(CONCATENATE("'",HLOOKUP(B$1,$B$21:$E$23,3,FALSE),"'!",$B$25,ROW($A5)+5))*About!$A$31</f>
        <v>0.14933333333333335</v>
      </c>
      <c r="C5" s="38">
        <f t="shared" ca="1" si="3"/>
        <v>0.15011111111111114</v>
      </c>
      <c r="D5" s="38">
        <f t="shared" ca="1" si="0"/>
        <v>0.15088888888888891</v>
      </c>
      <c r="E5" s="38">
        <f t="shared" ca="1" si="0"/>
        <v>0.15166666666666667</v>
      </c>
      <c r="F5" s="39" cm="1">
        <f t="array" aca="1" ref="F5" ca="1">INDIRECT(CONCATENATE("'",HLOOKUP(F$1,$B$21:$E$23,3,FALSE),"'!",$B$25,ROW($A5)+5))*About!$A$31</f>
        <v>0.15244444444444447</v>
      </c>
      <c r="G5" s="38">
        <f t="shared" ca="1" si="4"/>
        <v>0.15431111111111112</v>
      </c>
      <c r="H5" s="38">
        <f t="shared" ca="1" si="1"/>
        <v>0.15617777777777778</v>
      </c>
      <c r="I5" s="38">
        <f t="shared" ca="1" si="1"/>
        <v>0.15804444444444446</v>
      </c>
      <c r="J5" s="38">
        <f t="shared" ca="1" si="1"/>
        <v>0.15991111111111111</v>
      </c>
      <c r="K5" s="39" cm="1">
        <f t="array" aca="1" ref="K5" ca="1">INDIRECT(CONCATENATE("'",HLOOKUP(K$1,$B$21:$E$23,3,FALSE),"'!",$B$25,ROW($A5)+5))*About!$A$31</f>
        <v>0.16177777777777777</v>
      </c>
      <c r="L5" s="38">
        <f t="shared" ca="1" si="5"/>
        <v>0.16488888888888889</v>
      </c>
      <c r="M5" s="38">
        <f t="shared" ca="1" si="2"/>
        <v>0.16800000000000001</v>
      </c>
      <c r="N5" s="38">
        <f t="shared" ca="1" si="2"/>
        <v>0.1711111111111111</v>
      </c>
      <c r="O5" s="38">
        <f t="shared" ca="1" si="2"/>
        <v>0.17422222222222222</v>
      </c>
      <c r="P5" s="39" cm="1">
        <f t="array" aca="1" ref="P5" ca="1">INDIRECT(CONCATENATE("'",HLOOKUP(P$1,$B$21:$E$23,3,FALSE),"'!",$B$25,ROW($A5)+5))*About!$A$31</f>
        <v>0.17733333333333334</v>
      </c>
      <c r="Q5" s="38" cm="1">
        <f t="array" aca="1" ref="Q5" ca="1">TREND($K5:$P5,$K$1:$P$1,Q$1)</f>
        <v>0.18044444444444441</v>
      </c>
      <c r="R5" s="38" cm="1">
        <f t="array" aca="1" ref="R5" ca="1">TREND($K5:$P5,$K$1:$P$1,R$1)</f>
        <v>0.18355555555555547</v>
      </c>
      <c r="S5" s="38" cm="1">
        <f t="array" aca="1" ref="S5" ca="1">TREND($K5:$P5,$K$1:$P$1,S$1)</f>
        <v>0.18666666666666654</v>
      </c>
      <c r="T5" s="38" cm="1">
        <f t="array" aca="1" ref="T5" ca="1">TREND($K5:$P5,$K$1:$P$1,T$1)</f>
        <v>0.1897777777777776</v>
      </c>
      <c r="U5" s="38" cm="1">
        <f t="array" aca="1" ref="U5" ca="1">TREND($K5:$P5,$K$1:$P$1,U$1)</f>
        <v>0.19288888888888867</v>
      </c>
      <c r="V5" s="38" cm="1">
        <f t="array" aca="1" ref="V5" ca="1">TREND($K5:$P5,$K$1:$P$1,V$1)</f>
        <v>0.19599999999999973</v>
      </c>
      <c r="W5" s="38" cm="1">
        <f t="array" aca="1" ref="W5" ca="1">TREND($K5:$P5,$K$1:$P$1,W$1)</f>
        <v>0.19911111111111079</v>
      </c>
      <c r="X5" s="38" cm="1">
        <f t="array" aca="1" ref="X5" ca="1">TREND($K5:$P5,$K$1:$P$1,X$1)</f>
        <v>0.20222222222222186</v>
      </c>
      <c r="Y5" s="38" cm="1">
        <f t="array" aca="1" ref="Y5" ca="1">TREND($K5:$P5,$K$1:$P$1,Y$1)</f>
        <v>0.20533333333333381</v>
      </c>
      <c r="Z5" s="38" cm="1">
        <f t="array" aca="1" ref="Z5" ca="1">TREND($K5:$P5,$K$1:$P$1,Z$1)</f>
        <v>0.20844444444444488</v>
      </c>
      <c r="AA5" s="38" cm="1">
        <f t="array" aca="1" ref="AA5" ca="1">TREND($K5:$P5,$K$1:$P$1,AA$1)</f>
        <v>0.21155555555555594</v>
      </c>
      <c r="AB5" s="38" cm="1">
        <f t="array" aca="1" ref="AB5" ca="1">TREND($K5:$P5,$K$1:$P$1,AB$1)</f>
        <v>0.21466666666666701</v>
      </c>
      <c r="AC5" s="38" cm="1">
        <f t="array" aca="1" ref="AC5" ca="1">TREND($K5:$P5,$K$1:$P$1,AC$1)</f>
        <v>0.21777777777777807</v>
      </c>
      <c r="AD5" s="38" cm="1">
        <f t="array" aca="1" ref="AD5" ca="1">TREND($K5:$P5,$K$1:$P$1,AD$1)</f>
        <v>0.22088888888888913</v>
      </c>
      <c r="AE5" s="38" cm="1">
        <f t="array" aca="1" ref="AE5" ca="1">TREND($K5:$P5,$K$1:$P$1,AE$1)</f>
        <v>0.2240000000000002</v>
      </c>
      <c r="AF5" s="38" cm="1">
        <f t="array" aca="1" ref="AF5" ca="1">TREND($K5:$P5,$K$1:$P$1,AF$1)</f>
        <v>0.22711111111111126</v>
      </c>
      <c r="AG5" s="38" cm="1">
        <f t="array" aca="1" ref="AG5" ca="1">TREND($K5:$P5,$K$1:$P$1,AG$1)</f>
        <v>0.23022222222222233</v>
      </c>
      <c r="AH5" s="38" cm="1">
        <f t="array" aca="1" ref="AH5" ca="1">TREND($K5:$P5,$K$1:$P$1,AH$1)</f>
        <v>0.23333333333333339</v>
      </c>
      <c r="AI5" s="38" cm="1">
        <f t="array" aca="1" ref="AI5" ca="1">TREND($K5:$P5,$K$1:$P$1,AI$1)</f>
        <v>0.23644444444444446</v>
      </c>
      <c r="AJ5" s="38" cm="1">
        <f t="array" aca="1" ref="AJ5" ca="1">TREND($K5:$P5,$K$1:$P$1,AJ$1)</f>
        <v>0.23955555555555552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INDIRECT(CONCATENATE("'",HLOOKUP(B$1,$B$21:$E$23,3,FALSE),"'!",$B$25,ROW($A6)+5))*About!$A$31</f>
        <v>0.2146666666666667</v>
      </c>
      <c r="C6" s="38">
        <f t="shared" ca="1" si="3"/>
        <v>0.21544444444444447</v>
      </c>
      <c r="D6" s="38">
        <f t="shared" ca="1" si="0"/>
        <v>0.21622222222222226</v>
      </c>
      <c r="E6" s="38">
        <f t="shared" ca="1" si="0"/>
        <v>0.21700000000000003</v>
      </c>
      <c r="F6" s="39" cm="1">
        <f t="array" aca="1" ref="F6" ca="1">INDIRECT(CONCATENATE("'",HLOOKUP(F$1,$B$21:$E$23,3,FALSE),"'!",$B$25,ROW($A6)+5))*About!$A$31</f>
        <v>0.21777777777777779</v>
      </c>
      <c r="G6" s="38">
        <f t="shared" ca="1" si="4"/>
        <v>0.22026666666666667</v>
      </c>
      <c r="H6" s="38">
        <f t="shared" ca="1" si="1"/>
        <v>0.22275555555555557</v>
      </c>
      <c r="I6" s="38">
        <f t="shared" ca="1" si="1"/>
        <v>0.22524444444444444</v>
      </c>
      <c r="J6" s="38">
        <f t="shared" ca="1" si="1"/>
        <v>0.22773333333333334</v>
      </c>
      <c r="K6" s="39" cm="1">
        <f t="array" aca="1" ref="K6" ca="1">INDIRECT(CONCATENATE("'",HLOOKUP(K$1,$B$21:$E$23,3,FALSE),"'!",$B$25,ROW($A6)+5))*About!$A$31</f>
        <v>0.23022222222222222</v>
      </c>
      <c r="L6" s="38">
        <f t="shared" ca="1" si="5"/>
        <v>0.23519999999999999</v>
      </c>
      <c r="M6" s="38">
        <f t="shared" ca="1" si="2"/>
        <v>0.24017777777777777</v>
      </c>
      <c r="N6" s="38">
        <f t="shared" ca="1" si="2"/>
        <v>0.24515555555555557</v>
      </c>
      <c r="O6" s="38">
        <f t="shared" ca="1" si="2"/>
        <v>0.25013333333333332</v>
      </c>
      <c r="P6" s="39" cm="1">
        <f t="array" aca="1" ref="P6" ca="1">INDIRECT(CONCATENATE("'",HLOOKUP(P$1,$B$21:$E$23,3,FALSE),"'!",$B$25,ROW($A6)+5))*About!$A$31</f>
        <v>0.25511111111111112</v>
      </c>
      <c r="Q6" s="38" cm="1">
        <f t="array" aca="1" ref="Q6" ca="1">TREND($K6:$P6,$K$1:$P$1,Q$1)</f>
        <v>0.26008888888888926</v>
      </c>
      <c r="R6" s="38" cm="1">
        <f t="array" aca="1" ref="R6" ca="1">TREND($K6:$P6,$K$1:$P$1,R$1)</f>
        <v>0.26506666666666767</v>
      </c>
      <c r="S6" s="38" cm="1">
        <f t="array" aca="1" ref="S6" ca="1">TREND($K6:$P6,$K$1:$P$1,S$1)</f>
        <v>0.27004444444444431</v>
      </c>
      <c r="T6" s="38" cm="1">
        <f t="array" aca="1" ref="T6" ca="1">TREND($K6:$P6,$K$1:$P$1,T$1)</f>
        <v>0.27502222222222272</v>
      </c>
      <c r="U6" s="38" cm="1">
        <f t="array" aca="1" ref="U6" ca="1">TREND($K6:$P6,$K$1:$P$1,U$1)</f>
        <v>0.28000000000000114</v>
      </c>
      <c r="V6" s="38" cm="1">
        <f t="array" aca="1" ref="V6" ca="1">TREND($K6:$P6,$K$1:$P$1,V$1)</f>
        <v>0.28497777777777777</v>
      </c>
      <c r="W6" s="38" cm="1">
        <f t="array" aca="1" ref="W6" ca="1">TREND($K6:$P6,$K$1:$P$1,W$1)</f>
        <v>0.28995555555555619</v>
      </c>
      <c r="X6" s="38" cm="1">
        <f t="array" aca="1" ref="X6" ca="1">TREND($K6:$P6,$K$1:$P$1,X$1)</f>
        <v>0.2949333333333346</v>
      </c>
      <c r="Y6" s="38" cm="1">
        <f t="array" aca="1" ref="Y6" ca="1">TREND($K6:$P6,$K$1:$P$1,Y$1)</f>
        <v>0.29991111111111124</v>
      </c>
      <c r="Z6" s="38" cm="1">
        <f t="array" aca="1" ref="Z6" ca="1">TREND($K6:$P6,$K$1:$P$1,Z$1)</f>
        <v>0.30488888888888965</v>
      </c>
      <c r="AA6" s="38" cm="1">
        <f t="array" aca="1" ref="AA6" ca="1">TREND($K6:$P6,$K$1:$P$1,AA$1)</f>
        <v>0.30986666666666629</v>
      </c>
      <c r="AB6" s="38" cm="1">
        <f t="array" aca="1" ref="AB6" ca="1">TREND($K6:$P6,$K$1:$P$1,AB$1)</f>
        <v>0.3148444444444447</v>
      </c>
      <c r="AC6" s="38" cm="1">
        <f t="array" aca="1" ref="AC6" ca="1">TREND($K6:$P6,$K$1:$P$1,AC$1)</f>
        <v>0.31982222222222312</v>
      </c>
      <c r="AD6" s="38" cm="1">
        <f t="array" aca="1" ref="AD6" ca="1">TREND($K6:$P6,$K$1:$P$1,AD$1)</f>
        <v>0.32479999999999976</v>
      </c>
      <c r="AE6" s="38" cm="1">
        <f t="array" aca="1" ref="AE6" ca="1">TREND($K6:$P6,$K$1:$P$1,AE$1)</f>
        <v>0.32977777777777817</v>
      </c>
      <c r="AF6" s="38" cm="1">
        <f t="array" aca="1" ref="AF6" ca="1">TREND($K6:$P6,$K$1:$P$1,AF$1)</f>
        <v>0.33475555555555658</v>
      </c>
      <c r="AG6" s="38" cm="1">
        <f t="array" aca="1" ref="AG6" ca="1">TREND($K6:$P6,$K$1:$P$1,AG$1)</f>
        <v>0.33973333333333322</v>
      </c>
      <c r="AH6" s="38" cm="1">
        <f t="array" aca="1" ref="AH6" ca="1">TREND($K6:$P6,$K$1:$P$1,AH$1)</f>
        <v>0.34471111111111163</v>
      </c>
      <c r="AI6" s="38" cm="1">
        <f t="array" aca="1" ref="AI6" ca="1">TREND($K6:$P6,$K$1:$P$1,AI$1)</f>
        <v>0.34968888888889005</v>
      </c>
      <c r="AJ6" s="38" cm="1">
        <f t="array" aca="1" ref="AJ6" ca="1">TREND($K6:$P6,$K$1:$P$1,AJ$1)</f>
        <v>0.35466666666666669</v>
      </c>
    </row>
    <row r="7" spans="1:36" x14ac:dyDescent="0.45">
      <c r="A7" t="s">
        <v>158</v>
      </c>
      <c r="B7" s="39" cm="1">
        <f t="array" aca="1" ref="B7" ca="1">INDIRECT(CONCATENATE("'",HLOOKUP(B$1,$B$21:$E$23,3,FALSE),"'!",$B$25,ROW($A7)+5))*About!$A$31</f>
        <v>5.9111111111111105</v>
      </c>
      <c r="C7" s="38">
        <f t="shared" ca="1" si="3"/>
        <v>5.9888888888888889</v>
      </c>
      <c r="D7" s="38">
        <f t="shared" ca="1" si="0"/>
        <v>6.0666666666666664</v>
      </c>
      <c r="E7" s="38">
        <f t="shared" ca="1" si="0"/>
        <v>6.1444444444444439</v>
      </c>
      <c r="F7" s="39" cm="1">
        <f t="array" aca="1" ref="F7" ca="1">INDIRECT(CONCATENATE("'",HLOOKUP(F$1,$B$21:$E$23,3,FALSE),"'!",$B$25,ROW($A7)+5))*About!$A$31</f>
        <v>6.2222222222222223</v>
      </c>
      <c r="G7" s="38">
        <f t="shared" ca="1" si="4"/>
        <v>6.2844444444444445</v>
      </c>
      <c r="H7" s="38">
        <f t="shared" ca="1" si="1"/>
        <v>6.3466666666666667</v>
      </c>
      <c r="I7" s="38">
        <f t="shared" ca="1" si="1"/>
        <v>6.4088888888888897</v>
      </c>
      <c r="J7" s="38">
        <f t="shared" ca="1" si="1"/>
        <v>6.4711111111111119</v>
      </c>
      <c r="K7" s="39" cm="1">
        <f t="array" aca="1" ref="K7" ca="1">INDIRECT(CONCATENATE("'",HLOOKUP(K$1,$B$21:$E$23,3,FALSE),"'!",$B$25,ROW($A7)+5))*About!$A$31</f>
        <v>6.5333333333333341</v>
      </c>
      <c r="L7" s="38">
        <f t="shared" ca="1" si="5"/>
        <v>6.5333333333333341</v>
      </c>
      <c r="M7" s="38">
        <f t="shared" ca="1" si="2"/>
        <v>6.5333333333333341</v>
      </c>
      <c r="N7" s="38">
        <f t="shared" ca="1" si="2"/>
        <v>6.5333333333333341</v>
      </c>
      <c r="O7" s="38">
        <f t="shared" ca="1" si="2"/>
        <v>6.5333333333333341</v>
      </c>
      <c r="P7" s="39" cm="1">
        <f t="array" aca="1" ref="P7" ca="1">INDIRECT(CONCATENATE("'",HLOOKUP(P$1,$B$21:$E$23,3,FALSE),"'!",$B$25,ROW($A7)+5))*About!$A$31</f>
        <v>6.5333333333333341</v>
      </c>
      <c r="Q7" s="38" cm="1">
        <f t="array" aca="1" ref="Q7" ca="1">TREND($K7:$P7,$K$1:$P$1,Q$1)</f>
        <v>6.5333333333333341</v>
      </c>
      <c r="R7" s="38" cm="1">
        <f t="array" aca="1" ref="R7" ca="1">TREND($K7:$P7,$K$1:$P$1,R$1)</f>
        <v>6.5333333333333341</v>
      </c>
      <c r="S7" s="38" cm="1">
        <f t="array" aca="1" ref="S7" ca="1">TREND($K7:$P7,$K$1:$P$1,S$1)</f>
        <v>6.5333333333333341</v>
      </c>
      <c r="T7" s="38" cm="1">
        <f t="array" aca="1" ref="T7" ca="1">TREND($K7:$P7,$K$1:$P$1,T$1)</f>
        <v>6.5333333333333341</v>
      </c>
      <c r="U7" s="38" cm="1">
        <f t="array" aca="1" ref="U7" ca="1">TREND($K7:$P7,$K$1:$P$1,U$1)</f>
        <v>6.5333333333333341</v>
      </c>
      <c r="V7" s="38" cm="1">
        <f t="array" aca="1" ref="V7" ca="1">TREND($K7:$P7,$K$1:$P$1,V$1)</f>
        <v>6.5333333333333341</v>
      </c>
      <c r="W7" s="38" cm="1">
        <f t="array" aca="1" ref="W7" ca="1">TREND($K7:$P7,$K$1:$P$1,W$1)</f>
        <v>6.5333333333333341</v>
      </c>
      <c r="X7" s="38" cm="1">
        <f t="array" aca="1" ref="X7" ca="1">TREND($K7:$P7,$K$1:$P$1,X$1)</f>
        <v>6.5333333333333341</v>
      </c>
      <c r="Y7" s="38" cm="1">
        <f t="array" aca="1" ref="Y7" ca="1">TREND($K7:$P7,$K$1:$P$1,Y$1)</f>
        <v>6.5333333333333341</v>
      </c>
      <c r="Z7" s="38" cm="1">
        <f t="array" aca="1" ref="Z7" ca="1">TREND($K7:$P7,$K$1:$P$1,Z$1)</f>
        <v>6.5333333333333341</v>
      </c>
      <c r="AA7" s="38" cm="1">
        <f t="array" aca="1" ref="AA7" ca="1">TREND($K7:$P7,$K$1:$P$1,AA$1)</f>
        <v>6.5333333333333341</v>
      </c>
      <c r="AB7" s="38" cm="1">
        <f t="array" aca="1" ref="AB7" ca="1">TREND($K7:$P7,$K$1:$P$1,AB$1)</f>
        <v>6.5333333333333341</v>
      </c>
      <c r="AC7" s="38" cm="1">
        <f t="array" aca="1" ref="AC7" ca="1">TREND($K7:$P7,$K$1:$P$1,AC$1)</f>
        <v>6.5333333333333341</v>
      </c>
      <c r="AD7" s="38" cm="1">
        <f t="array" aca="1" ref="AD7" ca="1">TREND($K7:$P7,$K$1:$P$1,AD$1)</f>
        <v>6.5333333333333341</v>
      </c>
      <c r="AE7" s="38" cm="1">
        <f t="array" aca="1" ref="AE7" ca="1">TREND($K7:$P7,$K$1:$P$1,AE$1)</f>
        <v>6.5333333333333341</v>
      </c>
      <c r="AF7" s="38" cm="1">
        <f t="array" aca="1" ref="AF7" ca="1">TREND($K7:$P7,$K$1:$P$1,AF$1)</f>
        <v>6.5333333333333341</v>
      </c>
      <c r="AG7" s="38" cm="1">
        <f t="array" aca="1" ref="AG7" ca="1">TREND($K7:$P7,$K$1:$P$1,AG$1)</f>
        <v>6.5333333333333341</v>
      </c>
      <c r="AH7" s="38" cm="1">
        <f t="array" aca="1" ref="AH7" ca="1">TREND($K7:$P7,$K$1:$P$1,AH$1)</f>
        <v>6.5333333333333341</v>
      </c>
      <c r="AI7" s="38" cm="1">
        <f t="array" aca="1" ref="AI7" ca="1">TREND($K7:$P7,$K$1:$P$1,AI$1)</f>
        <v>6.5333333333333341</v>
      </c>
      <c r="AJ7" s="38" cm="1">
        <f t="array" aca="1" ref="AJ7" ca="1">TREND($K7:$P7,$K$1:$P$1,AJ$1)</f>
        <v>6.5333333333333341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INDIRECT(CONCATENATE("'",HLOOKUP(B$1,$B$21:$E$23,3,FALSE),"'!",$B$25,ROW($A8)+5))*About!$A$31</f>
        <v>1.0266666666666668</v>
      </c>
      <c r="C8" s="38">
        <f t="shared" ca="1" si="3"/>
        <v>1.0344444444444445</v>
      </c>
      <c r="D8" s="38">
        <f t="shared" ca="1" si="0"/>
        <v>1.0422222222222224</v>
      </c>
      <c r="E8" s="38">
        <f t="shared" ca="1" si="0"/>
        <v>1.0500000000000003</v>
      </c>
      <c r="F8" s="39" cm="1">
        <f t="array" aca="1" ref="F8" ca="1">INDIRECT(CONCATENATE("'",HLOOKUP(F$1,$B$21:$E$23,3,FALSE),"'!",$B$25,ROW($A8)+5))*About!$A$31</f>
        <v>1.0577777777777779</v>
      </c>
      <c r="G8" s="38">
        <f t="shared" ca="1" si="4"/>
        <v>1.0640000000000001</v>
      </c>
      <c r="H8" s="38">
        <f t="shared" ca="1" si="1"/>
        <v>1.0702222222222222</v>
      </c>
      <c r="I8" s="38">
        <f t="shared" ca="1" si="1"/>
        <v>1.0764444444444445</v>
      </c>
      <c r="J8" s="38">
        <f t="shared" ca="1" si="1"/>
        <v>1.0826666666666667</v>
      </c>
      <c r="K8" s="39" cm="1">
        <f t="array" aca="1" ref="K8" ca="1">INDIRECT(CONCATENATE("'",HLOOKUP(K$1,$B$21:$E$23,3,FALSE),"'!",$B$25,ROW($A8)+5))*About!$A$31</f>
        <v>1.0888888888888888</v>
      </c>
      <c r="L8" s="38">
        <f t="shared" ca="1" si="5"/>
        <v>1.1013333333333333</v>
      </c>
      <c r="M8" s="38">
        <f t="shared" ca="1" si="2"/>
        <v>1.1137777777777778</v>
      </c>
      <c r="N8" s="38">
        <f t="shared" ca="1" si="2"/>
        <v>1.1262222222222222</v>
      </c>
      <c r="O8" s="38">
        <f t="shared" ca="1" si="2"/>
        <v>1.1386666666666667</v>
      </c>
      <c r="P8" s="39" cm="1">
        <f t="array" aca="1" ref="P8" ca="1">INDIRECT(CONCATENATE("'",HLOOKUP(P$1,$B$21:$E$23,3,FALSE),"'!",$B$25,ROW($A8)+5))*About!$A$31</f>
        <v>1.1511111111111112</v>
      </c>
      <c r="Q8" s="38" cm="1">
        <f t="array" aca="1" ref="Q8" ca="1">TREND($K8:$P8,$K$1:$P$1,Q$1)</f>
        <v>1.1635555555555577</v>
      </c>
      <c r="R8" s="38" cm="1">
        <f t="array" aca="1" ref="R8" ca="1">TREND($K8:$P8,$K$1:$P$1,R$1)</f>
        <v>1.1760000000000019</v>
      </c>
      <c r="S8" s="38" cm="1">
        <f t="array" aca="1" ref="S8" ca="1">TREND($K8:$P8,$K$1:$P$1,S$1)</f>
        <v>1.1884444444444462</v>
      </c>
      <c r="T8" s="38" cm="1">
        <f t="array" aca="1" ref="T8" ca="1">TREND($K8:$P8,$K$1:$P$1,T$1)</f>
        <v>1.2008888888888904</v>
      </c>
      <c r="U8" s="38" cm="1">
        <f t="array" aca="1" ref="U8" ca="1">TREND($K8:$P8,$K$1:$P$1,U$1)</f>
        <v>1.2133333333333347</v>
      </c>
      <c r="V8" s="38" cm="1">
        <f t="array" aca="1" ref="V8" ca="1">TREND($K8:$P8,$K$1:$P$1,V$1)</f>
        <v>1.225777777777779</v>
      </c>
      <c r="W8" s="38" cm="1">
        <f t="array" aca="1" ref="W8" ca="1">TREND($K8:$P8,$K$1:$P$1,W$1)</f>
        <v>1.2382222222222232</v>
      </c>
      <c r="X8" s="38" cm="1">
        <f t="array" aca="1" ref="X8" ca="1">TREND($K8:$P8,$K$1:$P$1,X$1)</f>
        <v>1.2506666666666675</v>
      </c>
      <c r="Y8" s="38" cm="1">
        <f t="array" aca="1" ref="Y8" ca="1">TREND($K8:$P8,$K$1:$P$1,Y$1)</f>
        <v>1.2631111111111117</v>
      </c>
      <c r="Z8" s="38" cm="1">
        <f t="array" aca="1" ref="Z8" ca="1">TREND($K8:$P8,$K$1:$P$1,Z$1)</f>
        <v>1.2755555555555596</v>
      </c>
      <c r="AA8" s="38" cm="1">
        <f t="array" aca="1" ref="AA8" ca="1">TREND($K8:$P8,$K$1:$P$1,AA$1)</f>
        <v>1.2880000000000038</v>
      </c>
      <c r="AB8" s="38" cm="1">
        <f t="array" aca="1" ref="AB8" ca="1">TREND($K8:$P8,$K$1:$P$1,AB$1)</f>
        <v>1.3004444444444481</v>
      </c>
      <c r="AC8" s="38" cm="1">
        <f t="array" aca="1" ref="AC8" ca="1">TREND($K8:$P8,$K$1:$P$1,AC$1)</f>
        <v>1.3128888888888923</v>
      </c>
      <c r="AD8" s="38" cm="1">
        <f t="array" aca="1" ref="AD8" ca="1">TREND($K8:$P8,$K$1:$P$1,AD$1)</f>
        <v>1.3253333333333366</v>
      </c>
      <c r="AE8" s="38" cm="1">
        <f t="array" aca="1" ref="AE8" ca="1">TREND($K8:$P8,$K$1:$P$1,AE$1)</f>
        <v>1.3377777777777808</v>
      </c>
      <c r="AF8" s="38" cm="1">
        <f t="array" aca="1" ref="AF8" ca="1">TREND($K8:$P8,$K$1:$P$1,AF$1)</f>
        <v>1.3502222222222251</v>
      </c>
      <c r="AG8" s="38" cm="1">
        <f t="array" aca="1" ref="AG8" ca="1">TREND($K8:$P8,$K$1:$P$1,AG$1)</f>
        <v>1.3626666666666694</v>
      </c>
      <c r="AH8" s="38" cm="1">
        <f t="array" aca="1" ref="AH8" ca="1">TREND($K8:$P8,$K$1:$P$1,AH$1)</f>
        <v>1.3751111111111136</v>
      </c>
      <c r="AI8" s="38" cm="1">
        <f t="array" aca="1" ref="AI8" ca="1">TREND($K8:$P8,$K$1:$P$1,AI$1)</f>
        <v>1.3875555555555579</v>
      </c>
      <c r="AJ8" s="38" cm="1">
        <f t="array" aca="1" ref="AJ8" ca="1">TREND($K8:$P8,$K$1:$P$1,AJ$1)</f>
        <v>1.4000000000000021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INDIRECT(CONCATENATE("'",HLOOKUP(B$1,$B$21:$E$23,3,FALSE),"'!",$B$25,ROW($A9)+5))*About!$A$31</f>
        <v>0.252</v>
      </c>
      <c r="C9" s="38">
        <f t="shared" ca="1" si="3"/>
        <v>0.25277777777777777</v>
      </c>
      <c r="D9" s="38">
        <f t="shared" ca="1" si="0"/>
        <v>0.25355555555555553</v>
      </c>
      <c r="E9" s="38">
        <f t="shared" ca="1" si="0"/>
        <v>0.25433333333333336</v>
      </c>
      <c r="F9" s="39" cm="1">
        <f t="array" aca="1" ref="F9" ca="1">INDIRECT(CONCATENATE("'",HLOOKUP(F$1,$B$21:$E$23,3,FALSE),"'!",$B$25,ROW($A9)+5))*About!$A$31</f>
        <v>0.25511111111111112</v>
      </c>
      <c r="G9" s="38">
        <f t="shared" ca="1" si="4"/>
        <v>0.25822222222222224</v>
      </c>
      <c r="H9" s="38">
        <f t="shared" ca="1" si="1"/>
        <v>0.26133333333333336</v>
      </c>
      <c r="I9" s="38">
        <f t="shared" ca="1" si="1"/>
        <v>0.26444444444444443</v>
      </c>
      <c r="J9" s="38">
        <f t="shared" ca="1" si="1"/>
        <v>0.26755555555555555</v>
      </c>
      <c r="K9" s="39" cm="1">
        <f t="array" aca="1" ref="K9" ca="1">INDIRECT(CONCATENATE("'",HLOOKUP(K$1,$B$21:$E$23,3,FALSE),"'!",$B$25,ROW($A9)+5))*About!$A$31</f>
        <v>0.27066666666666667</v>
      </c>
      <c r="L9" s="38">
        <f t="shared" ca="1" si="5"/>
        <v>0.27502222222222222</v>
      </c>
      <c r="M9" s="38">
        <f t="shared" ca="1" si="2"/>
        <v>0.27937777777777778</v>
      </c>
      <c r="N9" s="38">
        <f t="shared" ca="1" si="2"/>
        <v>0.28373333333333334</v>
      </c>
      <c r="O9" s="38">
        <f t="shared" ca="1" si="2"/>
        <v>0.28808888888888889</v>
      </c>
      <c r="P9" s="39" cm="1">
        <f t="array" aca="1" ref="P9" ca="1">INDIRECT(CONCATENATE("'",HLOOKUP(P$1,$B$21:$E$23,3,FALSE),"'!",$B$25,ROW($A9)+5))*About!$A$31</f>
        <v>0.29244444444444445</v>
      </c>
      <c r="Q9" s="38" cm="1">
        <f t="array" aca="1" ref="Q9" ca="1">TREND($K9:$P9,$K$1:$P$1,Q$1)</f>
        <v>0.29680000000000106</v>
      </c>
      <c r="R9" s="38" cm="1">
        <f t="array" aca="1" ref="R9" ca="1">TREND($K9:$P9,$K$1:$P$1,R$1)</f>
        <v>0.30115555555555673</v>
      </c>
      <c r="S9" s="38" cm="1">
        <f t="array" aca="1" ref="S9" ca="1">TREND($K9:$P9,$K$1:$P$1,S$1)</f>
        <v>0.3055111111111124</v>
      </c>
      <c r="T9" s="38" cm="1">
        <f t="array" aca="1" ref="T9" ca="1">TREND($K9:$P9,$K$1:$P$1,T$1)</f>
        <v>0.30986666666666807</v>
      </c>
      <c r="U9" s="38" cm="1">
        <f t="array" aca="1" ref="U9" ca="1">TREND($K9:$P9,$K$1:$P$1,U$1)</f>
        <v>0.31422222222222373</v>
      </c>
      <c r="V9" s="38" cm="1">
        <f t="array" aca="1" ref="V9" ca="1">TREND($K9:$P9,$K$1:$P$1,V$1)</f>
        <v>0.3185777777777794</v>
      </c>
      <c r="W9" s="38" cm="1">
        <f t="array" aca="1" ref="W9" ca="1">TREND($K9:$P9,$K$1:$P$1,W$1)</f>
        <v>0.32293333333333507</v>
      </c>
      <c r="X9" s="38" cm="1">
        <f t="array" aca="1" ref="X9" ca="1">TREND($K9:$P9,$K$1:$P$1,X$1)</f>
        <v>0.32728888888889074</v>
      </c>
      <c r="Y9" s="38" cm="1">
        <f t="array" aca="1" ref="Y9" ca="1">TREND($K9:$P9,$K$1:$P$1,Y$1)</f>
        <v>0.33164444444444641</v>
      </c>
      <c r="Z9" s="38" cm="1">
        <f t="array" aca="1" ref="Z9" ca="1">TREND($K9:$P9,$K$1:$P$1,Z$1)</f>
        <v>0.3360000000000003</v>
      </c>
      <c r="AA9" s="38" cm="1">
        <f t="array" aca="1" ref="AA9" ca="1">TREND($K9:$P9,$K$1:$P$1,AA$1)</f>
        <v>0.34035555555555597</v>
      </c>
      <c r="AB9" s="38" cm="1">
        <f t="array" aca="1" ref="AB9" ca="1">TREND($K9:$P9,$K$1:$P$1,AB$1)</f>
        <v>0.34471111111111163</v>
      </c>
      <c r="AC9" s="38" cm="1">
        <f t="array" aca="1" ref="AC9" ca="1">TREND($K9:$P9,$K$1:$P$1,AC$1)</f>
        <v>0.3490666666666673</v>
      </c>
      <c r="AD9" s="38" cm="1">
        <f t="array" aca="1" ref="AD9" ca="1">TREND($K9:$P9,$K$1:$P$1,AD$1)</f>
        <v>0.35342222222222297</v>
      </c>
      <c r="AE9" s="38" cm="1">
        <f t="array" aca="1" ref="AE9" ca="1">TREND($K9:$P9,$K$1:$P$1,AE$1)</f>
        <v>0.35777777777777864</v>
      </c>
      <c r="AF9" s="38" cm="1">
        <f t="array" aca="1" ref="AF9" ca="1">TREND($K9:$P9,$K$1:$P$1,AF$1)</f>
        <v>0.36213333333333431</v>
      </c>
      <c r="AG9" s="38" cm="1">
        <f t="array" aca="1" ref="AG9" ca="1">TREND($K9:$P9,$K$1:$P$1,AG$1)</f>
        <v>0.36648888888888997</v>
      </c>
      <c r="AH9" s="38" cm="1">
        <f t="array" aca="1" ref="AH9" ca="1">TREND($K9:$P9,$K$1:$P$1,AH$1)</f>
        <v>0.37084444444444564</v>
      </c>
      <c r="AI9" s="38" cm="1">
        <f t="array" aca="1" ref="AI9" ca="1">TREND($K9:$P9,$K$1:$P$1,AI$1)</f>
        <v>0.37520000000000131</v>
      </c>
      <c r="AJ9" s="38" cm="1">
        <f t="array" aca="1" ref="AJ9" ca="1">TREND($K9:$P9,$K$1:$P$1,AJ$1)</f>
        <v>0.37955555555555698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INDIRECT(CONCATENATE("'",HLOOKUP(B$1,$B$21:$E$23,3,FALSE),"'!",$B$25,ROW($A10)+5))*About!$A$31</f>
        <v>1.5555555555555557E-3</v>
      </c>
      <c r="C10" s="38">
        <f t="shared" ca="1" si="3"/>
        <v>1.5944444444444446E-3</v>
      </c>
      <c r="D10" s="38">
        <f t="shared" ca="1" si="0"/>
        <v>1.6333333333333334E-3</v>
      </c>
      <c r="E10" s="38">
        <f t="shared" ca="1" si="0"/>
        <v>1.6722222222222223E-3</v>
      </c>
      <c r="F10" s="39" cm="1">
        <f t="array" aca="1" ref="F10" ca="1">INDIRECT(CONCATENATE("'",HLOOKUP(F$1,$B$21:$E$23,3,FALSE),"'!",$B$25,ROW($A10)+5))*About!$A$31</f>
        <v>1.7111111111111112E-3</v>
      </c>
      <c r="G10" s="38">
        <f t="shared" ca="1" si="4"/>
        <v>1.7546666666666667E-3</v>
      </c>
      <c r="H10" s="38">
        <f t="shared" ca="1" si="1"/>
        <v>1.7982222222222223E-3</v>
      </c>
      <c r="I10" s="38">
        <f t="shared" ca="1" si="1"/>
        <v>1.8417777777777777E-3</v>
      </c>
      <c r="J10" s="38">
        <f t="shared" ca="1" si="1"/>
        <v>1.8853333333333333E-3</v>
      </c>
      <c r="K10" s="39" cm="1">
        <f t="array" aca="1" ref="K10" ca="1">INDIRECT(CONCATENATE("'",HLOOKUP(K$1,$B$21:$E$23,3,FALSE),"'!",$B$25,ROW($A10)+5))*About!$A$31</f>
        <v>1.9288888888888888E-3</v>
      </c>
      <c r="L10" s="38">
        <f t="shared" ca="1" si="5"/>
        <v>1.9786666666666668E-3</v>
      </c>
      <c r="M10" s="38">
        <f t="shared" ca="1" si="2"/>
        <v>2.0284444444444443E-3</v>
      </c>
      <c r="N10" s="38">
        <f t="shared" ca="1" si="2"/>
        <v>2.0782222222222222E-3</v>
      </c>
      <c r="O10" s="38">
        <f t="shared" ca="1" si="2"/>
        <v>2.1279999999999997E-3</v>
      </c>
      <c r="P10" s="39" cm="1">
        <f t="array" aca="1" ref="P10" ca="1">INDIRECT(CONCATENATE("'",HLOOKUP(P$1,$B$21:$E$23,3,FALSE),"'!",$B$25,ROW($A10)+5))*About!$A$31</f>
        <v>2.1777777777777776E-3</v>
      </c>
      <c r="Q10" s="38" cm="1">
        <f t="array" aca="1" ref="Q10" ca="1">TREND($K10:$P10,$K$1:$P$1,Q$1)</f>
        <v>2.2275555555555659E-3</v>
      </c>
      <c r="R10" s="38" cm="1">
        <f t="array" aca="1" ref="R10" ca="1">TREND($K10:$P10,$K$1:$P$1,R$1)</f>
        <v>2.2773333333333395E-3</v>
      </c>
      <c r="S10" s="38" cm="1">
        <f t="array" aca="1" ref="S10" ca="1">TREND($K10:$P10,$K$1:$P$1,S$1)</f>
        <v>2.327111111111127E-3</v>
      </c>
      <c r="T10" s="38" cm="1">
        <f t="array" aca="1" ref="T10" ca="1">TREND($K10:$P10,$K$1:$P$1,T$1)</f>
        <v>2.3768888888889006E-3</v>
      </c>
      <c r="U10" s="38" cm="1">
        <f t="array" aca="1" ref="U10" ca="1">TREND($K10:$P10,$K$1:$P$1,U$1)</f>
        <v>2.4266666666666742E-3</v>
      </c>
      <c r="V10" s="38" cm="1">
        <f t="array" aca="1" ref="V10" ca="1">TREND($K10:$P10,$K$1:$P$1,V$1)</f>
        <v>2.4764444444444478E-3</v>
      </c>
      <c r="W10" s="38" cm="1">
        <f t="array" aca="1" ref="W10" ca="1">TREND($K10:$P10,$K$1:$P$1,W$1)</f>
        <v>2.5262222222222352E-3</v>
      </c>
      <c r="X10" s="38" cm="1">
        <f t="array" aca="1" ref="X10" ca="1">TREND($K10:$P10,$K$1:$P$1,X$1)</f>
        <v>2.5760000000000088E-3</v>
      </c>
      <c r="Y10" s="38" cm="1">
        <f t="array" aca="1" ref="Y10" ca="1">TREND($K10:$P10,$K$1:$P$1,Y$1)</f>
        <v>2.6257777777777824E-3</v>
      </c>
      <c r="Z10" s="38" cm="1">
        <f t="array" aca="1" ref="Z10" ca="1">TREND($K10:$P10,$K$1:$P$1,Z$1)</f>
        <v>2.6755555555555699E-3</v>
      </c>
      <c r="AA10" s="38" cm="1">
        <f t="array" aca="1" ref="AA10" ca="1">TREND($K10:$P10,$K$1:$P$1,AA$1)</f>
        <v>2.7253333333333435E-3</v>
      </c>
      <c r="AB10" s="38" cm="1">
        <f t="array" aca="1" ref="AB10" ca="1">TREND($K10:$P10,$K$1:$P$1,AB$1)</f>
        <v>2.7751111111111171E-3</v>
      </c>
      <c r="AC10" s="38" cm="1">
        <f t="array" aca="1" ref="AC10" ca="1">TREND($K10:$P10,$K$1:$P$1,AC$1)</f>
        <v>2.8248888888889045E-3</v>
      </c>
      <c r="AD10" s="38" cm="1">
        <f t="array" aca="1" ref="AD10" ca="1">TREND($K10:$P10,$K$1:$P$1,AD$1)</f>
        <v>2.8746666666666781E-3</v>
      </c>
      <c r="AE10" s="38" cm="1">
        <f t="array" aca="1" ref="AE10" ca="1">TREND($K10:$P10,$K$1:$P$1,AE$1)</f>
        <v>2.9244444444444517E-3</v>
      </c>
      <c r="AF10" s="38" cm="1">
        <f t="array" aca="1" ref="AF10" ca="1">TREND($K10:$P10,$K$1:$P$1,AF$1)</f>
        <v>2.9742222222222253E-3</v>
      </c>
      <c r="AG10" s="38" cm="1">
        <f t="array" aca="1" ref="AG10" ca="1">TREND($K10:$P10,$K$1:$P$1,AG$1)</f>
        <v>3.0240000000000128E-3</v>
      </c>
      <c r="AH10" s="38" cm="1">
        <f t="array" aca="1" ref="AH10" ca="1">TREND($K10:$P10,$K$1:$P$1,AH$1)</f>
        <v>3.0737777777777864E-3</v>
      </c>
      <c r="AI10" s="38" cm="1">
        <f t="array" aca="1" ref="AI10" ca="1">TREND($K10:$P10,$K$1:$P$1,AI$1)</f>
        <v>3.12355555555556E-3</v>
      </c>
      <c r="AJ10" s="38" cm="1">
        <f t="array" aca="1" ref="AJ10" ca="1">TREND($K10:$P10,$K$1:$P$1,AJ$1)</f>
        <v>3.1733333333333474E-3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INDIRECT(CONCATENATE("'",HLOOKUP(B$1,$B$21:$E$23,3,FALSE),"'!",$B$25,ROW($A11)+5))*About!$A$31</f>
        <v>1.4933333333333335E-3</v>
      </c>
      <c r="C11" s="38">
        <f t="shared" ca="1" si="3"/>
        <v>1.5322222222222224E-3</v>
      </c>
      <c r="D11" s="38">
        <f t="shared" ca="1" si="0"/>
        <v>1.5711111111111112E-3</v>
      </c>
      <c r="E11" s="38">
        <f t="shared" ca="1" si="0"/>
        <v>1.6099999999999999E-3</v>
      </c>
      <c r="F11" s="39" cm="1">
        <f t="array" aca="1" ref="F11" ca="1">INDIRECT(CONCATENATE("'",HLOOKUP(F$1,$B$21:$E$23,3,FALSE),"'!",$B$25,ROW($A11)+5))*About!$A$31</f>
        <v>1.6488888888888888E-3</v>
      </c>
      <c r="G11" s="38">
        <f t="shared" ca="1" si="4"/>
        <v>1.6924444444444443E-3</v>
      </c>
      <c r="H11" s="38">
        <f t="shared" ca="1" si="1"/>
        <v>1.7359999999999999E-3</v>
      </c>
      <c r="I11" s="38">
        <f t="shared" ca="1" si="1"/>
        <v>1.7795555555555553E-3</v>
      </c>
      <c r="J11" s="38">
        <f t="shared" ca="1" si="1"/>
        <v>1.8231111111111109E-3</v>
      </c>
      <c r="K11" s="39" cm="1">
        <f t="array" aca="1" ref="K11" ca="1">INDIRECT(CONCATENATE("'",HLOOKUP(K$1,$B$21:$E$23,3,FALSE),"'!",$B$25,ROW($A11)+5))*About!$A$31</f>
        <v>1.8666666666666664E-3</v>
      </c>
      <c r="L11" s="38">
        <f t="shared" ca="1" si="5"/>
        <v>1.9164444444444444E-3</v>
      </c>
      <c r="M11" s="38">
        <f t="shared" ca="1" si="2"/>
        <v>1.9662222222222221E-3</v>
      </c>
      <c r="N11" s="38">
        <f t="shared" ca="1" si="2"/>
        <v>2.016E-3</v>
      </c>
      <c r="O11" s="38">
        <f t="shared" ca="1" si="2"/>
        <v>2.0657777777777779E-3</v>
      </c>
      <c r="P11" s="39" cm="1">
        <f t="array" aca="1" ref="P11" ca="1">INDIRECT(CONCATENATE("'",HLOOKUP(P$1,$B$21:$E$23,3,FALSE),"'!",$B$25,ROW($A11)+5))*About!$A$31</f>
        <v>2.1155555555555559E-3</v>
      </c>
      <c r="Q11" s="38" cm="1">
        <f t="array" aca="1" ref="Q11" ca="1">TREND($K11:$P11,$K$1:$P$1,Q$1)</f>
        <v>2.1653333333333386E-3</v>
      </c>
      <c r="R11" s="38" cm="1">
        <f t="array" aca="1" ref="R11" ca="1">TREND($K11:$P11,$K$1:$P$1,R$1)</f>
        <v>2.2151111111111121E-3</v>
      </c>
      <c r="S11" s="38" cm="1">
        <f t="array" aca="1" ref="S11" ca="1">TREND($K11:$P11,$K$1:$P$1,S$1)</f>
        <v>2.2648888888888857E-3</v>
      </c>
      <c r="T11" s="38" cm="1">
        <f t="array" aca="1" ref="T11" ca="1">TREND($K11:$P11,$K$1:$P$1,T$1)</f>
        <v>2.3146666666666732E-3</v>
      </c>
      <c r="U11" s="38" cm="1">
        <f t="array" aca="1" ref="U11" ca="1">TREND($K11:$P11,$K$1:$P$1,U$1)</f>
        <v>2.3644444444444468E-3</v>
      </c>
      <c r="V11" s="38" cm="1">
        <f t="array" aca="1" ref="V11" ca="1">TREND($K11:$P11,$K$1:$P$1,V$1)</f>
        <v>2.4142222222222204E-3</v>
      </c>
      <c r="W11" s="38" cm="1">
        <f t="array" aca="1" ref="W11" ca="1">TREND($K11:$P11,$K$1:$P$1,W$1)</f>
        <v>2.4640000000000079E-3</v>
      </c>
      <c r="X11" s="38" cm="1">
        <f t="array" aca="1" ref="X11" ca="1">TREND($K11:$P11,$K$1:$P$1,X$1)</f>
        <v>2.5137777777777814E-3</v>
      </c>
      <c r="Y11" s="38" cm="1">
        <f t="array" aca="1" ref="Y11" ca="1">TREND($K11:$P11,$K$1:$P$1,Y$1)</f>
        <v>2.563555555555555E-3</v>
      </c>
      <c r="Z11" s="38" cm="1">
        <f t="array" aca="1" ref="Z11" ca="1">TREND($K11:$P11,$K$1:$P$1,Z$1)</f>
        <v>2.6133333333333425E-3</v>
      </c>
      <c r="AA11" s="38" cm="1">
        <f t="array" aca="1" ref="AA11" ca="1">TREND($K11:$P11,$K$1:$P$1,AA$1)</f>
        <v>2.6631111111111161E-3</v>
      </c>
      <c r="AB11" s="38" cm="1">
        <f t="array" aca="1" ref="AB11" ca="1">TREND($K11:$P11,$K$1:$P$1,AB$1)</f>
        <v>2.7128888888888897E-3</v>
      </c>
      <c r="AC11" s="38" cm="1">
        <f t="array" aca="1" ref="AC11" ca="1">TREND($K11:$P11,$K$1:$P$1,AC$1)</f>
        <v>2.7626666666666633E-3</v>
      </c>
      <c r="AD11" s="38" cm="1">
        <f t="array" aca="1" ref="AD11" ca="1">TREND($K11:$P11,$K$1:$P$1,AD$1)</f>
        <v>2.8124444444444507E-3</v>
      </c>
      <c r="AE11" s="38" cm="1">
        <f t="array" aca="1" ref="AE11" ca="1">TREND($K11:$P11,$K$1:$P$1,AE$1)</f>
        <v>2.8622222222222243E-3</v>
      </c>
      <c r="AF11" s="38" cm="1">
        <f t="array" aca="1" ref="AF11" ca="1">TREND($K11:$P11,$K$1:$P$1,AF$1)</f>
        <v>2.9119999999999979E-3</v>
      </c>
      <c r="AG11" s="38" cm="1">
        <f t="array" aca="1" ref="AG11" ca="1">TREND($K11:$P11,$K$1:$P$1,AG$1)</f>
        <v>2.9617777777777854E-3</v>
      </c>
      <c r="AH11" s="38" cm="1">
        <f t="array" aca="1" ref="AH11" ca="1">TREND($K11:$P11,$K$1:$P$1,AH$1)</f>
        <v>3.011555555555559E-3</v>
      </c>
      <c r="AI11" s="38" cm="1">
        <f t="array" aca="1" ref="AI11" ca="1">TREND($K11:$P11,$K$1:$P$1,AI$1)</f>
        <v>3.0613333333333326E-3</v>
      </c>
      <c r="AJ11" s="38" cm="1">
        <f t="array" aca="1" ref="AJ11" ca="1">TREND($K11:$P11,$K$1:$P$1,AJ$1)</f>
        <v>3.11111111111112E-3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SUM(INDIRECT(CONCATENATE("'",HLOOKUP(B$1,$B$21:$E$23,3,FALSE),"'!",$B$25,ROW($A12)+5,":",$B$25,ROW($A12)+6)))*About!$A$31</f>
        <v>6.9066666666666677E-3</v>
      </c>
      <c r="C12" s="38">
        <f t="shared" ca="1" si="3"/>
        <v>7.0777777777777783E-3</v>
      </c>
      <c r="D12" s="38">
        <f t="shared" ca="1" si="0"/>
        <v>7.2488888888888898E-3</v>
      </c>
      <c r="E12" s="38">
        <f t="shared" ca="1" si="0"/>
        <v>7.4200000000000012E-3</v>
      </c>
      <c r="F12" s="40">
        <f ca="1">SUM(INDIRECT(CONCATENATE("'",HLOOKUP(F$1,$B$21:$E$23,3,FALSE),"'!",$B$25,ROW($A12)+5,":",$B$25,ROW($A12)+6)))*About!$A$31</f>
        <v>7.5911111111111118E-3</v>
      </c>
      <c r="G12" s="38">
        <f t="shared" ca="1" si="4"/>
        <v>7.7964444444444453E-3</v>
      </c>
      <c r="H12" s="38">
        <f t="shared" ca="1" si="1"/>
        <v>8.0017777777777778E-3</v>
      </c>
      <c r="I12" s="38">
        <f t="shared" ca="1" si="1"/>
        <v>8.2071111111111112E-3</v>
      </c>
      <c r="J12" s="38">
        <f t="shared" ca="1" si="1"/>
        <v>8.4124444444444446E-3</v>
      </c>
      <c r="K12" s="40">
        <f ca="1">SUM(INDIRECT(CONCATENATE("'",HLOOKUP(K$1,$B$21:$E$23,3,FALSE),"'!",$B$25,ROW($A12)+5,":",$B$25,ROW($A12)+6)))*About!$A$31</f>
        <v>8.617777777777778E-3</v>
      </c>
      <c r="L12" s="38">
        <f t="shared" ca="1" si="5"/>
        <v>8.8231111111111114E-3</v>
      </c>
      <c r="M12" s="38">
        <f t="shared" ca="1" si="2"/>
        <v>9.0284444444444448E-3</v>
      </c>
      <c r="N12" s="38">
        <f t="shared" ca="1" si="2"/>
        <v>9.2337777777777783E-3</v>
      </c>
      <c r="O12" s="38">
        <f t="shared" ca="1" si="2"/>
        <v>9.4391111111111117E-3</v>
      </c>
      <c r="P12" s="40">
        <f ca="1">SUM(INDIRECT(CONCATENATE("'",HLOOKUP(P$1,$B$21:$E$23,3,FALSE),"'!",$B$25,ROW($A12)+5,":",$B$25,ROW($A12)+6)))*About!$A$31</f>
        <v>9.6444444444444451E-3</v>
      </c>
      <c r="Q12" s="38" cm="1">
        <f t="array" aca="1" ref="Q12" ca="1">TREND($K12:$P12,$K$1:$P$1,Q$1)</f>
        <v>9.8497777777777906E-3</v>
      </c>
      <c r="R12" s="38" cm="1">
        <f t="array" aca="1" ref="R12" ca="1">TREND($K12:$P12,$K$1:$P$1,R$1)</f>
        <v>1.005511111111107E-2</v>
      </c>
      <c r="S12" s="38" cm="1">
        <f t="array" aca="1" ref="S12" ca="1">TREND($K12:$P12,$K$1:$P$1,S$1)</f>
        <v>1.0260444444444405E-2</v>
      </c>
      <c r="T12" s="38" cm="1">
        <f t="array" aca="1" ref="T12" ca="1">TREND($K12:$P12,$K$1:$P$1,T$1)</f>
        <v>1.0465777777777741E-2</v>
      </c>
      <c r="U12" s="38" cm="1">
        <f t="array" aca="1" ref="U12" ca="1">TREND($K12:$P12,$K$1:$P$1,U$1)</f>
        <v>1.0671111111111076E-2</v>
      </c>
      <c r="V12" s="38" cm="1">
        <f t="array" aca="1" ref="V12" ca="1">TREND($K12:$P12,$K$1:$P$1,V$1)</f>
        <v>1.0876444444444411E-2</v>
      </c>
      <c r="W12" s="38" cm="1">
        <f t="array" aca="1" ref="W12" ca="1">TREND($K12:$P12,$K$1:$P$1,W$1)</f>
        <v>1.1081777777777746E-2</v>
      </c>
      <c r="X12" s="38" cm="1">
        <f t="array" aca="1" ref="X12" ca="1">TREND($K12:$P12,$K$1:$P$1,X$1)</f>
        <v>1.1287111111111081E-2</v>
      </c>
      <c r="Y12" s="38" cm="1">
        <f t="array" aca="1" ref="Y12" ca="1">TREND($K12:$P12,$K$1:$P$1,Y$1)</f>
        <v>1.1492444444444416E-2</v>
      </c>
      <c r="Z12" s="38" cm="1">
        <f t="array" aca="1" ref="Z12" ca="1">TREND($K12:$P12,$K$1:$P$1,Z$1)</f>
        <v>1.1697777777777751E-2</v>
      </c>
      <c r="AA12" s="38" cm="1">
        <f t="array" aca="1" ref="AA12" ca="1">TREND($K12:$P12,$K$1:$P$1,AA$1)</f>
        <v>1.1903111111111087E-2</v>
      </c>
      <c r="AB12" s="38" cm="1">
        <f t="array" aca="1" ref="AB12" ca="1">TREND($K12:$P12,$K$1:$P$1,AB$1)</f>
        <v>1.2108444444444422E-2</v>
      </c>
      <c r="AC12" s="38" cm="1">
        <f t="array" aca="1" ref="AC12" ca="1">TREND($K12:$P12,$K$1:$P$1,AC$1)</f>
        <v>1.2313777777777757E-2</v>
      </c>
      <c r="AD12" s="38" cm="1">
        <f t="array" aca="1" ref="AD12" ca="1">TREND($K12:$P12,$K$1:$P$1,AD$1)</f>
        <v>1.2519111111111092E-2</v>
      </c>
      <c r="AE12" s="38" cm="1">
        <f t="array" aca="1" ref="AE12" ca="1">TREND($K12:$P12,$K$1:$P$1,AE$1)</f>
        <v>1.2724444444444427E-2</v>
      </c>
      <c r="AF12" s="38" cm="1">
        <f t="array" aca="1" ref="AF12" ca="1">TREND($K12:$P12,$K$1:$P$1,AF$1)</f>
        <v>1.2929777777777762E-2</v>
      </c>
      <c r="AG12" s="38" cm="1">
        <f t="array" aca="1" ref="AG12" ca="1">TREND($K12:$P12,$K$1:$P$1,AG$1)</f>
        <v>1.3135111111111097E-2</v>
      </c>
      <c r="AH12" s="38" cm="1">
        <f t="array" aca="1" ref="AH12" ca="1">TREND($K12:$P12,$K$1:$P$1,AH$1)</f>
        <v>1.3340444444444433E-2</v>
      </c>
      <c r="AI12" s="38" cm="1">
        <f t="array" aca="1" ref="AI12" ca="1">TREND($K12:$P12,$K$1:$P$1,AI$1)</f>
        <v>1.3545777777777768E-2</v>
      </c>
      <c r="AJ12" s="38" cm="1">
        <f t="array" aca="1" ref="AJ12" ca="1">TREND($K12:$P12,$K$1:$P$1,AJ$1)</f>
        <v>1.3751111111111103E-2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HOIpTP-transport-SO2</v>
      </c>
    </row>
    <row r="18" spans="1:5" x14ac:dyDescent="0.45">
      <c r="A18" t="s">
        <v>114</v>
      </c>
      <c r="B18" t="str">
        <f ca="1">RIGHT(B17,LEN(B17)-7)</f>
        <v>transport-SO2</v>
      </c>
    </row>
    <row r="19" spans="1:5" x14ac:dyDescent="0.45">
      <c r="A19" t="s">
        <v>115</v>
      </c>
      <c r="B19" t="str">
        <f ca="1">LEFT(B18,FIND("-",B18)-1)</f>
        <v>transport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196-FC48-4EB3-ACE6-FCE83DB52743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INDIRECT(CONCATENATE("'",HLOOKUP(B$1,$B$21:$E$23,3,FALSE),"'!",$B$25,ROW($A2)+3))*About!$A$31</f>
        <v>2.0222222222222221E-3</v>
      </c>
      <c r="C2" s="38">
        <f ca="1">$B2+($F2-$B2)*(C$1-$B$1)/($F$1-$B$1)</f>
        <v>2.0299999999999997E-3</v>
      </c>
      <c r="D2" s="38">
        <f t="shared" ref="D2:E12" ca="1" si="0">$B2+($F2-$B2)*(D$1-$B$1)/($F$1-$B$1)</f>
        <v>2.0377777777777777E-3</v>
      </c>
      <c r="E2" s="38">
        <f t="shared" ca="1" si="0"/>
        <v>2.0455555555555557E-3</v>
      </c>
      <c r="F2" s="37" cm="1">
        <f t="array" aca="1" ref="F2" ca="1">INDIRECT(CONCATENATE("'",HLOOKUP(F$1,$B$21:$E$23,3,FALSE),"'!",$B$25,ROW($A2)+3))*About!$A$31</f>
        <v>2.0533333333333332E-3</v>
      </c>
      <c r="G2" s="38">
        <f ca="1">$F2+($K2-$F2)*(G$1-$F$1)/($K$1-$F$1)</f>
        <v>2.0782222222222222E-3</v>
      </c>
      <c r="H2" s="38">
        <f t="shared" ref="H2:J12" ca="1" si="1">$F2+($K2-$F2)*(H$1-$F$1)/($K$1-$F$1)</f>
        <v>2.1031111111111112E-3</v>
      </c>
      <c r="I2" s="38">
        <f t="shared" ca="1" si="1"/>
        <v>2.1279999999999997E-3</v>
      </c>
      <c r="J2" s="38">
        <f t="shared" ca="1" si="1"/>
        <v>2.1528888888888886E-3</v>
      </c>
      <c r="K2" s="37" cm="1">
        <f t="array" aca="1" ref="K2" ca="1">INDIRECT(CONCATENATE("'",HLOOKUP(K$1,$B$21:$E$23,3,FALSE),"'!",$B$25,ROW($A2)+3))*About!$A$31</f>
        <v>2.1777777777777776E-3</v>
      </c>
      <c r="L2" s="38">
        <f ca="1">$K2+($P2-$K2)*(L$1-$K$1)/($P$1-$K$1)</f>
        <v>2.2026666666666666E-3</v>
      </c>
      <c r="M2" s="38">
        <f t="shared" ref="M2:O12" ca="1" si="2">$K2+($P2-$K2)*(M$1-$K$1)/($P$1-$K$1)</f>
        <v>2.2275555555555555E-3</v>
      </c>
      <c r="N2" s="38">
        <f t="shared" ca="1" si="2"/>
        <v>2.2524444444444445E-3</v>
      </c>
      <c r="O2" s="38">
        <f t="shared" ca="1" si="2"/>
        <v>2.2773333333333335E-3</v>
      </c>
      <c r="P2" s="37" cm="1">
        <f t="array" aca="1" ref="P2" ca="1">INDIRECT(CONCATENATE("'",HLOOKUP(P$1,$B$21:$E$23,3,FALSE),"'!",$B$25,ROW($A2)+3))*About!$A$31</f>
        <v>2.3022222222222224E-3</v>
      </c>
      <c r="Q2" s="38" cm="1">
        <f t="array" aca="1" ref="Q2" ca="1">TREND($K2:$P2,$K$1:$P$1,Q$1)</f>
        <v>2.3271111111111131E-3</v>
      </c>
      <c r="R2" s="38" cm="1">
        <f t="array" aca="1" ref="R2" ca="1">TREND($K2:$P2,$K$1:$P$1,R$1)</f>
        <v>2.3519999999999999E-3</v>
      </c>
      <c r="S2" s="38" cm="1">
        <f t="array" aca="1" ref="S2" ca="1">TREND($K2:$P2,$K$1:$P$1,S$1)</f>
        <v>2.3768888888888867E-3</v>
      </c>
      <c r="T2" s="38" cm="1">
        <f t="array" aca="1" ref="T2" ca="1">TREND($K2:$P2,$K$1:$P$1,T$1)</f>
        <v>2.4017777777777805E-3</v>
      </c>
      <c r="U2" s="38" cm="1">
        <f t="array" aca="1" ref="U2" ca="1">TREND($K2:$P2,$K$1:$P$1,U$1)</f>
        <v>2.4266666666666672E-3</v>
      </c>
      <c r="V2" s="38" cm="1">
        <f t="array" aca="1" ref="V2" ca="1">TREND($K2:$P2,$K$1:$P$1,V$1)</f>
        <v>2.451555555555554E-3</v>
      </c>
      <c r="W2" s="38" cm="1">
        <f t="array" aca="1" ref="W2" ca="1">TREND($K2:$P2,$K$1:$P$1,W$1)</f>
        <v>2.4764444444444478E-3</v>
      </c>
      <c r="X2" s="38" cm="1">
        <f t="array" aca="1" ref="X2" ca="1">TREND($K2:$P2,$K$1:$P$1,X$1)</f>
        <v>2.5013333333333346E-3</v>
      </c>
      <c r="Y2" s="38" cm="1">
        <f t="array" aca="1" ref="Y2" ca="1">TREND($K2:$P2,$K$1:$P$1,Y$1)</f>
        <v>2.5262222222222214E-3</v>
      </c>
      <c r="Z2" s="38" cm="1">
        <f t="array" aca="1" ref="Z2" ca="1">TREND($K2:$P2,$K$1:$P$1,Z$1)</f>
        <v>2.5511111111111082E-3</v>
      </c>
      <c r="AA2" s="38" cm="1">
        <f t="array" aca="1" ref="AA2" ca="1">TREND($K2:$P2,$K$1:$P$1,AA$1)</f>
        <v>2.5760000000000019E-3</v>
      </c>
      <c r="AB2" s="38" cm="1">
        <f t="array" aca="1" ref="AB2" ca="1">TREND($K2:$P2,$K$1:$P$1,AB$1)</f>
        <v>2.6008888888888887E-3</v>
      </c>
      <c r="AC2" s="38" cm="1">
        <f t="array" aca="1" ref="AC2" ca="1">TREND($K2:$P2,$K$1:$P$1,AC$1)</f>
        <v>2.6257777777777755E-3</v>
      </c>
      <c r="AD2" s="38" cm="1">
        <f t="array" aca="1" ref="AD2" ca="1">TREND($K2:$P2,$K$1:$P$1,AD$1)</f>
        <v>2.6506666666666692E-3</v>
      </c>
      <c r="AE2" s="38" cm="1">
        <f t="array" aca="1" ref="AE2" ca="1">TREND($K2:$P2,$K$1:$P$1,AE$1)</f>
        <v>2.675555555555556E-3</v>
      </c>
      <c r="AF2" s="38" cm="1">
        <f t="array" aca="1" ref="AF2" ca="1">TREND($K2:$P2,$K$1:$P$1,AF$1)</f>
        <v>2.7004444444444428E-3</v>
      </c>
      <c r="AG2" s="38" cm="1">
        <f t="array" aca="1" ref="AG2" ca="1">TREND($K2:$P2,$K$1:$P$1,AG$1)</f>
        <v>2.7253333333333365E-3</v>
      </c>
      <c r="AH2" s="38" cm="1">
        <f t="array" aca="1" ref="AH2" ca="1">TREND($K2:$P2,$K$1:$P$1,AH$1)</f>
        <v>2.7502222222222233E-3</v>
      </c>
      <c r="AI2" s="38" cm="1">
        <f t="array" aca="1" ref="AI2" ca="1">TREND($K2:$P2,$K$1:$P$1,AI$1)</f>
        <v>2.7751111111111101E-3</v>
      </c>
      <c r="AJ2" s="38" cm="1">
        <f t="array" aca="1" ref="AJ2" ca="1">TREND($K2:$P2,$K$1:$P$1,AJ$1)</f>
        <v>2.8000000000000039E-3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INDIRECT(CONCATENATE("'",HLOOKUP(B$1,$B$21:$E$23,3,FALSE),"'!",$B$25,ROW($A3)+5))*About!$A$31</f>
        <v>9.9555555555555573E-4</v>
      </c>
      <c r="C3" s="38">
        <f t="shared" ref="C3:C12" ca="1" si="3">$B3+($F3-$B3)*(C$1-$B$1)/($F$1-$B$1)</f>
        <v>9.9555555555555573E-4</v>
      </c>
      <c r="D3" s="38">
        <f t="shared" ca="1" si="0"/>
        <v>9.9555555555555573E-4</v>
      </c>
      <c r="E3" s="38">
        <f t="shared" ca="1" si="0"/>
        <v>9.9555555555555573E-4</v>
      </c>
      <c r="F3" s="39" cm="1">
        <f t="array" aca="1" ref="F3" ca="1">INDIRECT(CONCATENATE("'",HLOOKUP(F$1,$B$21:$E$23,3,FALSE),"'!",$B$25,ROW($A3)+5))*About!$A$31</f>
        <v>9.9555555555555573E-4</v>
      </c>
      <c r="G3" s="38">
        <f t="shared" ref="G3:G12" ca="1" si="4">$F3+($K3-$F3)*(G$1-$F$1)/($K$1-$F$1)</f>
        <v>1.0017777777777779E-3</v>
      </c>
      <c r="H3" s="38">
        <f t="shared" ca="1" si="1"/>
        <v>1.008E-3</v>
      </c>
      <c r="I3" s="38">
        <f t="shared" ca="1" si="1"/>
        <v>1.0142222222222223E-3</v>
      </c>
      <c r="J3" s="38">
        <f t="shared" ca="1" si="1"/>
        <v>1.0204444444444445E-3</v>
      </c>
      <c r="K3" s="39" cm="1">
        <f t="array" aca="1" ref="K3" ca="1">INDIRECT(CONCATENATE("'",HLOOKUP(K$1,$B$21:$E$23,3,FALSE),"'!",$B$25,ROW($A3)+5))*About!$A$31</f>
        <v>1.0266666666666666E-3</v>
      </c>
      <c r="L3" s="38">
        <f t="shared" ref="L3:L12" ca="1" si="5">$K3+($P3-$K3)*(L$1-$K$1)/($P$1-$K$1)</f>
        <v>1.032888888888889E-3</v>
      </c>
      <c r="M3" s="38">
        <f t="shared" ca="1" si="2"/>
        <v>1.0391111111111111E-3</v>
      </c>
      <c r="N3" s="38">
        <f t="shared" ca="1" si="2"/>
        <v>1.0453333333333334E-3</v>
      </c>
      <c r="O3" s="38">
        <f t="shared" ca="1" si="2"/>
        <v>1.0515555555555556E-3</v>
      </c>
      <c r="P3" s="39" cm="1">
        <f t="array" aca="1" ref="P3" ca="1">INDIRECT(CONCATENATE("'",HLOOKUP(P$1,$B$21:$E$23,3,FALSE),"'!",$B$25,ROW($A3)+5))*About!$A$31</f>
        <v>1.0577777777777779E-3</v>
      </c>
      <c r="Q3" s="38" cm="1">
        <f t="array" aca="1" ref="Q3" ca="1">TREND($K3:$P3,$K$1:$P$1,Q$1)</f>
        <v>1.0640000000000007E-3</v>
      </c>
      <c r="R3" s="38" cm="1">
        <f t="array" aca="1" ref="R3" ca="1">TREND($K3:$P3,$K$1:$P$1,R$1)</f>
        <v>1.0702222222222224E-3</v>
      </c>
      <c r="S3" s="38" cm="1">
        <f t="array" aca="1" ref="S3" ca="1">TREND($K3:$P3,$K$1:$P$1,S$1)</f>
        <v>1.0764444444444441E-3</v>
      </c>
      <c r="T3" s="38" cm="1">
        <f t="array" aca="1" ref="T3" ca="1">TREND($K3:$P3,$K$1:$P$1,T$1)</f>
        <v>1.0826666666666675E-3</v>
      </c>
      <c r="U3" s="38" cm="1">
        <f t="array" aca="1" ref="U3" ca="1">TREND($K3:$P3,$K$1:$P$1,U$1)</f>
        <v>1.0888888888888892E-3</v>
      </c>
      <c r="V3" s="38" cm="1">
        <f t="array" aca="1" ref="V3" ca="1">TREND($K3:$P3,$K$1:$P$1,V$1)</f>
        <v>1.0951111111111109E-3</v>
      </c>
      <c r="W3" s="38" cm="1">
        <f t="array" aca="1" ref="W3" ca="1">TREND($K3:$P3,$K$1:$P$1,W$1)</f>
        <v>1.1013333333333344E-3</v>
      </c>
      <c r="X3" s="38" cm="1">
        <f t="array" aca="1" ref="X3" ca="1">TREND($K3:$P3,$K$1:$P$1,X$1)</f>
        <v>1.1075555555555561E-3</v>
      </c>
      <c r="Y3" s="38" cm="1">
        <f t="array" aca="1" ref="Y3" ca="1">TREND($K3:$P3,$K$1:$P$1,Y$1)</f>
        <v>1.1137777777777778E-3</v>
      </c>
      <c r="Z3" s="38" cm="1">
        <f t="array" aca="1" ref="Z3" ca="1">TREND($K3:$P3,$K$1:$P$1,Z$1)</f>
        <v>1.1199999999999995E-3</v>
      </c>
      <c r="AA3" s="38" cm="1">
        <f t="array" aca="1" ref="AA3" ca="1">TREND($K3:$P3,$K$1:$P$1,AA$1)</f>
        <v>1.1262222222222229E-3</v>
      </c>
      <c r="AB3" s="38" cm="1">
        <f t="array" aca="1" ref="AB3" ca="1">TREND($K3:$P3,$K$1:$P$1,AB$1)</f>
        <v>1.1324444444444446E-3</v>
      </c>
      <c r="AC3" s="38" cm="1">
        <f t="array" aca="1" ref="AC3" ca="1">TREND($K3:$P3,$K$1:$P$1,AC$1)</f>
        <v>1.1386666666666663E-3</v>
      </c>
      <c r="AD3" s="38" cm="1">
        <f t="array" aca="1" ref="AD3" ca="1">TREND($K3:$P3,$K$1:$P$1,AD$1)</f>
        <v>1.1448888888888897E-3</v>
      </c>
      <c r="AE3" s="38" cm="1">
        <f t="array" aca="1" ref="AE3" ca="1">TREND($K3:$P3,$K$1:$P$1,AE$1)</f>
        <v>1.1511111111111114E-3</v>
      </c>
      <c r="AF3" s="38" cm="1">
        <f t="array" aca="1" ref="AF3" ca="1">TREND($K3:$P3,$K$1:$P$1,AF$1)</f>
        <v>1.1573333333333331E-3</v>
      </c>
      <c r="AG3" s="38" cm="1">
        <f t="array" aca="1" ref="AG3" ca="1">TREND($K3:$P3,$K$1:$P$1,AG$1)</f>
        <v>1.1635555555555566E-3</v>
      </c>
      <c r="AH3" s="38" cm="1">
        <f t="array" aca="1" ref="AH3" ca="1">TREND($K3:$P3,$K$1:$P$1,AH$1)</f>
        <v>1.1697777777777783E-3</v>
      </c>
      <c r="AI3" s="38" cm="1">
        <f t="array" aca="1" ref="AI3" ca="1">TREND($K3:$P3,$K$1:$P$1,AI$1)</f>
        <v>1.176E-3</v>
      </c>
      <c r="AJ3" s="38" cm="1">
        <f t="array" aca="1" ref="AJ3" ca="1">TREND($K3:$P3,$K$1:$P$1,AJ$1)</f>
        <v>1.1822222222222234E-3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INDIRECT(CONCATENATE("'",HLOOKUP(B$1,$B$21:$E$23,3,FALSE),"'!",$B$25,ROW($A4)+5))*About!$A$31</f>
        <v>2.6444444444444445E-3</v>
      </c>
      <c r="C4" s="38">
        <f t="shared" ca="1" si="3"/>
        <v>2.6444444444444445E-3</v>
      </c>
      <c r="D4" s="38">
        <f t="shared" ca="1" si="0"/>
        <v>2.6444444444444445E-3</v>
      </c>
      <c r="E4" s="38">
        <f t="shared" ca="1" si="0"/>
        <v>2.6444444444444445E-3</v>
      </c>
      <c r="F4" s="39" cm="1">
        <f t="array" aca="1" ref="F4" ca="1">INDIRECT(CONCATENATE("'",HLOOKUP(F$1,$B$21:$E$23,3,FALSE),"'!",$B$25,ROW($A4)+5))*About!$A$31</f>
        <v>2.6444444444444445E-3</v>
      </c>
      <c r="G4" s="38">
        <f t="shared" ca="1" si="4"/>
        <v>2.6693333333333335E-3</v>
      </c>
      <c r="H4" s="38">
        <f t="shared" ca="1" si="1"/>
        <v>2.6942222222222224E-3</v>
      </c>
      <c r="I4" s="38">
        <f t="shared" ca="1" si="1"/>
        <v>2.7191111111111109E-3</v>
      </c>
      <c r="J4" s="38">
        <f t="shared" ca="1" si="1"/>
        <v>2.7439999999999999E-3</v>
      </c>
      <c r="K4" s="39" cm="1">
        <f t="array" aca="1" ref="K4" ca="1">INDIRECT(CONCATENATE("'",HLOOKUP(K$1,$B$21:$E$23,3,FALSE),"'!",$B$25,ROW($A4)+5))*About!$A$31</f>
        <v>2.7688888888888889E-3</v>
      </c>
      <c r="L4" s="38">
        <f t="shared" ca="1" si="5"/>
        <v>2.8124444444444447E-3</v>
      </c>
      <c r="M4" s="38">
        <f t="shared" ca="1" si="2"/>
        <v>2.856E-3</v>
      </c>
      <c r="N4" s="38">
        <f t="shared" ca="1" si="2"/>
        <v>2.8995555555555558E-3</v>
      </c>
      <c r="O4" s="38">
        <f t="shared" ca="1" si="2"/>
        <v>2.9431111111111112E-3</v>
      </c>
      <c r="P4" s="39" cm="1">
        <f t="array" aca="1" ref="P4" ca="1">INDIRECT(CONCATENATE("'",HLOOKUP(P$1,$B$21:$E$23,3,FALSE),"'!",$B$25,ROW($A4)+5))*About!$A$31</f>
        <v>2.986666666666667E-3</v>
      </c>
      <c r="Q4" s="38" cm="1">
        <f t="array" aca="1" ref="Q4" ca="1">TREND($K4:$P4,$K$1:$P$1,Q$1)</f>
        <v>3.0302222222222258E-3</v>
      </c>
      <c r="R4" s="38" cm="1">
        <f t="array" aca="1" ref="R4" ca="1">TREND($K4:$P4,$K$1:$P$1,R$1)</f>
        <v>3.0737777777777864E-3</v>
      </c>
      <c r="S4" s="38" cm="1">
        <f t="array" aca="1" ref="S4" ca="1">TREND($K4:$P4,$K$1:$P$1,S$1)</f>
        <v>3.1173333333333331E-3</v>
      </c>
      <c r="T4" s="38" cm="1">
        <f t="array" aca="1" ref="T4" ca="1">TREND($K4:$P4,$K$1:$P$1,T$1)</f>
        <v>3.1608888888888936E-3</v>
      </c>
      <c r="U4" s="38" cm="1">
        <f t="array" aca="1" ref="U4" ca="1">TREND($K4:$P4,$K$1:$P$1,U$1)</f>
        <v>3.2044444444444542E-3</v>
      </c>
      <c r="V4" s="38" cm="1">
        <f t="array" aca="1" ref="V4" ca="1">TREND($K4:$P4,$K$1:$P$1,V$1)</f>
        <v>3.2480000000000009E-3</v>
      </c>
      <c r="W4" s="38" cm="1">
        <f t="array" aca="1" ref="W4" ca="1">TREND($K4:$P4,$K$1:$P$1,W$1)</f>
        <v>3.2915555555555615E-3</v>
      </c>
      <c r="X4" s="38" cm="1">
        <f t="array" aca="1" ref="X4" ca="1">TREND($K4:$P4,$K$1:$P$1,X$1)</f>
        <v>3.335111111111122E-3</v>
      </c>
      <c r="Y4" s="38" cm="1">
        <f t="array" aca="1" ref="Y4" ca="1">TREND($K4:$P4,$K$1:$P$1,Y$1)</f>
        <v>3.3786666666666687E-3</v>
      </c>
      <c r="Z4" s="38" cm="1">
        <f t="array" aca="1" ref="Z4" ca="1">TREND($K4:$P4,$K$1:$P$1,Z$1)</f>
        <v>3.4222222222222293E-3</v>
      </c>
      <c r="AA4" s="38" cm="1">
        <f t="array" aca="1" ref="AA4" ca="1">TREND($K4:$P4,$K$1:$P$1,AA$1)</f>
        <v>3.465777777777776E-3</v>
      </c>
      <c r="AB4" s="38" cm="1">
        <f t="array" aca="1" ref="AB4" ca="1">TREND($K4:$P4,$K$1:$P$1,AB$1)</f>
        <v>3.5093333333333365E-3</v>
      </c>
      <c r="AC4" s="38" cm="1">
        <f t="array" aca="1" ref="AC4" ca="1">TREND($K4:$P4,$K$1:$P$1,AC$1)</f>
        <v>3.5528888888888971E-3</v>
      </c>
      <c r="AD4" s="38" cm="1">
        <f t="array" aca="1" ref="AD4" ca="1">TREND($K4:$P4,$K$1:$P$1,AD$1)</f>
        <v>3.5964444444444438E-3</v>
      </c>
      <c r="AE4" s="38" cm="1">
        <f t="array" aca="1" ref="AE4" ca="1">TREND($K4:$P4,$K$1:$P$1,AE$1)</f>
        <v>3.6400000000000043E-3</v>
      </c>
      <c r="AF4" s="38" cm="1">
        <f t="array" aca="1" ref="AF4" ca="1">TREND($K4:$P4,$K$1:$P$1,AF$1)</f>
        <v>3.6835555555555649E-3</v>
      </c>
      <c r="AG4" s="38" cm="1">
        <f t="array" aca="1" ref="AG4" ca="1">TREND($K4:$P4,$K$1:$P$1,AG$1)</f>
        <v>3.7271111111111116E-3</v>
      </c>
      <c r="AH4" s="38" cm="1">
        <f t="array" aca="1" ref="AH4" ca="1">TREND($K4:$P4,$K$1:$P$1,AH$1)</f>
        <v>3.7706666666666722E-3</v>
      </c>
      <c r="AI4" s="38" cm="1">
        <f t="array" aca="1" ref="AI4" ca="1">TREND($K4:$P4,$K$1:$P$1,AI$1)</f>
        <v>3.8142222222222327E-3</v>
      </c>
      <c r="AJ4" s="38" cm="1">
        <f t="array" aca="1" ref="AJ4" ca="1">TREND($K4:$P4,$K$1:$P$1,AJ$1)</f>
        <v>3.8577777777777794E-3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INDIRECT(CONCATENATE("'",HLOOKUP(B$1,$B$21:$E$23,3,FALSE),"'!",$B$25,ROW($A5)+5))*About!$A$31</f>
        <v>3.4222222222222223E-2</v>
      </c>
      <c r="C5" s="38">
        <f t="shared" ca="1" si="3"/>
        <v>3.4222222222222223E-2</v>
      </c>
      <c r="D5" s="38">
        <f t="shared" ca="1" si="0"/>
        <v>3.4222222222222223E-2</v>
      </c>
      <c r="E5" s="38">
        <f t="shared" ca="1" si="0"/>
        <v>3.4222222222222223E-2</v>
      </c>
      <c r="F5" s="39" cm="1">
        <f t="array" aca="1" ref="F5" ca="1">INDIRECT(CONCATENATE("'",HLOOKUP(F$1,$B$21:$E$23,3,FALSE),"'!",$B$25,ROW($A5)+5))*About!$A$31</f>
        <v>3.4222222222222223E-2</v>
      </c>
      <c r="G5" s="38">
        <f t="shared" ca="1" si="4"/>
        <v>3.4222222222222223E-2</v>
      </c>
      <c r="H5" s="38">
        <f t="shared" ca="1" si="1"/>
        <v>3.4222222222222223E-2</v>
      </c>
      <c r="I5" s="38">
        <f t="shared" ca="1" si="1"/>
        <v>3.4222222222222223E-2</v>
      </c>
      <c r="J5" s="38">
        <f t="shared" ca="1" si="1"/>
        <v>3.4222222222222223E-2</v>
      </c>
      <c r="K5" s="39" cm="1">
        <f t="array" aca="1" ref="K5" ca="1">INDIRECT(CONCATENATE("'",HLOOKUP(K$1,$B$21:$E$23,3,FALSE),"'!",$B$25,ROW($A5)+5))*About!$A$31</f>
        <v>3.4222222222222223E-2</v>
      </c>
      <c r="L5" s="38">
        <f t="shared" ca="1" si="5"/>
        <v>3.4844444444444449E-2</v>
      </c>
      <c r="M5" s="38">
        <f t="shared" ca="1" si="2"/>
        <v>3.5466666666666667E-2</v>
      </c>
      <c r="N5" s="38">
        <f t="shared" ca="1" si="2"/>
        <v>3.6088888888888893E-2</v>
      </c>
      <c r="O5" s="38">
        <f t="shared" ca="1" si="2"/>
        <v>3.6711111111111111E-2</v>
      </c>
      <c r="P5" s="39" cm="1">
        <f t="array" aca="1" ref="P5" ca="1">INDIRECT(CONCATENATE("'",HLOOKUP(P$1,$B$21:$E$23,3,FALSE),"'!",$B$25,ROW($A5)+5))*About!$A$31</f>
        <v>3.7333333333333336E-2</v>
      </c>
      <c r="Q5" s="38" cm="1">
        <f t="array" aca="1" ref="Q5" ca="1">TREND($K5:$P5,$K$1:$P$1,Q$1)</f>
        <v>3.795555555555552E-2</v>
      </c>
      <c r="R5" s="38" cm="1">
        <f t="array" aca="1" ref="R5" ca="1">TREND($K5:$P5,$K$1:$P$1,R$1)</f>
        <v>3.8577777777777822E-2</v>
      </c>
      <c r="S5" s="38" cm="1">
        <f t="array" aca="1" ref="S5" ca="1">TREND($K5:$P5,$K$1:$P$1,S$1)</f>
        <v>3.9199999999999902E-2</v>
      </c>
      <c r="T5" s="38" cm="1">
        <f t="array" aca="1" ref="T5" ca="1">TREND($K5:$P5,$K$1:$P$1,T$1)</f>
        <v>3.9822222222222203E-2</v>
      </c>
      <c r="U5" s="38" cm="1">
        <f t="array" aca="1" ref="U5" ca="1">TREND($K5:$P5,$K$1:$P$1,U$1)</f>
        <v>4.0444444444444505E-2</v>
      </c>
      <c r="V5" s="38" cm="1">
        <f t="array" aca="1" ref="V5" ca="1">TREND($K5:$P5,$K$1:$P$1,V$1)</f>
        <v>4.1066666666666585E-2</v>
      </c>
      <c r="W5" s="38" cm="1">
        <f t="array" aca="1" ref="W5" ca="1">TREND($K5:$P5,$K$1:$P$1,W$1)</f>
        <v>4.1688888888888886E-2</v>
      </c>
      <c r="X5" s="38" cm="1">
        <f t="array" aca="1" ref="X5" ca="1">TREND($K5:$P5,$K$1:$P$1,X$1)</f>
        <v>4.2311111111111188E-2</v>
      </c>
      <c r="Y5" s="38" cm="1">
        <f t="array" aca="1" ref="Y5" ca="1">TREND($K5:$P5,$K$1:$P$1,Y$1)</f>
        <v>4.2933333333333268E-2</v>
      </c>
      <c r="Z5" s="38" cm="1">
        <f t="array" aca="1" ref="Z5" ca="1">TREND($K5:$P5,$K$1:$P$1,Z$1)</f>
        <v>4.355555555555557E-2</v>
      </c>
      <c r="AA5" s="38" cm="1">
        <f t="array" aca="1" ref="AA5" ca="1">TREND($K5:$P5,$K$1:$P$1,AA$1)</f>
        <v>4.4177777777777871E-2</v>
      </c>
      <c r="AB5" s="38" cm="1">
        <f t="array" aca="1" ref="AB5" ca="1">TREND($K5:$P5,$K$1:$P$1,AB$1)</f>
        <v>4.4799999999999951E-2</v>
      </c>
      <c r="AC5" s="38" cm="1">
        <f t="array" aca="1" ref="AC5" ca="1">TREND($K5:$P5,$K$1:$P$1,AC$1)</f>
        <v>4.5422222222222253E-2</v>
      </c>
      <c r="AD5" s="38" cm="1">
        <f t="array" aca="1" ref="AD5" ca="1">TREND($K5:$P5,$K$1:$P$1,AD$1)</f>
        <v>4.6044444444444332E-2</v>
      </c>
      <c r="AE5" s="38" cm="1">
        <f t="array" aca="1" ref="AE5" ca="1">TREND($K5:$P5,$K$1:$P$1,AE$1)</f>
        <v>4.6666666666666634E-2</v>
      </c>
      <c r="AF5" s="38" cm="1">
        <f t="array" aca="1" ref="AF5" ca="1">TREND($K5:$P5,$K$1:$P$1,AF$1)</f>
        <v>4.7288888888888936E-2</v>
      </c>
      <c r="AG5" s="38" cm="1">
        <f t="array" aca="1" ref="AG5" ca="1">TREND($K5:$P5,$K$1:$P$1,AG$1)</f>
        <v>4.7911111111111016E-2</v>
      </c>
      <c r="AH5" s="38" cm="1">
        <f t="array" aca="1" ref="AH5" ca="1">TREND($K5:$P5,$K$1:$P$1,AH$1)</f>
        <v>4.8533333333333317E-2</v>
      </c>
      <c r="AI5" s="38" cm="1">
        <f t="array" aca="1" ref="AI5" ca="1">TREND($K5:$P5,$K$1:$P$1,AI$1)</f>
        <v>4.9155555555555619E-2</v>
      </c>
      <c r="AJ5" s="38" cm="1">
        <f t="array" aca="1" ref="AJ5" ca="1">TREND($K5:$P5,$K$1:$P$1,AJ$1)</f>
        <v>4.9777777777777699E-2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INDIRECT(CONCATENATE("'",HLOOKUP(B$1,$B$21:$E$23,3,FALSE),"'!",$B$25,ROW($A6)+5))*About!$A$31</f>
        <v>4.9777777777777782E-2</v>
      </c>
      <c r="C6" s="38">
        <f t="shared" ca="1" si="3"/>
        <v>4.9777777777777782E-2</v>
      </c>
      <c r="D6" s="38">
        <f t="shared" ca="1" si="0"/>
        <v>4.9777777777777782E-2</v>
      </c>
      <c r="E6" s="38">
        <f t="shared" ca="1" si="0"/>
        <v>4.9777777777777782E-2</v>
      </c>
      <c r="F6" s="39" cm="1">
        <f t="array" aca="1" ref="F6" ca="1">INDIRECT(CONCATENATE("'",HLOOKUP(F$1,$B$21:$E$23,3,FALSE),"'!",$B$25,ROW($A6)+5))*About!$A$31</f>
        <v>4.9777777777777782E-2</v>
      </c>
      <c r="G6" s="38">
        <f t="shared" ca="1" si="4"/>
        <v>4.9777777777777782E-2</v>
      </c>
      <c r="H6" s="38">
        <f t="shared" ca="1" si="1"/>
        <v>4.9777777777777782E-2</v>
      </c>
      <c r="I6" s="38">
        <f t="shared" ca="1" si="1"/>
        <v>4.9777777777777782E-2</v>
      </c>
      <c r="J6" s="38">
        <f t="shared" ca="1" si="1"/>
        <v>4.9777777777777782E-2</v>
      </c>
      <c r="K6" s="39" cm="1">
        <f t="array" aca="1" ref="K6" ca="1">INDIRECT(CONCATENATE("'",HLOOKUP(K$1,$B$21:$E$23,3,FALSE),"'!",$B$25,ROW($A6)+5))*About!$A$31</f>
        <v>4.9777777777777782E-2</v>
      </c>
      <c r="L6" s="38">
        <f t="shared" ca="1" si="5"/>
        <v>5.0400000000000007E-2</v>
      </c>
      <c r="M6" s="38">
        <f t="shared" ca="1" si="2"/>
        <v>5.1022222222222226E-2</v>
      </c>
      <c r="N6" s="38">
        <f t="shared" ca="1" si="2"/>
        <v>5.1644444444444451E-2</v>
      </c>
      <c r="O6" s="38">
        <f t="shared" ca="1" si="2"/>
        <v>5.226666666666667E-2</v>
      </c>
      <c r="P6" s="39" cm="1">
        <f t="array" aca="1" ref="P6" ca="1">INDIRECT(CONCATENATE("'",HLOOKUP(P$1,$B$21:$E$23,3,FALSE),"'!",$B$25,ROW($A6)+5))*About!$A$31</f>
        <v>5.2888888888888895E-2</v>
      </c>
      <c r="Q6" s="38" cm="1">
        <f t="array" aca="1" ref="Q6" ca="1">TREND($K6:$P6,$K$1:$P$1,Q$1)</f>
        <v>5.3511111111111065E-2</v>
      </c>
      <c r="R6" s="38" cm="1">
        <f t="array" aca="1" ref="R6" ca="1">TREND($K6:$P6,$K$1:$P$1,R$1)</f>
        <v>5.4133333333333367E-2</v>
      </c>
      <c r="S6" s="38" cm="1">
        <f t="array" aca="1" ref="S6" ca="1">TREND($K6:$P6,$K$1:$P$1,S$1)</f>
        <v>5.4755555555555446E-2</v>
      </c>
      <c r="T6" s="38" cm="1">
        <f t="array" aca="1" ref="T6" ca="1">TREND($K6:$P6,$K$1:$P$1,T$1)</f>
        <v>5.5377777777777748E-2</v>
      </c>
      <c r="U6" s="38" cm="1">
        <f t="array" aca="1" ref="U6" ca="1">TREND($K6:$P6,$K$1:$P$1,U$1)</f>
        <v>5.600000000000005E-2</v>
      </c>
      <c r="V6" s="38" cm="1">
        <f t="array" aca="1" ref="V6" ca="1">TREND($K6:$P6,$K$1:$P$1,V$1)</f>
        <v>5.6622222222222129E-2</v>
      </c>
      <c r="W6" s="38" cm="1">
        <f t="array" aca="1" ref="W6" ca="1">TREND($K6:$P6,$K$1:$P$1,W$1)</f>
        <v>5.7244444444444431E-2</v>
      </c>
      <c r="X6" s="38" cm="1">
        <f t="array" aca="1" ref="X6" ca="1">TREND($K6:$P6,$K$1:$P$1,X$1)</f>
        <v>5.7866666666666733E-2</v>
      </c>
      <c r="Y6" s="38" cm="1">
        <f t="array" aca="1" ref="Y6" ca="1">TREND($K6:$P6,$K$1:$P$1,Y$1)</f>
        <v>5.8488888888888813E-2</v>
      </c>
      <c r="Z6" s="38" cm="1">
        <f t="array" aca="1" ref="Z6" ca="1">TREND($K6:$P6,$K$1:$P$1,Z$1)</f>
        <v>5.9111111111111114E-2</v>
      </c>
      <c r="AA6" s="38" cm="1">
        <f t="array" aca="1" ref="AA6" ca="1">TREND($K6:$P6,$K$1:$P$1,AA$1)</f>
        <v>5.9733333333333416E-2</v>
      </c>
      <c r="AB6" s="38" cm="1">
        <f t="array" aca="1" ref="AB6" ca="1">TREND($K6:$P6,$K$1:$P$1,AB$1)</f>
        <v>6.0355555555555496E-2</v>
      </c>
      <c r="AC6" s="38" cm="1">
        <f t="array" aca="1" ref="AC6" ca="1">TREND($K6:$P6,$K$1:$P$1,AC$1)</f>
        <v>6.0977777777777797E-2</v>
      </c>
      <c r="AD6" s="38" cm="1">
        <f t="array" aca="1" ref="AD6" ca="1">TREND($K6:$P6,$K$1:$P$1,AD$1)</f>
        <v>6.1599999999999877E-2</v>
      </c>
      <c r="AE6" s="38" cm="1">
        <f t="array" aca="1" ref="AE6" ca="1">TREND($K6:$P6,$K$1:$P$1,AE$1)</f>
        <v>6.2222222222222179E-2</v>
      </c>
      <c r="AF6" s="38" cm="1">
        <f t="array" aca="1" ref="AF6" ca="1">TREND($K6:$P6,$K$1:$P$1,AF$1)</f>
        <v>6.2844444444444481E-2</v>
      </c>
      <c r="AG6" s="38" cm="1">
        <f t="array" aca="1" ref="AG6" ca="1">TREND($K6:$P6,$K$1:$P$1,AG$1)</f>
        <v>6.346666666666656E-2</v>
      </c>
      <c r="AH6" s="38" cm="1">
        <f t="array" aca="1" ref="AH6" ca="1">TREND($K6:$P6,$K$1:$P$1,AH$1)</f>
        <v>6.4088888888888862E-2</v>
      </c>
      <c r="AI6" s="38" cm="1">
        <f t="array" aca="1" ref="AI6" ca="1">TREND($K6:$P6,$K$1:$P$1,AI$1)</f>
        <v>6.4711111111111164E-2</v>
      </c>
      <c r="AJ6" s="38" cm="1">
        <f t="array" aca="1" ref="AJ6" ca="1">TREND($K6:$P6,$K$1:$P$1,AJ$1)</f>
        <v>6.5333333333333243E-2</v>
      </c>
    </row>
    <row r="7" spans="1:36" x14ac:dyDescent="0.45">
      <c r="A7" t="s">
        <v>158</v>
      </c>
      <c r="B7" s="39" cm="1">
        <f t="array" aca="1" ref="B7" ca="1">INDIRECT(CONCATENATE("'",HLOOKUP(B$1,$B$21:$E$23,3,FALSE),"'!",$B$25,ROW($A7)+5))*About!$A$31</f>
        <v>1.4000000000000001</v>
      </c>
      <c r="C7" s="38">
        <f t="shared" ca="1" si="3"/>
        <v>1.407777777777778</v>
      </c>
      <c r="D7" s="38">
        <f t="shared" ca="1" si="0"/>
        <v>1.4155555555555557</v>
      </c>
      <c r="E7" s="38">
        <f t="shared" ca="1" si="0"/>
        <v>1.4233333333333333</v>
      </c>
      <c r="F7" s="39" cm="1">
        <f t="array" aca="1" ref="F7" ca="1">INDIRECT(CONCATENATE("'",HLOOKUP(F$1,$B$21:$E$23,3,FALSE),"'!",$B$25,ROW($A7)+5))*About!$A$31</f>
        <v>1.4311111111111112</v>
      </c>
      <c r="G7" s="38">
        <f t="shared" ca="1" si="4"/>
        <v>1.4311111111111112</v>
      </c>
      <c r="H7" s="38">
        <f t="shared" ca="1" si="1"/>
        <v>1.4311111111111112</v>
      </c>
      <c r="I7" s="38">
        <f t="shared" ca="1" si="1"/>
        <v>1.4311111111111112</v>
      </c>
      <c r="J7" s="38">
        <f t="shared" ca="1" si="1"/>
        <v>1.4311111111111112</v>
      </c>
      <c r="K7" s="39" cm="1">
        <f t="array" aca="1" ref="K7" ca="1">INDIRECT(CONCATENATE("'",HLOOKUP(K$1,$B$21:$E$23,3,FALSE),"'!",$B$25,ROW($A7)+5))*About!$A$31</f>
        <v>1.4311111111111112</v>
      </c>
      <c r="L7" s="38">
        <f t="shared" ca="1" si="5"/>
        <v>1.4311111111111112</v>
      </c>
      <c r="M7" s="38">
        <f t="shared" ca="1" si="2"/>
        <v>1.4311111111111112</v>
      </c>
      <c r="N7" s="38">
        <f t="shared" ca="1" si="2"/>
        <v>1.4311111111111112</v>
      </c>
      <c r="O7" s="38">
        <f t="shared" ca="1" si="2"/>
        <v>1.4311111111111112</v>
      </c>
      <c r="P7" s="39" cm="1">
        <f t="array" aca="1" ref="P7" ca="1">INDIRECT(CONCATENATE("'",HLOOKUP(P$1,$B$21:$E$23,3,FALSE),"'!",$B$25,ROW($A7)+5))*About!$A$31</f>
        <v>1.4311111111111112</v>
      </c>
      <c r="Q7" s="38" cm="1">
        <f t="array" aca="1" ref="Q7" ca="1">TREND($K7:$P7,$K$1:$P$1,Q$1)</f>
        <v>1.4311111111111112</v>
      </c>
      <c r="R7" s="38" cm="1">
        <f t="array" aca="1" ref="R7" ca="1">TREND($K7:$P7,$K$1:$P$1,R$1)</f>
        <v>1.4311111111111112</v>
      </c>
      <c r="S7" s="38" cm="1">
        <f t="array" aca="1" ref="S7" ca="1">TREND($K7:$P7,$K$1:$P$1,S$1)</f>
        <v>1.4311111111111112</v>
      </c>
      <c r="T7" s="38" cm="1">
        <f t="array" aca="1" ref="T7" ca="1">TREND($K7:$P7,$K$1:$P$1,T$1)</f>
        <v>1.4311111111111112</v>
      </c>
      <c r="U7" s="38" cm="1">
        <f t="array" aca="1" ref="U7" ca="1">TREND($K7:$P7,$K$1:$P$1,U$1)</f>
        <v>1.4311111111111112</v>
      </c>
      <c r="V7" s="38" cm="1">
        <f t="array" aca="1" ref="V7" ca="1">TREND($K7:$P7,$K$1:$P$1,V$1)</f>
        <v>1.4311111111111112</v>
      </c>
      <c r="W7" s="38" cm="1">
        <f t="array" aca="1" ref="W7" ca="1">TREND($K7:$P7,$K$1:$P$1,W$1)</f>
        <v>1.4311111111111112</v>
      </c>
      <c r="X7" s="38" cm="1">
        <f t="array" aca="1" ref="X7" ca="1">TREND($K7:$P7,$K$1:$P$1,X$1)</f>
        <v>1.4311111111111112</v>
      </c>
      <c r="Y7" s="38" cm="1">
        <f t="array" aca="1" ref="Y7" ca="1">TREND($K7:$P7,$K$1:$P$1,Y$1)</f>
        <v>1.4311111111111112</v>
      </c>
      <c r="Z7" s="38" cm="1">
        <f t="array" aca="1" ref="Z7" ca="1">TREND($K7:$P7,$K$1:$P$1,Z$1)</f>
        <v>1.4311111111111112</v>
      </c>
      <c r="AA7" s="38" cm="1">
        <f t="array" aca="1" ref="AA7" ca="1">TREND($K7:$P7,$K$1:$P$1,AA$1)</f>
        <v>1.4311111111111112</v>
      </c>
      <c r="AB7" s="38" cm="1">
        <f t="array" aca="1" ref="AB7" ca="1">TREND($K7:$P7,$K$1:$P$1,AB$1)</f>
        <v>1.4311111111111112</v>
      </c>
      <c r="AC7" s="38" cm="1">
        <f t="array" aca="1" ref="AC7" ca="1">TREND($K7:$P7,$K$1:$P$1,AC$1)</f>
        <v>1.4311111111111112</v>
      </c>
      <c r="AD7" s="38" cm="1">
        <f t="array" aca="1" ref="AD7" ca="1">TREND($K7:$P7,$K$1:$P$1,AD$1)</f>
        <v>1.4311111111111112</v>
      </c>
      <c r="AE7" s="38" cm="1">
        <f t="array" aca="1" ref="AE7" ca="1">TREND($K7:$P7,$K$1:$P$1,AE$1)</f>
        <v>1.4311111111111112</v>
      </c>
      <c r="AF7" s="38" cm="1">
        <f t="array" aca="1" ref="AF7" ca="1">TREND($K7:$P7,$K$1:$P$1,AF$1)</f>
        <v>1.4311111111111112</v>
      </c>
      <c r="AG7" s="38" cm="1">
        <f t="array" aca="1" ref="AG7" ca="1">TREND($K7:$P7,$K$1:$P$1,AG$1)</f>
        <v>1.4311111111111112</v>
      </c>
      <c r="AH7" s="38" cm="1">
        <f t="array" aca="1" ref="AH7" ca="1">TREND($K7:$P7,$K$1:$P$1,AH$1)</f>
        <v>1.4311111111111112</v>
      </c>
      <c r="AI7" s="38" cm="1">
        <f t="array" aca="1" ref="AI7" ca="1">TREND($K7:$P7,$K$1:$P$1,AI$1)</f>
        <v>1.4311111111111112</v>
      </c>
      <c r="AJ7" s="38" cm="1">
        <f t="array" aca="1" ref="AJ7" ca="1">TREND($K7:$P7,$K$1:$P$1,AJ$1)</f>
        <v>1.4311111111111112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INDIRECT(CONCATENATE("'",HLOOKUP(B$1,$B$21:$E$23,3,FALSE),"'!",$B$25,ROW($A8)+5))*About!$A$31</f>
        <v>0.23644444444444443</v>
      </c>
      <c r="C8" s="38">
        <f t="shared" ca="1" si="3"/>
        <v>0.23722222222222222</v>
      </c>
      <c r="D8" s="38">
        <f t="shared" ca="1" si="0"/>
        <v>0.23799999999999999</v>
      </c>
      <c r="E8" s="38">
        <f t="shared" ca="1" si="0"/>
        <v>0.23877777777777776</v>
      </c>
      <c r="F8" s="39" cm="1">
        <f t="array" aca="1" ref="F8" ca="1">INDIRECT(CONCATENATE("'",HLOOKUP(F$1,$B$21:$E$23,3,FALSE),"'!",$B$25,ROW($A8)+5))*About!$A$31</f>
        <v>0.23955555555555555</v>
      </c>
      <c r="G8" s="38">
        <f t="shared" ca="1" si="4"/>
        <v>0.23955555555555555</v>
      </c>
      <c r="H8" s="38">
        <f t="shared" ca="1" si="1"/>
        <v>0.23955555555555555</v>
      </c>
      <c r="I8" s="38">
        <f t="shared" ca="1" si="1"/>
        <v>0.23955555555555555</v>
      </c>
      <c r="J8" s="38">
        <f t="shared" ca="1" si="1"/>
        <v>0.23955555555555555</v>
      </c>
      <c r="K8" s="39" cm="1">
        <f t="array" aca="1" ref="K8" ca="1">INDIRECT(CONCATENATE("'",HLOOKUP(K$1,$B$21:$E$23,3,FALSE),"'!",$B$25,ROW($A8)+5))*About!$A$31</f>
        <v>0.23955555555555555</v>
      </c>
      <c r="L8" s="38">
        <f t="shared" ca="1" si="5"/>
        <v>0.24017777777777777</v>
      </c>
      <c r="M8" s="38">
        <f t="shared" ca="1" si="2"/>
        <v>0.24079999999999999</v>
      </c>
      <c r="N8" s="38">
        <f t="shared" ca="1" si="2"/>
        <v>0.24142222222222223</v>
      </c>
      <c r="O8" s="38">
        <f t="shared" ca="1" si="2"/>
        <v>0.24204444444444445</v>
      </c>
      <c r="P8" s="39" cm="1">
        <f t="array" aca="1" ref="P8" ca="1">INDIRECT(CONCATENATE("'",HLOOKUP(P$1,$B$21:$E$23,3,FALSE),"'!",$B$25,ROW($A8)+5))*About!$A$31</f>
        <v>0.24266666666666667</v>
      </c>
      <c r="Q8" s="38" cm="1">
        <f t="array" aca="1" ref="Q8" ca="1">TREND($K8:$P8,$K$1:$P$1,Q$1)</f>
        <v>0.24328888888888889</v>
      </c>
      <c r="R8" s="38" cm="1">
        <f t="array" aca="1" ref="R8" ca="1">TREND($K8:$P8,$K$1:$P$1,R$1)</f>
        <v>0.24391111111111097</v>
      </c>
      <c r="S8" s="38" cm="1">
        <f t="array" aca="1" ref="S8" ca="1">TREND($K8:$P8,$K$1:$P$1,S$1)</f>
        <v>0.24453333333333327</v>
      </c>
      <c r="T8" s="38" cm="1">
        <f t="array" aca="1" ref="T8" ca="1">TREND($K8:$P8,$K$1:$P$1,T$1)</f>
        <v>0.24515555555555557</v>
      </c>
      <c r="U8" s="38" cm="1">
        <f t="array" aca="1" ref="U8" ca="1">TREND($K8:$P8,$K$1:$P$1,U$1)</f>
        <v>0.24577777777777765</v>
      </c>
      <c r="V8" s="38" cm="1">
        <f t="array" aca="1" ref="V8" ca="1">TREND($K8:$P8,$K$1:$P$1,V$1)</f>
        <v>0.24639999999999995</v>
      </c>
      <c r="W8" s="38" cm="1">
        <f t="array" aca="1" ref="W8" ca="1">TREND($K8:$P8,$K$1:$P$1,W$1)</f>
        <v>0.24702222222222225</v>
      </c>
      <c r="X8" s="38" cm="1">
        <f t="array" aca="1" ref="X8" ca="1">TREND($K8:$P8,$K$1:$P$1,X$1)</f>
        <v>0.24764444444444433</v>
      </c>
      <c r="Y8" s="38" cm="1">
        <f t="array" aca="1" ref="Y8" ca="1">TREND($K8:$P8,$K$1:$P$1,Y$1)</f>
        <v>0.24826666666666664</v>
      </c>
      <c r="Z8" s="38" cm="1">
        <f t="array" aca="1" ref="Z8" ca="1">TREND($K8:$P8,$K$1:$P$1,Z$1)</f>
        <v>0.24888888888888894</v>
      </c>
      <c r="AA8" s="38" cm="1">
        <f t="array" aca="1" ref="AA8" ca="1">TREND($K8:$P8,$K$1:$P$1,AA$1)</f>
        <v>0.24951111111111102</v>
      </c>
      <c r="AB8" s="38" cm="1">
        <f t="array" aca="1" ref="AB8" ca="1">TREND($K8:$P8,$K$1:$P$1,AB$1)</f>
        <v>0.25013333333333332</v>
      </c>
      <c r="AC8" s="38" cm="1">
        <f t="array" aca="1" ref="AC8" ca="1">TREND($K8:$P8,$K$1:$P$1,AC$1)</f>
        <v>0.25075555555555562</v>
      </c>
      <c r="AD8" s="38" cm="1">
        <f t="array" aca="1" ref="AD8" ca="1">TREND($K8:$P8,$K$1:$P$1,AD$1)</f>
        <v>0.2513777777777777</v>
      </c>
      <c r="AE8" s="38" cm="1">
        <f t="array" aca="1" ref="AE8" ca="1">TREND($K8:$P8,$K$1:$P$1,AE$1)</f>
        <v>0.252</v>
      </c>
      <c r="AF8" s="38" cm="1">
        <f t="array" aca="1" ref="AF8" ca="1">TREND($K8:$P8,$K$1:$P$1,AF$1)</f>
        <v>0.2526222222222223</v>
      </c>
      <c r="AG8" s="38" cm="1">
        <f t="array" aca="1" ref="AG8" ca="1">TREND($K8:$P8,$K$1:$P$1,AG$1)</f>
        <v>0.25324444444444438</v>
      </c>
      <c r="AH8" s="38" cm="1">
        <f t="array" aca="1" ref="AH8" ca="1">TREND($K8:$P8,$K$1:$P$1,AH$1)</f>
        <v>0.25386666666666668</v>
      </c>
      <c r="AI8" s="38" cm="1">
        <f t="array" aca="1" ref="AI8" ca="1">TREND($K8:$P8,$K$1:$P$1,AI$1)</f>
        <v>0.25448888888888899</v>
      </c>
      <c r="AJ8" s="38" cm="1">
        <f t="array" aca="1" ref="AJ8" ca="1">TREND($K8:$P8,$K$1:$P$1,AJ$1)</f>
        <v>0.25511111111111107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INDIRECT(CONCATENATE("'",HLOOKUP(B$1,$B$21:$E$23,3,FALSE),"'!",$B$25,ROW($A9)+5))*About!$A$31</f>
        <v>5.5999999999999994E-2</v>
      </c>
      <c r="C9" s="38">
        <f t="shared" ca="1" si="3"/>
        <v>5.5999999999999994E-2</v>
      </c>
      <c r="D9" s="38">
        <f t="shared" ca="1" si="0"/>
        <v>5.5999999999999994E-2</v>
      </c>
      <c r="E9" s="38">
        <f t="shared" ca="1" si="0"/>
        <v>5.5999999999999994E-2</v>
      </c>
      <c r="F9" s="39" cm="1">
        <f t="array" aca="1" ref="F9" ca="1">INDIRECT(CONCATENATE("'",HLOOKUP(F$1,$B$21:$E$23,3,FALSE),"'!",$B$25,ROW($A9)+5))*About!$A$31</f>
        <v>5.5999999999999994E-2</v>
      </c>
      <c r="G9" s="38">
        <f t="shared" ca="1" si="4"/>
        <v>5.662222222222222E-2</v>
      </c>
      <c r="H9" s="38">
        <f t="shared" ca="1" si="1"/>
        <v>5.7244444444444438E-2</v>
      </c>
      <c r="I9" s="38">
        <f t="shared" ca="1" si="1"/>
        <v>5.7866666666666663E-2</v>
      </c>
      <c r="J9" s="38">
        <f t="shared" ca="1" si="1"/>
        <v>5.8488888888888882E-2</v>
      </c>
      <c r="K9" s="39" cm="1">
        <f t="array" aca="1" ref="K9" ca="1">INDIRECT(CONCATENATE("'",HLOOKUP(K$1,$B$21:$E$23,3,FALSE),"'!",$B$25,ROW($A9)+5))*About!$A$31</f>
        <v>5.9111111111111107E-2</v>
      </c>
      <c r="L9" s="38">
        <f t="shared" ca="1" si="5"/>
        <v>5.9733333333333333E-2</v>
      </c>
      <c r="M9" s="38">
        <f t="shared" ca="1" si="2"/>
        <v>6.0355555555555558E-2</v>
      </c>
      <c r="N9" s="38">
        <f t="shared" ca="1" si="2"/>
        <v>6.0977777777777777E-2</v>
      </c>
      <c r="O9" s="38">
        <f t="shared" ca="1" si="2"/>
        <v>6.1600000000000002E-2</v>
      </c>
      <c r="P9" s="39" cm="1">
        <f t="array" aca="1" ref="P9" ca="1">INDIRECT(CONCATENATE("'",HLOOKUP(P$1,$B$21:$E$23,3,FALSE),"'!",$B$25,ROW($A9)+5))*About!$A$31</f>
        <v>6.2222222222222227E-2</v>
      </c>
      <c r="Q9" s="38" cm="1">
        <f t="array" aca="1" ref="Q9" ca="1">TREND($K9:$P9,$K$1:$P$1,Q$1)</f>
        <v>6.2844444444444481E-2</v>
      </c>
      <c r="R9" s="38" cm="1">
        <f t="array" aca="1" ref="R9" ca="1">TREND($K9:$P9,$K$1:$P$1,R$1)</f>
        <v>6.3466666666666782E-2</v>
      </c>
      <c r="S9" s="38" cm="1">
        <f t="array" aca="1" ref="S9" ca="1">TREND($K9:$P9,$K$1:$P$1,S$1)</f>
        <v>6.4088888888888862E-2</v>
      </c>
      <c r="T9" s="38" cm="1">
        <f t="array" aca="1" ref="T9" ca="1">TREND($K9:$P9,$K$1:$P$1,T$1)</f>
        <v>6.4711111111111164E-2</v>
      </c>
      <c r="U9" s="38" cm="1">
        <f t="array" aca="1" ref="U9" ca="1">TREND($K9:$P9,$K$1:$P$1,U$1)</f>
        <v>6.5333333333333465E-2</v>
      </c>
      <c r="V9" s="38" cm="1">
        <f t="array" aca="1" ref="V9" ca="1">TREND($K9:$P9,$K$1:$P$1,V$1)</f>
        <v>6.5955555555555545E-2</v>
      </c>
      <c r="W9" s="38" cm="1">
        <f t="array" aca="1" ref="W9" ca="1">TREND($K9:$P9,$K$1:$P$1,W$1)</f>
        <v>6.6577777777777847E-2</v>
      </c>
      <c r="X9" s="38" cm="1">
        <f t="array" aca="1" ref="X9" ca="1">TREND($K9:$P9,$K$1:$P$1,X$1)</f>
        <v>6.7200000000000149E-2</v>
      </c>
      <c r="Y9" s="38" cm="1">
        <f t="array" aca="1" ref="Y9" ca="1">TREND($K9:$P9,$K$1:$P$1,Y$1)</f>
        <v>6.7822222222222228E-2</v>
      </c>
      <c r="Z9" s="38" cm="1">
        <f t="array" aca="1" ref="Z9" ca="1">TREND($K9:$P9,$K$1:$P$1,Z$1)</f>
        <v>6.844444444444453E-2</v>
      </c>
      <c r="AA9" s="38" cm="1">
        <f t="array" aca="1" ref="AA9" ca="1">TREND($K9:$P9,$K$1:$P$1,AA$1)</f>
        <v>6.906666666666661E-2</v>
      </c>
      <c r="AB9" s="38" cm="1">
        <f t="array" aca="1" ref="AB9" ca="1">TREND($K9:$P9,$K$1:$P$1,AB$1)</f>
        <v>6.9688888888888911E-2</v>
      </c>
      <c r="AC9" s="38" cm="1">
        <f t="array" aca="1" ref="AC9" ca="1">TREND($K9:$P9,$K$1:$P$1,AC$1)</f>
        <v>7.0311111111111213E-2</v>
      </c>
      <c r="AD9" s="38" cm="1">
        <f t="array" aca="1" ref="AD9" ca="1">TREND($K9:$P9,$K$1:$P$1,AD$1)</f>
        <v>7.0933333333333293E-2</v>
      </c>
      <c r="AE9" s="38" cm="1">
        <f t="array" aca="1" ref="AE9" ca="1">TREND($K9:$P9,$K$1:$P$1,AE$1)</f>
        <v>7.1555555555555594E-2</v>
      </c>
      <c r="AF9" s="38" cm="1">
        <f t="array" aca="1" ref="AF9" ca="1">TREND($K9:$P9,$K$1:$P$1,AF$1)</f>
        <v>7.2177777777777896E-2</v>
      </c>
      <c r="AG9" s="38" cm="1">
        <f t="array" aca="1" ref="AG9" ca="1">TREND($K9:$P9,$K$1:$P$1,AG$1)</f>
        <v>7.2799999999999976E-2</v>
      </c>
      <c r="AH9" s="38" cm="1">
        <f t="array" aca="1" ref="AH9" ca="1">TREND($K9:$P9,$K$1:$P$1,AH$1)</f>
        <v>7.3422222222222278E-2</v>
      </c>
      <c r="AI9" s="38" cm="1">
        <f t="array" aca="1" ref="AI9" ca="1">TREND($K9:$P9,$K$1:$P$1,AI$1)</f>
        <v>7.4044444444444579E-2</v>
      </c>
      <c r="AJ9" s="38" cm="1">
        <f t="array" aca="1" ref="AJ9" ca="1">TREND($K9:$P9,$K$1:$P$1,AJ$1)</f>
        <v>7.4666666666666659E-2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INDIRECT(CONCATENATE("'",HLOOKUP(B$1,$B$21:$E$23,3,FALSE),"'!",$B$25,ROW($A10)+5))*About!$A$31</f>
        <v>4.6666666666666661E-4</v>
      </c>
      <c r="C10" s="38">
        <f t="shared" ca="1" si="3"/>
        <v>4.7444444444444444E-4</v>
      </c>
      <c r="D10" s="38">
        <f t="shared" ca="1" si="0"/>
        <v>4.8222222222222221E-4</v>
      </c>
      <c r="E10" s="38">
        <f t="shared" ca="1" si="0"/>
        <v>4.9000000000000009E-4</v>
      </c>
      <c r="F10" s="39" cm="1">
        <f t="array" aca="1" ref="F10" ca="1">INDIRECT(CONCATENATE("'",HLOOKUP(F$1,$B$21:$E$23,3,FALSE),"'!",$B$25,ROW($A10)+5))*About!$A$31</f>
        <v>4.9777777777777787E-4</v>
      </c>
      <c r="G10" s="38">
        <f t="shared" ca="1" si="4"/>
        <v>5.0400000000000011E-4</v>
      </c>
      <c r="H10" s="38">
        <f t="shared" ca="1" si="1"/>
        <v>5.1022222222222235E-4</v>
      </c>
      <c r="I10" s="38">
        <f t="shared" ca="1" si="1"/>
        <v>5.1644444444444448E-4</v>
      </c>
      <c r="J10" s="38">
        <f t="shared" ca="1" si="1"/>
        <v>5.2266666666666672E-4</v>
      </c>
      <c r="K10" s="39" cm="1">
        <f t="array" aca="1" ref="K10" ca="1">INDIRECT(CONCATENATE("'",HLOOKUP(K$1,$B$21:$E$23,3,FALSE),"'!",$B$25,ROW($A10)+5))*About!$A$31</f>
        <v>5.2888888888888896E-4</v>
      </c>
      <c r="L10" s="38">
        <f t="shared" ca="1" si="5"/>
        <v>5.351111111111112E-4</v>
      </c>
      <c r="M10" s="38">
        <f t="shared" ca="1" si="2"/>
        <v>5.4133333333333344E-4</v>
      </c>
      <c r="N10" s="38">
        <f t="shared" ca="1" si="2"/>
        <v>5.4755555555555558E-4</v>
      </c>
      <c r="O10" s="38">
        <f t="shared" ca="1" si="2"/>
        <v>5.5377777777777782E-4</v>
      </c>
      <c r="P10" s="39" cm="1">
        <f t="array" aca="1" ref="P10" ca="1">INDIRECT(CONCATENATE("'",HLOOKUP(P$1,$B$21:$E$23,3,FALSE),"'!",$B$25,ROW($A10)+5))*About!$A$31</f>
        <v>5.6000000000000006E-4</v>
      </c>
      <c r="Q10" s="38" cm="1">
        <f t="array" aca="1" ref="Q10" ca="1">TREND($K10:$P10,$K$1:$P$1,Q$1)</f>
        <v>5.6622222222222317E-4</v>
      </c>
      <c r="R10" s="38" cm="1">
        <f t="array" aca="1" ref="R10" ca="1">TREND($K10:$P10,$K$1:$P$1,R$1)</f>
        <v>5.7244444444444487E-4</v>
      </c>
      <c r="S10" s="38" cm="1">
        <f t="array" aca="1" ref="S10" ca="1">TREND($K10:$P10,$K$1:$P$1,S$1)</f>
        <v>5.786666666666683E-4</v>
      </c>
      <c r="T10" s="38" cm="1">
        <f t="array" aca="1" ref="T10" ca="1">TREND($K10:$P10,$K$1:$P$1,T$1)</f>
        <v>5.8488888888889E-4</v>
      </c>
      <c r="U10" s="38" cm="1">
        <f t="array" aca="1" ref="U10" ca="1">TREND($K10:$P10,$K$1:$P$1,U$1)</f>
        <v>5.911111111111117E-4</v>
      </c>
      <c r="V10" s="38" cm="1">
        <f t="array" aca="1" ref="V10" ca="1">TREND($K10:$P10,$K$1:$P$1,V$1)</f>
        <v>5.973333333333334E-4</v>
      </c>
      <c r="W10" s="38" cm="1">
        <f t="array" aca="1" ref="W10" ca="1">TREND($K10:$P10,$K$1:$P$1,W$1)</f>
        <v>6.0355555555555683E-4</v>
      </c>
      <c r="X10" s="38" cm="1">
        <f t="array" aca="1" ref="X10" ca="1">TREND($K10:$P10,$K$1:$P$1,X$1)</f>
        <v>6.0977777777777853E-4</v>
      </c>
      <c r="Y10" s="38" cm="1">
        <f t="array" aca="1" ref="Y10" ca="1">TREND($K10:$P10,$K$1:$P$1,Y$1)</f>
        <v>6.1600000000000023E-4</v>
      </c>
      <c r="Z10" s="38" cm="1">
        <f t="array" aca="1" ref="Z10" ca="1">TREND($K10:$P10,$K$1:$P$1,Z$1)</f>
        <v>6.2222222222222366E-4</v>
      </c>
      <c r="AA10" s="38" cm="1">
        <f t="array" aca="1" ref="AA10" ca="1">TREND($K10:$P10,$K$1:$P$1,AA$1)</f>
        <v>6.2844444444444536E-4</v>
      </c>
      <c r="AB10" s="38" cm="1">
        <f t="array" aca="1" ref="AB10" ca="1">TREND($K10:$P10,$K$1:$P$1,AB$1)</f>
        <v>6.3466666666666706E-4</v>
      </c>
      <c r="AC10" s="38" cm="1">
        <f t="array" aca="1" ref="AC10" ca="1">TREND($K10:$P10,$K$1:$P$1,AC$1)</f>
        <v>6.4088888888889049E-4</v>
      </c>
      <c r="AD10" s="38" cm="1">
        <f t="array" aca="1" ref="AD10" ca="1">TREND($K10:$P10,$K$1:$P$1,AD$1)</f>
        <v>6.4711111111111219E-4</v>
      </c>
      <c r="AE10" s="38" cm="1">
        <f t="array" aca="1" ref="AE10" ca="1">TREND($K10:$P10,$K$1:$P$1,AE$1)</f>
        <v>6.5333333333333389E-4</v>
      </c>
      <c r="AF10" s="38" cm="1">
        <f t="array" aca="1" ref="AF10" ca="1">TREND($K10:$P10,$K$1:$P$1,AF$1)</f>
        <v>6.5955555555555559E-4</v>
      </c>
      <c r="AG10" s="38" cm="1">
        <f t="array" aca="1" ref="AG10" ca="1">TREND($K10:$P10,$K$1:$P$1,AG$1)</f>
        <v>6.6577777777777902E-4</v>
      </c>
      <c r="AH10" s="38" cm="1">
        <f t="array" aca="1" ref="AH10" ca="1">TREND($K10:$P10,$K$1:$P$1,AH$1)</f>
        <v>6.7200000000000072E-4</v>
      </c>
      <c r="AI10" s="38" cm="1">
        <f t="array" aca="1" ref="AI10" ca="1">TREND($K10:$P10,$K$1:$P$1,AI$1)</f>
        <v>6.7822222222222242E-4</v>
      </c>
      <c r="AJ10" s="38" cm="1">
        <f t="array" aca="1" ref="AJ10" ca="1">TREND($K10:$P10,$K$1:$P$1,AJ$1)</f>
        <v>6.8444444444444585E-4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INDIRECT(CONCATENATE("'",HLOOKUP(B$1,$B$21:$E$23,3,FALSE),"'!",$B$25,ROW($A11)+5))*About!$A$31</f>
        <v>4.3555555555555551E-4</v>
      </c>
      <c r="C11" s="38">
        <f t="shared" ca="1" si="3"/>
        <v>4.4333333333333329E-4</v>
      </c>
      <c r="D11" s="38">
        <f t="shared" ca="1" si="0"/>
        <v>4.5111111111111106E-4</v>
      </c>
      <c r="E11" s="38">
        <f t="shared" ca="1" si="0"/>
        <v>4.5888888888888883E-4</v>
      </c>
      <c r="F11" s="39" cm="1">
        <f t="array" aca="1" ref="F11" ca="1">INDIRECT(CONCATENATE("'",HLOOKUP(F$1,$B$21:$E$23,3,FALSE),"'!",$B$25,ROW($A11)+5))*About!$A$31</f>
        <v>4.6666666666666661E-4</v>
      </c>
      <c r="G11" s="38">
        <f t="shared" ca="1" si="4"/>
        <v>4.7911111111111109E-4</v>
      </c>
      <c r="H11" s="38">
        <f t="shared" ca="1" si="1"/>
        <v>4.9155555555555552E-4</v>
      </c>
      <c r="I11" s="38">
        <f t="shared" ca="1" si="1"/>
        <v>5.04E-4</v>
      </c>
      <c r="J11" s="38">
        <f t="shared" ca="1" si="1"/>
        <v>5.1644444444444448E-4</v>
      </c>
      <c r="K11" s="39" cm="1">
        <f t="array" aca="1" ref="K11" ca="1">INDIRECT(CONCATENATE("'",HLOOKUP(K$1,$B$21:$E$23,3,FALSE),"'!",$B$25,ROW($A11)+5))*About!$A$31</f>
        <v>5.2888888888888896E-4</v>
      </c>
      <c r="L11" s="38">
        <f t="shared" ca="1" si="5"/>
        <v>5.351111111111112E-4</v>
      </c>
      <c r="M11" s="38">
        <f t="shared" ca="1" si="2"/>
        <v>5.4133333333333344E-4</v>
      </c>
      <c r="N11" s="38">
        <f t="shared" ca="1" si="2"/>
        <v>5.4755555555555558E-4</v>
      </c>
      <c r="O11" s="38">
        <f t="shared" ca="1" si="2"/>
        <v>5.5377777777777782E-4</v>
      </c>
      <c r="P11" s="39" cm="1">
        <f t="array" aca="1" ref="P11" ca="1">INDIRECT(CONCATENATE("'",HLOOKUP(P$1,$B$21:$E$23,3,FALSE),"'!",$B$25,ROW($A11)+5))*About!$A$31</f>
        <v>5.6000000000000006E-4</v>
      </c>
      <c r="Q11" s="38" cm="1">
        <f t="array" aca="1" ref="Q11" ca="1">TREND($K11:$P11,$K$1:$P$1,Q$1)</f>
        <v>5.6622222222222317E-4</v>
      </c>
      <c r="R11" s="38" cm="1">
        <f t="array" aca="1" ref="R11" ca="1">TREND($K11:$P11,$K$1:$P$1,R$1)</f>
        <v>5.7244444444444487E-4</v>
      </c>
      <c r="S11" s="38" cm="1">
        <f t="array" aca="1" ref="S11" ca="1">TREND($K11:$P11,$K$1:$P$1,S$1)</f>
        <v>5.786666666666683E-4</v>
      </c>
      <c r="T11" s="38" cm="1">
        <f t="array" aca="1" ref="T11" ca="1">TREND($K11:$P11,$K$1:$P$1,T$1)</f>
        <v>5.8488888888889E-4</v>
      </c>
      <c r="U11" s="38" cm="1">
        <f t="array" aca="1" ref="U11" ca="1">TREND($K11:$P11,$K$1:$P$1,U$1)</f>
        <v>5.911111111111117E-4</v>
      </c>
      <c r="V11" s="38" cm="1">
        <f t="array" aca="1" ref="V11" ca="1">TREND($K11:$P11,$K$1:$P$1,V$1)</f>
        <v>5.973333333333334E-4</v>
      </c>
      <c r="W11" s="38" cm="1">
        <f t="array" aca="1" ref="W11" ca="1">TREND($K11:$P11,$K$1:$P$1,W$1)</f>
        <v>6.0355555555555683E-4</v>
      </c>
      <c r="X11" s="38" cm="1">
        <f t="array" aca="1" ref="X11" ca="1">TREND($K11:$P11,$K$1:$P$1,X$1)</f>
        <v>6.0977777777777853E-4</v>
      </c>
      <c r="Y11" s="38" cm="1">
        <f t="array" aca="1" ref="Y11" ca="1">TREND($K11:$P11,$K$1:$P$1,Y$1)</f>
        <v>6.1600000000000023E-4</v>
      </c>
      <c r="Z11" s="38" cm="1">
        <f t="array" aca="1" ref="Z11" ca="1">TREND($K11:$P11,$K$1:$P$1,Z$1)</f>
        <v>6.2222222222222366E-4</v>
      </c>
      <c r="AA11" s="38" cm="1">
        <f t="array" aca="1" ref="AA11" ca="1">TREND($K11:$P11,$K$1:$P$1,AA$1)</f>
        <v>6.2844444444444536E-4</v>
      </c>
      <c r="AB11" s="38" cm="1">
        <f t="array" aca="1" ref="AB11" ca="1">TREND($K11:$P11,$K$1:$P$1,AB$1)</f>
        <v>6.3466666666666706E-4</v>
      </c>
      <c r="AC11" s="38" cm="1">
        <f t="array" aca="1" ref="AC11" ca="1">TREND($K11:$P11,$K$1:$P$1,AC$1)</f>
        <v>6.4088888888889049E-4</v>
      </c>
      <c r="AD11" s="38" cm="1">
        <f t="array" aca="1" ref="AD11" ca="1">TREND($K11:$P11,$K$1:$P$1,AD$1)</f>
        <v>6.4711111111111219E-4</v>
      </c>
      <c r="AE11" s="38" cm="1">
        <f t="array" aca="1" ref="AE11" ca="1">TREND($K11:$P11,$K$1:$P$1,AE$1)</f>
        <v>6.5333333333333389E-4</v>
      </c>
      <c r="AF11" s="38" cm="1">
        <f t="array" aca="1" ref="AF11" ca="1">TREND($K11:$P11,$K$1:$P$1,AF$1)</f>
        <v>6.5955555555555559E-4</v>
      </c>
      <c r="AG11" s="38" cm="1">
        <f t="array" aca="1" ref="AG11" ca="1">TREND($K11:$P11,$K$1:$P$1,AG$1)</f>
        <v>6.6577777777777902E-4</v>
      </c>
      <c r="AH11" s="38" cm="1">
        <f t="array" aca="1" ref="AH11" ca="1">TREND($K11:$P11,$K$1:$P$1,AH$1)</f>
        <v>6.7200000000000072E-4</v>
      </c>
      <c r="AI11" s="38" cm="1">
        <f t="array" aca="1" ref="AI11" ca="1">TREND($K11:$P11,$K$1:$P$1,AI$1)</f>
        <v>6.7822222222222242E-4</v>
      </c>
      <c r="AJ11" s="38" cm="1">
        <f t="array" aca="1" ref="AJ11" ca="1">TREND($K11:$P11,$K$1:$P$1,AJ$1)</f>
        <v>6.8444444444444585E-4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SUM(INDIRECT(CONCATENATE("'",HLOOKUP(B$1,$B$21:$E$23,3,FALSE),"'!",$B$25,ROW($A12)+5,":",$B$25,ROW($A12)+6)))*About!$A$31</f>
        <v>2.0657777777777779E-3</v>
      </c>
      <c r="C12" s="38">
        <f t="shared" ca="1" si="3"/>
        <v>2.0922222222222223E-3</v>
      </c>
      <c r="D12" s="38">
        <f t="shared" ca="1" si="0"/>
        <v>2.1186666666666671E-3</v>
      </c>
      <c r="E12" s="38">
        <f t="shared" ca="1" si="0"/>
        <v>2.1451111111111115E-3</v>
      </c>
      <c r="F12" s="40">
        <f ca="1">SUM(INDIRECT(CONCATENATE("'",HLOOKUP(F$1,$B$21:$E$23,3,FALSE),"'!",$B$25,ROW($A12)+5,":",$B$25,ROW($A12)+6)))*About!$A$31</f>
        <v>2.1715555555555559E-3</v>
      </c>
      <c r="G12" s="38">
        <f t="shared" ca="1" si="4"/>
        <v>2.2064000000000003E-3</v>
      </c>
      <c r="H12" s="38">
        <f t="shared" ca="1" si="1"/>
        <v>2.2412444444444447E-3</v>
      </c>
      <c r="I12" s="38">
        <f t="shared" ca="1" si="1"/>
        <v>2.276088888888889E-3</v>
      </c>
      <c r="J12" s="38">
        <f t="shared" ca="1" si="1"/>
        <v>2.3109333333333334E-3</v>
      </c>
      <c r="K12" s="40">
        <f ca="1">SUM(INDIRECT(CONCATENATE("'",HLOOKUP(K$1,$B$21:$E$23,3,FALSE),"'!",$B$25,ROW($A12)+5,":",$B$25,ROW($A12)+6)))*About!$A$31</f>
        <v>2.3457777777777778E-3</v>
      </c>
      <c r="L12" s="38">
        <f t="shared" ca="1" si="5"/>
        <v>2.3862222222222223E-3</v>
      </c>
      <c r="M12" s="38">
        <f t="shared" ca="1" si="2"/>
        <v>2.4266666666666668E-3</v>
      </c>
      <c r="N12" s="38">
        <f t="shared" ca="1" si="2"/>
        <v>2.4671111111111109E-3</v>
      </c>
      <c r="O12" s="38">
        <f t="shared" ca="1" si="2"/>
        <v>2.5075555555555554E-3</v>
      </c>
      <c r="P12" s="40">
        <f ca="1">SUM(INDIRECT(CONCATENATE("'",HLOOKUP(P$1,$B$21:$E$23,3,FALSE),"'!",$B$25,ROW($A12)+5,":",$B$25,ROW($A12)+6)))*About!$A$31</f>
        <v>2.5479999999999999E-3</v>
      </c>
      <c r="Q12" s="38" cm="1">
        <f t="array" aca="1" ref="Q12" ca="1">TREND($K12:$P12,$K$1:$P$1,Q$1)</f>
        <v>2.5884444444444488E-3</v>
      </c>
      <c r="R12" s="38" cm="1">
        <f t="array" aca="1" ref="R12" ca="1">TREND($K12:$P12,$K$1:$P$1,R$1)</f>
        <v>2.6288888888888889E-3</v>
      </c>
      <c r="S12" s="38" cm="1">
        <f t="array" aca="1" ref="S12" ca="1">TREND($K12:$P12,$K$1:$P$1,S$1)</f>
        <v>2.6693333333333291E-3</v>
      </c>
      <c r="T12" s="38" cm="1">
        <f t="array" aca="1" ref="T12" ca="1">TREND($K12:$P12,$K$1:$P$1,T$1)</f>
        <v>2.7097777777777832E-3</v>
      </c>
      <c r="U12" s="38" cm="1">
        <f t="array" aca="1" ref="U12" ca="1">TREND($K12:$P12,$K$1:$P$1,U$1)</f>
        <v>2.7502222222222233E-3</v>
      </c>
      <c r="V12" s="38" cm="1">
        <f t="array" aca="1" ref="V12" ca="1">TREND($K12:$P12,$K$1:$P$1,V$1)</f>
        <v>2.7906666666666635E-3</v>
      </c>
      <c r="W12" s="38" cm="1">
        <f t="array" aca="1" ref="W12" ca="1">TREND($K12:$P12,$K$1:$P$1,W$1)</f>
        <v>2.8311111111111176E-3</v>
      </c>
      <c r="X12" s="38" cm="1">
        <f t="array" aca="1" ref="X12" ca="1">TREND($K12:$P12,$K$1:$P$1,X$1)</f>
        <v>2.8715555555555577E-3</v>
      </c>
      <c r="Y12" s="38" cm="1">
        <f t="array" aca="1" ref="Y12" ca="1">TREND($K12:$P12,$K$1:$P$1,Y$1)</f>
        <v>2.9119999999999979E-3</v>
      </c>
      <c r="Z12" s="38" cm="1">
        <f t="array" aca="1" ref="Z12" ca="1">TREND($K12:$P12,$K$1:$P$1,Z$1)</f>
        <v>2.952444444444452E-3</v>
      </c>
      <c r="AA12" s="38" cm="1">
        <f t="array" aca="1" ref="AA12" ca="1">TREND($K12:$P12,$K$1:$P$1,AA$1)</f>
        <v>2.9928888888888922E-3</v>
      </c>
      <c r="AB12" s="38" cm="1">
        <f t="array" aca="1" ref="AB12" ca="1">TREND($K12:$P12,$K$1:$P$1,AB$1)</f>
        <v>3.0333333333333323E-3</v>
      </c>
      <c r="AC12" s="38" cm="1">
        <f t="array" aca="1" ref="AC12" ca="1">TREND($K12:$P12,$K$1:$P$1,AC$1)</f>
        <v>3.0737777777777725E-3</v>
      </c>
      <c r="AD12" s="38" cm="1">
        <f t="array" aca="1" ref="AD12" ca="1">TREND($K12:$P12,$K$1:$P$1,AD$1)</f>
        <v>3.1142222222222266E-3</v>
      </c>
      <c r="AE12" s="38" cm="1">
        <f t="array" aca="1" ref="AE12" ca="1">TREND($K12:$P12,$K$1:$P$1,AE$1)</f>
        <v>3.1546666666666667E-3</v>
      </c>
      <c r="AF12" s="38" cm="1">
        <f t="array" aca="1" ref="AF12" ca="1">TREND($K12:$P12,$K$1:$P$1,AF$1)</f>
        <v>3.1951111111111069E-3</v>
      </c>
      <c r="AG12" s="38" cm="1">
        <f t="array" aca="1" ref="AG12" ca="1">TREND($K12:$P12,$K$1:$P$1,AG$1)</f>
        <v>3.235555555555561E-3</v>
      </c>
      <c r="AH12" s="38" cm="1">
        <f t="array" aca="1" ref="AH12" ca="1">TREND($K12:$P12,$K$1:$P$1,AH$1)</f>
        <v>3.2760000000000011E-3</v>
      </c>
      <c r="AI12" s="38" cm="1">
        <f t="array" aca="1" ref="AI12" ca="1">TREND($K12:$P12,$K$1:$P$1,AI$1)</f>
        <v>3.3164444444444413E-3</v>
      </c>
      <c r="AJ12" s="38" cm="1">
        <f t="array" aca="1" ref="AJ12" ca="1">TREND($K12:$P12,$K$1:$P$1,AJ$1)</f>
        <v>3.3568888888888954E-3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HOIpTP-electricity-NOx</v>
      </c>
    </row>
    <row r="18" spans="1:5" x14ac:dyDescent="0.45">
      <c r="A18" t="s">
        <v>114</v>
      </c>
      <c r="B18" t="str">
        <f ca="1">RIGHT(B17,LEN(B17)-7)</f>
        <v>electricity-NOx</v>
      </c>
    </row>
    <row r="19" spans="1:5" x14ac:dyDescent="0.45">
      <c r="A19" t="s">
        <v>115</v>
      </c>
      <c r="B19" t="str">
        <f ca="1">LEFT(B18,FIND("-",B18)-1)</f>
        <v>electricity</v>
      </c>
    </row>
    <row r="20" spans="1:5" x14ac:dyDescent="0.4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 x14ac:dyDescent="0.45">
      <c r="A23" s="34" t="s">
        <v>113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D416-F1C2-4865-9B2C-C9DD91B44AE4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INDIRECT(CONCATENATE("'",HLOOKUP(B$1,$B$21:$E$23,3,FALSE),"'!",$B$25,ROW($A2)+3))*About!$A$31</f>
        <v>4.9777777777777782E-2</v>
      </c>
      <c r="C2" s="38">
        <f ca="1">$B2+($F2-$B2)*(C$1-$B$1)/($F$1-$B$1)</f>
        <v>4.9777777777777782E-2</v>
      </c>
      <c r="D2" s="38">
        <f t="shared" ref="D2:E12" ca="1" si="0">$B2+($F2-$B2)*(D$1-$B$1)/($F$1-$B$1)</f>
        <v>4.9777777777777782E-2</v>
      </c>
      <c r="E2" s="38">
        <f t="shared" ca="1" si="0"/>
        <v>4.9777777777777782E-2</v>
      </c>
      <c r="F2" s="37" cm="1">
        <f t="array" aca="1" ref="F2" ca="1">INDIRECT(CONCATENATE("'",HLOOKUP(F$1,$B$21:$E$23,3,FALSE),"'!",$B$25,ROW($A2)+3))*About!$A$31</f>
        <v>4.9777777777777782E-2</v>
      </c>
      <c r="G2" s="38">
        <f ca="1">$F2+($K2-$F2)*(G$1-$F$1)/($K$1-$F$1)</f>
        <v>5.0400000000000007E-2</v>
      </c>
      <c r="H2" s="38">
        <f t="shared" ref="H2:J12" ca="1" si="1">$F2+($K2-$F2)*(H$1-$F$1)/($K$1-$F$1)</f>
        <v>5.1022222222222226E-2</v>
      </c>
      <c r="I2" s="38">
        <f t="shared" ca="1" si="1"/>
        <v>5.1644444444444451E-2</v>
      </c>
      <c r="J2" s="38">
        <f t="shared" ca="1" si="1"/>
        <v>5.226666666666667E-2</v>
      </c>
      <c r="K2" s="37" cm="1">
        <f t="array" aca="1" ref="K2" ca="1">INDIRECT(CONCATENATE("'",HLOOKUP(K$1,$B$21:$E$23,3,FALSE),"'!",$B$25,ROW($A2)+3))*About!$A$31</f>
        <v>5.2888888888888895E-2</v>
      </c>
      <c r="L2" s="38">
        <f ca="1">$K2+($P2-$K2)*(L$1-$K$1)/($P$1-$K$1)</f>
        <v>5.3511111111111113E-2</v>
      </c>
      <c r="M2" s="38">
        <f t="shared" ref="M2:O12" ca="1" si="2">$K2+($P2-$K2)*(M$1-$K$1)/($P$1-$K$1)</f>
        <v>5.4133333333333332E-2</v>
      </c>
      <c r="N2" s="38">
        <f t="shared" ca="1" si="2"/>
        <v>5.4755555555555557E-2</v>
      </c>
      <c r="O2" s="38">
        <f t="shared" ca="1" si="2"/>
        <v>5.5377777777777776E-2</v>
      </c>
      <c r="P2" s="37" cm="1">
        <f t="array" aca="1" ref="P2" ca="1">INDIRECT(CONCATENATE("'",HLOOKUP(P$1,$B$21:$E$23,3,FALSE),"'!",$B$25,ROW($A2)+3))*About!$A$31</f>
        <v>5.5999999999999994E-2</v>
      </c>
      <c r="Q2" s="38" cm="1">
        <f t="array" aca="1" ref="Q2" ca="1">TREND($K2:$P2,$K$1:$P$1,Q$1)</f>
        <v>5.6622222222222129E-2</v>
      </c>
      <c r="R2" s="38" cm="1">
        <f t="array" aca="1" ref="R2" ca="1">TREND($K2:$P2,$K$1:$P$1,R$1)</f>
        <v>5.7244444444444431E-2</v>
      </c>
      <c r="S2" s="38" cm="1">
        <f t="array" aca="1" ref="S2" ca="1">TREND($K2:$P2,$K$1:$P$1,S$1)</f>
        <v>5.7866666666666511E-2</v>
      </c>
      <c r="T2" s="38" cm="1">
        <f t="array" aca="1" ref="T2" ca="1">TREND($K2:$P2,$K$1:$P$1,T$1)</f>
        <v>5.8488888888888813E-2</v>
      </c>
      <c r="U2" s="38" cm="1">
        <f t="array" aca="1" ref="U2" ca="1">TREND($K2:$P2,$K$1:$P$1,U$1)</f>
        <v>5.9111111111111114E-2</v>
      </c>
      <c r="V2" s="38" cm="1">
        <f t="array" aca="1" ref="V2" ca="1">TREND($K2:$P2,$K$1:$P$1,V$1)</f>
        <v>5.9733333333333194E-2</v>
      </c>
      <c r="W2" s="38" cm="1">
        <f t="array" aca="1" ref="W2" ca="1">TREND($K2:$P2,$K$1:$P$1,W$1)</f>
        <v>6.0355555555555496E-2</v>
      </c>
      <c r="X2" s="38" cm="1">
        <f t="array" aca="1" ref="X2" ca="1">TREND($K2:$P2,$K$1:$P$1,X$1)</f>
        <v>6.0977777777777797E-2</v>
      </c>
      <c r="Y2" s="38" cm="1">
        <f t="array" aca="1" ref="Y2" ca="1">TREND($K2:$P2,$K$1:$P$1,Y$1)</f>
        <v>6.1599999999999877E-2</v>
      </c>
      <c r="Z2" s="38" cm="1">
        <f t="array" aca="1" ref="Z2" ca="1">TREND($K2:$P2,$K$1:$P$1,Z$1)</f>
        <v>6.2222222222222179E-2</v>
      </c>
      <c r="AA2" s="38" cm="1">
        <f t="array" aca="1" ref="AA2" ca="1">TREND($K2:$P2,$K$1:$P$1,AA$1)</f>
        <v>6.2844444444444481E-2</v>
      </c>
      <c r="AB2" s="38" cm="1">
        <f t="array" aca="1" ref="AB2" ca="1">TREND($K2:$P2,$K$1:$P$1,AB$1)</f>
        <v>6.346666666666656E-2</v>
      </c>
      <c r="AC2" s="38" cm="1">
        <f t="array" aca="1" ref="AC2" ca="1">TREND($K2:$P2,$K$1:$P$1,AC$1)</f>
        <v>6.4088888888888862E-2</v>
      </c>
      <c r="AD2" s="38" cm="1">
        <f t="array" aca="1" ref="AD2" ca="1">TREND($K2:$P2,$K$1:$P$1,AD$1)</f>
        <v>6.4711111111110942E-2</v>
      </c>
      <c r="AE2" s="38" cm="1">
        <f t="array" aca="1" ref="AE2" ca="1">TREND($K2:$P2,$K$1:$P$1,AE$1)</f>
        <v>6.5333333333333243E-2</v>
      </c>
      <c r="AF2" s="38" cm="1">
        <f t="array" aca="1" ref="AF2" ca="1">TREND($K2:$P2,$K$1:$P$1,AF$1)</f>
        <v>6.5955555555555545E-2</v>
      </c>
      <c r="AG2" s="38" cm="1">
        <f t="array" aca="1" ref="AG2" ca="1">TREND($K2:$P2,$K$1:$P$1,AG$1)</f>
        <v>6.6577777777777625E-2</v>
      </c>
      <c r="AH2" s="38" cm="1">
        <f t="array" aca="1" ref="AH2" ca="1">TREND($K2:$P2,$K$1:$P$1,AH$1)</f>
        <v>6.7199999999999926E-2</v>
      </c>
      <c r="AI2" s="38" cm="1">
        <f t="array" aca="1" ref="AI2" ca="1">TREND($K2:$P2,$K$1:$P$1,AI$1)</f>
        <v>6.7822222222222228E-2</v>
      </c>
      <c r="AJ2" s="38" cm="1">
        <f t="array" aca="1" ref="AJ2" ca="1">TREND($K2:$P2,$K$1:$P$1,AJ$1)</f>
        <v>6.8444444444444308E-2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INDIRECT(CONCATENATE("'",HLOOKUP(B$1,$B$21:$E$23,3,FALSE),"'!",$B$25,ROW($A3)+5))*About!$A$31</f>
        <v>2.7377777777777779E-2</v>
      </c>
      <c r="C3" s="38">
        <f t="shared" ref="C3:C12" ca="1" si="3">$B3+($F3-$B3)*(C$1-$B$1)/($F$1-$B$1)</f>
        <v>2.7611111111111114E-2</v>
      </c>
      <c r="D3" s="38">
        <f t="shared" ca="1" si="0"/>
        <v>2.7844444444444446E-2</v>
      </c>
      <c r="E3" s="38">
        <f t="shared" ca="1" si="0"/>
        <v>2.8077777777777778E-2</v>
      </c>
      <c r="F3" s="39" cm="1">
        <f t="array" aca="1" ref="F3" ca="1">INDIRECT(CONCATENATE("'",HLOOKUP(F$1,$B$21:$E$23,3,FALSE),"'!",$B$25,ROW($A3)+5))*About!$A$31</f>
        <v>2.8311111111111113E-2</v>
      </c>
      <c r="G3" s="38">
        <f t="shared" ref="G3:G12" ca="1" si="4">$F3+($K3-$F3)*(G$1-$F$1)/($K$1-$F$1)</f>
        <v>2.8497777777777778E-2</v>
      </c>
      <c r="H3" s="38">
        <f t="shared" ca="1" si="1"/>
        <v>2.8684444444444446E-2</v>
      </c>
      <c r="I3" s="38">
        <f t="shared" ca="1" si="1"/>
        <v>2.8871111111111111E-2</v>
      </c>
      <c r="J3" s="38">
        <f t="shared" ca="1" si="1"/>
        <v>2.905777777777778E-2</v>
      </c>
      <c r="K3" s="39" cm="1">
        <f t="array" aca="1" ref="K3" ca="1">INDIRECT(CONCATENATE("'",HLOOKUP(K$1,$B$21:$E$23,3,FALSE),"'!",$B$25,ROW($A3)+5))*About!$A$31</f>
        <v>2.9244444444444444E-2</v>
      </c>
      <c r="L3" s="38">
        <f t="shared" ref="L3:L12" ca="1" si="5">$K3+($P3-$K3)*(L$1-$K$1)/($P$1-$K$1)</f>
        <v>2.9493333333333333E-2</v>
      </c>
      <c r="M3" s="38">
        <f t="shared" ca="1" si="2"/>
        <v>2.9742222222222222E-2</v>
      </c>
      <c r="N3" s="38">
        <f t="shared" ca="1" si="2"/>
        <v>2.9991111111111111E-2</v>
      </c>
      <c r="O3" s="38">
        <f t="shared" ca="1" si="2"/>
        <v>3.024E-2</v>
      </c>
      <c r="P3" s="39" cm="1">
        <f t="array" aca="1" ref="P3" ca="1">INDIRECT(CONCATENATE("'",HLOOKUP(P$1,$B$21:$E$23,3,FALSE),"'!",$B$25,ROW($A3)+5))*About!$A$31</f>
        <v>3.0488888888888888E-2</v>
      </c>
      <c r="Q3" s="38" cm="1">
        <f t="array" aca="1" ref="Q3" ca="1">TREND($K3:$P3,$K$1:$P$1,Q$1)</f>
        <v>3.0737777777777808E-2</v>
      </c>
      <c r="R3" s="38" cm="1">
        <f t="array" aca="1" ref="R3" ca="1">TREND($K3:$P3,$K$1:$P$1,R$1)</f>
        <v>3.0986666666666662E-2</v>
      </c>
      <c r="S3" s="38" cm="1">
        <f t="array" aca="1" ref="S3" ca="1">TREND($K3:$P3,$K$1:$P$1,S$1)</f>
        <v>3.1235555555555516E-2</v>
      </c>
      <c r="T3" s="38" cm="1">
        <f t="array" aca="1" ref="T3" ca="1">TREND($K3:$P3,$K$1:$P$1,T$1)</f>
        <v>3.1484444444444482E-2</v>
      </c>
      <c r="U3" s="38" cm="1">
        <f t="array" aca="1" ref="U3" ca="1">TREND($K3:$P3,$K$1:$P$1,U$1)</f>
        <v>3.1733333333333336E-2</v>
      </c>
      <c r="V3" s="38" cm="1">
        <f t="array" aca="1" ref="V3" ca="1">TREND($K3:$P3,$K$1:$P$1,V$1)</f>
        <v>3.198222222222219E-2</v>
      </c>
      <c r="W3" s="38" cm="1">
        <f t="array" aca="1" ref="W3" ca="1">TREND($K3:$P3,$K$1:$P$1,W$1)</f>
        <v>3.2231111111111155E-2</v>
      </c>
      <c r="X3" s="38" cm="1">
        <f t="array" aca="1" ref="X3" ca="1">TREND($K3:$P3,$K$1:$P$1,X$1)</f>
        <v>3.2480000000000009E-2</v>
      </c>
      <c r="Y3" s="38" cm="1">
        <f t="array" aca="1" ref="Y3" ca="1">TREND($K3:$P3,$K$1:$P$1,Y$1)</f>
        <v>3.2728888888888863E-2</v>
      </c>
      <c r="Z3" s="38" cm="1">
        <f t="array" aca="1" ref="Z3" ca="1">TREND($K3:$P3,$K$1:$P$1,Z$1)</f>
        <v>3.2977777777777828E-2</v>
      </c>
      <c r="AA3" s="38" cm="1">
        <f t="array" aca="1" ref="AA3" ca="1">TREND($K3:$P3,$K$1:$P$1,AA$1)</f>
        <v>3.3226666666666682E-2</v>
      </c>
      <c r="AB3" s="38" cm="1">
        <f t="array" aca="1" ref="AB3" ca="1">TREND($K3:$P3,$K$1:$P$1,AB$1)</f>
        <v>3.3475555555555536E-2</v>
      </c>
      <c r="AC3" s="38" cm="1">
        <f t="array" aca="1" ref="AC3" ca="1">TREND($K3:$P3,$K$1:$P$1,AC$1)</f>
        <v>3.372444444444439E-2</v>
      </c>
      <c r="AD3" s="38" cm="1">
        <f t="array" aca="1" ref="AD3" ca="1">TREND($K3:$P3,$K$1:$P$1,AD$1)</f>
        <v>3.3973333333333355E-2</v>
      </c>
      <c r="AE3" s="38" cm="1">
        <f t="array" aca="1" ref="AE3" ca="1">TREND($K3:$P3,$K$1:$P$1,AE$1)</f>
        <v>3.4222222222222209E-2</v>
      </c>
      <c r="AF3" s="38" cm="1">
        <f t="array" aca="1" ref="AF3" ca="1">TREND($K3:$P3,$K$1:$P$1,AF$1)</f>
        <v>3.4471111111111064E-2</v>
      </c>
      <c r="AG3" s="38" cm="1">
        <f t="array" aca="1" ref="AG3" ca="1">TREND($K3:$P3,$K$1:$P$1,AG$1)</f>
        <v>3.4720000000000029E-2</v>
      </c>
      <c r="AH3" s="38" cm="1">
        <f t="array" aca="1" ref="AH3" ca="1">TREND($K3:$P3,$K$1:$P$1,AH$1)</f>
        <v>3.4968888888888883E-2</v>
      </c>
      <c r="AI3" s="38" cm="1">
        <f t="array" aca="1" ref="AI3" ca="1">TREND($K3:$P3,$K$1:$P$1,AI$1)</f>
        <v>3.5217777777777737E-2</v>
      </c>
      <c r="AJ3" s="38" cm="1">
        <f t="array" aca="1" ref="AJ3" ca="1">TREND($K3:$P3,$K$1:$P$1,AJ$1)</f>
        <v>3.5466666666666702E-2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INDIRECT(CONCATENATE("'",HLOOKUP(B$1,$B$21:$E$23,3,FALSE),"'!",$B$25,ROW($A4)+5))*About!$A$31</f>
        <v>6.533333333333334E-2</v>
      </c>
      <c r="C4" s="38">
        <f t="shared" ca="1" si="3"/>
        <v>6.533333333333334E-2</v>
      </c>
      <c r="D4" s="38">
        <f t="shared" ca="1" si="0"/>
        <v>6.533333333333334E-2</v>
      </c>
      <c r="E4" s="38">
        <f t="shared" ca="1" si="0"/>
        <v>6.533333333333334E-2</v>
      </c>
      <c r="F4" s="39" cm="1">
        <f t="array" aca="1" ref="F4" ca="1">INDIRECT(CONCATENATE("'",HLOOKUP(F$1,$B$21:$E$23,3,FALSE),"'!",$B$25,ROW($A4)+5))*About!$A$31</f>
        <v>6.533333333333334E-2</v>
      </c>
      <c r="G4" s="38">
        <f t="shared" ca="1" si="4"/>
        <v>6.5955555555555559E-2</v>
      </c>
      <c r="H4" s="38">
        <f t="shared" ca="1" si="1"/>
        <v>6.6577777777777777E-2</v>
      </c>
      <c r="I4" s="38">
        <f t="shared" ca="1" si="1"/>
        <v>6.720000000000001E-2</v>
      </c>
      <c r="J4" s="38">
        <f t="shared" ca="1" si="1"/>
        <v>6.7822222222222228E-2</v>
      </c>
      <c r="K4" s="39" cm="1">
        <f t="array" aca="1" ref="K4" ca="1">INDIRECT(CONCATENATE("'",HLOOKUP(K$1,$B$21:$E$23,3,FALSE),"'!",$B$25,ROW($A4)+5))*About!$A$31</f>
        <v>6.8444444444444447E-2</v>
      </c>
      <c r="L4" s="38">
        <f t="shared" ca="1" si="5"/>
        <v>6.9688888888888897E-2</v>
      </c>
      <c r="M4" s="38">
        <f t="shared" ca="1" si="2"/>
        <v>7.0933333333333334E-2</v>
      </c>
      <c r="N4" s="38">
        <f t="shared" ca="1" si="2"/>
        <v>7.2177777777777785E-2</v>
      </c>
      <c r="O4" s="38">
        <f t="shared" ca="1" si="2"/>
        <v>7.3422222222222222E-2</v>
      </c>
      <c r="P4" s="39" cm="1">
        <f t="array" aca="1" ref="P4" ca="1">INDIRECT(CONCATENATE("'",HLOOKUP(P$1,$B$21:$E$23,3,FALSE),"'!",$B$25,ROW($A4)+5))*About!$A$31</f>
        <v>7.4666666666666673E-2</v>
      </c>
      <c r="Q4" s="38" cm="1">
        <f t="array" aca="1" ref="Q4" ca="1">TREND($K4:$P4,$K$1:$P$1,Q$1)</f>
        <v>7.591111111111104E-2</v>
      </c>
      <c r="R4" s="38" cm="1">
        <f t="array" aca="1" ref="R4" ca="1">TREND($K4:$P4,$K$1:$P$1,R$1)</f>
        <v>7.7155555555555644E-2</v>
      </c>
      <c r="S4" s="38" cm="1">
        <f t="array" aca="1" ref="S4" ca="1">TREND($K4:$P4,$K$1:$P$1,S$1)</f>
        <v>7.8399999999999803E-2</v>
      </c>
      <c r="T4" s="38" cm="1">
        <f t="array" aca="1" ref="T4" ca="1">TREND($K4:$P4,$K$1:$P$1,T$1)</f>
        <v>7.9644444444444407E-2</v>
      </c>
      <c r="U4" s="38" cm="1">
        <f t="array" aca="1" ref="U4" ca="1">TREND($K4:$P4,$K$1:$P$1,U$1)</f>
        <v>8.088888888888901E-2</v>
      </c>
      <c r="V4" s="38" cm="1">
        <f t="array" aca="1" ref="V4" ca="1">TREND($K4:$P4,$K$1:$P$1,V$1)</f>
        <v>8.2133333333333169E-2</v>
      </c>
      <c r="W4" s="38" cm="1">
        <f t="array" aca="1" ref="W4" ca="1">TREND($K4:$P4,$K$1:$P$1,W$1)</f>
        <v>8.3377777777777773E-2</v>
      </c>
      <c r="X4" s="38" cm="1">
        <f t="array" aca="1" ref="X4" ca="1">TREND($K4:$P4,$K$1:$P$1,X$1)</f>
        <v>8.4622222222222376E-2</v>
      </c>
      <c r="Y4" s="38" cm="1">
        <f t="array" aca="1" ref="Y4" ca="1">TREND($K4:$P4,$K$1:$P$1,Y$1)</f>
        <v>8.5866666666666536E-2</v>
      </c>
      <c r="Z4" s="38" cm="1">
        <f t="array" aca="1" ref="Z4" ca="1">TREND($K4:$P4,$K$1:$P$1,Z$1)</f>
        <v>8.7111111111111139E-2</v>
      </c>
      <c r="AA4" s="38" cm="1">
        <f t="array" aca="1" ref="AA4" ca="1">TREND($K4:$P4,$K$1:$P$1,AA$1)</f>
        <v>8.8355555555555743E-2</v>
      </c>
      <c r="AB4" s="38" cm="1">
        <f t="array" aca="1" ref="AB4" ca="1">TREND($K4:$P4,$K$1:$P$1,AB$1)</f>
        <v>8.9599999999999902E-2</v>
      </c>
      <c r="AC4" s="38" cm="1">
        <f t="array" aca="1" ref="AC4" ca="1">TREND($K4:$P4,$K$1:$P$1,AC$1)</f>
        <v>9.0844444444444505E-2</v>
      </c>
      <c r="AD4" s="38" cm="1">
        <f t="array" aca="1" ref="AD4" ca="1">TREND($K4:$P4,$K$1:$P$1,AD$1)</f>
        <v>9.2088888888888665E-2</v>
      </c>
      <c r="AE4" s="38" cm="1">
        <f t="array" aca="1" ref="AE4" ca="1">TREND($K4:$P4,$K$1:$P$1,AE$1)</f>
        <v>9.3333333333333268E-2</v>
      </c>
      <c r="AF4" s="38" cm="1">
        <f t="array" aca="1" ref="AF4" ca="1">TREND($K4:$P4,$K$1:$P$1,AF$1)</f>
        <v>9.4577777777777872E-2</v>
      </c>
      <c r="AG4" s="38" cm="1">
        <f t="array" aca="1" ref="AG4" ca="1">TREND($K4:$P4,$K$1:$P$1,AG$1)</f>
        <v>9.5822222222222031E-2</v>
      </c>
      <c r="AH4" s="38" cm="1">
        <f t="array" aca="1" ref="AH4" ca="1">TREND($K4:$P4,$K$1:$P$1,AH$1)</f>
        <v>9.7066666666666634E-2</v>
      </c>
      <c r="AI4" s="38" cm="1">
        <f t="array" aca="1" ref="AI4" ca="1">TREND($K4:$P4,$K$1:$P$1,AI$1)</f>
        <v>9.8311111111111238E-2</v>
      </c>
      <c r="AJ4" s="38" cm="1">
        <f t="array" aca="1" ref="AJ4" ca="1">TREND($K4:$P4,$K$1:$P$1,AJ$1)</f>
        <v>9.9555555555555397E-2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INDIRECT(CONCATENATE("'",HLOOKUP(B$1,$B$21:$E$23,3,FALSE),"'!",$B$25,ROW($A5)+5))*About!$A$31</f>
        <v>0.84000000000000008</v>
      </c>
      <c r="C5" s="38">
        <f t="shared" ca="1" si="3"/>
        <v>0.84000000000000008</v>
      </c>
      <c r="D5" s="38">
        <f t="shared" ca="1" si="0"/>
        <v>0.84000000000000008</v>
      </c>
      <c r="E5" s="38">
        <f t="shared" ca="1" si="0"/>
        <v>0.84000000000000008</v>
      </c>
      <c r="F5" s="39" cm="1">
        <f t="array" aca="1" ref="F5" ca="1">INDIRECT(CONCATENATE("'",HLOOKUP(F$1,$B$21:$E$23,3,FALSE),"'!",$B$25,ROW($A5)+5))*About!$A$31</f>
        <v>0.84000000000000008</v>
      </c>
      <c r="G5" s="38">
        <f t="shared" ca="1" si="4"/>
        <v>0.85244444444444445</v>
      </c>
      <c r="H5" s="38">
        <f t="shared" ca="1" si="1"/>
        <v>0.86488888888888893</v>
      </c>
      <c r="I5" s="38">
        <f t="shared" ca="1" si="1"/>
        <v>0.8773333333333333</v>
      </c>
      <c r="J5" s="38">
        <f t="shared" ca="1" si="1"/>
        <v>0.88977777777777778</v>
      </c>
      <c r="K5" s="39" cm="1">
        <f t="array" aca="1" ref="K5" ca="1">INDIRECT(CONCATENATE("'",HLOOKUP(K$1,$B$21:$E$23,3,FALSE),"'!",$B$25,ROW($A5)+5))*About!$A$31</f>
        <v>0.90222222222222215</v>
      </c>
      <c r="L5" s="38">
        <f t="shared" ca="1" si="5"/>
        <v>0.91466666666666663</v>
      </c>
      <c r="M5" s="38">
        <f t="shared" ca="1" si="2"/>
        <v>0.92711111111111111</v>
      </c>
      <c r="N5" s="38">
        <f t="shared" ca="1" si="2"/>
        <v>0.93955555555555548</v>
      </c>
      <c r="O5" s="38">
        <f t="shared" ca="1" si="2"/>
        <v>0.95199999999999996</v>
      </c>
      <c r="P5" s="39" cm="1">
        <f t="array" aca="1" ref="P5" ca="1">INDIRECT(CONCATENATE("'",HLOOKUP(P$1,$B$21:$E$23,3,FALSE),"'!",$B$25,ROW($A5)+5))*About!$A$31</f>
        <v>0.96444444444444444</v>
      </c>
      <c r="Q5" s="38" cm="1">
        <f t="array" aca="1" ref="Q5" ca="1">TREND($K5:$P5,$K$1:$P$1,Q$1)</f>
        <v>0.97688888888889025</v>
      </c>
      <c r="R5" s="38" cm="1">
        <f t="array" aca="1" ref="R5" ca="1">TREND($K5:$P5,$K$1:$P$1,R$1)</f>
        <v>0.98933333333333451</v>
      </c>
      <c r="S5" s="38" cm="1">
        <f t="array" aca="1" ref="S5" ca="1">TREND($K5:$P5,$K$1:$P$1,S$1)</f>
        <v>1.0017777777777788</v>
      </c>
      <c r="T5" s="38" cm="1">
        <f t="array" aca="1" ref="T5" ca="1">TREND($K5:$P5,$K$1:$P$1,T$1)</f>
        <v>1.014222222222223</v>
      </c>
      <c r="U5" s="38" cm="1">
        <f t="array" aca="1" ref="U5" ca="1">TREND($K5:$P5,$K$1:$P$1,U$1)</f>
        <v>1.0266666666666673</v>
      </c>
      <c r="V5" s="38" cm="1">
        <f t="array" aca="1" ref="V5" ca="1">TREND($K5:$P5,$K$1:$P$1,V$1)</f>
        <v>1.0391111111111115</v>
      </c>
      <c r="W5" s="38" cm="1">
        <f t="array" aca="1" ref="W5" ca="1">TREND($K5:$P5,$K$1:$P$1,W$1)</f>
        <v>1.0515555555555558</v>
      </c>
      <c r="X5" s="38" cm="1">
        <f t="array" aca="1" ref="X5" ca="1">TREND($K5:$P5,$K$1:$P$1,X$1)</f>
        <v>1.0640000000000001</v>
      </c>
      <c r="Y5" s="38" cm="1">
        <f t="array" aca="1" ref="Y5" ca="1">TREND($K5:$P5,$K$1:$P$1,Y$1)</f>
        <v>1.0764444444444479</v>
      </c>
      <c r="Z5" s="38" cm="1">
        <f t="array" aca="1" ref="Z5" ca="1">TREND($K5:$P5,$K$1:$P$1,Z$1)</f>
        <v>1.0888888888888921</v>
      </c>
      <c r="AA5" s="38" cm="1">
        <f t="array" aca="1" ref="AA5" ca="1">TREND($K5:$P5,$K$1:$P$1,AA$1)</f>
        <v>1.1013333333333364</v>
      </c>
      <c r="AB5" s="38" cm="1">
        <f t="array" aca="1" ref="AB5" ca="1">TREND($K5:$P5,$K$1:$P$1,AB$1)</f>
        <v>1.1137777777777806</v>
      </c>
      <c r="AC5" s="38" cm="1">
        <f t="array" aca="1" ref="AC5" ca="1">TREND($K5:$P5,$K$1:$P$1,AC$1)</f>
        <v>1.1262222222222249</v>
      </c>
      <c r="AD5" s="38" cm="1">
        <f t="array" aca="1" ref="AD5" ca="1">TREND($K5:$P5,$K$1:$P$1,AD$1)</f>
        <v>1.1386666666666692</v>
      </c>
      <c r="AE5" s="38" cm="1">
        <f t="array" aca="1" ref="AE5" ca="1">TREND($K5:$P5,$K$1:$P$1,AE$1)</f>
        <v>1.1511111111111134</v>
      </c>
      <c r="AF5" s="38" cm="1">
        <f t="array" aca="1" ref="AF5" ca="1">TREND($K5:$P5,$K$1:$P$1,AF$1)</f>
        <v>1.1635555555555577</v>
      </c>
      <c r="AG5" s="38" cm="1">
        <f t="array" aca="1" ref="AG5" ca="1">TREND($K5:$P5,$K$1:$P$1,AG$1)</f>
        <v>1.1760000000000019</v>
      </c>
      <c r="AH5" s="38" cm="1">
        <f t="array" aca="1" ref="AH5" ca="1">TREND($K5:$P5,$K$1:$P$1,AH$1)</f>
        <v>1.1884444444444462</v>
      </c>
      <c r="AI5" s="38" cm="1">
        <f t="array" aca="1" ref="AI5" ca="1">TREND($K5:$P5,$K$1:$P$1,AI$1)</f>
        <v>1.2008888888888904</v>
      </c>
      <c r="AJ5" s="38" cm="1">
        <f t="array" aca="1" ref="AJ5" ca="1">TREND($K5:$P5,$K$1:$P$1,AJ$1)</f>
        <v>1.2133333333333347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INDIRECT(CONCATENATE("'",HLOOKUP(B$1,$B$21:$E$23,3,FALSE),"'!",$B$25,ROW($A6)+5))*About!$A$31</f>
        <v>1.2133333333333334</v>
      </c>
      <c r="C6" s="38">
        <f t="shared" ca="1" si="3"/>
        <v>1.2133333333333334</v>
      </c>
      <c r="D6" s="38">
        <f t="shared" ca="1" si="0"/>
        <v>1.2133333333333334</v>
      </c>
      <c r="E6" s="38">
        <f t="shared" ca="1" si="0"/>
        <v>1.2133333333333334</v>
      </c>
      <c r="F6" s="39" cm="1">
        <f t="array" aca="1" ref="F6" ca="1">INDIRECT(CONCATENATE("'",HLOOKUP(F$1,$B$21:$E$23,3,FALSE),"'!",$B$25,ROW($A6)+5))*About!$A$31</f>
        <v>1.2133333333333334</v>
      </c>
      <c r="G6" s="38">
        <f t="shared" ca="1" si="4"/>
        <v>1.2257777777777779</v>
      </c>
      <c r="H6" s="38">
        <f t="shared" ca="1" si="1"/>
        <v>1.2382222222222223</v>
      </c>
      <c r="I6" s="38">
        <f t="shared" ca="1" si="1"/>
        <v>1.2506666666666666</v>
      </c>
      <c r="J6" s="38">
        <f t="shared" ca="1" si="1"/>
        <v>1.2631111111111111</v>
      </c>
      <c r="K6" s="39" cm="1">
        <f t="array" aca="1" ref="K6" ca="1">INDIRECT(CONCATENATE("'",HLOOKUP(K$1,$B$21:$E$23,3,FALSE),"'!",$B$25,ROW($A6)+5))*About!$A$31</f>
        <v>1.2755555555555556</v>
      </c>
      <c r="L6" s="38">
        <f t="shared" ca="1" si="5"/>
        <v>1.2942222222222222</v>
      </c>
      <c r="M6" s="38">
        <f t="shared" ca="1" si="2"/>
        <v>1.3128888888888888</v>
      </c>
      <c r="N6" s="38">
        <f t="shared" ca="1" si="2"/>
        <v>1.3315555555555556</v>
      </c>
      <c r="O6" s="38">
        <f t="shared" ca="1" si="2"/>
        <v>1.3502222222222222</v>
      </c>
      <c r="P6" s="39" cm="1">
        <f t="array" aca="1" ref="P6" ca="1">INDIRECT(CONCATENATE("'",HLOOKUP(P$1,$B$21:$E$23,3,FALSE),"'!",$B$25,ROW($A6)+5))*About!$A$31</f>
        <v>1.3688888888888888</v>
      </c>
      <c r="Q6" s="38" cm="1">
        <f t="array" aca="1" ref="Q6" ca="1">TREND($K6:$P6,$K$1:$P$1,Q$1)</f>
        <v>1.3875555555555579</v>
      </c>
      <c r="R6" s="38" cm="1">
        <f t="array" aca="1" ref="R6" ca="1">TREND($K6:$P6,$K$1:$P$1,R$1)</f>
        <v>1.4062222222222189</v>
      </c>
      <c r="S6" s="38" cm="1">
        <f t="array" aca="1" ref="S6" ca="1">TREND($K6:$P6,$K$1:$P$1,S$1)</f>
        <v>1.4248888888888871</v>
      </c>
      <c r="T6" s="38" cm="1">
        <f t="array" aca="1" ref="T6" ca="1">TREND($K6:$P6,$K$1:$P$1,T$1)</f>
        <v>1.4435555555555553</v>
      </c>
      <c r="U6" s="38" cm="1">
        <f t="array" aca="1" ref="U6" ca="1">TREND($K6:$P6,$K$1:$P$1,U$1)</f>
        <v>1.4622222222222234</v>
      </c>
      <c r="V6" s="38" cm="1">
        <f t="array" aca="1" ref="V6" ca="1">TREND($K6:$P6,$K$1:$P$1,V$1)</f>
        <v>1.4808888888888916</v>
      </c>
      <c r="W6" s="38" cm="1">
        <f t="array" aca="1" ref="W6" ca="1">TREND($K6:$P6,$K$1:$P$1,W$1)</f>
        <v>1.4995555555555526</v>
      </c>
      <c r="X6" s="38" cm="1">
        <f t="array" aca="1" ref="X6" ca="1">TREND($K6:$P6,$K$1:$P$1,X$1)</f>
        <v>1.5182222222222208</v>
      </c>
      <c r="Y6" s="38" cm="1">
        <f t="array" aca="1" ref="Y6" ca="1">TREND($K6:$P6,$K$1:$P$1,Y$1)</f>
        <v>1.536888888888889</v>
      </c>
      <c r="Z6" s="38" cm="1">
        <f t="array" aca="1" ref="Z6" ca="1">TREND($K6:$P6,$K$1:$P$1,Z$1)</f>
        <v>1.5555555555555571</v>
      </c>
      <c r="AA6" s="38" cm="1">
        <f t="array" aca="1" ref="AA6" ca="1">TREND($K6:$P6,$K$1:$P$1,AA$1)</f>
        <v>1.5742222222222182</v>
      </c>
      <c r="AB6" s="38" cm="1">
        <f t="array" aca="1" ref="AB6" ca="1">TREND($K6:$P6,$K$1:$P$1,AB$1)</f>
        <v>1.5928888888888864</v>
      </c>
      <c r="AC6" s="38" cm="1">
        <f t="array" aca="1" ref="AC6" ca="1">TREND($K6:$P6,$K$1:$P$1,AC$1)</f>
        <v>1.6115555555555545</v>
      </c>
      <c r="AD6" s="38" cm="1">
        <f t="array" aca="1" ref="AD6" ca="1">TREND($K6:$P6,$K$1:$P$1,AD$1)</f>
        <v>1.6302222222222227</v>
      </c>
      <c r="AE6" s="38" cm="1">
        <f t="array" aca="1" ref="AE6" ca="1">TREND($K6:$P6,$K$1:$P$1,AE$1)</f>
        <v>1.6488888888888908</v>
      </c>
      <c r="AF6" s="38" cm="1">
        <f t="array" aca="1" ref="AF6" ca="1">TREND($K6:$P6,$K$1:$P$1,AF$1)</f>
        <v>1.6675555555555519</v>
      </c>
      <c r="AG6" s="38" cm="1">
        <f t="array" aca="1" ref="AG6" ca="1">TREND($K6:$P6,$K$1:$P$1,AG$1)</f>
        <v>1.6862222222222201</v>
      </c>
      <c r="AH6" s="38" cm="1">
        <f t="array" aca="1" ref="AH6" ca="1">TREND($K6:$P6,$K$1:$P$1,AH$1)</f>
        <v>1.7048888888888882</v>
      </c>
      <c r="AI6" s="38" cm="1">
        <f t="array" aca="1" ref="AI6" ca="1">TREND($K6:$P6,$K$1:$P$1,AI$1)</f>
        <v>1.7235555555555564</v>
      </c>
      <c r="AJ6" s="38" cm="1">
        <f t="array" aca="1" ref="AJ6" ca="1">TREND($K6:$P6,$K$1:$P$1,AJ$1)</f>
        <v>1.7422222222222246</v>
      </c>
    </row>
    <row r="7" spans="1:36" x14ac:dyDescent="0.45">
      <c r="A7" t="s">
        <v>158</v>
      </c>
      <c r="B7" s="39" cm="1">
        <f t="array" aca="1" ref="B7" ca="1">INDIRECT(CONCATENATE("'",HLOOKUP(B$1,$B$21:$E$23,3,FALSE),"'!",$B$25,ROW($A7)+5))*About!$A$31</f>
        <v>37.333333333333336</v>
      </c>
      <c r="C7" s="38">
        <f t="shared" ca="1" si="3"/>
        <v>37.333333333333336</v>
      </c>
      <c r="D7" s="38">
        <f t="shared" ca="1" si="0"/>
        <v>37.333333333333336</v>
      </c>
      <c r="E7" s="38">
        <f t="shared" ca="1" si="0"/>
        <v>37.333333333333336</v>
      </c>
      <c r="F7" s="39" cm="1">
        <f t="array" aca="1" ref="F7" ca="1">INDIRECT(CONCATENATE("'",HLOOKUP(F$1,$B$21:$E$23,3,FALSE),"'!",$B$25,ROW($A7)+5))*About!$A$31</f>
        <v>37.333333333333336</v>
      </c>
      <c r="G7" s="38">
        <f t="shared" ca="1" si="4"/>
        <v>37.333333333333336</v>
      </c>
      <c r="H7" s="38">
        <f t="shared" ca="1" si="1"/>
        <v>37.333333333333336</v>
      </c>
      <c r="I7" s="38">
        <f t="shared" ca="1" si="1"/>
        <v>37.333333333333336</v>
      </c>
      <c r="J7" s="38">
        <f t="shared" ca="1" si="1"/>
        <v>37.333333333333336</v>
      </c>
      <c r="K7" s="39" cm="1">
        <f t="array" aca="1" ref="K7" ca="1">INDIRECT(CONCATENATE("'",HLOOKUP(K$1,$B$21:$E$23,3,FALSE),"'!",$B$25,ROW($A7)+5))*About!$A$31</f>
        <v>37.333333333333336</v>
      </c>
      <c r="L7" s="38">
        <f t="shared" ca="1" si="5"/>
        <v>37.333333333333336</v>
      </c>
      <c r="M7" s="38">
        <f t="shared" ca="1" si="2"/>
        <v>37.333333333333336</v>
      </c>
      <c r="N7" s="38">
        <f t="shared" ca="1" si="2"/>
        <v>37.333333333333336</v>
      </c>
      <c r="O7" s="38">
        <f t="shared" ca="1" si="2"/>
        <v>37.333333333333336</v>
      </c>
      <c r="P7" s="39" cm="1">
        <f t="array" aca="1" ref="P7" ca="1">INDIRECT(CONCATENATE("'",HLOOKUP(P$1,$B$21:$E$23,3,FALSE),"'!",$B$25,ROW($A7)+5))*About!$A$31</f>
        <v>37.333333333333336</v>
      </c>
      <c r="Q7" s="38" cm="1">
        <f t="array" aca="1" ref="Q7" ca="1">TREND($K7:$P7,$K$1:$P$1,Q$1)</f>
        <v>37.333333333333336</v>
      </c>
      <c r="R7" s="38" cm="1">
        <f t="array" aca="1" ref="R7" ca="1">TREND($K7:$P7,$K$1:$P$1,R$1)</f>
        <v>37.333333333333336</v>
      </c>
      <c r="S7" s="38" cm="1">
        <f t="array" aca="1" ref="S7" ca="1">TREND($K7:$P7,$K$1:$P$1,S$1)</f>
        <v>37.333333333333336</v>
      </c>
      <c r="T7" s="38" cm="1">
        <f t="array" aca="1" ref="T7" ca="1">TREND($K7:$P7,$K$1:$P$1,T$1)</f>
        <v>37.333333333333336</v>
      </c>
      <c r="U7" s="38" cm="1">
        <f t="array" aca="1" ref="U7" ca="1">TREND($K7:$P7,$K$1:$P$1,U$1)</f>
        <v>37.333333333333336</v>
      </c>
      <c r="V7" s="38" cm="1">
        <f t="array" aca="1" ref="V7" ca="1">TREND($K7:$P7,$K$1:$P$1,V$1)</f>
        <v>37.333333333333336</v>
      </c>
      <c r="W7" s="38" cm="1">
        <f t="array" aca="1" ref="W7" ca="1">TREND($K7:$P7,$K$1:$P$1,W$1)</f>
        <v>37.333333333333336</v>
      </c>
      <c r="X7" s="38" cm="1">
        <f t="array" aca="1" ref="X7" ca="1">TREND($K7:$P7,$K$1:$P$1,X$1)</f>
        <v>37.333333333333336</v>
      </c>
      <c r="Y7" s="38" cm="1">
        <f t="array" aca="1" ref="Y7" ca="1">TREND($K7:$P7,$K$1:$P$1,Y$1)</f>
        <v>37.333333333333336</v>
      </c>
      <c r="Z7" s="38" cm="1">
        <f t="array" aca="1" ref="Z7" ca="1">TREND($K7:$P7,$K$1:$P$1,Z$1)</f>
        <v>37.333333333333336</v>
      </c>
      <c r="AA7" s="38" cm="1">
        <f t="array" aca="1" ref="AA7" ca="1">TREND($K7:$P7,$K$1:$P$1,AA$1)</f>
        <v>37.333333333333336</v>
      </c>
      <c r="AB7" s="38" cm="1">
        <f t="array" aca="1" ref="AB7" ca="1">TREND($K7:$P7,$K$1:$P$1,AB$1)</f>
        <v>37.333333333333336</v>
      </c>
      <c r="AC7" s="38" cm="1">
        <f t="array" aca="1" ref="AC7" ca="1">TREND($K7:$P7,$K$1:$P$1,AC$1)</f>
        <v>37.333333333333336</v>
      </c>
      <c r="AD7" s="38" cm="1">
        <f t="array" aca="1" ref="AD7" ca="1">TREND($K7:$P7,$K$1:$P$1,AD$1)</f>
        <v>37.333333333333336</v>
      </c>
      <c r="AE7" s="38" cm="1">
        <f t="array" aca="1" ref="AE7" ca="1">TREND($K7:$P7,$K$1:$P$1,AE$1)</f>
        <v>37.333333333333336</v>
      </c>
      <c r="AF7" s="38" cm="1">
        <f t="array" aca="1" ref="AF7" ca="1">TREND($K7:$P7,$K$1:$P$1,AF$1)</f>
        <v>37.333333333333336</v>
      </c>
      <c r="AG7" s="38" cm="1">
        <f t="array" aca="1" ref="AG7" ca="1">TREND($K7:$P7,$K$1:$P$1,AG$1)</f>
        <v>37.333333333333336</v>
      </c>
      <c r="AH7" s="38" cm="1">
        <f t="array" aca="1" ref="AH7" ca="1">TREND($K7:$P7,$K$1:$P$1,AH$1)</f>
        <v>37.333333333333336</v>
      </c>
      <c r="AI7" s="38" cm="1">
        <f t="array" aca="1" ref="AI7" ca="1">TREND($K7:$P7,$K$1:$P$1,AI$1)</f>
        <v>37.333333333333336</v>
      </c>
      <c r="AJ7" s="38" cm="1">
        <f t="array" aca="1" ref="AJ7" ca="1">TREND($K7:$P7,$K$1:$P$1,AJ$1)</f>
        <v>37.333333333333336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INDIRECT(CONCATENATE("'",HLOOKUP(B$1,$B$21:$E$23,3,FALSE),"'!",$B$25,ROW($A8)+5))*About!$A$31</f>
        <v>5.9111111111111105</v>
      </c>
      <c r="C8" s="38">
        <f t="shared" ca="1" si="3"/>
        <v>5.9888888888888889</v>
      </c>
      <c r="D8" s="38">
        <f t="shared" ca="1" si="0"/>
        <v>6.0666666666666664</v>
      </c>
      <c r="E8" s="38">
        <f t="shared" ca="1" si="0"/>
        <v>6.1444444444444439</v>
      </c>
      <c r="F8" s="39" cm="1">
        <f t="array" aca="1" ref="F8" ca="1">INDIRECT(CONCATENATE("'",HLOOKUP(F$1,$B$21:$E$23,3,FALSE),"'!",$B$25,ROW($A8)+5))*About!$A$31</f>
        <v>6.2222222222222223</v>
      </c>
      <c r="G8" s="38">
        <f t="shared" ca="1" si="4"/>
        <v>6.2222222222222223</v>
      </c>
      <c r="H8" s="38">
        <f t="shared" ca="1" si="1"/>
        <v>6.2222222222222223</v>
      </c>
      <c r="I8" s="38">
        <f t="shared" ca="1" si="1"/>
        <v>6.2222222222222223</v>
      </c>
      <c r="J8" s="38">
        <f t="shared" ca="1" si="1"/>
        <v>6.2222222222222223</v>
      </c>
      <c r="K8" s="39" cm="1">
        <f t="array" aca="1" ref="K8" ca="1">INDIRECT(CONCATENATE("'",HLOOKUP(K$1,$B$21:$E$23,3,FALSE),"'!",$B$25,ROW($A8)+5))*About!$A$31</f>
        <v>6.2222222222222223</v>
      </c>
      <c r="L8" s="38">
        <f t="shared" ca="1" si="5"/>
        <v>6.2844444444444445</v>
      </c>
      <c r="M8" s="38">
        <f t="shared" ca="1" si="2"/>
        <v>6.3466666666666667</v>
      </c>
      <c r="N8" s="38">
        <f t="shared" ca="1" si="2"/>
        <v>6.4088888888888897</v>
      </c>
      <c r="O8" s="38">
        <f t="shared" ca="1" si="2"/>
        <v>6.4711111111111119</v>
      </c>
      <c r="P8" s="39" cm="1">
        <f t="array" aca="1" ref="P8" ca="1">INDIRECT(CONCATENATE("'",HLOOKUP(P$1,$B$21:$E$23,3,FALSE),"'!",$B$25,ROW($A8)+5))*About!$A$31</f>
        <v>6.5333333333333341</v>
      </c>
      <c r="Q8" s="38" cm="1">
        <f t="array" aca="1" ref="Q8" ca="1">TREND($K8:$P8,$K$1:$P$1,Q$1)</f>
        <v>6.5955555555555492</v>
      </c>
      <c r="R8" s="38" cm="1">
        <f t="array" aca="1" ref="R8" ca="1">TREND($K8:$P8,$K$1:$P$1,R$1)</f>
        <v>6.6577777777777811</v>
      </c>
      <c r="S8" s="38" cm="1">
        <f t="array" aca="1" ref="S8" ca="1">TREND($K8:$P8,$K$1:$P$1,S$1)</f>
        <v>6.7199999999999989</v>
      </c>
      <c r="T8" s="38" cm="1">
        <f t="array" aca="1" ref="T8" ca="1">TREND($K8:$P8,$K$1:$P$1,T$1)</f>
        <v>6.7822222222222166</v>
      </c>
      <c r="U8" s="38" cm="1">
        <f t="array" aca="1" ref="U8" ca="1">TREND($K8:$P8,$K$1:$P$1,U$1)</f>
        <v>6.8444444444444485</v>
      </c>
      <c r="V8" s="38" cm="1">
        <f t="array" aca="1" ref="V8" ca="1">TREND($K8:$P8,$K$1:$P$1,V$1)</f>
        <v>6.9066666666666663</v>
      </c>
      <c r="W8" s="38" cm="1">
        <f t="array" aca="1" ref="W8" ca="1">TREND($K8:$P8,$K$1:$P$1,W$1)</f>
        <v>6.968888888888884</v>
      </c>
      <c r="X8" s="38" cm="1">
        <f t="array" aca="1" ref="X8" ca="1">TREND($K8:$P8,$K$1:$P$1,X$1)</f>
        <v>7.031111111111116</v>
      </c>
      <c r="Y8" s="38" cm="1">
        <f t="array" aca="1" ref="Y8" ca="1">TREND($K8:$P8,$K$1:$P$1,Y$1)</f>
        <v>7.0933333333333337</v>
      </c>
      <c r="Z8" s="38" cm="1">
        <f t="array" aca="1" ref="Z8" ca="1">TREND($K8:$P8,$K$1:$P$1,Z$1)</f>
        <v>7.1555555555555515</v>
      </c>
      <c r="AA8" s="38" cm="1">
        <f t="array" aca="1" ref="AA8" ca="1">TREND($K8:$P8,$K$1:$P$1,AA$1)</f>
        <v>7.2177777777777834</v>
      </c>
      <c r="AB8" s="38" cm="1">
        <f t="array" aca="1" ref="AB8" ca="1">TREND($K8:$P8,$K$1:$P$1,AB$1)</f>
        <v>7.2800000000000011</v>
      </c>
      <c r="AC8" s="38" cm="1">
        <f t="array" aca="1" ref="AC8" ca="1">TREND($K8:$P8,$K$1:$P$1,AC$1)</f>
        <v>7.3422222222222189</v>
      </c>
      <c r="AD8" s="38" cm="1">
        <f t="array" aca="1" ref="AD8" ca="1">TREND($K8:$P8,$K$1:$P$1,AD$1)</f>
        <v>7.4044444444444508</v>
      </c>
      <c r="AE8" s="38" cm="1">
        <f t="array" aca="1" ref="AE8" ca="1">TREND($K8:$P8,$K$1:$P$1,AE$1)</f>
        <v>7.4666666666666686</v>
      </c>
      <c r="AF8" s="38" cm="1">
        <f t="array" aca="1" ref="AF8" ca="1">TREND($K8:$P8,$K$1:$P$1,AF$1)</f>
        <v>7.5288888888888863</v>
      </c>
      <c r="AG8" s="38" cm="1">
        <f t="array" aca="1" ref="AG8" ca="1">TREND($K8:$P8,$K$1:$P$1,AG$1)</f>
        <v>7.5911111111111182</v>
      </c>
      <c r="AH8" s="38" cm="1">
        <f t="array" aca="1" ref="AH8" ca="1">TREND($K8:$P8,$K$1:$P$1,AH$1)</f>
        <v>7.653333333333336</v>
      </c>
      <c r="AI8" s="38" cm="1">
        <f t="array" aca="1" ref="AI8" ca="1">TREND($K8:$P8,$K$1:$P$1,AI$1)</f>
        <v>7.7155555555555537</v>
      </c>
      <c r="AJ8" s="38" cm="1">
        <f t="array" aca="1" ref="AJ8" ca="1">TREND($K8:$P8,$K$1:$P$1,AJ$1)</f>
        <v>7.7777777777777857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INDIRECT(CONCATENATE("'",HLOOKUP(B$1,$B$21:$E$23,3,FALSE),"'!",$B$25,ROW($A9)+5))*About!$A$31</f>
        <v>1.4000000000000001</v>
      </c>
      <c r="C9" s="38">
        <f t="shared" ca="1" si="3"/>
        <v>1.407777777777778</v>
      </c>
      <c r="D9" s="38">
        <f t="shared" ca="1" si="0"/>
        <v>1.4155555555555557</v>
      </c>
      <c r="E9" s="38">
        <f t="shared" ca="1" si="0"/>
        <v>1.4233333333333333</v>
      </c>
      <c r="F9" s="39" cm="1">
        <f t="array" aca="1" ref="F9" ca="1">INDIRECT(CONCATENATE("'",HLOOKUP(F$1,$B$21:$E$23,3,FALSE),"'!",$B$25,ROW($A9)+5))*About!$A$31</f>
        <v>1.4311111111111112</v>
      </c>
      <c r="G9" s="38">
        <f t="shared" ca="1" si="4"/>
        <v>1.4435555555555557</v>
      </c>
      <c r="H9" s="38">
        <f t="shared" ca="1" si="1"/>
        <v>1.4560000000000002</v>
      </c>
      <c r="I9" s="38">
        <f t="shared" ca="1" si="1"/>
        <v>1.4684444444444444</v>
      </c>
      <c r="J9" s="38">
        <f t="shared" ca="1" si="1"/>
        <v>1.4808888888888889</v>
      </c>
      <c r="K9" s="39" cm="1">
        <f t="array" aca="1" ref="K9" ca="1">INDIRECT(CONCATENATE("'",HLOOKUP(K$1,$B$21:$E$23,3,FALSE),"'!",$B$25,ROW($A9)+5))*About!$A$31</f>
        <v>1.4933333333333334</v>
      </c>
      <c r="L9" s="38">
        <f t="shared" ca="1" si="5"/>
        <v>1.512</v>
      </c>
      <c r="M9" s="38">
        <f t="shared" ca="1" si="2"/>
        <v>1.5306666666666666</v>
      </c>
      <c r="N9" s="38">
        <f t="shared" ca="1" si="2"/>
        <v>1.5493333333333335</v>
      </c>
      <c r="O9" s="38">
        <f t="shared" ca="1" si="2"/>
        <v>1.5680000000000001</v>
      </c>
      <c r="P9" s="39" cm="1">
        <f t="array" aca="1" ref="P9" ca="1">INDIRECT(CONCATENATE("'",HLOOKUP(P$1,$B$21:$E$23,3,FALSE),"'!",$B$25,ROW($A9)+5))*About!$A$31</f>
        <v>1.5866666666666667</v>
      </c>
      <c r="Q9" s="38" cm="1">
        <f t="array" aca="1" ref="Q9" ca="1">TREND($K9:$P9,$K$1:$P$1,Q$1)</f>
        <v>1.6053333333333342</v>
      </c>
      <c r="R9" s="38" cm="1">
        <f t="array" aca="1" ref="R9" ca="1">TREND($K9:$P9,$K$1:$P$1,R$1)</f>
        <v>1.6239999999999952</v>
      </c>
      <c r="S9" s="38" cm="1">
        <f t="array" aca="1" ref="S9" ca="1">TREND($K9:$P9,$K$1:$P$1,S$1)</f>
        <v>1.6426666666666634</v>
      </c>
      <c r="T9" s="38" cm="1">
        <f t="array" aca="1" ref="T9" ca="1">TREND($K9:$P9,$K$1:$P$1,T$1)</f>
        <v>1.6613333333333316</v>
      </c>
      <c r="U9" s="38" cm="1">
        <f t="array" aca="1" ref="U9" ca="1">TREND($K9:$P9,$K$1:$P$1,U$1)</f>
        <v>1.6799999999999997</v>
      </c>
      <c r="V9" s="38" cm="1">
        <f t="array" aca="1" ref="V9" ca="1">TREND($K9:$P9,$K$1:$P$1,V$1)</f>
        <v>1.6986666666666679</v>
      </c>
      <c r="W9" s="38" cm="1">
        <f t="array" aca="1" ref="W9" ca="1">TREND($K9:$P9,$K$1:$P$1,W$1)</f>
        <v>1.7173333333333289</v>
      </c>
      <c r="X9" s="38" cm="1">
        <f t="array" aca="1" ref="X9" ca="1">TREND($K9:$P9,$K$1:$P$1,X$1)</f>
        <v>1.7359999999999971</v>
      </c>
      <c r="Y9" s="38" cm="1">
        <f t="array" aca="1" ref="Y9" ca="1">TREND($K9:$P9,$K$1:$P$1,Y$1)</f>
        <v>1.7546666666666653</v>
      </c>
      <c r="Z9" s="38" cm="1">
        <f t="array" aca="1" ref="Z9" ca="1">TREND($K9:$P9,$K$1:$P$1,Z$1)</f>
        <v>1.7733333333333334</v>
      </c>
      <c r="AA9" s="38" cm="1">
        <f t="array" aca="1" ref="AA9" ca="1">TREND($K9:$P9,$K$1:$P$1,AA$1)</f>
        <v>1.7919999999999945</v>
      </c>
      <c r="AB9" s="38" cm="1">
        <f t="array" aca="1" ref="AB9" ca="1">TREND($K9:$P9,$K$1:$P$1,AB$1)</f>
        <v>1.8106666666666626</v>
      </c>
      <c r="AC9" s="38" cm="1">
        <f t="array" aca="1" ref="AC9" ca="1">TREND($K9:$P9,$K$1:$P$1,AC$1)</f>
        <v>1.8293333333333308</v>
      </c>
      <c r="AD9" s="38" cm="1">
        <f t="array" aca="1" ref="AD9" ca="1">TREND($K9:$P9,$K$1:$P$1,AD$1)</f>
        <v>1.847999999999999</v>
      </c>
      <c r="AE9" s="38" cm="1">
        <f t="array" aca="1" ref="AE9" ca="1">TREND($K9:$P9,$K$1:$P$1,AE$1)</f>
        <v>1.8666666666666671</v>
      </c>
      <c r="AF9" s="38" cm="1">
        <f t="array" aca="1" ref="AF9" ca="1">TREND($K9:$P9,$K$1:$P$1,AF$1)</f>
        <v>1.8853333333333282</v>
      </c>
      <c r="AG9" s="38" cm="1">
        <f t="array" aca="1" ref="AG9" ca="1">TREND($K9:$P9,$K$1:$P$1,AG$1)</f>
        <v>1.9039999999999964</v>
      </c>
      <c r="AH9" s="38" cm="1">
        <f t="array" aca="1" ref="AH9" ca="1">TREND($K9:$P9,$K$1:$P$1,AH$1)</f>
        <v>1.9226666666666645</v>
      </c>
      <c r="AI9" s="38" cm="1">
        <f t="array" aca="1" ref="AI9" ca="1">TREND($K9:$P9,$K$1:$P$1,AI$1)</f>
        <v>1.9413333333333327</v>
      </c>
      <c r="AJ9" s="38" cm="1">
        <f t="array" aca="1" ref="AJ9" ca="1">TREND($K9:$P9,$K$1:$P$1,AJ$1)</f>
        <v>1.9600000000000009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INDIRECT(CONCATENATE("'",HLOOKUP(B$1,$B$21:$E$23,3,FALSE),"'!",$B$25,ROW($A10)+5))*About!$A$31</f>
        <v>1.1511111111111113E-2</v>
      </c>
      <c r="C10" s="38">
        <f t="shared" ca="1" si="3"/>
        <v>1.1744444444444446E-2</v>
      </c>
      <c r="D10" s="38">
        <f t="shared" ca="1" si="0"/>
        <v>1.1977777777777778E-2</v>
      </c>
      <c r="E10" s="38">
        <f t="shared" ca="1" si="0"/>
        <v>1.2211111111111112E-2</v>
      </c>
      <c r="F10" s="39" cm="1">
        <f t="array" aca="1" ref="F10" ca="1">INDIRECT(CONCATENATE("'",HLOOKUP(F$1,$B$21:$E$23,3,FALSE),"'!",$B$25,ROW($A10)+5))*About!$A$31</f>
        <v>1.2444444444444445E-2</v>
      </c>
      <c r="G10" s="38">
        <f t="shared" ca="1" si="4"/>
        <v>1.2693333333333334E-2</v>
      </c>
      <c r="H10" s="38">
        <f t="shared" ca="1" si="1"/>
        <v>1.2942222222222223E-2</v>
      </c>
      <c r="I10" s="38">
        <f t="shared" ca="1" si="1"/>
        <v>1.3191111111111112E-2</v>
      </c>
      <c r="J10" s="38">
        <f t="shared" ca="1" si="1"/>
        <v>1.3440000000000001E-2</v>
      </c>
      <c r="K10" s="39" cm="1">
        <f t="array" aca="1" ref="K10" ca="1">INDIRECT(CONCATENATE("'",HLOOKUP(K$1,$B$21:$E$23,3,FALSE),"'!",$B$25,ROW($A10)+5))*About!$A$31</f>
        <v>1.3688888888888889E-2</v>
      </c>
      <c r="L10" s="38">
        <f t="shared" ca="1" si="5"/>
        <v>1.3937777777777778E-2</v>
      </c>
      <c r="M10" s="38">
        <f t="shared" ca="1" si="2"/>
        <v>1.4186666666666667E-2</v>
      </c>
      <c r="N10" s="38">
        <f t="shared" ca="1" si="2"/>
        <v>1.4435555555555554E-2</v>
      </c>
      <c r="O10" s="38">
        <f t="shared" ca="1" si="2"/>
        <v>1.4684444444444443E-2</v>
      </c>
      <c r="P10" s="39" cm="1">
        <f t="array" aca="1" ref="P10" ca="1">INDIRECT(CONCATENATE("'",HLOOKUP(P$1,$B$21:$E$23,3,FALSE),"'!",$B$25,ROW($A10)+5))*About!$A$31</f>
        <v>1.4933333333333331E-2</v>
      </c>
      <c r="Q10" s="38" cm="1">
        <f t="array" aca="1" ref="Q10" ca="1">TREND($K10:$P10,$K$1:$P$1,Q$1)</f>
        <v>1.5182222222222264E-2</v>
      </c>
      <c r="R10" s="38" cm="1">
        <f t="array" aca="1" ref="R10" ca="1">TREND($K10:$P10,$K$1:$P$1,R$1)</f>
        <v>1.5431111111111118E-2</v>
      </c>
      <c r="S10" s="38" cm="1">
        <f t="array" aca="1" ref="S10" ca="1">TREND($K10:$P10,$K$1:$P$1,S$1)</f>
        <v>1.5679999999999972E-2</v>
      </c>
      <c r="T10" s="38" cm="1">
        <f t="array" aca="1" ref="T10" ca="1">TREND($K10:$P10,$K$1:$P$1,T$1)</f>
        <v>1.5928888888888937E-2</v>
      </c>
      <c r="U10" s="38" cm="1">
        <f t="array" aca="1" ref="U10" ca="1">TREND($K10:$P10,$K$1:$P$1,U$1)</f>
        <v>1.6177777777777791E-2</v>
      </c>
      <c r="V10" s="38" cm="1">
        <f t="array" aca="1" ref="V10" ca="1">TREND($K10:$P10,$K$1:$P$1,V$1)</f>
        <v>1.6426666666666645E-2</v>
      </c>
      <c r="W10" s="38" cm="1">
        <f t="array" aca="1" ref="W10" ca="1">TREND($K10:$P10,$K$1:$P$1,W$1)</f>
        <v>1.667555555555561E-2</v>
      </c>
      <c r="X10" s="38" cm="1">
        <f t="array" aca="1" ref="X10" ca="1">TREND($K10:$P10,$K$1:$P$1,X$1)</f>
        <v>1.6924444444444464E-2</v>
      </c>
      <c r="Y10" s="38" cm="1">
        <f t="array" aca="1" ref="Y10" ca="1">TREND($K10:$P10,$K$1:$P$1,Y$1)</f>
        <v>1.7173333333333318E-2</v>
      </c>
      <c r="Z10" s="38" cm="1">
        <f t="array" aca="1" ref="Z10" ca="1">TREND($K10:$P10,$K$1:$P$1,Z$1)</f>
        <v>1.7422222222222283E-2</v>
      </c>
      <c r="AA10" s="38" cm="1">
        <f t="array" aca="1" ref="AA10" ca="1">TREND($K10:$P10,$K$1:$P$1,AA$1)</f>
        <v>1.7671111111111137E-2</v>
      </c>
      <c r="AB10" s="38" cm="1">
        <f t="array" aca="1" ref="AB10" ca="1">TREND($K10:$P10,$K$1:$P$1,AB$1)</f>
        <v>1.7919999999999991E-2</v>
      </c>
      <c r="AC10" s="38" cm="1">
        <f t="array" aca="1" ref="AC10" ca="1">TREND($K10:$P10,$K$1:$P$1,AC$1)</f>
        <v>1.8168888888888846E-2</v>
      </c>
      <c r="AD10" s="38" cm="1">
        <f t="array" aca="1" ref="AD10" ca="1">TREND($K10:$P10,$K$1:$P$1,AD$1)</f>
        <v>1.8417777777777811E-2</v>
      </c>
      <c r="AE10" s="38" cm="1">
        <f t="array" aca="1" ref="AE10" ca="1">TREND($K10:$P10,$K$1:$P$1,AE$1)</f>
        <v>1.8666666666666665E-2</v>
      </c>
      <c r="AF10" s="38" cm="1">
        <f t="array" aca="1" ref="AF10" ca="1">TREND($K10:$P10,$K$1:$P$1,AF$1)</f>
        <v>1.8915555555555519E-2</v>
      </c>
      <c r="AG10" s="38" cm="1">
        <f t="array" aca="1" ref="AG10" ca="1">TREND($K10:$P10,$K$1:$P$1,AG$1)</f>
        <v>1.9164444444444484E-2</v>
      </c>
      <c r="AH10" s="38" cm="1">
        <f t="array" aca="1" ref="AH10" ca="1">TREND($K10:$P10,$K$1:$P$1,AH$1)</f>
        <v>1.9413333333333338E-2</v>
      </c>
      <c r="AI10" s="38" cm="1">
        <f t="array" aca="1" ref="AI10" ca="1">TREND($K10:$P10,$K$1:$P$1,AI$1)</f>
        <v>1.9662222222222192E-2</v>
      </c>
      <c r="AJ10" s="38" cm="1">
        <f t="array" aca="1" ref="AJ10" ca="1">TREND($K10:$P10,$K$1:$P$1,AJ$1)</f>
        <v>1.9911111111111157E-2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INDIRECT(CONCATENATE("'",HLOOKUP(B$1,$B$21:$E$23,3,FALSE),"'!",$B$25,ROW($A11)+5))*About!$A$31</f>
        <v>1.0888888888888889E-2</v>
      </c>
      <c r="C11" s="38">
        <f t="shared" ca="1" si="3"/>
        <v>1.1122222222222223E-2</v>
      </c>
      <c r="D11" s="38">
        <f t="shared" ca="1" si="0"/>
        <v>1.1355555555555556E-2</v>
      </c>
      <c r="E11" s="38">
        <f t="shared" ca="1" si="0"/>
        <v>1.1588888888888888E-2</v>
      </c>
      <c r="F11" s="39" cm="1">
        <f t="array" aca="1" ref="F11" ca="1">INDIRECT(CONCATENATE("'",HLOOKUP(F$1,$B$21:$E$23,3,FALSE),"'!",$B$25,ROW($A11)+5))*About!$A$31</f>
        <v>1.1822222222222222E-2</v>
      </c>
      <c r="G11" s="38">
        <f t="shared" ca="1" si="4"/>
        <v>1.2133333333333333E-2</v>
      </c>
      <c r="H11" s="38">
        <f t="shared" ca="1" si="1"/>
        <v>1.2444444444444444E-2</v>
      </c>
      <c r="I11" s="38">
        <f t="shared" ca="1" si="1"/>
        <v>1.2755555555555556E-2</v>
      </c>
      <c r="J11" s="38">
        <f t="shared" ca="1" si="1"/>
        <v>1.3066666666666667E-2</v>
      </c>
      <c r="K11" s="39" cm="1">
        <f t="array" aca="1" ref="K11" ca="1">INDIRECT(CONCATENATE("'",HLOOKUP(K$1,$B$21:$E$23,3,FALSE),"'!",$B$25,ROW($A11)+5))*About!$A$31</f>
        <v>1.3377777777777778E-2</v>
      </c>
      <c r="L11" s="38">
        <f t="shared" ca="1" si="5"/>
        <v>1.3626666666666667E-2</v>
      </c>
      <c r="M11" s="38">
        <f t="shared" ca="1" si="2"/>
        <v>1.3875555555555556E-2</v>
      </c>
      <c r="N11" s="38">
        <f t="shared" ca="1" si="2"/>
        <v>1.4124444444444445E-2</v>
      </c>
      <c r="O11" s="38">
        <f t="shared" ca="1" si="2"/>
        <v>1.4373333333333333E-2</v>
      </c>
      <c r="P11" s="39" cm="1">
        <f t="array" aca="1" ref="P11" ca="1">INDIRECT(CONCATENATE("'",HLOOKUP(P$1,$B$21:$E$23,3,FALSE),"'!",$B$25,ROW($A11)+5))*About!$A$31</f>
        <v>1.4622222222222222E-2</v>
      </c>
      <c r="Q11" s="38" cm="1">
        <f t="array" aca="1" ref="Q11" ca="1">TREND($K11:$P11,$K$1:$P$1,Q$1)</f>
        <v>1.4871111111111168E-2</v>
      </c>
      <c r="R11" s="38" cm="1">
        <f t="array" aca="1" ref="R11" ca="1">TREND($K11:$P11,$K$1:$P$1,R$1)</f>
        <v>1.5120000000000022E-2</v>
      </c>
      <c r="S11" s="38" cm="1">
        <f t="array" aca="1" ref="S11" ca="1">TREND($K11:$P11,$K$1:$P$1,S$1)</f>
        <v>1.5368888888888876E-2</v>
      </c>
      <c r="T11" s="38" cm="1">
        <f t="array" aca="1" ref="T11" ca="1">TREND($K11:$P11,$K$1:$P$1,T$1)</f>
        <v>1.5617777777777841E-2</v>
      </c>
      <c r="U11" s="38" cm="1">
        <f t="array" aca="1" ref="U11" ca="1">TREND($K11:$P11,$K$1:$P$1,U$1)</f>
        <v>1.5866666666666696E-2</v>
      </c>
      <c r="V11" s="38" cm="1">
        <f t="array" aca="1" ref="V11" ca="1">TREND($K11:$P11,$K$1:$P$1,V$1)</f>
        <v>1.611555555555555E-2</v>
      </c>
      <c r="W11" s="38" cm="1">
        <f t="array" aca="1" ref="W11" ca="1">TREND($K11:$P11,$K$1:$P$1,W$1)</f>
        <v>1.6364444444444515E-2</v>
      </c>
      <c r="X11" s="38" cm="1">
        <f t="array" aca="1" ref="X11" ca="1">TREND($K11:$P11,$K$1:$P$1,X$1)</f>
        <v>1.6613333333333369E-2</v>
      </c>
      <c r="Y11" s="38" cm="1">
        <f t="array" aca="1" ref="Y11" ca="1">TREND($K11:$P11,$K$1:$P$1,Y$1)</f>
        <v>1.6862222222222223E-2</v>
      </c>
      <c r="Z11" s="38" cm="1">
        <f t="array" aca="1" ref="Z11" ca="1">TREND($K11:$P11,$K$1:$P$1,Z$1)</f>
        <v>1.7111111111111188E-2</v>
      </c>
      <c r="AA11" s="38" cm="1">
        <f t="array" aca="1" ref="AA11" ca="1">TREND($K11:$P11,$K$1:$P$1,AA$1)</f>
        <v>1.7360000000000042E-2</v>
      </c>
      <c r="AB11" s="38" cm="1">
        <f t="array" aca="1" ref="AB11" ca="1">TREND($K11:$P11,$K$1:$P$1,AB$1)</f>
        <v>1.7608888888888896E-2</v>
      </c>
      <c r="AC11" s="38" cm="1">
        <f t="array" aca="1" ref="AC11" ca="1">TREND($K11:$P11,$K$1:$P$1,AC$1)</f>
        <v>1.785777777777775E-2</v>
      </c>
      <c r="AD11" s="38" cm="1">
        <f t="array" aca="1" ref="AD11" ca="1">TREND($K11:$P11,$K$1:$P$1,AD$1)</f>
        <v>1.8106666666666715E-2</v>
      </c>
      <c r="AE11" s="38" cm="1">
        <f t="array" aca="1" ref="AE11" ca="1">TREND($K11:$P11,$K$1:$P$1,AE$1)</f>
        <v>1.8355555555555569E-2</v>
      </c>
      <c r="AF11" s="38" cm="1">
        <f t="array" aca="1" ref="AF11" ca="1">TREND($K11:$P11,$K$1:$P$1,AF$1)</f>
        <v>1.8604444444444423E-2</v>
      </c>
      <c r="AG11" s="38" cm="1">
        <f t="array" aca="1" ref="AG11" ca="1">TREND($K11:$P11,$K$1:$P$1,AG$1)</f>
        <v>1.8853333333333389E-2</v>
      </c>
      <c r="AH11" s="38" cm="1">
        <f t="array" aca="1" ref="AH11" ca="1">TREND($K11:$P11,$K$1:$P$1,AH$1)</f>
        <v>1.9102222222222243E-2</v>
      </c>
      <c r="AI11" s="38" cm="1">
        <f t="array" aca="1" ref="AI11" ca="1">TREND($K11:$P11,$K$1:$P$1,AI$1)</f>
        <v>1.9351111111111097E-2</v>
      </c>
      <c r="AJ11" s="38" cm="1">
        <f t="array" aca="1" ref="AJ11" ca="1">TREND($K11:$P11,$K$1:$P$1,AJ$1)</f>
        <v>1.9600000000000062E-2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SUM(INDIRECT(CONCATENATE("'",HLOOKUP(B$1,$B$21:$E$23,3,FALSE),"'!",$B$25,ROW($A12)+5,":",$B$25,ROW($A12)+6)))*About!$A$31</f>
        <v>5.1644444444444444E-2</v>
      </c>
      <c r="C12" s="38">
        <f t="shared" ca="1" si="3"/>
        <v>5.2499999999999998E-2</v>
      </c>
      <c r="D12" s="38">
        <f t="shared" ca="1" si="0"/>
        <v>5.3355555555555559E-2</v>
      </c>
      <c r="E12" s="38">
        <f t="shared" ca="1" si="0"/>
        <v>5.4211111111111113E-2</v>
      </c>
      <c r="F12" s="40">
        <f ca="1">SUM(INDIRECT(CONCATENATE("'",HLOOKUP(F$1,$B$21:$E$23,3,FALSE),"'!",$B$25,ROW($A12)+5,":",$B$25,ROW($A12)+6)))*About!$A$31</f>
        <v>5.5066666666666667E-2</v>
      </c>
      <c r="G12" s="38">
        <f t="shared" ca="1" si="4"/>
        <v>5.6435555555555551E-2</v>
      </c>
      <c r="H12" s="38">
        <f t="shared" ca="1" si="1"/>
        <v>5.7804444444444443E-2</v>
      </c>
      <c r="I12" s="38">
        <f t="shared" ca="1" si="1"/>
        <v>5.9173333333333328E-2</v>
      </c>
      <c r="J12" s="38">
        <f t="shared" ca="1" si="1"/>
        <v>6.0542222222222219E-2</v>
      </c>
      <c r="K12" s="40">
        <f ca="1">SUM(INDIRECT(CONCATENATE("'",HLOOKUP(K$1,$B$21:$E$23,3,FALSE),"'!",$B$25,ROW($A12)+5,":",$B$25,ROW($A12)+6)))*About!$A$31</f>
        <v>6.1911111111111104E-2</v>
      </c>
      <c r="L12" s="38">
        <f t="shared" ca="1" si="5"/>
        <v>6.2657777777777771E-2</v>
      </c>
      <c r="M12" s="38">
        <f t="shared" ca="1" si="2"/>
        <v>6.3404444444444444E-2</v>
      </c>
      <c r="N12" s="38">
        <f t="shared" ca="1" si="2"/>
        <v>6.4151111111111117E-2</v>
      </c>
      <c r="O12" s="38">
        <f t="shared" ca="1" si="2"/>
        <v>6.4897777777777776E-2</v>
      </c>
      <c r="P12" s="40">
        <f ca="1">SUM(INDIRECT(CONCATENATE("'",HLOOKUP(P$1,$B$21:$E$23,3,FALSE),"'!",$B$25,ROW($A12)+5,":",$B$25,ROW($A12)+6)))*About!$A$31</f>
        <v>6.564444444444445E-2</v>
      </c>
      <c r="Q12" s="38" cm="1">
        <f t="array" aca="1" ref="Q12" ca="1">TREND($K12:$P12,$K$1:$P$1,Q$1)</f>
        <v>6.6391111111111067E-2</v>
      </c>
      <c r="R12" s="38" cm="1">
        <f t="array" aca="1" ref="R12" ca="1">TREND($K12:$P12,$K$1:$P$1,R$1)</f>
        <v>6.7137777777777741E-2</v>
      </c>
      <c r="S12" s="38" cm="1">
        <f t="array" aca="1" ref="S12" ca="1">TREND($K12:$P12,$K$1:$P$1,S$1)</f>
        <v>6.7884444444444414E-2</v>
      </c>
      <c r="T12" s="38" cm="1">
        <f t="array" aca="1" ref="T12" ca="1">TREND($K12:$P12,$K$1:$P$1,T$1)</f>
        <v>6.8631111111111087E-2</v>
      </c>
      <c r="U12" s="38" cm="1">
        <f t="array" aca="1" ref="U12" ca="1">TREND($K12:$P12,$K$1:$P$1,U$1)</f>
        <v>6.937777777777776E-2</v>
      </c>
      <c r="V12" s="38" cm="1">
        <f t="array" aca="1" ref="V12" ca="1">TREND($K12:$P12,$K$1:$P$1,V$1)</f>
        <v>7.0124444444444434E-2</v>
      </c>
      <c r="W12" s="38" cm="1">
        <f t="array" aca="1" ref="W12" ca="1">TREND($K12:$P12,$K$1:$P$1,W$1)</f>
        <v>7.0871111111111107E-2</v>
      </c>
      <c r="X12" s="38" cm="1">
        <f t="array" aca="1" ref="X12" ca="1">TREND($K12:$P12,$K$1:$P$1,X$1)</f>
        <v>7.161777777777778E-2</v>
      </c>
      <c r="Y12" s="38" cm="1">
        <f t="array" aca="1" ref="Y12" ca="1">TREND($K12:$P12,$K$1:$P$1,Y$1)</f>
        <v>7.2364444444444453E-2</v>
      </c>
      <c r="Z12" s="38" cm="1">
        <f t="array" aca="1" ref="Z12" ca="1">TREND($K12:$P12,$K$1:$P$1,Z$1)</f>
        <v>7.3111111111111127E-2</v>
      </c>
      <c r="AA12" s="38" cm="1">
        <f t="array" aca="1" ref="AA12" ca="1">TREND($K12:$P12,$K$1:$P$1,AA$1)</f>
        <v>7.38577777777778E-2</v>
      </c>
      <c r="AB12" s="38" cm="1">
        <f t="array" aca="1" ref="AB12" ca="1">TREND($K12:$P12,$K$1:$P$1,AB$1)</f>
        <v>7.4604444444444473E-2</v>
      </c>
      <c r="AC12" s="38" cm="1">
        <f t="array" aca="1" ref="AC12" ca="1">TREND($K12:$P12,$K$1:$P$1,AC$1)</f>
        <v>7.5351111111111146E-2</v>
      </c>
      <c r="AD12" s="38" cm="1">
        <f t="array" aca="1" ref="AD12" ca="1">TREND($K12:$P12,$K$1:$P$1,AD$1)</f>
        <v>7.609777777777782E-2</v>
      </c>
      <c r="AE12" s="38" cm="1">
        <f t="array" aca="1" ref="AE12" ca="1">TREND($K12:$P12,$K$1:$P$1,AE$1)</f>
        <v>7.6844444444444493E-2</v>
      </c>
      <c r="AF12" s="38" cm="1">
        <f t="array" aca="1" ref="AF12" ca="1">TREND($K12:$P12,$K$1:$P$1,AF$1)</f>
        <v>7.7591111111111166E-2</v>
      </c>
      <c r="AG12" s="38" cm="1">
        <f t="array" aca="1" ref="AG12" ca="1">TREND($K12:$P12,$K$1:$P$1,AG$1)</f>
        <v>7.8337777777777839E-2</v>
      </c>
      <c r="AH12" s="38" cm="1">
        <f t="array" aca="1" ref="AH12" ca="1">TREND($K12:$P12,$K$1:$P$1,AH$1)</f>
        <v>7.9084444444444513E-2</v>
      </c>
      <c r="AI12" s="38" cm="1">
        <f t="array" aca="1" ref="AI12" ca="1">TREND($K12:$P12,$K$1:$P$1,AI$1)</f>
        <v>7.9831111111111186E-2</v>
      </c>
      <c r="AJ12" s="38" cm="1">
        <f t="array" aca="1" ref="AJ12" ca="1">TREND($K12:$P12,$K$1:$P$1,AJ$1)</f>
        <v>8.0577777777777859E-2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HOIpTP-electricity-PM25</v>
      </c>
    </row>
    <row r="18" spans="1:5" x14ac:dyDescent="0.45">
      <c r="A18" t="s">
        <v>114</v>
      </c>
      <c r="B18" t="str">
        <f ca="1">RIGHT(B17,LEN(B17)-7)</f>
        <v>electricity-PM25</v>
      </c>
    </row>
    <row r="19" spans="1:5" x14ac:dyDescent="0.45">
      <c r="A19" t="s">
        <v>115</v>
      </c>
      <c r="B19" t="str">
        <f ca="1">LEFT(B18,FIND("-",B18)-1)</f>
        <v>electricity</v>
      </c>
    </row>
    <row r="20" spans="1:5" x14ac:dyDescent="0.4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 x14ac:dyDescent="0.45">
      <c r="A23" s="34" t="s">
        <v>113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62B5-33CE-4B66-9A5D-6B3794AE90D6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INDIRECT(CONCATENATE("'",HLOOKUP(B$1,$B$21:$E$23,3,FALSE),"'!",$B$25,ROW($A2)+3))*About!$A$31</f>
        <v>1.3688888888888889E-2</v>
      </c>
      <c r="C2" s="38">
        <f ca="1">$B2+($F2-$B2)*(C$1-$B$1)/($F$1-$B$1)</f>
        <v>1.3766666666666667E-2</v>
      </c>
      <c r="D2" s="38">
        <f t="shared" ref="D2:E12" ca="1" si="0">$B2+($F2-$B2)*(D$1-$B$1)/($F$1-$B$1)</f>
        <v>1.3844444444444444E-2</v>
      </c>
      <c r="E2" s="38">
        <f t="shared" ca="1" si="0"/>
        <v>1.3922222222222221E-2</v>
      </c>
      <c r="F2" s="37" cm="1">
        <f t="array" aca="1" ref="F2" ca="1">INDIRECT(CONCATENATE("'",HLOOKUP(F$1,$B$21:$E$23,3,FALSE),"'!",$B$25,ROW($A2)+3))*About!$A$31</f>
        <v>1.3999999999999999E-2</v>
      </c>
      <c r="G2" s="38">
        <f ca="1">$F2+($K2-$F2)*(G$1-$F$1)/($K$1-$F$1)</f>
        <v>1.4186666666666665E-2</v>
      </c>
      <c r="H2" s="38">
        <f t="shared" ref="H2:J12" ca="1" si="1">$F2+($K2-$F2)*(H$1-$F$1)/($K$1-$F$1)</f>
        <v>1.4373333333333332E-2</v>
      </c>
      <c r="I2" s="38">
        <f t="shared" ca="1" si="1"/>
        <v>1.4559999999999998E-2</v>
      </c>
      <c r="J2" s="38">
        <f t="shared" ca="1" si="1"/>
        <v>1.4746666666666665E-2</v>
      </c>
      <c r="K2" s="37" cm="1">
        <f t="array" aca="1" ref="K2" ca="1">INDIRECT(CONCATENATE("'",HLOOKUP(K$1,$B$21:$E$23,3,FALSE),"'!",$B$25,ROW($A2)+3))*About!$A$31</f>
        <v>1.4933333333333331E-2</v>
      </c>
      <c r="L2" s="38">
        <f ca="1">$K2+($P2-$K2)*(L$1-$K$1)/($P$1-$K$1)</f>
        <v>1.5119999999999998E-2</v>
      </c>
      <c r="M2" s="38">
        <f t="shared" ref="M2:O12" ca="1" si="2">$K2+($P2-$K2)*(M$1-$K$1)/($P$1-$K$1)</f>
        <v>1.5306666666666666E-2</v>
      </c>
      <c r="N2" s="38">
        <f t="shared" ca="1" si="2"/>
        <v>1.5493333333333333E-2</v>
      </c>
      <c r="O2" s="38">
        <f t="shared" ca="1" si="2"/>
        <v>1.5679999999999999E-2</v>
      </c>
      <c r="P2" s="37" cm="1">
        <f t="array" aca="1" ref="P2" ca="1">INDIRECT(CONCATENATE("'",HLOOKUP(P$1,$B$21:$E$23,3,FALSE),"'!",$B$25,ROW($A2)+3))*About!$A$31</f>
        <v>1.5866666666666668E-2</v>
      </c>
      <c r="Q2" s="38" cm="1">
        <f t="array" aca="1" ref="Q2" ca="1">TREND($K2:$P2,$K$1:$P$1,Q$1)</f>
        <v>1.6053333333333364E-2</v>
      </c>
      <c r="R2" s="38" cm="1">
        <f t="array" aca="1" ref="R2" ca="1">TREND($K2:$P2,$K$1:$P$1,R$1)</f>
        <v>1.6240000000000032E-2</v>
      </c>
      <c r="S2" s="38" cm="1">
        <f t="array" aca="1" ref="S2" ca="1">TREND($K2:$P2,$K$1:$P$1,S$1)</f>
        <v>1.6426666666666701E-2</v>
      </c>
      <c r="T2" s="38" cm="1">
        <f t="array" aca="1" ref="T2" ca="1">TREND($K2:$P2,$K$1:$P$1,T$1)</f>
        <v>1.6613333333333369E-2</v>
      </c>
      <c r="U2" s="38" cm="1">
        <f t="array" aca="1" ref="U2" ca="1">TREND($K2:$P2,$K$1:$P$1,U$1)</f>
        <v>1.6800000000000037E-2</v>
      </c>
      <c r="V2" s="38" cm="1">
        <f t="array" aca="1" ref="V2" ca="1">TREND($K2:$P2,$K$1:$P$1,V$1)</f>
        <v>1.6986666666666705E-2</v>
      </c>
      <c r="W2" s="38" cm="1">
        <f t="array" aca="1" ref="W2" ca="1">TREND($K2:$P2,$K$1:$P$1,W$1)</f>
        <v>1.7173333333333374E-2</v>
      </c>
      <c r="X2" s="38" cm="1">
        <f t="array" aca="1" ref="X2" ca="1">TREND($K2:$P2,$K$1:$P$1,X$1)</f>
        <v>1.7360000000000042E-2</v>
      </c>
      <c r="Y2" s="38" cm="1">
        <f t="array" aca="1" ref="Y2" ca="1">TREND($K2:$P2,$K$1:$P$1,Y$1)</f>
        <v>1.754666666666671E-2</v>
      </c>
      <c r="Z2" s="38" cm="1">
        <f t="array" aca="1" ref="Z2" ca="1">TREND($K2:$P2,$K$1:$P$1,Z$1)</f>
        <v>1.7733333333333379E-2</v>
      </c>
      <c r="AA2" s="38" cm="1">
        <f t="array" aca="1" ref="AA2" ca="1">TREND($K2:$P2,$K$1:$P$1,AA$1)</f>
        <v>1.7920000000000047E-2</v>
      </c>
      <c r="AB2" s="38" cm="1">
        <f t="array" aca="1" ref="AB2" ca="1">TREND($K2:$P2,$K$1:$P$1,AB$1)</f>
        <v>1.8106666666666715E-2</v>
      </c>
      <c r="AC2" s="38" cm="1">
        <f t="array" aca="1" ref="AC2" ca="1">TREND($K2:$P2,$K$1:$P$1,AC$1)</f>
        <v>1.8293333333333384E-2</v>
      </c>
      <c r="AD2" s="38" cm="1">
        <f t="array" aca="1" ref="AD2" ca="1">TREND($K2:$P2,$K$1:$P$1,AD$1)</f>
        <v>1.8480000000000052E-2</v>
      </c>
      <c r="AE2" s="38" cm="1">
        <f t="array" aca="1" ref="AE2" ca="1">TREND($K2:$P2,$K$1:$P$1,AE$1)</f>
        <v>1.866666666666672E-2</v>
      </c>
      <c r="AF2" s="38" cm="1">
        <f t="array" aca="1" ref="AF2" ca="1">TREND($K2:$P2,$K$1:$P$1,AF$1)</f>
        <v>1.8853333333333389E-2</v>
      </c>
      <c r="AG2" s="38" cm="1">
        <f t="array" aca="1" ref="AG2" ca="1">TREND($K2:$P2,$K$1:$P$1,AG$1)</f>
        <v>1.9040000000000057E-2</v>
      </c>
      <c r="AH2" s="38" cm="1">
        <f t="array" aca="1" ref="AH2" ca="1">TREND($K2:$P2,$K$1:$P$1,AH$1)</f>
        <v>1.9226666666666725E-2</v>
      </c>
      <c r="AI2" s="38" cm="1">
        <f t="array" aca="1" ref="AI2" ca="1">TREND($K2:$P2,$K$1:$P$1,AI$1)</f>
        <v>1.9413333333333394E-2</v>
      </c>
      <c r="AJ2" s="38" cm="1">
        <f t="array" aca="1" ref="AJ2" ca="1">TREND($K2:$P2,$K$1:$P$1,AJ$1)</f>
        <v>1.9600000000000062E-2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INDIRECT(CONCATENATE("'",HLOOKUP(B$1,$B$21:$E$23,3,FALSE),"'!",$B$25,ROW($A3)+5))*About!$A$31</f>
        <v>6.8444444444444447E-3</v>
      </c>
      <c r="C3" s="38">
        <f t="shared" ref="C3:C12" ca="1" si="3">$B3+($F3-$B3)*(C$1-$B$1)/($F$1-$B$1)</f>
        <v>6.8444444444444447E-3</v>
      </c>
      <c r="D3" s="38">
        <f t="shared" ca="1" si="0"/>
        <v>6.8444444444444447E-3</v>
      </c>
      <c r="E3" s="38">
        <f t="shared" ca="1" si="0"/>
        <v>6.8444444444444447E-3</v>
      </c>
      <c r="F3" s="39" cm="1">
        <f t="array" aca="1" ref="F3" ca="1">INDIRECT(CONCATENATE("'",HLOOKUP(F$1,$B$21:$E$23,3,FALSE),"'!",$B$25,ROW($A3)+5))*About!$A$31</f>
        <v>6.8444444444444447E-3</v>
      </c>
      <c r="G3" s="38">
        <f t="shared" ref="G3:G12" ca="1" si="4">$F3+($K3-$F3)*(G$1-$F$1)/($K$1-$F$1)</f>
        <v>6.9066666666666669E-3</v>
      </c>
      <c r="H3" s="38">
        <f t="shared" ca="1" si="1"/>
        <v>6.968888888888889E-3</v>
      </c>
      <c r="I3" s="38">
        <f t="shared" ca="1" si="1"/>
        <v>7.0311111111111112E-3</v>
      </c>
      <c r="J3" s="38">
        <f t="shared" ca="1" si="1"/>
        <v>7.0933333333333334E-3</v>
      </c>
      <c r="K3" s="39" cm="1">
        <f t="array" aca="1" ref="K3" ca="1">INDIRECT(CONCATENATE("'",HLOOKUP(K$1,$B$21:$E$23,3,FALSE),"'!",$B$25,ROW($A3)+5))*About!$A$31</f>
        <v>7.1555555555555556E-3</v>
      </c>
      <c r="L3" s="38">
        <f t="shared" ref="L3:L12" ca="1" si="5">$K3+($P3-$K3)*(L$1-$K$1)/($P$1-$K$1)</f>
        <v>7.2177777777777778E-3</v>
      </c>
      <c r="M3" s="38">
        <f t="shared" ca="1" si="2"/>
        <v>7.28E-3</v>
      </c>
      <c r="N3" s="38">
        <f t="shared" ca="1" si="2"/>
        <v>7.3422222222222213E-3</v>
      </c>
      <c r="O3" s="38">
        <f t="shared" ca="1" si="2"/>
        <v>7.4044444444444435E-3</v>
      </c>
      <c r="P3" s="39" cm="1">
        <f t="array" aca="1" ref="P3" ca="1">INDIRECT(CONCATENATE("'",HLOOKUP(P$1,$B$21:$E$23,3,FALSE),"'!",$B$25,ROW($A3)+5))*About!$A$31</f>
        <v>7.4666666666666657E-3</v>
      </c>
      <c r="Q3" s="38" cm="1">
        <f t="array" aca="1" ref="Q3" ca="1">TREND($K3:$P3,$K$1:$P$1,Q$1)</f>
        <v>7.5288888888889044E-3</v>
      </c>
      <c r="R3" s="38" cm="1">
        <f t="array" aca="1" ref="R3" ca="1">TREND($K3:$P3,$K$1:$P$1,R$1)</f>
        <v>7.5911111111111179E-3</v>
      </c>
      <c r="S3" s="38" cm="1">
        <f t="array" aca="1" ref="S3" ca="1">TREND($K3:$P3,$K$1:$P$1,S$1)</f>
        <v>7.6533333333333314E-3</v>
      </c>
      <c r="T3" s="38" cm="1">
        <f t="array" aca="1" ref="T3" ca="1">TREND($K3:$P3,$K$1:$P$1,T$1)</f>
        <v>7.7155555555555727E-3</v>
      </c>
      <c r="U3" s="38" cm="1">
        <f t="array" aca="1" ref="U3" ca="1">TREND($K3:$P3,$K$1:$P$1,U$1)</f>
        <v>7.7777777777777862E-3</v>
      </c>
      <c r="V3" s="38" cm="1">
        <f t="array" aca="1" ref="V3" ca="1">TREND($K3:$P3,$K$1:$P$1,V$1)</f>
        <v>7.8399999999999997E-3</v>
      </c>
      <c r="W3" s="38" cm="1">
        <f t="array" aca="1" ref="W3" ca="1">TREND($K3:$P3,$K$1:$P$1,W$1)</f>
        <v>7.902222222222241E-3</v>
      </c>
      <c r="X3" s="38" cm="1">
        <f t="array" aca="1" ref="X3" ca="1">TREND($K3:$P3,$K$1:$P$1,X$1)</f>
        <v>7.9644444444444545E-3</v>
      </c>
      <c r="Y3" s="38" cm="1">
        <f t="array" aca="1" ref="Y3" ca="1">TREND($K3:$P3,$K$1:$P$1,Y$1)</f>
        <v>8.0266666666666681E-3</v>
      </c>
      <c r="Z3" s="38" cm="1">
        <f t="array" aca="1" ref="Z3" ca="1">TREND($K3:$P3,$K$1:$P$1,Z$1)</f>
        <v>8.0888888888889093E-3</v>
      </c>
      <c r="AA3" s="38" cm="1">
        <f t="array" aca="1" ref="AA3" ca="1">TREND($K3:$P3,$K$1:$P$1,AA$1)</f>
        <v>8.1511111111111229E-3</v>
      </c>
      <c r="AB3" s="38" cm="1">
        <f t="array" aca="1" ref="AB3" ca="1">TREND($K3:$P3,$K$1:$P$1,AB$1)</f>
        <v>8.2133333333333364E-3</v>
      </c>
      <c r="AC3" s="38" cm="1">
        <f t="array" aca="1" ref="AC3" ca="1">TREND($K3:$P3,$K$1:$P$1,AC$1)</f>
        <v>8.2755555555555499E-3</v>
      </c>
      <c r="AD3" s="38" cm="1">
        <f t="array" aca="1" ref="AD3" ca="1">TREND($K3:$P3,$K$1:$P$1,AD$1)</f>
        <v>8.3377777777777912E-3</v>
      </c>
      <c r="AE3" s="38" cm="1">
        <f t="array" aca="1" ref="AE3" ca="1">TREND($K3:$P3,$K$1:$P$1,AE$1)</f>
        <v>8.4000000000000047E-3</v>
      </c>
      <c r="AF3" s="38" cm="1">
        <f t="array" aca="1" ref="AF3" ca="1">TREND($K3:$P3,$K$1:$P$1,AF$1)</f>
        <v>8.4622222222222182E-3</v>
      </c>
      <c r="AG3" s="38" cm="1">
        <f t="array" aca="1" ref="AG3" ca="1">TREND($K3:$P3,$K$1:$P$1,AG$1)</f>
        <v>8.5244444444444595E-3</v>
      </c>
      <c r="AH3" s="38" cm="1">
        <f t="array" aca="1" ref="AH3" ca="1">TREND($K3:$P3,$K$1:$P$1,AH$1)</f>
        <v>8.586666666666673E-3</v>
      </c>
      <c r="AI3" s="38" cm="1">
        <f t="array" aca="1" ref="AI3" ca="1">TREND($K3:$P3,$K$1:$P$1,AI$1)</f>
        <v>8.6488888888888865E-3</v>
      </c>
      <c r="AJ3" s="38" cm="1">
        <f t="array" aca="1" ref="AJ3" ca="1">TREND($K3:$P3,$K$1:$P$1,AJ$1)</f>
        <v>8.7111111111111278E-3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INDIRECT(CONCATENATE("'",HLOOKUP(B$1,$B$21:$E$23,3,FALSE),"'!",$B$25,ROW($A4)+5))*About!$A$31</f>
        <v>1.6800000000000002E-2</v>
      </c>
      <c r="C4" s="38">
        <f t="shared" ca="1" si="3"/>
        <v>1.687777777777778E-2</v>
      </c>
      <c r="D4" s="38">
        <f t="shared" ca="1" si="0"/>
        <v>1.6955555555555557E-2</v>
      </c>
      <c r="E4" s="38">
        <f t="shared" ca="1" si="0"/>
        <v>1.7033333333333334E-2</v>
      </c>
      <c r="F4" s="39" cm="1">
        <f t="array" aca="1" ref="F4" ca="1">INDIRECT(CONCATENATE("'",HLOOKUP(F$1,$B$21:$E$23,3,FALSE),"'!",$B$25,ROW($A4)+5))*About!$A$31</f>
        <v>1.7111111111111112E-2</v>
      </c>
      <c r="G4" s="38">
        <f t="shared" ca="1" si="4"/>
        <v>1.7235555555555556E-2</v>
      </c>
      <c r="H4" s="38">
        <f t="shared" ca="1" si="1"/>
        <v>1.736E-2</v>
      </c>
      <c r="I4" s="38">
        <f t="shared" ca="1" si="1"/>
        <v>1.7484444444444445E-2</v>
      </c>
      <c r="J4" s="38">
        <f t="shared" ca="1" si="1"/>
        <v>1.7608888888888889E-2</v>
      </c>
      <c r="K4" s="39" cm="1">
        <f t="array" aca="1" ref="K4" ca="1">INDIRECT(CONCATENATE("'",HLOOKUP(K$1,$B$21:$E$23,3,FALSE),"'!",$B$25,ROW($A4)+5))*About!$A$31</f>
        <v>1.7733333333333334E-2</v>
      </c>
      <c r="L4" s="38">
        <f t="shared" ca="1" si="5"/>
        <v>1.8044444444444446E-2</v>
      </c>
      <c r="M4" s="38">
        <f t="shared" ca="1" si="2"/>
        <v>1.8355555555555556E-2</v>
      </c>
      <c r="N4" s="38">
        <f t="shared" ca="1" si="2"/>
        <v>1.8666666666666668E-2</v>
      </c>
      <c r="O4" s="38">
        <f t="shared" ca="1" si="2"/>
        <v>1.8977777777777777E-2</v>
      </c>
      <c r="P4" s="39" cm="1">
        <f t="array" aca="1" ref="P4" ca="1">INDIRECT(CONCATENATE("'",HLOOKUP(P$1,$B$21:$E$23,3,FALSE),"'!",$B$25,ROW($A4)+5))*About!$A$31</f>
        <v>1.928888888888889E-2</v>
      </c>
      <c r="Q4" s="38" cm="1">
        <f t="array" aca="1" ref="Q4" ca="1">TREND($K4:$P4,$K$1:$P$1,Q$1)</f>
        <v>1.9600000000000062E-2</v>
      </c>
      <c r="R4" s="38" cm="1">
        <f t="array" aca="1" ref="R4" ca="1">TREND($K4:$P4,$K$1:$P$1,R$1)</f>
        <v>1.9911111111111213E-2</v>
      </c>
      <c r="S4" s="38" cm="1">
        <f t="array" aca="1" ref="S4" ca="1">TREND($K4:$P4,$K$1:$P$1,S$1)</f>
        <v>2.0222222222222253E-2</v>
      </c>
      <c r="T4" s="38" cm="1">
        <f t="array" aca="1" ref="T4" ca="1">TREND($K4:$P4,$K$1:$P$1,T$1)</f>
        <v>2.0533333333333403E-2</v>
      </c>
      <c r="U4" s="38" cm="1">
        <f t="array" aca="1" ref="U4" ca="1">TREND($K4:$P4,$K$1:$P$1,U$1)</f>
        <v>2.0844444444444554E-2</v>
      </c>
      <c r="V4" s="38" cm="1">
        <f t="array" aca="1" ref="V4" ca="1">TREND($K4:$P4,$K$1:$P$1,V$1)</f>
        <v>2.1155555555555594E-2</v>
      </c>
      <c r="W4" s="38" cm="1">
        <f t="array" aca="1" ref="W4" ca="1">TREND($K4:$P4,$K$1:$P$1,W$1)</f>
        <v>2.1466666666666745E-2</v>
      </c>
      <c r="X4" s="38" cm="1">
        <f t="array" aca="1" ref="X4" ca="1">TREND($K4:$P4,$K$1:$P$1,X$1)</f>
        <v>2.1777777777777896E-2</v>
      </c>
      <c r="Y4" s="38" cm="1">
        <f t="array" aca="1" ref="Y4" ca="1">TREND($K4:$P4,$K$1:$P$1,Y$1)</f>
        <v>2.2088888888888936E-2</v>
      </c>
      <c r="Z4" s="38" cm="1">
        <f t="array" aca="1" ref="Z4" ca="1">TREND($K4:$P4,$K$1:$P$1,Z$1)</f>
        <v>2.2400000000000087E-2</v>
      </c>
      <c r="AA4" s="38" cm="1">
        <f t="array" aca="1" ref="AA4" ca="1">TREND($K4:$P4,$K$1:$P$1,AA$1)</f>
        <v>2.2711111111111237E-2</v>
      </c>
      <c r="AB4" s="38" cm="1">
        <f t="array" aca="1" ref="AB4" ca="1">TREND($K4:$P4,$K$1:$P$1,AB$1)</f>
        <v>2.3022222222222277E-2</v>
      </c>
      <c r="AC4" s="38" cm="1">
        <f t="array" aca="1" ref="AC4" ca="1">TREND($K4:$P4,$K$1:$P$1,AC$1)</f>
        <v>2.3333333333333428E-2</v>
      </c>
      <c r="AD4" s="38" cm="1">
        <f t="array" aca="1" ref="AD4" ca="1">TREND($K4:$P4,$K$1:$P$1,AD$1)</f>
        <v>2.3644444444444468E-2</v>
      </c>
      <c r="AE4" s="38" cm="1">
        <f t="array" aca="1" ref="AE4" ca="1">TREND($K4:$P4,$K$1:$P$1,AE$1)</f>
        <v>2.3955555555555619E-2</v>
      </c>
      <c r="AF4" s="38" cm="1">
        <f t="array" aca="1" ref="AF4" ca="1">TREND($K4:$P4,$K$1:$P$1,AF$1)</f>
        <v>2.426666666666677E-2</v>
      </c>
      <c r="AG4" s="38" cm="1">
        <f t="array" aca="1" ref="AG4" ca="1">TREND($K4:$P4,$K$1:$P$1,AG$1)</f>
        <v>2.4577777777777809E-2</v>
      </c>
      <c r="AH4" s="38" cm="1">
        <f t="array" aca="1" ref="AH4" ca="1">TREND($K4:$P4,$K$1:$P$1,AH$1)</f>
        <v>2.488888888888896E-2</v>
      </c>
      <c r="AI4" s="38" cm="1">
        <f t="array" aca="1" ref="AI4" ca="1">TREND($K4:$P4,$K$1:$P$1,AI$1)</f>
        <v>2.5200000000000111E-2</v>
      </c>
      <c r="AJ4" s="38" cm="1">
        <f t="array" aca="1" ref="AJ4" ca="1">TREND($K4:$P4,$K$1:$P$1,AJ$1)</f>
        <v>2.5511111111111151E-2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INDIRECT(CONCATENATE("'",HLOOKUP(B$1,$B$21:$E$23,3,FALSE),"'!",$B$25,ROW($A5)+5))*About!$A$31</f>
        <v>0.21777777777777779</v>
      </c>
      <c r="C5" s="38">
        <f t="shared" ca="1" si="3"/>
        <v>0.21777777777777779</v>
      </c>
      <c r="D5" s="38">
        <f t="shared" ca="1" si="0"/>
        <v>0.21777777777777779</v>
      </c>
      <c r="E5" s="38">
        <f t="shared" ca="1" si="0"/>
        <v>0.21777777777777779</v>
      </c>
      <c r="F5" s="39" cm="1">
        <f t="array" aca="1" ref="F5" ca="1">INDIRECT(CONCATENATE("'",HLOOKUP(F$1,$B$21:$E$23,3,FALSE),"'!",$B$25,ROW($A5)+5))*About!$A$31</f>
        <v>0.21777777777777779</v>
      </c>
      <c r="G5" s="38">
        <f t="shared" ca="1" si="4"/>
        <v>0.21964444444444445</v>
      </c>
      <c r="H5" s="38">
        <f t="shared" ca="1" si="1"/>
        <v>0.2215111111111111</v>
      </c>
      <c r="I5" s="38">
        <f t="shared" ca="1" si="1"/>
        <v>0.22337777777777779</v>
      </c>
      <c r="J5" s="38">
        <f t="shared" ca="1" si="1"/>
        <v>0.22524444444444444</v>
      </c>
      <c r="K5" s="39" cm="1">
        <f t="array" aca="1" ref="K5" ca="1">INDIRECT(CONCATENATE("'",HLOOKUP(K$1,$B$21:$E$23,3,FALSE),"'!",$B$25,ROW($A5)+5))*About!$A$31</f>
        <v>0.2271111111111111</v>
      </c>
      <c r="L5" s="38">
        <f t="shared" ca="1" si="5"/>
        <v>0.23084444444444444</v>
      </c>
      <c r="M5" s="38">
        <f t="shared" ca="1" si="2"/>
        <v>0.23457777777777777</v>
      </c>
      <c r="N5" s="38">
        <f t="shared" ca="1" si="2"/>
        <v>0.23831111111111111</v>
      </c>
      <c r="O5" s="38">
        <f t="shared" ca="1" si="2"/>
        <v>0.24204444444444445</v>
      </c>
      <c r="P5" s="39" cm="1">
        <f t="array" aca="1" ref="P5" ca="1">INDIRECT(CONCATENATE("'",HLOOKUP(P$1,$B$21:$E$23,3,FALSE),"'!",$B$25,ROW($A5)+5))*About!$A$31</f>
        <v>0.24577777777777779</v>
      </c>
      <c r="Q5" s="38" cm="1">
        <f t="array" aca="1" ref="Q5" ca="1">TREND($K5:$P5,$K$1:$P$1,Q$1)</f>
        <v>0.24951111111111146</v>
      </c>
      <c r="R5" s="38" cm="1">
        <f t="array" aca="1" ref="R5" ca="1">TREND($K5:$P5,$K$1:$P$1,R$1)</f>
        <v>0.25324444444444438</v>
      </c>
      <c r="S5" s="38" cm="1">
        <f t="array" aca="1" ref="S5" ca="1">TREND($K5:$P5,$K$1:$P$1,S$1)</f>
        <v>0.25697777777777819</v>
      </c>
      <c r="T5" s="38" cm="1">
        <f t="array" aca="1" ref="T5" ca="1">TREND($K5:$P5,$K$1:$P$1,T$1)</f>
        <v>0.26071111111111112</v>
      </c>
      <c r="U5" s="38" cm="1">
        <f t="array" aca="1" ref="U5" ca="1">TREND($K5:$P5,$K$1:$P$1,U$1)</f>
        <v>0.26444444444444493</v>
      </c>
      <c r="V5" s="38" cm="1">
        <f t="array" aca="1" ref="V5" ca="1">TREND($K5:$P5,$K$1:$P$1,V$1)</f>
        <v>0.26817777777777785</v>
      </c>
      <c r="W5" s="38" cm="1">
        <f t="array" aca="1" ref="W5" ca="1">TREND($K5:$P5,$K$1:$P$1,W$1)</f>
        <v>0.27191111111111166</v>
      </c>
      <c r="X5" s="38" cm="1">
        <f t="array" aca="1" ref="X5" ca="1">TREND($K5:$P5,$K$1:$P$1,X$1)</f>
        <v>0.27564444444444458</v>
      </c>
      <c r="Y5" s="38" cm="1">
        <f t="array" aca="1" ref="Y5" ca="1">TREND($K5:$P5,$K$1:$P$1,Y$1)</f>
        <v>0.27937777777777839</v>
      </c>
      <c r="Z5" s="38" cm="1">
        <f t="array" aca="1" ref="Z5" ca="1">TREND($K5:$P5,$K$1:$P$1,Z$1)</f>
        <v>0.28311111111111131</v>
      </c>
      <c r="AA5" s="38" cm="1">
        <f t="array" aca="1" ref="AA5" ca="1">TREND($K5:$P5,$K$1:$P$1,AA$1)</f>
        <v>0.28684444444444512</v>
      </c>
      <c r="AB5" s="38" cm="1">
        <f t="array" aca="1" ref="AB5" ca="1">TREND($K5:$P5,$K$1:$P$1,AB$1)</f>
        <v>0.29057777777777805</v>
      </c>
      <c r="AC5" s="38" cm="1">
        <f t="array" aca="1" ref="AC5" ca="1">TREND($K5:$P5,$K$1:$P$1,AC$1)</f>
        <v>0.29431111111111186</v>
      </c>
      <c r="AD5" s="38" cm="1">
        <f t="array" aca="1" ref="AD5" ca="1">TREND($K5:$P5,$K$1:$P$1,AD$1)</f>
        <v>0.29804444444444478</v>
      </c>
      <c r="AE5" s="38" cm="1">
        <f t="array" aca="1" ref="AE5" ca="1">TREND($K5:$P5,$K$1:$P$1,AE$1)</f>
        <v>0.30177777777777859</v>
      </c>
      <c r="AF5" s="38" cm="1">
        <f t="array" aca="1" ref="AF5" ca="1">TREND($K5:$P5,$K$1:$P$1,AF$1)</f>
        <v>0.30551111111111151</v>
      </c>
      <c r="AG5" s="38" cm="1">
        <f t="array" aca="1" ref="AG5" ca="1">TREND($K5:$P5,$K$1:$P$1,AG$1)</f>
        <v>0.30924444444444532</v>
      </c>
      <c r="AH5" s="38" cm="1">
        <f t="array" aca="1" ref="AH5" ca="1">TREND($K5:$P5,$K$1:$P$1,AH$1)</f>
        <v>0.31297777777777824</v>
      </c>
      <c r="AI5" s="38" cm="1">
        <f t="array" aca="1" ref="AI5" ca="1">TREND($K5:$P5,$K$1:$P$1,AI$1)</f>
        <v>0.31671111111111117</v>
      </c>
      <c r="AJ5" s="38" cm="1">
        <f t="array" aca="1" ref="AJ5" ca="1">TREND($K5:$P5,$K$1:$P$1,AJ$1)</f>
        <v>0.32044444444444498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INDIRECT(CONCATENATE("'",HLOOKUP(B$1,$B$21:$E$23,3,FALSE),"'!",$B$25,ROW($A6)+5))*About!$A$31</f>
        <v>0.31111111111111112</v>
      </c>
      <c r="C6" s="38">
        <f t="shared" ca="1" si="3"/>
        <v>0.31111111111111112</v>
      </c>
      <c r="D6" s="38">
        <f t="shared" ca="1" si="0"/>
        <v>0.31111111111111112</v>
      </c>
      <c r="E6" s="38">
        <f t="shared" ca="1" si="0"/>
        <v>0.31111111111111112</v>
      </c>
      <c r="F6" s="39" cm="1">
        <f t="array" aca="1" ref="F6" ca="1">INDIRECT(CONCATENATE("'",HLOOKUP(F$1,$B$21:$E$23,3,FALSE),"'!",$B$25,ROW($A6)+5))*About!$A$31</f>
        <v>0.31111111111111112</v>
      </c>
      <c r="G6" s="38">
        <f t="shared" ca="1" si="4"/>
        <v>0.31111111111111112</v>
      </c>
      <c r="H6" s="38">
        <f t="shared" ca="1" si="1"/>
        <v>0.31111111111111112</v>
      </c>
      <c r="I6" s="38">
        <f t="shared" ca="1" si="1"/>
        <v>0.31111111111111112</v>
      </c>
      <c r="J6" s="38">
        <f t="shared" ca="1" si="1"/>
        <v>0.31111111111111112</v>
      </c>
      <c r="K6" s="39" cm="1">
        <f t="array" aca="1" ref="K6" ca="1">INDIRECT(CONCATENATE("'",HLOOKUP(K$1,$B$21:$E$23,3,FALSE),"'!",$B$25,ROW($A6)+5))*About!$A$31</f>
        <v>0.31111111111111112</v>
      </c>
      <c r="L6" s="38">
        <f t="shared" ca="1" si="5"/>
        <v>0.31733333333333336</v>
      </c>
      <c r="M6" s="38">
        <f t="shared" ca="1" si="2"/>
        <v>0.32355555555555554</v>
      </c>
      <c r="N6" s="38">
        <f t="shared" ca="1" si="2"/>
        <v>0.32977777777777778</v>
      </c>
      <c r="O6" s="38">
        <f t="shared" ca="1" si="2"/>
        <v>0.33599999999999997</v>
      </c>
      <c r="P6" s="39" cm="1">
        <f t="array" aca="1" ref="P6" ca="1">INDIRECT(CONCATENATE("'",HLOOKUP(P$1,$B$21:$E$23,3,FALSE),"'!",$B$25,ROW($A6)+5))*About!$A$31</f>
        <v>0.34222222222222221</v>
      </c>
      <c r="Q6" s="38" cm="1">
        <f t="array" aca="1" ref="Q6" ca="1">TREND($K6:$P6,$K$1:$P$1,Q$1)</f>
        <v>0.34844444444444278</v>
      </c>
      <c r="R6" s="38" cm="1">
        <f t="array" aca="1" ref="R6" ca="1">TREND($K6:$P6,$K$1:$P$1,R$1)</f>
        <v>0.35466666666666491</v>
      </c>
      <c r="S6" s="38" cm="1">
        <f t="array" aca="1" ref="S6" ca="1">TREND($K6:$P6,$K$1:$P$1,S$1)</f>
        <v>0.36088888888888704</v>
      </c>
      <c r="T6" s="38" cm="1">
        <f t="array" aca="1" ref="T6" ca="1">TREND($K6:$P6,$K$1:$P$1,T$1)</f>
        <v>0.36711111111110917</v>
      </c>
      <c r="U6" s="38" cm="1">
        <f t="array" aca="1" ref="U6" ca="1">TREND($K6:$P6,$K$1:$P$1,U$1)</f>
        <v>0.3733333333333313</v>
      </c>
      <c r="V6" s="38" cm="1">
        <f t="array" aca="1" ref="V6" ca="1">TREND($K6:$P6,$K$1:$P$1,V$1)</f>
        <v>0.37955555555555343</v>
      </c>
      <c r="W6" s="38" cm="1">
        <f t="array" aca="1" ref="W6" ca="1">TREND($K6:$P6,$K$1:$P$1,W$1)</f>
        <v>0.38577777777777555</v>
      </c>
      <c r="X6" s="38" cm="1">
        <f t="array" aca="1" ref="X6" ca="1">TREND($K6:$P6,$K$1:$P$1,X$1)</f>
        <v>0.39199999999999946</v>
      </c>
      <c r="Y6" s="38" cm="1">
        <f t="array" aca="1" ref="Y6" ca="1">TREND($K6:$P6,$K$1:$P$1,Y$1)</f>
        <v>0.39822222222222159</v>
      </c>
      <c r="Z6" s="38" cm="1">
        <f t="array" aca="1" ref="Z6" ca="1">TREND($K6:$P6,$K$1:$P$1,Z$1)</f>
        <v>0.40444444444444372</v>
      </c>
      <c r="AA6" s="38" cm="1">
        <f t="array" aca="1" ref="AA6" ca="1">TREND($K6:$P6,$K$1:$P$1,AA$1)</f>
        <v>0.41066666666666585</v>
      </c>
      <c r="AB6" s="38" cm="1">
        <f t="array" aca="1" ref="AB6" ca="1">TREND($K6:$P6,$K$1:$P$1,AB$1)</f>
        <v>0.41688888888888798</v>
      </c>
      <c r="AC6" s="38" cm="1">
        <f t="array" aca="1" ref="AC6" ca="1">TREND($K6:$P6,$K$1:$P$1,AC$1)</f>
        <v>0.42311111111111011</v>
      </c>
      <c r="AD6" s="38" cm="1">
        <f t="array" aca="1" ref="AD6" ca="1">TREND($K6:$P6,$K$1:$P$1,AD$1)</f>
        <v>0.42933333333333223</v>
      </c>
      <c r="AE6" s="38" cm="1">
        <f t="array" aca="1" ref="AE6" ca="1">TREND($K6:$P6,$K$1:$P$1,AE$1)</f>
        <v>0.43555555555555436</v>
      </c>
      <c r="AF6" s="38" cm="1">
        <f t="array" aca="1" ref="AF6" ca="1">TREND($K6:$P6,$K$1:$P$1,AF$1)</f>
        <v>0.44177777777777649</v>
      </c>
      <c r="AG6" s="38" cm="1">
        <f t="array" aca="1" ref="AG6" ca="1">TREND($K6:$P6,$K$1:$P$1,AG$1)</f>
        <v>0.44799999999999862</v>
      </c>
      <c r="AH6" s="38" cm="1">
        <f t="array" aca="1" ref="AH6" ca="1">TREND($K6:$P6,$K$1:$P$1,AH$1)</f>
        <v>0.45422222222222075</v>
      </c>
      <c r="AI6" s="38" cm="1">
        <f t="array" aca="1" ref="AI6" ca="1">TREND($K6:$P6,$K$1:$P$1,AI$1)</f>
        <v>0.46044444444444288</v>
      </c>
      <c r="AJ6" s="38" cm="1">
        <f t="array" aca="1" ref="AJ6" ca="1">TREND($K6:$P6,$K$1:$P$1,AJ$1)</f>
        <v>0.46666666666666501</v>
      </c>
    </row>
    <row r="7" spans="1:36" x14ac:dyDescent="0.45">
      <c r="A7" t="s">
        <v>158</v>
      </c>
      <c r="B7" s="39" cm="1">
        <f t="array" aca="1" ref="B7" ca="1">INDIRECT(CONCATENATE("'",HLOOKUP(B$1,$B$21:$E$23,3,FALSE),"'!",$B$25,ROW($A7)+5))*About!$A$31</f>
        <v>9.3333333333333339</v>
      </c>
      <c r="C7" s="38">
        <f t="shared" ca="1" si="3"/>
        <v>9.3333333333333339</v>
      </c>
      <c r="D7" s="38">
        <f t="shared" ca="1" si="0"/>
        <v>9.3333333333333339</v>
      </c>
      <c r="E7" s="38">
        <f t="shared" ca="1" si="0"/>
        <v>9.3333333333333339</v>
      </c>
      <c r="F7" s="39" cm="1">
        <f t="array" aca="1" ref="F7" ca="1">INDIRECT(CONCATENATE("'",HLOOKUP(F$1,$B$21:$E$23,3,FALSE),"'!",$B$25,ROW($A7)+5))*About!$A$31</f>
        <v>9.3333333333333339</v>
      </c>
      <c r="G7" s="38">
        <f t="shared" ca="1" si="4"/>
        <v>9.3333333333333339</v>
      </c>
      <c r="H7" s="38">
        <f t="shared" ca="1" si="1"/>
        <v>9.3333333333333339</v>
      </c>
      <c r="I7" s="38">
        <f t="shared" ca="1" si="1"/>
        <v>9.3333333333333339</v>
      </c>
      <c r="J7" s="38">
        <f t="shared" ca="1" si="1"/>
        <v>9.3333333333333339</v>
      </c>
      <c r="K7" s="39" cm="1">
        <f t="array" aca="1" ref="K7" ca="1">INDIRECT(CONCATENATE("'",HLOOKUP(K$1,$B$21:$E$23,3,FALSE),"'!",$B$25,ROW($A7)+5))*About!$A$31</f>
        <v>9.3333333333333339</v>
      </c>
      <c r="L7" s="38">
        <f t="shared" ca="1" si="5"/>
        <v>9.395555555555557</v>
      </c>
      <c r="M7" s="38">
        <f t="shared" ca="1" si="2"/>
        <v>9.4577777777777783</v>
      </c>
      <c r="N7" s="38">
        <f t="shared" ca="1" si="2"/>
        <v>9.5200000000000014</v>
      </c>
      <c r="O7" s="38">
        <f t="shared" ca="1" si="2"/>
        <v>9.5822222222222226</v>
      </c>
      <c r="P7" s="39" cm="1">
        <f t="array" aca="1" ref="P7" ca="1">INDIRECT(CONCATENATE("'",HLOOKUP(P$1,$B$21:$E$23,3,FALSE),"'!",$B$25,ROW($A7)+5))*About!$A$31</f>
        <v>9.6444444444444457</v>
      </c>
      <c r="Q7" s="38" cm="1">
        <f t="array" aca="1" ref="Q7" ca="1">TREND($K7:$P7,$K$1:$P$1,Q$1)</f>
        <v>9.7066666666666777</v>
      </c>
      <c r="R7" s="38" cm="1">
        <f t="array" aca="1" ref="R7" ca="1">TREND($K7:$P7,$K$1:$P$1,R$1)</f>
        <v>9.7688888888888954</v>
      </c>
      <c r="S7" s="38" cm="1">
        <f t="array" aca="1" ref="S7" ca="1">TREND($K7:$P7,$K$1:$P$1,S$1)</f>
        <v>9.8311111111111131</v>
      </c>
      <c r="T7" s="38" cm="1">
        <f t="array" aca="1" ref="T7" ca="1">TREND($K7:$P7,$K$1:$P$1,T$1)</f>
        <v>9.8933333333333451</v>
      </c>
      <c r="U7" s="38" cm="1">
        <f t="array" aca="1" ref="U7" ca="1">TREND($K7:$P7,$K$1:$P$1,U$1)</f>
        <v>9.9555555555555628</v>
      </c>
      <c r="V7" s="38" cm="1">
        <f t="array" aca="1" ref="V7" ca="1">TREND($K7:$P7,$K$1:$P$1,V$1)</f>
        <v>10.017777777777781</v>
      </c>
      <c r="W7" s="38" cm="1">
        <f t="array" aca="1" ref="W7" ca="1">TREND($K7:$P7,$K$1:$P$1,W$1)</f>
        <v>10.079999999999998</v>
      </c>
      <c r="X7" s="38" cm="1">
        <f t="array" aca="1" ref="X7" ca="1">TREND($K7:$P7,$K$1:$P$1,X$1)</f>
        <v>10.14222222222223</v>
      </c>
      <c r="Y7" s="38" cm="1">
        <f t="array" aca="1" ref="Y7" ca="1">TREND($K7:$P7,$K$1:$P$1,Y$1)</f>
        <v>10.204444444444448</v>
      </c>
      <c r="Z7" s="38" cm="1">
        <f t="array" aca="1" ref="Z7" ca="1">TREND($K7:$P7,$K$1:$P$1,Z$1)</f>
        <v>10.266666666666666</v>
      </c>
      <c r="AA7" s="38" cm="1">
        <f t="array" aca="1" ref="AA7" ca="1">TREND($K7:$P7,$K$1:$P$1,AA$1)</f>
        <v>10.328888888888898</v>
      </c>
      <c r="AB7" s="38" cm="1">
        <f t="array" aca="1" ref="AB7" ca="1">TREND($K7:$P7,$K$1:$P$1,AB$1)</f>
        <v>10.391111111111115</v>
      </c>
      <c r="AC7" s="38" cm="1">
        <f t="array" aca="1" ref="AC7" ca="1">TREND($K7:$P7,$K$1:$P$1,AC$1)</f>
        <v>10.453333333333333</v>
      </c>
      <c r="AD7" s="38" cm="1">
        <f t="array" aca="1" ref="AD7" ca="1">TREND($K7:$P7,$K$1:$P$1,AD$1)</f>
        <v>10.515555555555565</v>
      </c>
      <c r="AE7" s="38" cm="1">
        <f t="array" aca="1" ref="AE7" ca="1">TREND($K7:$P7,$K$1:$P$1,AE$1)</f>
        <v>10.577777777777783</v>
      </c>
      <c r="AF7" s="38" cm="1">
        <f t="array" aca="1" ref="AF7" ca="1">TREND($K7:$P7,$K$1:$P$1,AF$1)</f>
        <v>10.64</v>
      </c>
      <c r="AG7" s="38" cm="1">
        <f t="array" aca="1" ref="AG7" ca="1">TREND($K7:$P7,$K$1:$P$1,AG$1)</f>
        <v>10.702222222222233</v>
      </c>
      <c r="AH7" s="38" cm="1">
        <f t="array" aca="1" ref="AH7" ca="1">TREND($K7:$P7,$K$1:$P$1,AH$1)</f>
        <v>10.76444444444445</v>
      </c>
      <c r="AI7" s="38" cm="1">
        <f t="array" aca="1" ref="AI7" ca="1">TREND($K7:$P7,$K$1:$P$1,AI$1)</f>
        <v>10.826666666666668</v>
      </c>
      <c r="AJ7" s="38" cm="1">
        <f t="array" aca="1" ref="AJ7" ca="1">TREND($K7:$P7,$K$1:$P$1,AJ$1)</f>
        <v>10.8888888888889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INDIRECT(CONCATENATE("'",HLOOKUP(B$1,$B$21:$E$23,3,FALSE),"'!",$B$25,ROW($A8)+5))*About!$A$31</f>
        <v>1.5555555555555556</v>
      </c>
      <c r="C8" s="38">
        <f t="shared" ca="1" si="3"/>
        <v>1.5633333333333335</v>
      </c>
      <c r="D8" s="38">
        <f t="shared" ca="1" si="0"/>
        <v>1.5711111111111111</v>
      </c>
      <c r="E8" s="38">
        <f t="shared" ca="1" si="0"/>
        <v>1.5788888888888888</v>
      </c>
      <c r="F8" s="39" cm="1">
        <f t="array" aca="1" ref="F8" ca="1">INDIRECT(CONCATENATE("'",HLOOKUP(F$1,$B$21:$E$23,3,FALSE),"'!",$B$25,ROW($A8)+5))*About!$A$31</f>
        <v>1.5866666666666667</v>
      </c>
      <c r="G8" s="38">
        <f t="shared" ca="1" si="4"/>
        <v>1.5928888888888888</v>
      </c>
      <c r="H8" s="38">
        <f t="shared" ca="1" si="1"/>
        <v>1.5991111111111111</v>
      </c>
      <c r="I8" s="38">
        <f t="shared" ca="1" si="1"/>
        <v>1.6053333333333333</v>
      </c>
      <c r="J8" s="38">
        <f t="shared" ca="1" si="1"/>
        <v>1.6115555555555556</v>
      </c>
      <c r="K8" s="39" cm="1">
        <f t="array" aca="1" ref="K8" ca="1">INDIRECT(CONCATENATE("'",HLOOKUP(K$1,$B$21:$E$23,3,FALSE),"'!",$B$25,ROW($A8)+5))*About!$A$31</f>
        <v>1.6177777777777778</v>
      </c>
      <c r="L8" s="38">
        <f t="shared" ca="1" si="5"/>
        <v>1.6240000000000001</v>
      </c>
      <c r="M8" s="38">
        <f t="shared" ca="1" si="2"/>
        <v>1.6302222222222222</v>
      </c>
      <c r="N8" s="38">
        <f t="shared" ca="1" si="2"/>
        <v>1.6364444444444446</v>
      </c>
      <c r="O8" s="38">
        <f t="shared" ca="1" si="2"/>
        <v>1.6426666666666667</v>
      </c>
      <c r="P8" s="39" cm="1">
        <f t="array" aca="1" ref="P8" ca="1">INDIRECT(CONCATENATE("'",HLOOKUP(P$1,$B$21:$E$23,3,FALSE),"'!",$B$25,ROW($A8)+5))*About!$A$31</f>
        <v>1.6488888888888891</v>
      </c>
      <c r="Q8" s="38" cm="1">
        <f t="array" aca="1" ref="Q8" ca="1">TREND($K8:$P8,$K$1:$P$1,Q$1)</f>
        <v>1.6551111111111112</v>
      </c>
      <c r="R8" s="38" cm="1">
        <f t="array" aca="1" ref="R8" ca="1">TREND($K8:$P8,$K$1:$P$1,R$1)</f>
        <v>1.6613333333333333</v>
      </c>
      <c r="S8" s="38" cm="1">
        <f t="array" aca="1" ref="S8" ca="1">TREND($K8:$P8,$K$1:$P$1,S$1)</f>
        <v>1.6675555555555555</v>
      </c>
      <c r="T8" s="38" cm="1">
        <f t="array" aca="1" ref="T8" ca="1">TREND($K8:$P8,$K$1:$P$1,T$1)</f>
        <v>1.6737777777777776</v>
      </c>
      <c r="U8" s="38" cm="1">
        <f t="array" aca="1" ref="U8" ca="1">TREND($K8:$P8,$K$1:$P$1,U$1)</f>
        <v>1.6799999999999997</v>
      </c>
      <c r="V8" s="38" cm="1">
        <f t="array" aca="1" ref="V8" ca="1">TREND($K8:$P8,$K$1:$P$1,V$1)</f>
        <v>1.6862222222222218</v>
      </c>
      <c r="W8" s="38" cm="1">
        <f t="array" aca="1" ref="W8" ca="1">TREND($K8:$P8,$K$1:$P$1,W$1)</f>
        <v>1.692444444444444</v>
      </c>
      <c r="X8" s="38" cm="1">
        <f t="array" aca="1" ref="X8" ca="1">TREND($K8:$P8,$K$1:$P$1,X$1)</f>
        <v>1.6986666666666661</v>
      </c>
      <c r="Y8" s="38" cm="1">
        <f t="array" aca="1" ref="Y8" ca="1">TREND($K8:$P8,$K$1:$P$1,Y$1)</f>
        <v>1.7048888888888882</v>
      </c>
      <c r="Z8" s="38" cm="1">
        <f t="array" aca="1" ref="Z8" ca="1">TREND($K8:$P8,$K$1:$P$1,Z$1)</f>
        <v>1.7111111111111104</v>
      </c>
      <c r="AA8" s="38" cm="1">
        <f t="array" aca="1" ref="AA8" ca="1">TREND($K8:$P8,$K$1:$P$1,AA$1)</f>
        <v>1.7173333333333343</v>
      </c>
      <c r="AB8" s="38" cm="1">
        <f t="array" aca="1" ref="AB8" ca="1">TREND($K8:$P8,$K$1:$P$1,AB$1)</f>
        <v>1.7235555555555564</v>
      </c>
      <c r="AC8" s="38" cm="1">
        <f t="array" aca="1" ref="AC8" ca="1">TREND($K8:$P8,$K$1:$P$1,AC$1)</f>
        <v>1.7297777777777785</v>
      </c>
      <c r="AD8" s="38" cm="1">
        <f t="array" aca="1" ref="AD8" ca="1">TREND($K8:$P8,$K$1:$P$1,AD$1)</f>
        <v>1.7360000000000007</v>
      </c>
      <c r="AE8" s="38" cm="1">
        <f t="array" aca="1" ref="AE8" ca="1">TREND($K8:$P8,$K$1:$P$1,AE$1)</f>
        <v>1.7422222222222228</v>
      </c>
      <c r="AF8" s="38" cm="1">
        <f t="array" aca="1" ref="AF8" ca="1">TREND($K8:$P8,$K$1:$P$1,AF$1)</f>
        <v>1.7484444444444449</v>
      </c>
      <c r="AG8" s="38" cm="1">
        <f t="array" aca="1" ref="AG8" ca="1">TREND($K8:$P8,$K$1:$P$1,AG$1)</f>
        <v>1.754666666666667</v>
      </c>
      <c r="AH8" s="38" cm="1">
        <f t="array" aca="1" ref="AH8" ca="1">TREND($K8:$P8,$K$1:$P$1,AH$1)</f>
        <v>1.7608888888888892</v>
      </c>
      <c r="AI8" s="38" cm="1">
        <f t="array" aca="1" ref="AI8" ca="1">TREND($K8:$P8,$K$1:$P$1,AI$1)</f>
        <v>1.7671111111111113</v>
      </c>
      <c r="AJ8" s="38" cm="1">
        <f t="array" aca="1" ref="AJ8" ca="1">TREND($K8:$P8,$K$1:$P$1,AJ$1)</f>
        <v>1.7733333333333334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INDIRECT(CONCATENATE("'",HLOOKUP(B$1,$B$21:$E$23,3,FALSE),"'!",$B$25,ROW($A9)+5))*About!$A$31</f>
        <v>0.37333333333333335</v>
      </c>
      <c r="C9" s="38">
        <f t="shared" ca="1" si="3"/>
        <v>0.37333333333333335</v>
      </c>
      <c r="D9" s="38">
        <f t="shared" ca="1" si="0"/>
        <v>0.37333333333333335</v>
      </c>
      <c r="E9" s="38">
        <f t="shared" ca="1" si="0"/>
        <v>0.37333333333333335</v>
      </c>
      <c r="F9" s="39" cm="1">
        <f t="array" aca="1" ref="F9" ca="1">INDIRECT(CONCATENATE("'",HLOOKUP(F$1,$B$21:$E$23,3,FALSE),"'!",$B$25,ROW($A9)+5))*About!$A$31</f>
        <v>0.37333333333333335</v>
      </c>
      <c r="G9" s="38">
        <f t="shared" ca="1" si="4"/>
        <v>0.37333333333333335</v>
      </c>
      <c r="H9" s="38">
        <f t="shared" ca="1" si="1"/>
        <v>0.37333333333333335</v>
      </c>
      <c r="I9" s="38">
        <f t="shared" ca="1" si="1"/>
        <v>0.37333333333333335</v>
      </c>
      <c r="J9" s="38">
        <f t="shared" ca="1" si="1"/>
        <v>0.37333333333333335</v>
      </c>
      <c r="K9" s="39" cm="1">
        <f t="array" aca="1" ref="K9" ca="1">INDIRECT(CONCATENATE("'",HLOOKUP(K$1,$B$21:$E$23,3,FALSE),"'!",$B$25,ROW($A9)+5))*About!$A$31</f>
        <v>0.37333333333333335</v>
      </c>
      <c r="L9" s="38">
        <f t="shared" ca="1" si="5"/>
        <v>0.37955555555555559</v>
      </c>
      <c r="M9" s="38">
        <f t="shared" ca="1" si="2"/>
        <v>0.38577777777777778</v>
      </c>
      <c r="N9" s="38">
        <f t="shared" ca="1" si="2"/>
        <v>0.39200000000000002</v>
      </c>
      <c r="O9" s="38">
        <f t="shared" ca="1" si="2"/>
        <v>0.3982222222222222</v>
      </c>
      <c r="P9" s="39" cm="1">
        <f t="array" aca="1" ref="P9" ca="1">INDIRECT(CONCATENATE("'",HLOOKUP(P$1,$B$21:$E$23,3,FALSE),"'!",$B$25,ROW($A9)+5))*About!$A$31</f>
        <v>0.40444444444444444</v>
      </c>
      <c r="Q9" s="38" cm="1">
        <f t="array" aca="1" ref="Q9" ca="1">TREND($K9:$P9,$K$1:$P$1,Q$1)</f>
        <v>0.41066666666666585</v>
      </c>
      <c r="R9" s="38" cm="1">
        <f t="array" aca="1" ref="R9" ca="1">TREND($K9:$P9,$K$1:$P$1,R$1)</f>
        <v>0.41688888888888798</v>
      </c>
      <c r="S9" s="38" cm="1">
        <f t="array" aca="1" ref="S9" ca="1">TREND($K9:$P9,$K$1:$P$1,S$1)</f>
        <v>0.42311111111111011</v>
      </c>
      <c r="T9" s="38" cm="1">
        <f t="array" aca="1" ref="T9" ca="1">TREND($K9:$P9,$K$1:$P$1,T$1)</f>
        <v>0.42933333333333223</v>
      </c>
      <c r="U9" s="38" cm="1">
        <f t="array" aca="1" ref="U9" ca="1">TREND($K9:$P9,$K$1:$P$1,U$1)</f>
        <v>0.43555555555555436</v>
      </c>
      <c r="V9" s="38" cm="1">
        <f t="array" aca="1" ref="V9" ca="1">TREND($K9:$P9,$K$1:$P$1,V$1)</f>
        <v>0.44177777777777649</v>
      </c>
      <c r="W9" s="38" cm="1">
        <f t="array" aca="1" ref="W9" ca="1">TREND($K9:$P9,$K$1:$P$1,W$1)</f>
        <v>0.44799999999999862</v>
      </c>
      <c r="X9" s="38" cm="1">
        <f t="array" aca="1" ref="X9" ca="1">TREND($K9:$P9,$K$1:$P$1,X$1)</f>
        <v>0.45422222222222253</v>
      </c>
      <c r="Y9" s="38" cm="1">
        <f t="array" aca="1" ref="Y9" ca="1">TREND($K9:$P9,$K$1:$P$1,Y$1)</f>
        <v>0.46044444444444466</v>
      </c>
      <c r="Z9" s="38" cm="1">
        <f t="array" aca="1" ref="Z9" ca="1">TREND($K9:$P9,$K$1:$P$1,Z$1)</f>
        <v>0.46666666666666679</v>
      </c>
      <c r="AA9" s="38" cm="1">
        <f t="array" aca="1" ref="AA9" ca="1">TREND($K9:$P9,$K$1:$P$1,AA$1)</f>
        <v>0.47288888888888891</v>
      </c>
      <c r="AB9" s="38" cm="1">
        <f t="array" aca="1" ref="AB9" ca="1">TREND($K9:$P9,$K$1:$P$1,AB$1)</f>
        <v>0.47911111111111104</v>
      </c>
      <c r="AC9" s="38" cm="1">
        <f t="array" aca="1" ref="AC9" ca="1">TREND($K9:$P9,$K$1:$P$1,AC$1)</f>
        <v>0.48533333333333317</v>
      </c>
      <c r="AD9" s="38" cm="1">
        <f t="array" aca="1" ref="AD9" ca="1">TREND($K9:$P9,$K$1:$P$1,AD$1)</f>
        <v>0.4915555555555553</v>
      </c>
      <c r="AE9" s="38" cm="1">
        <f t="array" aca="1" ref="AE9" ca="1">TREND($K9:$P9,$K$1:$P$1,AE$1)</f>
        <v>0.49777777777777743</v>
      </c>
      <c r="AF9" s="38" cm="1">
        <f t="array" aca="1" ref="AF9" ca="1">TREND($K9:$P9,$K$1:$P$1,AF$1)</f>
        <v>0.50399999999999956</v>
      </c>
      <c r="AG9" s="38" cm="1">
        <f t="array" aca="1" ref="AG9" ca="1">TREND($K9:$P9,$K$1:$P$1,AG$1)</f>
        <v>0.51022222222222169</v>
      </c>
      <c r="AH9" s="38" cm="1">
        <f t="array" aca="1" ref="AH9" ca="1">TREND($K9:$P9,$K$1:$P$1,AH$1)</f>
        <v>0.51644444444444382</v>
      </c>
      <c r="AI9" s="38" cm="1">
        <f t="array" aca="1" ref="AI9" ca="1">TREND($K9:$P9,$K$1:$P$1,AI$1)</f>
        <v>0.52266666666666595</v>
      </c>
      <c r="AJ9" s="38" cm="1">
        <f t="array" aca="1" ref="AJ9" ca="1">TREND($K9:$P9,$K$1:$P$1,AJ$1)</f>
        <v>0.52888888888888808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INDIRECT(CONCATENATE("'",HLOOKUP(B$1,$B$21:$E$23,3,FALSE),"'!",$B$25,ROW($A10)+5))*About!$A$31</f>
        <v>3.1111111111111114E-3</v>
      </c>
      <c r="C10" s="38">
        <f t="shared" ca="1" si="3"/>
        <v>3.1888888888888891E-3</v>
      </c>
      <c r="D10" s="38">
        <f t="shared" ca="1" si="0"/>
        <v>3.2666666666666669E-3</v>
      </c>
      <c r="E10" s="38">
        <f t="shared" ca="1" si="0"/>
        <v>3.3444444444444446E-3</v>
      </c>
      <c r="F10" s="39" cm="1">
        <f t="array" aca="1" ref="F10" ca="1">INDIRECT(CONCATENATE("'",HLOOKUP(F$1,$B$21:$E$23,3,FALSE),"'!",$B$25,ROW($A10)+5))*About!$A$31</f>
        <v>3.4222222222222223E-3</v>
      </c>
      <c r="G10" s="38">
        <f t="shared" ca="1" si="4"/>
        <v>3.4844444444444445E-3</v>
      </c>
      <c r="H10" s="38">
        <f t="shared" ca="1" si="1"/>
        <v>3.5466666666666667E-3</v>
      </c>
      <c r="I10" s="38">
        <f t="shared" ca="1" si="1"/>
        <v>3.6088888888888885E-3</v>
      </c>
      <c r="J10" s="38">
        <f t="shared" ca="1" si="1"/>
        <v>3.6711111111111107E-3</v>
      </c>
      <c r="K10" s="39" cm="1">
        <f t="array" aca="1" ref="K10" ca="1">INDIRECT(CONCATENATE("'",HLOOKUP(K$1,$B$21:$E$23,3,FALSE),"'!",$B$25,ROW($A10)+5))*About!$A$31</f>
        <v>3.7333333333333329E-3</v>
      </c>
      <c r="L10" s="38">
        <f t="shared" ca="1" si="5"/>
        <v>3.8577777777777772E-3</v>
      </c>
      <c r="M10" s="38">
        <f t="shared" ca="1" si="2"/>
        <v>3.9822222222222221E-3</v>
      </c>
      <c r="N10" s="38">
        <f t="shared" ca="1" si="2"/>
        <v>4.1066666666666665E-3</v>
      </c>
      <c r="O10" s="38">
        <f t="shared" ca="1" si="2"/>
        <v>4.2311111111111108E-3</v>
      </c>
      <c r="P10" s="39" cm="1">
        <f t="array" aca="1" ref="P10" ca="1">INDIRECT(CONCATENATE("'",HLOOKUP(P$1,$B$21:$E$23,3,FALSE),"'!",$B$25,ROW($A10)+5))*About!$A$31</f>
        <v>4.3555555555555552E-3</v>
      </c>
      <c r="Q10" s="38" cm="1">
        <f t="array" aca="1" ref="Q10" ca="1">TREND($K10:$P10,$K$1:$P$1,Q$1)</f>
        <v>4.4800000000000118E-3</v>
      </c>
      <c r="R10" s="38" cm="1">
        <f t="array" aca="1" ref="R10" ca="1">TREND($K10:$P10,$K$1:$P$1,R$1)</f>
        <v>4.6044444444444388E-3</v>
      </c>
      <c r="S10" s="38" cm="1">
        <f t="array" aca="1" ref="S10" ca="1">TREND($K10:$P10,$K$1:$P$1,S$1)</f>
        <v>4.7288888888888658E-3</v>
      </c>
      <c r="T10" s="38" cm="1">
        <f t="array" aca="1" ref="T10" ca="1">TREND($K10:$P10,$K$1:$P$1,T$1)</f>
        <v>4.8533333333333484E-3</v>
      </c>
      <c r="U10" s="38" cm="1">
        <f t="array" aca="1" ref="U10" ca="1">TREND($K10:$P10,$K$1:$P$1,U$1)</f>
        <v>4.9777777777777754E-3</v>
      </c>
      <c r="V10" s="38" cm="1">
        <f t="array" aca="1" ref="V10" ca="1">TREND($K10:$P10,$K$1:$P$1,V$1)</f>
        <v>5.1022222222222025E-3</v>
      </c>
      <c r="W10" s="38" cm="1">
        <f t="array" aca="1" ref="W10" ca="1">TREND($K10:$P10,$K$1:$P$1,W$1)</f>
        <v>5.226666666666685E-3</v>
      </c>
      <c r="X10" s="38" cm="1">
        <f t="array" aca="1" ref="X10" ca="1">TREND($K10:$P10,$K$1:$P$1,X$1)</f>
        <v>5.351111111111112E-3</v>
      </c>
      <c r="Y10" s="38" cm="1">
        <f t="array" aca="1" ref="Y10" ca="1">TREND($K10:$P10,$K$1:$P$1,Y$1)</f>
        <v>5.4755555555555391E-3</v>
      </c>
      <c r="Z10" s="38" cm="1">
        <f t="array" aca="1" ref="Z10" ca="1">TREND($K10:$P10,$K$1:$P$1,Z$1)</f>
        <v>5.5999999999999661E-3</v>
      </c>
      <c r="AA10" s="38" cm="1">
        <f t="array" aca="1" ref="AA10" ca="1">TREND($K10:$P10,$K$1:$P$1,AA$1)</f>
        <v>5.7244444444444487E-3</v>
      </c>
      <c r="AB10" s="38" cm="1">
        <f t="array" aca="1" ref="AB10" ca="1">TREND($K10:$P10,$K$1:$P$1,AB$1)</f>
        <v>5.8488888888888757E-3</v>
      </c>
      <c r="AC10" s="38" cm="1">
        <f t="array" aca="1" ref="AC10" ca="1">TREND($K10:$P10,$K$1:$P$1,AC$1)</f>
        <v>5.9733333333333027E-3</v>
      </c>
      <c r="AD10" s="38" cm="1">
        <f t="array" aca="1" ref="AD10" ca="1">TREND($K10:$P10,$K$1:$P$1,AD$1)</f>
        <v>6.0977777777777853E-3</v>
      </c>
      <c r="AE10" s="38" cm="1">
        <f t="array" aca="1" ref="AE10" ca="1">TREND($K10:$P10,$K$1:$P$1,AE$1)</f>
        <v>6.2222222222222123E-3</v>
      </c>
      <c r="AF10" s="38" cm="1">
        <f t="array" aca="1" ref="AF10" ca="1">TREND($K10:$P10,$K$1:$P$1,AF$1)</f>
        <v>6.3466666666666394E-3</v>
      </c>
      <c r="AG10" s="38" cm="1">
        <f t="array" aca="1" ref="AG10" ca="1">TREND($K10:$P10,$K$1:$P$1,AG$1)</f>
        <v>6.4711111111111219E-3</v>
      </c>
      <c r="AH10" s="38" cm="1">
        <f t="array" aca="1" ref="AH10" ca="1">TREND($K10:$P10,$K$1:$P$1,AH$1)</f>
        <v>6.595555555555549E-3</v>
      </c>
      <c r="AI10" s="38" cm="1">
        <f t="array" aca="1" ref="AI10" ca="1">TREND($K10:$P10,$K$1:$P$1,AI$1)</f>
        <v>6.719999999999976E-3</v>
      </c>
      <c r="AJ10" s="38" cm="1">
        <f t="array" aca="1" ref="AJ10" ca="1">TREND($K10:$P10,$K$1:$P$1,AJ$1)</f>
        <v>6.8444444444444585E-3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INDIRECT(CONCATENATE("'",HLOOKUP(B$1,$B$21:$E$23,3,FALSE),"'!",$B$25,ROW($A11)+5))*About!$A$31</f>
        <v>3.1111111111111114E-3</v>
      </c>
      <c r="C11" s="38">
        <f t="shared" ca="1" si="3"/>
        <v>3.1888888888888891E-3</v>
      </c>
      <c r="D11" s="38">
        <f t="shared" ca="1" si="0"/>
        <v>3.2666666666666669E-3</v>
      </c>
      <c r="E11" s="38">
        <f t="shared" ca="1" si="0"/>
        <v>3.3444444444444446E-3</v>
      </c>
      <c r="F11" s="39" cm="1">
        <f t="array" aca="1" ref="F11" ca="1">INDIRECT(CONCATENATE("'",HLOOKUP(F$1,$B$21:$E$23,3,FALSE),"'!",$B$25,ROW($A11)+5))*About!$A$31</f>
        <v>3.4222222222222223E-3</v>
      </c>
      <c r="G11" s="38">
        <f t="shared" ca="1" si="4"/>
        <v>3.4844444444444445E-3</v>
      </c>
      <c r="H11" s="38">
        <f t="shared" ca="1" si="1"/>
        <v>3.5466666666666667E-3</v>
      </c>
      <c r="I11" s="38">
        <f t="shared" ca="1" si="1"/>
        <v>3.6088888888888885E-3</v>
      </c>
      <c r="J11" s="38">
        <f t="shared" ca="1" si="1"/>
        <v>3.6711111111111107E-3</v>
      </c>
      <c r="K11" s="39" cm="1">
        <f t="array" aca="1" ref="K11" ca="1">INDIRECT(CONCATENATE("'",HLOOKUP(K$1,$B$21:$E$23,3,FALSE),"'!",$B$25,ROW($A11)+5))*About!$A$31</f>
        <v>3.7333333333333329E-3</v>
      </c>
      <c r="L11" s="38">
        <f t="shared" ca="1" si="5"/>
        <v>3.7955555555555551E-3</v>
      </c>
      <c r="M11" s="38">
        <f t="shared" ca="1" si="2"/>
        <v>3.8577777777777772E-3</v>
      </c>
      <c r="N11" s="38">
        <f t="shared" ca="1" si="2"/>
        <v>3.9199999999999999E-3</v>
      </c>
      <c r="O11" s="38">
        <f t="shared" ca="1" si="2"/>
        <v>3.9822222222222221E-3</v>
      </c>
      <c r="P11" s="39" cm="1">
        <f t="array" aca="1" ref="P11" ca="1">INDIRECT(CONCATENATE("'",HLOOKUP(P$1,$B$21:$E$23,3,FALSE),"'!",$B$25,ROW($A11)+5))*About!$A$31</f>
        <v>4.0444444444444443E-3</v>
      </c>
      <c r="Q11" s="38" cm="1">
        <f t="array" aca="1" ref="Q11" ca="1">TREND($K11:$P11,$K$1:$P$1,Q$1)</f>
        <v>4.1066666666666751E-3</v>
      </c>
      <c r="R11" s="38" cm="1">
        <f t="array" aca="1" ref="R11" ca="1">TREND($K11:$P11,$K$1:$P$1,R$1)</f>
        <v>4.1688888888888886E-3</v>
      </c>
      <c r="S11" s="38" cm="1">
        <f t="array" aca="1" ref="S11" ca="1">TREND($K11:$P11,$K$1:$P$1,S$1)</f>
        <v>4.2311111111111022E-3</v>
      </c>
      <c r="T11" s="38" cm="1">
        <f t="array" aca="1" ref="T11" ca="1">TREND($K11:$P11,$K$1:$P$1,T$1)</f>
        <v>4.2933333333333434E-3</v>
      </c>
      <c r="U11" s="38" cm="1">
        <f t="array" aca="1" ref="U11" ca="1">TREND($K11:$P11,$K$1:$P$1,U$1)</f>
        <v>4.355555555555557E-3</v>
      </c>
      <c r="V11" s="38" cm="1">
        <f t="array" aca="1" ref="V11" ca="1">TREND($K11:$P11,$K$1:$P$1,V$1)</f>
        <v>4.4177777777777705E-3</v>
      </c>
      <c r="W11" s="38" cm="1">
        <f t="array" aca="1" ref="W11" ca="1">TREND($K11:$P11,$K$1:$P$1,W$1)</f>
        <v>4.4800000000000118E-3</v>
      </c>
      <c r="X11" s="38" cm="1">
        <f t="array" aca="1" ref="X11" ca="1">TREND($K11:$P11,$K$1:$P$1,X$1)</f>
        <v>4.5422222222222253E-3</v>
      </c>
      <c r="Y11" s="38" cm="1">
        <f t="array" aca="1" ref="Y11" ca="1">TREND($K11:$P11,$K$1:$P$1,Y$1)</f>
        <v>4.6044444444444388E-3</v>
      </c>
      <c r="Z11" s="38" cm="1">
        <f t="array" aca="1" ref="Z11" ca="1">TREND($K11:$P11,$K$1:$P$1,Z$1)</f>
        <v>4.6666666666666523E-3</v>
      </c>
      <c r="AA11" s="38" cm="1">
        <f t="array" aca="1" ref="AA11" ca="1">TREND($K11:$P11,$K$1:$P$1,AA$1)</f>
        <v>4.7288888888888936E-3</v>
      </c>
      <c r="AB11" s="38" cm="1">
        <f t="array" aca="1" ref="AB11" ca="1">TREND($K11:$P11,$K$1:$P$1,AB$1)</f>
        <v>4.7911111111111071E-3</v>
      </c>
      <c r="AC11" s="38" cm="1">
        <f t="array" aca="1" ref="AC11" ca="1">TREND($K11:$P11,$K$1:$P$1,AC$1)</f>
        <v>4.8533333333333206E-3</v>
      </c>
      <c r="AD11" s="38" cm="1">
        <f t="array" aca="1" ref="AD11" ca="1">TREND($K11:$P11,$K$1:$P$1,AD$1)</f>
        <v>4.9155555555555619E-3</v>
      </c>
      <c r="AE11" s="38" cm="1">
        <f t="array" aca="1" ref="AE11" ca="1">TREND($K11:$P11,$K$1:$P$1,AE$1)</f>
        <v>4.9777777777777754E-3</v>
      </c>
      <c r="AF11" s="38" cm="1">
        <f t="array" aca="1" ref="AF11" ca="1">TREND($K11:$P11,$K$1:$P$1,AF$1)</f>
        <v>5.0399999999999889E-3</v>
      </c>
      <c r="AG11" s="38" cm="1">
        <f t="array" aca="1" ref="AG11" ca="1">TREND($K11:$P11,$K$1:$P$1,AG$1)</f>
        <v>5.1022222222222302E-3</v>
      </c>
      <c r="AH11" s="38" cm="1">
        <f t="array" aca="1" ref="AH11" ca="1">TREND($K11:$P11,$K$1:$P$1,AH$1)</f>
        <v>5.1644444444444437E-3</v>
      </c>
      <c r="AI11" s="38" cm="1">
        <f t="array" aca="1" ref="AI11" ca="1">TREND($K11:$P11,$K$1:$P$1,AI$1)</f>
        <v>5.2266666666666572E-3</v>
      </c>
      <c r="AJ11" s="38" cm="1">
        <f t="array" aca="1" ref="AJ11" ca="1">TREND($K11:$P11,$K$1:$P$1,AJ$1)</f>
        <v>5.2888888888888985E-3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SUM(INDIRECT(CONCATENATE("'",HLOOKUP(B$1,$B$21:$E$23,3,FALSE),"'!",$B$25,ROW($A12)+5,":",$B$25,ROW($A12)+6)))*About!$A$31</f>
        <v>1.4497777777777778E-2</v>
      </c>
      <c r="C12" s="38">
        <f t="shared" ca="1" si="3"/>
        <v>1.4754444444444445E-2</v>
      </c>
      <c r="D12" s="38">
        <f t="shared" ca="1" si="0"/>
        <v>1.501111111111111E-2</v>
      </c>
      <c r="E12" s="38">
        <f t="shared" ca="1" si="0"/>
        <v>1.5267777777777776E-2</v>
      </c>
      <c r="F12" s="40">
        <f ca="1">SUM(INDIRECT(CONCATENATE("'",HLOOKUP(F$1,$B$21:$E$23,3,FALSE),"'!",$B$25,ROW($A12)+5,":",$B$25,ROW($A12)+6)))*About!$A$31</f>
        <v>1.5524444444444443E-2</v>
      </c>
      <c r="G12" s="38">
        <f t="shared" ca="1" si="4"/>
        <v>1.5804444444444444E-2</v>
      </c>
      <c r="H12" s="38">
        <f t="shared" ca="1" si="1"/>
        <v>1.6084444444444443E-2</v>
      </c>
      <c r="I12" s="38">
        <f t="shared" ca="1" si="1"/>
        <v>1.6364444444444442E-2</v>
      </c>
      <c r="J12" s="38">
        <f t="shared" ca="1" si="1"/>
        <v>1.6644444444444444E-2</v>
      </c>
      <c r="K12" s="40">
        <f ca="1">SUM(INDIRECT(CONCATENATE("'",HLOOKUP(K$1,$B$21:$E$23,3,FALSE),"'!",$B$25,ROW($A12)+5,":",$B$25,ROW($A12)+6)))*About!$A$31</f>
        <v>1.6924444444444443E-2</v>
      </c>
      <c r="L12" s="38">
        <f t="shared" ca="1" si="5"/>
        <v>1.7198222222222222E-2</v>
      </c>
      <c r="M12" s="38">
        <f t="shared" ca="1" si="2"/>
        <v>1.7471999999999998E-2</v>
      </c>
      <c r="N12" s="38">
        <f t="shared" ca="1" si="2"/>
        <v>1.7745777777777777E-2</v>
      </c>
      <c r="O12" s="38">
        <f t="shared" ca="1" si="2"/>
        <v>1.8019555555555553E-2</v>
      </c>
      <c r="P12" s="40">
        <f ca="1">SUM(INDIRECT(CONCATENATE("'",HLOOKUP(P$1,$B$21:$E$23,3,FALSE),"'!",$B$25,ROW($A12)+5,":",$B$25,ROW($A12)+6)))*About!$A$31</f>
        <v>1.8293333333333332E-2</v>
      </c>
      <c r="Q12" s="38" cm="1">
        <f t="array" aca="1" ref="Q12" ca="1">TREND($K12:$P12,$K$1:$P$1,Q$1)</f>
        <v>1.856711111111109E-2</v>
      </c>
      <c r="R12" s="38" cm="1">
        <f t="array" aca="1" ref="R12" ca="1">TREND($K12:$P12,$K$1:$P$1,R$1)</f>
        <v>1.8840888888888907E-2</v>
      </c>
      <c r="S12" s="38" cm="1">
        <f t="array" aca="1" ref="S12" ca="1">TREND($K12:$P12,$K$1:$P$1,S$1)</f>
        <v>1.9114666666666613E-2</v>
      </c>
      <c r="T12" s="38" cm="1">
        <f t="array" aca="1" ref="T12" ca="1">TREND($K12:$P12,$K$1:$P$1,T$1)</f>
        <v>1.938844444444443E-2</v>
      </c>
      <c r="U12" s="38" cm="1">
        <f t="array" aca="1" ref="U12" ca="1">TREND($K12:$P12,$K$1:$P$1,U$1)</f>
        <v>1.9662222222222248E-2</v>
      </c>
      <c r="V12" s="38" cm="1">
        <f t="array" aca="1" ref="V12" ca="1">TREND($K12:$P12,$K$1:$P$1,V$1)</f>
        <v>1.9935999999999954E-2</v>
      </c>
      <c r="W12" s="38" cm="1">
        <f t="array" aca="1" ref="W12" ca="1">TREND($K12:$P12,$K$1:$P$1,W$1)</f>
        <v>2.0209777777777771E-2</v>
      </c>
      <c r="X12" s="38" cm="1">
        <f t="array" aca="1" ref="X12" ca="1">TREND($K12:$P12,$K$1:$P$1,X$1)</f>
        <v>2.0483555555555588E-2</v>
      </c>
      <c r="Y12" s="38" cm="1">
        <f t="array" aca="1" ref="Y12" ca="1">TREND($K12:$P12,$K$1:$P$1,Y$1)</f>
        <v>2.0757333333333294E-2</v>
      </c>
      <c r="Z12" s="38" cm="1">
        <f t="array" aca="1" ref="Z12" ca="1">TREND($K12:$P12,$K$1:$P$1,Z$1)</f>
        <v>2.1031111111111112E-2</v>
      </c>
      <c r="AA12" s="38" cm="1">
        <f t="array" aca="1" ref="AA12" ca="1">TREND($K12:$P12,$K$1:$P$1,AA$1)</f>
        <v>2.1304888888888929E-2</v>
      </c>
      <c r="AB12" s="38" cm="1">
        <f t="array" aca="1" ref="AB12" ca="1">TREND($K12:$P12,$K$1:$P$1,AB$1)</f>
        <v>2.1578666666666635E-2</v>
      </c>
      <c r="AC12" s="38" cm="1">
        <f t="array" aca="1" ref="AC12" ca="1">TREND($K12:$P12,$K$1:$P$1,AC$1)</f>
        <v>2.1852444444444452E-2</v>
      </c>
      <c r="AD12" s="38" cm="1">
        <f t="array" aca="1" ref="AD12" ca="1">TREND($K12:$P12,$K$1:$P$1,AD$1)</f>
        <v>2.2126222222222158E-2</v>
      </c>
      <c r="AE12" s="38" cm="1">
        <f t="array" aca="1" ref="AE12" ca="1">TREND($K12:$P12,$K$1:$P$1,AE$1)</f>
        <v>2.2399999999999975E-2</v>
      </c>
      <c r="AF12" s="38" cm="1">
        <f t="array" aca="1" ref="AF12" ca="1">TREND($K12:$P12,$K$1:$P$1,AF$1)</f>
        <v>2.2673777777777793E-2</v>
      </c>
      <c r="AG12" s="38" cm="1">
        <f t="array" aca="1" ref="AG12" ca="1">TREND($K12:$P12,$K$1:$P$1,AG$1)</f>
        <v>2.2947555555555499E-2</v>
      </c>
      <c r="AH12" s="38" cm="1">
        <f t="array" aca="1" ref="AH12" ca="1">TREND($K12:$P12,$K$1:$P$1,AH$1)</f>
        <v>2.3221333333333316E-2</v>
      </c>
      <c r="AI12" s="38" cm="1">
        <f t="array" aca="1" ref="AI12" ca="1">TREND($K12:$P12,$K$1:$P$1,AI$1)</f>
        <v>2.3495111111111133E-2</v>
      </c>
      <c r="AJ12" s="38" cm="1">
        <f t="array" aca="1" ref="AJ12" ca="1">TREND($K12:$P12,$K$1:$P$1,AJ$1)</f>
        <v>2.3768888888888839E-2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HOIpTP-electricity-SO2</v>
      </c>
    </row>
    <row r="18" spans="1:5" x14ac:dyDescent="0.45">
      <c r="A18" t="s">
        <v>114</v>
      </c>
      <c r="B18" t="str">
        <f ca="1">RIGHT(B17,LEN(B17)-7)</f>
        <v>electricity-SO2</v>
      </c>
    </row>
    <row r="19" spans="1:5" x14ac:dyDescent="0.45">
      <c r="A19" t="s">
        <v>115</v>
      </c>
      <c r="B19" t="str">
        <f ca="1">LEFT(B18,FIND("-",B18)-1)</f>
        <v>electricity</v>
      </c>
    </row>
    <row r="20" spans="1:5" x14ac:dyDescent="0.4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 x14ac:dyDescent="0.45">
      <c r="A23" s="34" t="s">
        <v>113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463-BC41-46EA-A054-1DB5B28E36F4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INDIRECT(CONCATENATE("'",HLOOKUP(B$1,$B$21:$E$23,3,FALSE),"'!",$B$25,ROW($A2)+3))*About!$A$31</f>
        <v>2.8933333333333337E-3</v>
      </c>
      <c r="C2" s="38">
        <f ca="1">$B2+($F2-$B2)*(C$1-$B$1)/($F$1-$B$1)</f>
        <v>2.9088888888888892E-3</v>
      </c>
      <c r="D2" s="38">
        <f t="shared" ref="D2:E12" ca="1" si="0">$B2+($F2-$B2)*(D$1-$B$1)/($F$1-$B$1)</f>
        <v>2.9244444444444448E-3</v>
      </c>
      <c r="E2" s="38">
        <f t="shared" ca="1" si="0"/>
        <v>2.9399999999999999E-3</v>
      </c>
      <c r="F2" s="37" cm="1">
        <f t="array" aca="1" ref="F2" ca="1">INDIRECT(CONCATENATE("'",HLOOKUP(F$1,$B$21:$E$23,3,FALSE),"'!",$B$25,ROW($A2)+3))*About!$A$31</f>
        <v>2.9555555555555555E-3</v>
      </c>
      <c r="G2" s="38">
        <f ca="1">$F2+($K2-$F2)*(G$1-$F$1)/($K$1-$F$1)</f>
        <v>2.9866666666666665E-3</v>
      </c>
      <c r="H2" s="38">
        <f t="shared" ref="H2:J12" ca="1" si="1">$F2+($K2-$F2)*(H$1-$F$1)/($K$1-$F$1)</f>
        <v>3.0177777777777776E-3</v>
      </c>
      <c r="I2" s="38">
        <f t="shared" ca="1" si="1"/>
        <v>3.0488888888888892E-3</v>
      </c>
      <c r="J2" s="38">
        <f t="shared" ca="1" si="1"/>
        <v>3.0800000000000003E-3</v>
      </c>
      <c r="K2" s="37" cm="1">
        <f t="array" aca="1" ref="K2" ca="1">INDIRECT(CONCATENATE("'",HLOOKUP(K$1,$B$21:$E$23,3,FALSE),"'!",$B$25,ROW($A2)+3))*About!$A$31</f>
        <v>3.1111111111111114E-3</v>
      </c>
      <c r="L2" s="38">
        <f ca="1">$K2+($P2-$K2)*(L$1-$K$1)/($P$1-$K$1)</f>
        <v>3.1733333333333336E-3</v>
      </c>
      <c r="M2" s="38">
        <f t="shared" ref="M2:O12" ca="1" si="2">$K2+($P2-$K2)*(M$1-$K$1)/($P$1-$K$1)</f>
        <v>3.2355555555555558E-3</v>
      </c>
      <c r="N2" s="38">
        <f t="shared" ca="1" si="2"/>
        <v>3.2977777777777779E-3</v>
      </c>
      <c r="O2" s="38">
        <f t="shared" ca="1" si="2"/>
        <v>3.3600000000000001E-3</v>
      </c>
      <c r="P2" s="37" cm="1">
        <f t="array" aca="1" ref="P2" ca="1">INDIRECT(CONCATENATE("'",HLOOKUP(P$1,$B$21:$E$23,3,FALSE),"'!",$B$25,ROW($A2)+3))*About!$A$31</f>
        <v>3.4222222222222223E-3</v>
      </c>
      <c r="Q2" s="38" cm="1">
        <f t="array" aca="1" ref="Q2" ca="1">TREND($K2:$P2,$K$1:$P$1,Q$1)</f>
        <v>3.4844444444444567E-3</v>
      </c>
      <c r="R2" s="38" cm="1">
        <f t="array" aca="1" ref="R2" ca="1">TREND($K2:$P2,$K$1:$P$1,R$1)</f>
        <v>3.5466666666666702E-3</v>
      </c>
      <c r="S2" s="38" cm="1">
        <f t="array" aca="1" ref="S2" ca="1">TREND($K2:$P2,$K$1:$P$1,S$1)</f>
        <v>3.6088888888888837E-3</v>
      </c>
      <c r="T2" s="38" cm="1">
        <f t="array" aca="1" ref="T2" ca="1">TREND($K2:$P2,$K$1:$P$1,T$1)</f>
        <v>3.671111111111125E-3</v>
      </c>
      <c r="U2" s="38" cm="1">
        <f t="array" aca="1" ref="U2" ca="1">TREND($K2:$P2,$K$1:$P$1,U$1)</f>
        <v>3.7333333333333385E-3</v>
      </c>
      <c r="V2" s="38" cm="1">
        <f t="array" aca="1" ref="V2" ca="1">TREND($K2:$P2,$K$1:$P$1,V$1)</f>
        <v>3.795555555555552E-3</v>
      </c>
      <c r="W2" s="38" cm="1">
        <f t="array" aca="1" ref="W2" ca="1">TREND($K2:$P2,$K$1:$P$1,W$1)</f>
        <v>3.8577777777777933E-3</v>
      </c>
      <c r="X2" s="38" cm="1">
        <f t="array" aca="1" ref="X2" ca="1">TREND($K2:$P2,$K$1:$P$1,X$1)</f>
        <v>3.9200000000000068E-3</v>
      </c>
      <c r="Y2" s="38" cm="1">
        <f t="array" aca="1" ref="Y2" ca="1">TREND($K2:$P2,$K$1:$P$1,Y$1)</f>
        <v>3.9822222222222203E-3</v>
      </c>
      <c r="Z2" s="38" cm="1">
        <f t="array" aca="1" ref="Z2" ca="1">TREND($K2:$P2,$K$1:$P$1,Z$1)</f>
        <v>4.0444444444444616E-3</v>
      </c>
      <c r="AA2" s="38" cm="1">
        <f t="array" aca="1" ref="AA2" ca="1">TREND($K2:$P2,$K$1:$P$1,AA$1)</f>
        <v>4.1066666666666751E-3</v>
      </c>
      <c r="AB2" s="38" cm="1">
        <f t="array" aca="1" ref="AB2" ca="1">TREND($K2:$P2,$K$1:$P$1,AB$1)</f>
        <v>4.1688888888888886E-3</v>
      </c>
      <c r="AC2" s="38" cm="1">
        <f t="array" aca="1" ref="AC2" ca="1">TREND($K2:$P2,$K$1:$P$1,AC$1)</f>
        <v>4.2311111111111022E-3</v>
      </c>
      <c r="AD2" s="38" cm="1">
        <f t="array" aca="1" ref="AD2" ca="1">TREND($K2:$P2,$K$1:$P$1,AD$1)</f>
        <v>4.2933333333333434E-3</v>
      </c>
      <c r="AE2" s="38" cm="1">
        <f t="array" aca="1" ref="AE2" ca="1">TREND($K2:$P2,$K$1:$P$1,AE$1)</f>
        <v>4.355555555555557E-3</v>
      </c>
      <c r="AF2" s="38" cm="1">
        <f t="array" aca="1" ref="AF2" ca="1">TREND($K2:$P2,$K$1:$P$1,AF$1)</f>
        <v>4.4177777777777705E-3</v>
      </c>
      <c r="AG2" s="38" cm="1">
        <f t="array" aca="1" ref="AG2" ca="1">TREND($K2:$P2,$K$1:$P$1,AG$1)</f>
        <v>4.4800000000000118E-3</v>
      </c>
      <c r="AH2" s="38" cm="1">
        <f t="array" aca="1" ref="AH2" ca="1">TREND($K2:$P2,$K$1:$P$1,AH$1)</f>
        <v>4.5422222222222253E-3</v>
      </c>
      <c r="AI2" s="38" cm="1">
        <f t="array" aca="1" ref="AI2" ca="1">TREND($K2:$P2,$K$1:$P$1,AI$1)</f>
        <v>4.6044444444444388E-3</v>
      </c>
      <c r="AJ2" s="38" cm="1">
        <f t="array" aca="1" ref="AJ2" ca="1">TREND($K2:$P2,$K$1:$P$1,AJ$1)</f>
        <v>4.6666666666666801E-3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INDIRECT(CONCATENATE("'",HLOOKUP(B$1,$B$21:$E$23,3,FALSE),"'!",$B$25,ROW($A3)+5))*About!$A$31</f>
        <v>1.6177777777777777E-3</v>
      </c>
      <c r="C3" s="38">
        <f t="shared" ref="C3:C12" ca="1" si="3">$B3+($F3-$B3)*(C$1-$B$1)/($F$1-$B$1)</f>
        <v>1.6255555555555554E-3</v>
      </c>
      <c r="D3" s="38">
        <f t="shared" ca="1" si="0"/>
        <v>1.6333333333333332E-3</v>
      </c>
      <c r="E3" s="38">
        <f t="shared" ca="1" si="0"/>
        <v>1.641111111111111E-3</v>
      </c>
      <c r="F3" s="39" cm="1">
        <f t="array" aca="1" ref="F3" ca="1">INDIRECT(CONCATENATE("'",HLOOKUP(F$1,$B$21:$E$23,3,FALSE),"'!",$B$25,ROW($A3)+5))*About!$A$31</f>
        <v>1.6488888888888888E-3</v>
      </c>
      <c r="G3" s="38">
        <f t="shared" ref="G3:G12" ca="1" si="4">$F3+($K3-$F3)*(G$1-$F$1)/($K$1-$F$1)</f>
        <v>1.6613333333333332E-3</v>
      </c>
      <c r="H3" s="38">
        <f t="shared" ca="1" si="1"/>
        <v>1.6737777777777777E-3</v>
      </c>
      <c r="I3" s="38">
        <f t="shared" ca="1" si="1"/>
        <v>1.6862222222222222E-3</v>
      </c>
      <c r="J3" s="38">
        <f t="shared" ca="1" si="1"/>
        <v>1.6986666666666667E-3</v>
      </c>
      <c r="K3" s="39" cm="1">
        <f t="array" aca="1" ref="K3" ca="1">INDIRECT(CONCATENATE("'",HLOOKUP(K$1,$B$21:$E$23,3,FALSE),"'!",$B$25,ROW($A3)+5))*About!$A$31</f>
        <v>1.7111111111111112E-3</v>
      </c>
      <c r="L3" s="38">
        <f t="shared" ref="L3:L12" ca="1" si="5">$K3+($P3-$K3)*(L$1-$K$1)/($P$1-$K$1)</f>
        <v>1.7235555555555556E-3</v>
      </c>
      <c r="M3" s="38">
        <f t="shared" ca="1" si="2"/>
        <v>1.7360000000000001E-3</v>
      </c>
      <c r="N3" s="38">
        <f t="shared" ca="1" si="2"/>
        <v>1.7484444444444444E-3</v>
      </c>
      <c r="O3" s="38">
        <f t="shared" ca="1" si="2"/>
        <v>1.7608888888888889E-3</v>
      </c>
      <c r="P3" s="39" cm="1">
        <f t="array" aca="1" ref="P3" ca="1">INDIRECT(CONCATENATE("'",HLOOKUP(P$1,$B$21:$E$23,3,FALSE),"'!",$B$25,ROW($A3)+5))*About!$A$31</f>
        <v>1.7733333333333334E-3</v>
      </c>
      <c r="Q3" s="38" cm="1">
        <f t="array" aca="1" ref="Q3" ca="1">TREND($K3:$P3,$K$1:$P$1,Q$1)</f>
        <v>1.7857777777777785E-3</v>
      </c>
      <c r="R3" s="38" cm="1">
        <f t="array" aca="1" ref="R3" ca="1">TREND($K3:$P3,$K$1:$P$1,R$1)</f>
        <v>1.7982222222222219E-3</v>
      </c>
      <c r="S3" s="38" cm="1">
        <f t="array" aca="1" ref="S3" ca="1">TREND($K3:$P3,$K$1:$P$1,S$1)</f>
        <v>1.8106666666666688E-3</v>
      </c>
      <c r="T3" s="38" cm="1">
        <f t="array" aca="1" ref="T3" ca="1">TREND($K3:$P3,$K$1:$P$1,T$1)</f>
        <v>1.8231111111111122E-3</v>
      </c>
      <c r="U3" s="38" cm="1">
        <f t="array" aca="1" ref="U3" ca="1">TREND($K3:$P3,$K$1:$P$1,U$1)</f>
        <v>1.8355555555555556E-3</v>
      </c>
      <c r="V3" s="38" cm="1">
        <f t="array" aca="1" ref="V3" ca="1">TREND($K3:$P3,$K$1:$P$1,V$1)</f>
        <v>1.8479999999999989E-3</v>
      </c>
      <c r="W3" s="38" cm="1">
        <f t="array" aca="1" ref="W3" ca="1">TREND($K3:$P3,$K$1:$P$1,W$1)</f>
        <v>1.8604444444444458E-3</v>
      </c>
      <c r="X3" s="38" cm="1">
        <f t="array" aca="1" ref="X3" ca="1">TREND($K3:$P3,$K$1:$P$1,X$1)</f>
        <v>1.8728888888888892E-3</v>
      </c>
      <c r="Y3" s="38" cm="1">
        <f t="array" aca="1" ref="Y3" ca="1">TREND($K3:$P3,$K$1:$P$1,Y$1)</f>
        <v>1.8853333333333326E-3</v>
      </c>
      <c r="Z3" s="38" cm="1">
        <f t="array" aca="1" ref="Z3" ca="1">TREND($K3:$P3,$K$1:$P$1,Z$1)</f>
        <v>1.8977777777777795E-3</v>
      </c>
      <c r="AA3" s="38" cm="1">
        <f t="array" aca="1" ref="AA3" ca="1">TREND($K3:$P3,$K$1:$P$1,AA$1)</f>
        <v>1.9102222222222229E-3</v>
      </c>
      <c r="AB3" s="38" cm="1">
        <f t="array" aca="1" ref="AB3" ca="1">TREND($K3:$P3,$K$1:$P$1,AB$1)</f>
        <v>1.9226666666666663E-3</v>
      </c>
      <c r="AC3" s="38" cm="1">
        <f t="array" aca="1" ref="AC3" ca="1">TREND($K3:$P3,$K$1:$P$1,AC$1)</f>
        <v>1.9351111111111131E-3</v>
      </c>
      <c r="AD3" s="38" cm="1">
        <f t="array" aca="1" ref="AD3" ca="1">TREND($K3:$P3,$K$1:$P$1,AD$1)</f>
        <v>1.9475555555555565E-3</v>
      </c>
      <c r="AE3" s="38" cm="1">
        <f t="array" aca="1" ref="AE3" ca="1">TREND($K3:$P3,$K$1:$P$1,AE$1)</f>
        <v>1.9599999999999999E-3</v>
      </c>
      <c r="AF3" s="38" cm="1">
        <f t="array" aca="1" ref="AF3" ca="1">TREND($K3:$P3,$K$1:$P$1,AF$1)</f>
        <v>1.9724444444444433E-3</v>
      </c>
      <c r="AG3" s="38" cm="1">
        <f t="array" aca="1" ref="AG3" ca="1">TREND($K3:$P3,$K$1:$P$1,AG$1)</f>
        <v>1.9848888888888902E-3</v>
      </c>
      <c r="AH3" s="38" cm="1">
        <f t="array" aca="1" ref="AH3" ca="1">TREND($K3:$P3,$K$1:$P$1,AH$1)</f>
        <v>1.9973333333333336E-3</v>
      </c>
      <c r="AI3" s="38" cm="1">
        <f t="array" aca="1" ref="AI3" ca="1">TREND($K3:$P3,$K$1:$P$1,AI$1)</f>
        <v>2.009777777777777E-3</v>
      </c>
      <c r="AJ3" s="38" cm="1">
        <f t="array" aca="1" ref="AJ3" ca="1">TREND($K3:$P3,$K$1:$P$1,AJ$1)</f>
        <v>2.0222222222222239E-3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INDIRECT(CONCATENATE("'",HLOOKUP(B$1,$B$21:$E$23,3,FALSE),"'!",$B$25,ROW($A4)+5))*About!$A$31</f>
        <v>4.3555555555555552E-3</v>
      </c>
      <c r="C4" s="38">
        <f t="shared" ca="1" si="3"/>
        <v>4.3555555555555552E-3</v>
      </c>
      <c r="D4" s="38">
        <f t="shared" ca="1" si="0"/>
        <v>4.3555555555555552E-3</v>
      </c>
      <c r="E4" s="38">
        <f t="shared" ca="1" si="0"/>
        <v>4.3555555555555552E-3</v>
      </c>
      <c r="F4" s="39" cm="1">
        <f t="array" aca="1" ref="F4" ca="1">INDIRECT(CONCATENATE("'",HLOOKUP(F$1,$B$21:$E$23,3,FALSE),"'!",$B$25,ROW($A4)+5))*About!$A$31</f>
        <v>4.3555555555555552E-3</v>
      </c>
      <c r="G4" s="38">
        <f t="shared" ca="1" si="4"/>
        <v>4.3555555555555552E-3</v>
      </c>
      <c r="H4" s="38">
        <f t="shared" ca="1" si="1"/>
        <v>4.3555555555555552E-3</v>
      </c>
      <c r="I4" s="38">
        <f t="shared" ca="1" si="1"/>
        <v>4.3555555555555552E-3</v>
      </c>
      <c r="J4" s="38">
        <f t="shared" ca="1" si="1"/>
        <v>4.3555555555555552E-3</v>
      </c>
      <c r="K4" s="39" cm="1">
        <f t="array" aca="1" ref="K4" ca="1">INDIRECT(CONCATENATE("'",HLOOKUP(K$1,$B$21:$E$23,3,FALSE),"'!",$B$25,ROW($A4)+5))*About!$A$31</f>
        <v>4.3555555555555552E-3</v>
      </c>
      <c r="L4" s="38">
        <f t="shared" ca="1" si="5"/>
        <v>4.4177777777777774E-3</v>
      </c>
      <c r="M4" s="38">
        <f t="shared" ca="1" si="2"/>
        <v>4.4799999999999996E-3</v>
      </c>
      <c r="N4" s="38">
        <f t="shared" ca="1" si="2"/>
        <v>4.5422222222222227E-3</v>
      </c>
      <c r="O4" s="38">
        <f t="shared" ca="1" si="2"/>
        <v>4.6044444444444449E-3</v>
      </c>
      <c r="P4" s="39" cm="1">
        <f t="array" aca="1" ref="P4" ca="1">INDIRECT(CONCATENATE("'",HLOOKUP(P$1,$B$21:$E$23,3,FALSE),"'!",$B$25,ROW($A4)+5))*About!$A$31</f>
        <v>4.6666666666666671E-3</v>
      </c>
      <c r="Q4" s="38" cm="1">
        <f t="array" aca="1" ref="Q4" ca="1">TREND($K4:$P4,$K$1:$P$1,Q$1)</f>
        <v>4.7288888888888936E-3</v>
      </c>
      <c r="R4" s="38" cm="1">
        <f t="array" aca="1" ref="R4" ca="1">TREND($K4:$P4,$K$1:$P$1,R$1)</f>
        <v>4.7911111111111071E-3</v>
      </c>
      <c r="S4" s="38" cm="1">
        <f t="array" aca="1" ref="S4" ca="1">TREND($K4:$P4,$K$1:$P$1,S$1)</f>
        <v>4.8533333333333206E-3</v>
      </c>
      <c r="T4" s="38" cm="1">
        <f t="array" aca="1" ref="T4" ca="1">TREND($K4:$P4,$K$1:$P$1,T$1)</f>
        <v>4.9155555555555619E-3</v>
      </c>
      <c r="U4" s="38" cm="1">
        <f t="array" aca="1" ref="U4" ca="1">TREND($K4:$P4,$K$1:$P$1,U$1)</f>
        <v>4.9777777777777754E-3</v>
      </c>
      <c r="V4" s="38" cm="1">
        <f t="array" aca="1" ref="V4" ca="1">TREND($K4:$P4,$K$1:$P$1,V$1)</f>
        <v>5.0399999999999889E-3</v>
      </c>
      <c r="W4" s="38" cm="1">
        <f t="array" aca="1" ref="W4" ca="1">TREND($K4:$P4,$K$1:$P$1,W$1)</f>
        <v>5.1022222222222025E-3</v>
      </c>
      <c r="X4" s="38" cm="1">
        <f t="array" aca="1" ref="X4" ca="1">TREND($K4:$P4,$K$1:$P$1,X$1)</f>
        <v>5.1644444444444437E-3</v>
      </c>
      <c r="Y4" s="38" cm="1">
        <f t="array" aca="1" ref="Y4" ca="1">TREND($K4:$P4,$K$1:$P$1,Y$1)</f>
        <v>5.2266666666666572E-3</v>
      </c>
      <c r="Z4" s="38" cm="1">
        <f t="array" aca="1" ref="Z4" ca="1">TREND($K4:$P4,$K$1:$P$1,Z$1)</f>
        <v>5.2888888888888708E-3</v>
      </c>
      <c r="AA4" s="38" cm="1">
        <f t="array" aca="1" ref="AA4" ca="1">TREND($K4:$P4,$K$1:$P$1,AA$1)</f>
        <v>5.351111111111112E-3</v>
      </c>
      <c r="AB4" s="38" cm="1">
        <f t="array" aca="1" ref="AB4" ca="1">TREND($K4:$P4,$K$1:$P$1,AB$1)</f>
        <v>5.4133333333333256E-3</v>
      </c>
      <c r="AC4" s="38" cm="1">
        <f t="array" aca="1" ref="AC4" ca="1">TREND($K4:$P4,$K$1:$P$1,AC$1)</f>
        <v>5.4755555555555391E-3</v>
      </c>
      <c r="AD4" s="38" cm="1">
        <f t="array" aca="1" ref="AD4" ca="1">TREND($K4:$P4,$K$1:$P$1,AD$1)</f>
        <v>5.5377777777777804E-3</v>
      </c>
      <c r="AE4" s="38" cm="1">
        <f t="array" aca="1" ref="AE4" ca="1">TREND($K4:$P4,$K$1:$P$1,AE$1)</f>
        <v>5.5999999999999939E-3</v>
      </c>
      <c r="AF4" s="38" cm="1">
        <f t="array" aca="1" ref="AF4" ca="1">TREND($K4:$P4,$K$1:$P$1,AF$1)</f>
        <v>5.6622222222222074E-3</v>
      </c>
      <c r="AG4" s="38" cm="1">
        <f t="array" aca="1" ref="AG4" ca="1">TREND($K4:$P4,$K$1:$P$1,AG$1)</f>
        <v>5.7244444444444487E-3</v>
      </c>
      <c r="AH4" s="38" cm="1">
        <f t="array" aca="1" ref="AH4" ca="1">TREND($K4:$P4,$K$1:$P$1,AH$1)</f>
        <v>5.7866666666666622E-3</v>
      </c>
      <c r="AI4" s="38" cm="1">
        <f t="array" aca="1" ref="AI4" ca="1">TREND($K4:$P4,$K$1:$P$1,AI$1)</f>
        <v>5.8488888888888757E-3</v>
      </c>
      <c r="AJ4" s="38" cm="1">
        <f t="array" aca="1" ref="AJ4" ca="1">TREND($K4:$P4,$K$1:$P$1,AJ$1)</f>
        <v>5.911111111111117E-3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INDIRECT(CONCATENATE("'",HLOOKUP(B$1,$B$21:$E$23,3,FALSE),"'!",$B$25,ROW($A5)+5))*About!$A$31</f>
        <v>5.2888888888888895E-2</v>
      </c>
      <c r="C5" s="38">
        <f t="shared" ca="1" si="3"/>
        <v>5.2888888888888895E-2</v>
      </c>
      <c r="D5" s="38">
        <f t="shared" ca="1" si="0"/>
        <v>5.2888888888888895E-2</v>
      </c>
      <c r="E5" s="38">
        <f t="shared" ca="1" si="0"/>
        <v>5.2888888888888895E-2</v>
      </c>
      <c r="F5" s="39" cm="1">
        <f t="array" aca="1" ref="F5" ca="1">INDIRECT(CONCATENATE("'",HLOOKUP(F$1,$B$21:$E$23,3,FALSE),"'!",$B$25,ROW($A5)+5))*About!$A$31</f>
        <v>5.2888888888888895E-2</v>
      </c>
      <c r="G5" s="38">
        <f t="shared" ca="1" si="4"/>
        <v>5.3511111111111113E-2</v>
      </c>
      <c r="H5" s="38">
        <f t="shared" ca="1" si="1"/>
        <v>5.4133333333333332E-2</v>
      </c>
      <c r="I5" s="38">
        <f t="shared" ca="1" si="1"/>
        <v>5.4755555555555557E-2</v>
      </c>
      <c r="J5" s="38">
        <f t="shared" ca="1" si="1"/>
        <v>5.5377777777777776E-2</v>
      </c>
      <c r="K5" s="39" cm="1">
        <f t="array" aca="1" ref="K5" ca="1">INDIRECT(CONCATENATE("'",HLOOKUP(K$1,$B$21:$E$23,3,FALSE),"'!",$B$25,ROW($A5)+5))*About!$A$31</f>
        <v>5.5999999999999994E-2</v>
      </c>
      <c r="L5" s="38">
        <f t="shared" ca="1" si="5"/>
        <v>5.7244444444444438E-2</v>
      </c>
      <c r="M5" s="38">
        <f t="shared" ca="1" si="2"/>
        <v>5.8488888888888889E-2</v>
      </c>
      <c r="N5" s="38">
        <f t="shared" ca="1" si="2"/>
        <v>5.9733333333333333E-2</v>
      </c>
      <c r="O5" s="38">
        <f t="shared" ca="1" si="2"/>
        <v>6.0977777777777784E-2</v>
      </c>
      <c r="P5" s="39" cm="1">
        <f t="array" aca="1" ref="P5" ca="1">INDIRECT(CONCATENATE("'",HLOOKUP(P$1,$B$21:$E$23,3,FALSE),"'!",$B$25,ROW($A5)+5))*About!$A$31</f>
        <v>6.2222222222222227E-2</v>
      </c>
      <c r="Q5" s="38" cm="1">
        <f t="array" aca="1" ref="Q5" ca="1">TREND($K5:$P5,$K$1:$P$1,Q$1)</f>
        <v>6.3466666666666782E-2</v>
      </c>
      <c r="R5" s="38" cm="1">
        <f t="array" aca="1" ref="R5" ca="1">TREND($K5:$P5,$K$1:$P$1,R$1)</f>
        <v>6.4711111111111386E-2</v>
      </c>
      <c r="S5" s="38" cm="1">
        <f t="array" aca="1" ref="S5" ca="1">TREND($K5:$P5,$K$1:$P$1,S$1)</f>
        <v>6.5955555555555545E-2</v>
      </c>
      <c r="T5" s="38" cm="1">
        <f t="array" aca="1" ref="T5" ca="1">TREND($K5:$P5,$K$1:$P$1,T$1)</f>
        <v>6.7200000000000149E-2</v>
      </c>
      <c r="U5" s="38" cm="1">
        <f t="array" aca="1" ref="U5" ca="1">TREND($K5:$P5,$K$1:$P$1,U$1)</f>
        <v>6.8444444444444752E-2</v>
      </c>
      <c r="V5" s="38" cm="1">
        <f t="array" aca="1" ref="V5" ca="1">TREND($K5:$P5,$K$1:$P$1,V$1)</f>
        <v>6.9688888888888911E-2</v>
      </c>
      <c r="W5" s="38" cm="1">
        <f t="array" aca="1" ref="W5" ca="1">TREND($K5:$P5,$K$1:$P$1,W$1)</f>
        <v>7.0933333333333515E-2</v>
      </c>
      <c r="X5" s="38" cm="1">
        <f t="array" aca="1" ref="X5" ca="1">TREND($K5:$P5,$K$1:$P$1,X$1)</f>
        <v>7.2177777777778118E-2</v>
      </c>
      <c r="Y5" s="38" cm="1">
        <f t="array" aca="1" ref="Y5" ca="1">TREND($K5:$P5,$K$1:$P$1,Y$1)</f>
        <v>7.3422222222222278E-2</v>
      </c>
      <c r="Z5" s="38" cm="1">
        <f t="array" aca="1" ref="Z5" ca="1">TREND($K5:$P5,$K$1:$P$1,Z$1)</f>
        <v>7.4666666666666881E-2</v>
      </c>
      <c r="AA5" s="38" cm="1">
        <f t="array" aca="1" ref="AA5" ca="1">TREND($K5:$P5,$K$1:$P$1,AA$1)</f>
        <v>7.591111111111104E-2</v>
      </c>
      <c r="AB5" s="38" cm="1">
        <f t="array" aca="1" ref="AB5" ca="1">TREND($K5:$P5,$K$1:$P$1,AB$1)</f>
        <v>7.7155555555555644E-2</v>
      </c>
      <c r="AC5" s="38" cm="1">
        <f t="array" aca="1" ref="AC5" ca="1">TREND($K5:$P5,$K$1:$P$1,AC$1)</f>
        <v>7.8400000000000247E-2</v>
      </c>
      <c r="AD5" s="38" cm="1">
        <f t="array" aca="1" ref="AD5" ca="1">TREND($K5:$P5,$K$1:$P$1,AD$1)</f>
        <v>7.9644444444444407E-2</v>
      </c>
      <c r="AE5" s="38" cm="1">
        <f t="array" aca="1" ref="AE5" ca="1">TREND($K5:$P5,$K$1:$P$1,AE$1)</f>
        <v>8.088888888888901E-2</v>
      </c>
      <c r="AF5" s="38" cm="1">
        <f t="array" aca="1" ref="AF5" ca="1">TREND($K5:$P5,$K$1:$P$1,AF$1)</f>
        <v>8.2133333333333614E-2</v>
      </c>
      <c r="AG5" s="38" cm="1">
        <f t="array" aca="1" ref="AG5" ca="1">TREND($K5:$P5,$K$1:$P$1,AG$1)</f>
        <v>8.3377777777777773E-2</v>
      </c>
      <c r="AH5" s="38" cm="1">
        <f t="array" aca="1" ref="AH5" ca="1">TREND($K5:$P5,$K$1:$P$1,AH$1)</f>
        <v>8.4622222222222376E-2</v>
      </c>
      <c r="AI5" s="38" cm="1">
        <f t="array" aca="1" ref="AI5" ca="1">TREND($K5:$P5,$K$1:$P$1,AI$1)</f>
        <v>8.586666666666698E-2</v>
      </c>
      <c r="AJ5" s="38" cm="1">
        <f t="array" aca="1" ref="AJ5" ca="1">TREND($K5:$P5,$K$1:$P$1,AJ$1)</f>
        <v>8.7111111111111139E-2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INDIRECT(CONCATENATE("'",HLOOKUP(B$1,$B$21:$E$23,3,FALSE),"'!",$B$25,ROW($A6)+5))*About!$A$31</f>
        <v>7.7777777777777779E-2</v>
      </c>
      <c r="C6" s="38">
        <f t="shared" ca="1" si="3"/>
        <v>7.7777777777777779E-2</v>
      </c>
      <c r="D6" s="38">
        <f t="shared" ca="1" si="0"/>
        <v>7.7777777777777779E-2</v>
      </c>
      <c r="E6" s="38">
        <f t="shared" ca="1" si="0"/>
        <v>7.7777777777777779E-2</v>
      </c>
      <c r="F6" s="39" cm="1">
        <f t="array" aca="1" ref="F6" ca="1">INDIRECT(CONCATENATE("'",HLOOKUP(F$1,$B$21:$E$23,3,FALSE),"'!",$B$25,ROW($A6)+5))*About!$A$31</f>
        <v>7.7777777777777779E-2</v>
      </c>
      <c r="G6" s="38">
        <f t="shared" ca="1" si="4"/>
        <v>7.8399999999999997E-2</v>
      </c>
      <c r="H6" s="38">
        <f t="shared" ca="1" si="1"/>
        <v>7.9022222222222216E-2</v>
      </c>
      <c r="I6" s="38">
        <f t="shared" ca="1" si="1"/>
        <v>7.9644444444444448E-2</v>
      </c>
      <c r="J6" s="38">
        <f t="shared" ca="1" si="1"/>
        <v>8.0266666666666667E-2</v>
      </c>
      <c r="K6" s="39" cm="1">
        <f t="array" aca="1" ref="K6" ca="1">INDIRECT(CONCATENATE("'",HLOOKUP(K$1,$B$21:$E$23,3,FALSE),"'!",$B$25,ROW($A6)+5))*About!$A$31</f>
        <v>8.0888888888888885E-2</v>
      </c>
      <c r="L6" s="38">
        <f t="shared" ca="1" si="5"/>
        <v>8.2133333333333336E-2</v>
      </c>
      <c r="M6" s="38">
        <f t="shared" ca="1" si="2"/>
        <v>8.3377777777777773E-2</v>
      </c>
      <c r="N6" s="38">
        <f t="shared" ca="1" si="2"/>
        <v>8.4622222222222224E-2</v>
      </c>
      <c r="O6" s="38">
        <f t="shared" ca="1" si="2"/>
        <v>8.5866666666666661E-2</v>
      </c>
      <c r="P6" s="39" cm="1">
        <f t="array" aca="1" ref="P6" ca="1">INDIRECT(CONCATENATE("'",HLOOKUP(P$1,$B$21:$E$23,3,FALSE),"'!",$B$25,ROW($A6)+5))*About!$A$31</f>
        <v>8.7111111111111111E-2</v>
      </c>
      <c r="Q6" s="38" cm="1">
        <f t="array" aca="1" ref="Q6" ca="1">TREND($K6:$P6,$K$1:$P$1,Q$1)</f>
        <v>8.8355555555555743E-2</v>
      </c>
      <c r="R6" s="38" cm="1">
        <f t="array" aca="1" ref="R6" ca="1">TREND($K6:$P6,$K$1:$P$1,R$1)</f>
        <v>8.9600000000000346E-2</v>
      </c>
      <c r="S6" s="38" cm="1">
        <f t="array" aca="1" ref="S6" ca="1">TREND($K6:$P6,$K$1:$P$1,S$1)</f>
        <v>9.0844444444444505E-2</v>
      </c>
      <c r="T6" s="38" cm="1">
        <f t="array" aca="1" ref="T6" ca="1">TREND($K6:$P6,$K$1:$P$1,T$1)</f>
        <v>9.2088888888889109E-2</v>
      </c>
      <c r="U6" s="38" cm="1">
        <f t="array" aca="1" ref="U6" ca="1">TREND($K6:$P6,$K$1:$P$1,U$1)</f>
        <v>9.3333333333333712E-2</v>
      </c>
      <c r="V6" s="38" cm="1">
        <f t="array" aca="1" ref="V6" ca="1">TREND($K6:$P6,$K$1:$P$1,V$1)</f>
        <v>9.4577777777777872E-2</v>
      </c>
      <c r="W6" s="38" cm="1">
        <f t="array" aca="1" ref="W6" ca="1">TREND($K6:$P6,$K$1:$P$1,W$1)</f>
        <v>9.5822222222222475E-2</v>
      </c>
      <c r="X6" s="38" cm="1">
        <f t="array" aca="1" ref="X6" ca="1">TREND($K6:$P6,$K$1:$P$1,X$1)</f>
        <v>9.7066666666667079E-2</v>
      </c>
      <c r="Y6" s="38" cm="1">
        <f t="array" aca="1" ref="Y6" ca="1">TREND($K6:$P6,$K$1:$P$1,Y$1)</f>
        <v>9.8311111111111238E-2</v>
      </c>
      <c r="Z6" s="38" cm="1">
        <f t="array" aca="1" ref="Z6" ca="1">TREND($K6:$P6,$K$1:$P$1,Z$1)</f>
        <v>9.9555555555555841E-2</v>
      </c>
      <c r="AA6" s="38" cm="1">
        <f t="array" aca="1" ref="AA6" ca="1">TREND($K6:$P6,$K$1:$P$1,AA$1)</f>
        <v>0.10080000000000044</v>
      </c>
      <c r="AB6" s="38" cm="1">
        <f t="array" aca="1" ref="AB6" ca="1">TREND($K6:$P6,$K$1:$P$1,AB$1)</f>
        <v>0.1020444444444446</v>
      </c>
      <c r="AC6" s="38" cm="1">
        <f t="array" aca="1" ref="AC6" ca="1">TREND($K6:$P6,$K$1:$P$1,AC$1)</f>
        <v>0.10328888888888921</v>
      </c>
      <c r="AD6" s="38" cm="1">
        <f t="array" aca="1" ref="AD6" ca="1">TREND($K6:$P6,$K$1:$P$1,AD$1)</f>
        <v>0.10453333333333337</v>
      </c>
      <c r="AE6" s="38" cm="1">
        <f t="array" aca="1" ref="AE6" ca="1">TREND($K6:$P6,$K$1:$P$1,AE$1)</f>
        <v>0.10577777777777797</v>
      </c>
      <c r="AF6" s="38" cm="1">
        <f t="array" aca="1" ref="AF6" ca="1">TREND($K6:$P6,$K$1:$P$1,AF$1)</f>
        <v>0.10702222222222257</v>
      </c>
      <c r="AG6" s="38" cm="1">
        <f t="array" aca="1" ref="AG6" ca="1">TREND($K6:$P6,$K$1:$P$1,AG$1)</f>
        <v>0.10826666666666673</v>
      </c>
      <c r="AH6" s="38" cm="1">
        <f t="array" aca="1" ref="AH6" ca="1">TREND($K6:$P6,$K$1:$P$1,AH$1)</f>
        <v>0.10951111111111134</v>
      </c>
      <c r="AI6" s="38" cm="1">
        <f t="array" aca="1" ref="AI6" ca="1">TREND($K6:$P6,$K$1:$P$1,AI$1)</f>
        <v>0.11075555555555594</v>
      </c>
      <c r="AJ6" s="38" cm="1">
        <f t="array" aca="1" ref="AJ6" ca="1">TREND($K6:$P6,$K$1:$P$1,AJ$1)</f>
        <v>0.1120000000000001</v>
      </c>
    </row>
    <row r="7" spans="1:36" x14ac:dyDescent="0.45">
      <c r="A7" t="s">
        <v>158</v>
      </c>
      <c r="B7" s="39" cm="1">
        <f t="array" aca="1" ref="B7" ca="1">INDIRECT(CONCATENATE("'",HLOOKUP(B$1,$B$21:$E$23,3,FALSE),"'!",$B$25,ROW($A7)+5))*About!$A$31</f>
        <v>2.2399999999999998</v>
      </c>
      <c r="C7" s="38">
        <f t="shared" ca="1" si="3"/>
        <v>2.2477777777777774</v>
      </c>
      <c r="D7" s="38">
        <f t="shared" ca="1" si="0"/>
        <v>2.2555555555555555</v>
      </c>
      <c r="E7" s="38">
        <f t="shared" ca="1" si="0"/>
        <v>2.2633333333333336</v>
      </c>
      <c r="F7" s="39" cm="1">
        <f t="array" aca="1" ref="F7" ca="1">INDIRECT(CONCATENATE("'",HLOOKUP(F$1,$B$21:$E$23,3,FALSE),"'!",$B$25,ROW($A7)+5))*About!$A$31</f>
        <v>2.2711111111111113</v>
      </c>
      <c r="G7" s="38">
        <f t="shared" ca="1" si="4"/>
        <v>2.2711111111111113</v>
      </c>
      <c r="H7" s="38">
        <f t="shared" ca="1" si="1"/>
        <v>2.2711111111111113</v>
      </c>
      <c r="I7" s="38">
        <f t="shared" ca="1" si="1"/>
        <v>2.2711111111111113</v>
      </c>
      <c r="J7" s="38">
        <f t="shared" ca="1" si="1"/>
        <v>2.2711111111111113</v>
      </c>
      <c r="K7" s="39" cm="1">
        <f t="array" aca="1" ref="K7" ca="1">INDIRECT(CONCATENATE("'",HLOOKUP(K$1,$B$21:$E$23,3,FALSE),"'!",$B$25,ROW($A7)+5))*About!$A$31</f>
        <v>2.2711111111111113</v>
      </c>
      <c r="L7" s="38">
        <f t="shared" ca="1" si="5"/>
        <v>2.2773333333333334</v>
      </c>
      <c r="M7" s="38">
        <f t="shared" ca="1" si="2"/>
        <v>2.2835555555555556</v>
      </c>
      <c r="N7" s="38">
        <f t="shared" ca="1" si="2"/>
        <v>2.2897777777777781</v>
      </c>
      <c r="O7" s="38">
        <f t="shared" ca="1" si="2"/>
        <v>2.2960000000000003</v>
      </c>
      <c r="P7" s="39" cm="1">
        <f t="array" aca="1" ref="P7" ca="1">INDIRECT(CONCATENATE("'",HLOOKUP(P$1,$B$21:$E$23,3,FALSE),"'!",$B$25,ROW($A7)+5))*About!$A$31</f>
        <v>2.3022222222222224</v>
      </c>
      <c r="Q7" s="38" cm="1">
        <f t="array" aca="1" ref="Q7" ca="1">TREND($K7:$P7,$K$1:$P$1,Q$1)</f>
        <v>2.3084444444444454</v>
      </c>
      <c r="R7" s="38" cm="1">
        <f t="array" aca="1" ref="R7" ca="1">TREND($K7:$P7,$K$1:$P$1,R$1)</f>
        <v>2.3146666666666675</v>
      </c>
      <c r="S7" s="38" cm="1">
        <f t="array" aca="1" ref="S7" ca="1">TREND($K7:$P7,$K$1:$P$1,S$1)</f>
        <v>2.3208888888888897</v>
      </c>
      <c r="T7" s="38" cm="1">
        <f t="array" aca="1" ref="T7" ca="1">TREND($K7:$P7,$K$1:$P$1,T$1)</f>
        <v>2.3271111111111118</v>
      </c>
      <c r="U7" s="38" cm="1">
        <f t="array" aca="1" ref="U7" ca="1">TREND($K7:$P7,$K$1:$P$1,U$1)</f>
        <v>2.3333333333333339</v>
      </c>
      <c r="V7" s="38" cm="1">
        <f t="array" aca="1" ref="V7" ca="1">TREND($K7:$P7,$K$1:$P$1,V$1)</f>
        <v>2.3395555555555561</v>
      </c>
      <c r="W7" s="38" cm="1">
        <f t="array" aca="1" ref="W7" ca="1">TREND($K7:$P7,$K$1:$P$1,W$1)</f>
        <v>2.3457777777777782</v>
      </c>
      <c r="X7" s="38" cm="1">
        <f t="array" aca="1" ref="X7" ca="1">TREND($K7:$P7,$K$1:$P$1,X$1)</f>
        <v>2.3520000000000003</v>
      </c>
      <c r="Y7" s="38" cm="1">
        <f t="array" aca="1" ref="Y7" ca="1">TREND($K7:$P7,$K$1:$P$1,Y$1)</f>
        <v>2.3582222222222224</v>
      </c>
      <c r="Z7" s="38" cm="1">
        <f t="array" aca="1" ref="Z7" ca="1">TREND($K7:$P7,$K$1:$P$1,Z$1)</f>
        <v>2.3644444444444446</v>
      </c>
      <c r="AA7" s="38" cm="1">
        <f t="array" aca="1" ref="AA7" ca="1">TREND($K7:$P7,$K$1:$P$1,AA$1)</f>
        <v>2.3706666666666685</v>
      </c>
      <c r="AB7" s="38" cm="1">
        <f t="array" aca="1" ref="AB7" ca="1">TREND($K7:$P7,$K$1:$P$1,AB$1)</f>
        <v>2.3768888888888906</v>
      </c>
      <c r="AC7" s="38" cm="1">
        <f t="array" aca="1" ref="AC7" ca="1">TREND($K7:$P7,$K$1:$P$1,AC$1)</f>
        <v>2.3831111111111127</v>
      </c>
      <c r="AD7" s="38" cm="1">
        <f t="array" aca="1" ref="AD7" ca="1">TREND($K7:$P7,$K$1:$P$1,AD$1)</f>
        <v>2.3893333333333349</v>
      </c>
      <c r="AE7" s="38" cm="1">
        <f t="array" aca="1" ref="AE7" ca="1">TREND($K7:$P7,$K$1:$P$1,AE$1)</f>
        <v>2.395555555555557</v>
      </c>
      <c r="AF7" s="38" cm="1">
        <f t="array" aca="1" ref="AF7" ca="1">TREND($K7:$P7,$K$1:$P$1,AF$1)</f>
        <v>2.4017777777777791</v>
      </c>
      <c r="AG7" s="38" cm="1">
        <f t="array" aca="1" ref="AG7" ca="1">TREND($K7:$P7,$K$1:$P$1,AG$1)</f>
        <v>2.4080000000000013</v>
      </c>
      <c r="AH7" s="38" cm="1">
        <f t="array" aca="1" ref="AH7" ca="1">TREND($K7:$P7,$K$1:$P$1,AH$1)</f>
        <v>2.4142222222222234</v>
      </c>
      <c r="AI7" s="38" cm="1">
        <f t="array" aca="1" ref="AI7" ca="1">TREND($K7:$P7,$K$1:$P$1,AI$1)</f>
        <v>2.4204444444444455</v>
      </c>
      <c r="AJ7" s="38" cm="1">
        <f t="array" aca="1" ref="AJ7" ca="1">TREND($K7:$P7,$K$1:$P$1,AJ$1)</f>
        <v>2.4266666666666676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INDIRECT(CONCATENATE("'",HLOOKUP(B$1,$B$21:$E$23,3,FALSE),"'!",$B$25,ROW($A8)+5))*About!$A$31</f>
        <v>0.37333333333333335</v>
      </c>
      <c r="C8" s="38">
        <f t="shared" ca="1" si="3"/>
        <v>0.37333333333333335</v>
      </c>
      <c r="D8" s="38">
        <f t="shared" ca="1" si="0"/>
        <v>0.37333333333333335</v>
      </c>
      <c r="E8" s="38">
        <f t="shared" ca="1" si="0"/>
        <v>0.37333333333333335</v>
      </c>
      <c r="F8" s="39" cm="1">
        <f t="array" aca="1" ref="F8" ca="1">INDIRECT(CONCATENATE("'",HLOOKUP(F$1,$B$21:$E$23,3,FALSE),"'!",$B$25,ROW($A8)+5))*About!$A$31</f>
        <v>0.37333333333333335</v>
      </c>
      <c r="G8" s="38">
        <f t="shared" ca="1" si="4"/>
        <v>0.37333333333333335</v>
      </c>
      <c r="H8" s="38">
        <f t="shared" ca="1" si="1"/>
        <v>0.37333333333333335</v>
      </c>
      <c r="I8" s="38">
        <f t="shared" ca="1" si="1"/>
        <v>0.37333333333333335</v>
      </c>
      <c r="J8" s="38">
        <f t="shared" ca="1" si="1"/>
        <v>0.37333333333333335</v>
      </c>
      <c r="K8" s="39" cm="1">
        <f t="array" aca="1" ref="K8" ca="1">INDIRECT(CONCATENATE("'",HLOOKUP(K$1,$B$21:$E$23,3,FALSE),"'!",$B$25,ROW($A8)+5))*About!$A$31</f>
        <v>0.37333333333333335</v>
      </c>
      <c r="L8" s="38">
        <f t="shared" ca="1" si="5"/>
        <v>0.37955555555555559</v>
      </c>
      <c r="M8" s="38">
        <f t="shared" ca="1" si="2"/>
        <v>0.38577777777777778</v>
      </c>
      <c r="N8" s="38">
        <f t="shared" ca="1" si="2"/>
        <v>0.39200000000000002</v>
      </c>
      <c r="O8" s="38">
        <f t="shared" ca="1" si="2"/>
        <v>0.3982222222222222</v>
      </c>
      <c r="P8" s="39" cm="1">
        <f t="array" aca="1" ref="P8" ca="1">INDIRECT(CONCATENATE("'",HLOOKUP(P$1,$B$21:$E$23,3,FALSE),"'!",$B$25,ROW($A8)+5))*About!$A$31</f>
        <v>0.40444444444444444</v>
      </c>
      <c r="Q8" s="38" cm="1">
        <f t="array" aca="1" ref="Q8" ca="1">TREND($K8:$P8,$K$1:$P$1,Q$1)</f>
        <v>0.41066666666666585</v>
      </c>
      <c r="R8" s="38" cm="1">
        <f t="array" aca="1" ref="R8" ca="1">TREND($K8:$P8,$K$1:$P$1,R$1)</f>
        <v>0.41688888888888798</v>
      </c>
      <c r="S8" s="38" cm="1">
        <f t="array" aca="1" ref="S8" ca="1">TREND($K8:$P8,$K$1:$P$1,S$1)</f>
        <v>0.42311111111111011</v>
      </c>
      <c r="T8" s="38" cm="1">
        <f t="array" aca="1" ref="T8" ca="1">TREND($K8:$P8,$K$1:$P$1,T$1)</f>
        <v>0.42933333333333223</v>
      </c>
      <c r="U8" s="38" cm="1">
        <f t="array" aca="1" ref="U8" ca="1">TREND($K8:$P8,$K$1:$P$1,U$1)</f>
        <v>0.43555555555555436</v>
      </c>
      <c r="V8" s="38" cm="1">
        <f t="array" aca="1" ref="V8" ca="1">TREND($K8:$P8,$K$1:$P$1,V$1)</f>
        <v>0.44177777777777649</v>
      </c>
      <c r="W8" s="38" cm="1">
        <f t="array" aca="1" ref="W8" ca="1">TREND($K8:$P8,$K$1:$P$1,W$1)</f>
        <v>0.44799999999999862</v>
      </c>
      <c r="X8" s="38" cm="1">
        <f t="array" aca="1" ref="X8" ca="1">TREND($K8:$P8,$K$1:$P$1,X$1)</f>
        <v>0.45422222222222253</v>
      </c>
      <c r="Y8" s="38" cm="1">
        <f t="array" aca="1" ref="Y8" ca="1">TREND($K8:$P8,$K$1:$P$1,Y$1)</f>
        <v>0.46044444444444466</v>
      </c>
      <c r="Z8" s="38" cm="1">
        <f t="array" aca="1" ref="Z8" ca="1">TREND($K8:$P8,$K$1:$P$1,Z$1)</f>
        <v>0.46666666666666679</v>
      </c>
      <c r="AA8" s="38" cm="1">
        <f t="array" aca="1" ref="AA8" ca="1">TREND($K8:$P8,$K$1:$P$1,AA$1)</f>
        <v>0.47288888888888891</v>
      </c>
      <c r="AB8" s="38" cm="1">
        <f t="array" aca="1" ref="AB8" ca="1">TREND($K8:$P8,$K$1:$P$1,AB$1)</f>
        <v>0.47911111111111104</v>
      </c>
      <c r="AC8" s="38" cm="1">
        <f t="array" aca="1" ref="AC8" ca="1">TREND($K8:$P8,$K$1:$P$1,AC$1)</f>
        <v>0.48533333333333317</v>
      </c>
      <c r="AD8" s="38" cm="1">
        <f t="array" aca="1" ref="AD8" ca="1">TREND($K8:$P8,$K$1:$P$1,AD$1)</f>
        <v>0.4915555555555553</v>
      </c>
      <c r="AE8" s="38" cm="1">
        <f t="array" aca="1" ref="AE8" ca="1">TREND($K8:$P8,$K$1:$P$1,AE$1)</f>
        <v>0.49777777777777743</v>
      </c>
      <c r="AF8" s="38" cm="1">
        <f t="array" aca="1" ref="AF8" ca="1">TREND($K8:$P8,$K$1:$P$1,AF$1)</f>
        <v>0.50399999999999956</v>
      </c>
      <c r="AG8" s="38" cm="1">
        <f t="array" aca="1" ref="AG8" ca="1">TREND($K8:$P8,$K$1:$P$1,AG$1)</f>
        <v>0.51022222222222169</v>
      </c>
      <c r="AH8" s="38" cm="1">
        <f t="array" aca="1" ref="AH8" ca="1">TREND($K8:$P8,$K$1:$P$1,AH$1)</f>
        <v>0.51644444444444382</v>
      </c>
      <c r="AI8" s="38" cm="1">
        <f t="array" aca="1" ref="AI8" ca="1">TREND($K8:$P8,$K$1:$P$1,AI$1)</f>
        <v>0.52266666666666595</v>
      </c>
      <c r="AJ8" s="38" cm="1">
        <f t="array" aca="1" ref="AJ8" ca="1">TREND($K8:$P8,$K$1:$P$1,AJ$1)</f>
        <v>0.52888888888888808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INDIRECT(CONCATENATE("'",HLOOKUP(B$1,$B$21:$E$23,3,FALSE),"'!",$B$25,ROW($A9)+5))*About!$A$31</f>
        <v>9.0222222222222231E-2</v>
      </c>
      <c r="C9" s="38">
        <f t="shared" ca="1" si="3"/>
        <v>9.0222222222222231E-2</v>
      </c>
      <c r="D9" s="38">
        <f t="shared" ca="1" si="0"/>
        <v>9.0222222222222231E-2</v>
      </c>
      <c r="E9" s="38">
        <f t="shared" ca="1" si="0"/>
        <v>9.0222222222222231E-2</v>
      </c>
      <c r="F9" s="39" cm="1">
        <f t="array" aca="1" ref="F9" ca="1">INDIRECT(CONCATENATE("'",HLOOKUP(F$1,$B$21:$E$23,3,FALSE),"'!",$B$25,ROW($A9)+5))*About!$A$31</f>
        <v>9.0222222222222231E-2</v>
      </c>
      <c r="G9" s="38">
        <f t="shared" ca="1" si="4"/>
        <v>9.084444444444445E-2</v>
      </c>
      <c r="H9" s="38">
        <f t="shared" ca="1" si="1"/>
        <v>9.1466666666666668E-2</v>
      </c>
      <c r="I9" s="38">
        <f t="shared" ca="1" si="1"/>
        <v>9.2088888888888901E-2</v>
      </c>
      <c r="J9" s="38">
        <f t="shared" ca="1" si="1"/>
        <v>9.2711111111111119E-2</v>
      </c>
      <c r="K9" s="39" cm="1">
        <f t="array" aca="1" ref="K9" ca="1">INDIRECT(CONCATENATE("'",HLOOKUP(K$1,$B$21:$E$23,3,FALSE),"'!",$B$25,ROW($A9)+5))*About!$A$31</f>
        <v>9.3333333333333338E-2</v>
      </c>
      <c r="L9" s="38">
        <f t="shared" ca="1" si="5"/>
        <v>9.4577777777777788E-2</v>
      </c>
      <c r="M9" s="38">
        <f t="shared" ca="1" si="2"/>
        <v>9.5822222222222225E-2</v>
      </c>
      <c r="N9" s="38">
        <f t="shared" ca="1" si="2"/>
        <v>9.7066666666666676E-2</v>
      </c>
      <c r="O9" s="38">
        <f t="shared" ca="1" si="2"/>
        <v>9.8311111111111113E-2</v>
      </c>
      <c r="P9" s="39" cm="1">
        <f t="array" aca="1" ref="P9" ca="1">INDIRECT(CONCATENATE("'",HLOOKUP(P$1,$B$21:$E$23,3,FALSE),"'!",$B$25,ROW($A9)+5))*About!$A$31</f>
        <v>9.9555555555555564E-2</v>
      </c>
      <c r="Q9" s="38" cm="1">
        <f t="array" aca="1" ref="Q9" ca="1">TREND($K9:$P9,$K$1:$P$1,Q$1)</f>
        <v>0.1008</v>
      </c>
      <c r="R9" s="38" cm="1">
        <f t="array" aca="1" ref="R9" ca="1">TREND($K9:$P9,$K$1:$P$1,R$1)</f>
        <v>0.1020444444444446</v>
      </c>
      <c r="S9" s="38" cm="1">
        <f t="array" aca="1" ref="S9" ca="1">TREND($K9:$P9,$K$1:$P$1,S$1)</f>
        <v>0.10328888888888876</v>
      </c>
      <c r="T9" s="38" cm="1">
        <f t="array" aca="1" ref="T9" ca="1">TREND($K9:$P9,$K$1:$P$1,T$1)</f>
        <v>0.10453333333333337</v>
      </c>
      <c r="U9" s="38" cm="1">
        <f t="array" aca="1" ref="U9" ca="1">TREND($K9:$P9,$K$1:$P$1,U$1)</f>
        <v>0.10577777777777797</v>
      </c>
      <c r="V9" s="38" cm="1">
        <f t="array" aca="1" ref="V9" ca="1">TREND($K9:$P9,$K$1:$P$1,V$1)</f>
        <v>0.10702222222222213</v>
      </c>
      <c r="W9" s="38" cm="1">
        <f t="array" aca="1" ref="W9" ca="1">TREND($K9:$P9,$K$1:$P$1,W$1)</f>
        <v>0.10826666666666673</v>
      </c>
      <c r="X9" s="38" cm="1">
        <f t="array" aca="1" ref="X9" ca="1">TREND($K9:$P9,$K$1:$P$1,X$1)</f>
        <v>0.10951111111111134</v>
      </c>
      <c r="Y9" s="38" cm="1">
        <f t="array" aca="1" ref="Y9" ca="1">TREND($K9:$P9,$K$1:$P$1,Y$1)</f>
        <v>0.1107555555555555</v>
      </c>
      <c r="Z9" s="38" cm="1">
        <f t="array" aca="1" ref="Z9" ca="1">TREND($K9:$P9,$K$1:$P$1,Z$1)</f>
        <v>0.1120000000000001</v>
      </c>
      <c r="AA9" s="38" cm="1">
        <f t="array" aca="1" ref="AA9" ca="1">TREND($K9:$P9,$K$1:$P$1,AA$1)</f>
        <v>0.1132444444444447</v>
      </c>
      <c r="AB9" s="38" cm="1">
        <f t="array" aca="1" ref="AB9" ca="1">TREND($K9:$P9,$K$1:$P$1,AB$1)</f>
        <v>0.11448888888888886</v>
      </c>
      <c r="AC9" s="38" cm="1">
        <f t="array" aca="1" ref="AC9" ca="1">TREND($K9:$P9,$K$1:$P$1,AC$1)</f>
        <v>0.11573333333333347</v>
      </c>
      <c r="AD9" s="38" cm="1">
        <f t="array" aca="1" ref="AD9" ca="1">TREND($K9:$P9,$K$1:$P$1,AD$1)</f>
        <v>0.11697777777777763</v>
      </c>
      <c r="AE9" s="38" cm="1">
        <f t="array" aca="1" ref="AE9" ca="1">TREND($K9:$P9,$K$1:$P$1,AE$1)</f>
        <v>0.11822222222222223</v>
      </c>
      <c r="AF9" s="38" cm="1">
        <f t="array" aca="1" ref="AF9" ca="1">TREND($K9:$P9,$K$1:$P$1,AF$1)</f>
        <v>0.11946666666666683</v>
      </c>
      <c r="AG9" s="38" cm="1">
        <f t="array" aca="1" ref="AG9" ca="1">TREND($K9:$P9,$K$1:$P$1,AG$1)</f>
        <v>0.12071111111111099</v>
      </c>
      <c r="AH9" s="38" cm="1">
        <f t="array" aca="1" ref="AH9" ca="1">TREND($K9:$P9,$K$1:$P$1,AH$1)</f>
        <v>0.12195555555555559</v>
      </c>
      <c r="AI9" s="38" cm="1">
        <f t="array" aca="1" ref="AI9" ca="1">TREND($K9:$P9,$K$1:$P$1,AI$1)</f>
        <v>0.1232000000000002</v>
      </c>
      <c r="AJ9" s="38" cm="1">
        <f t="array" aca="1" ref="AJ9" ca="1">TREND($K9:$P9,$K$1:$P$1,AJ$1)</f>
        <v>0.12444444444444436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INDIRECT(CONCATENATE("'",HLOOKUP(B$1,$B$21:$E$23,3,FALSE),"'!",$B$25,ROW($A10)+5))*About!$A$31</f>
        <v>6.5333333333333335E-4</v>
      </c>
      <c r="C10" s="38">
        <f t="shared" ca="1" si="3"/>
        <v>6.688888888888889E-4</v>
      </c>
      <c r="D10" s="38">
        <f t="shared" ca="1" si="0"/>
        <v>6.8444444444444444E-4</v>
      </c>
      <c r="E10" s="38">
        <f t="shared" ca="1" si="0"/>
        <v>6.9999999999999999E-4</v>
      </c>
      <c r="F10" s="39" cm="1">
        <f t="array" aca="1" ref="F10" ca="1">INDIRECT(CONCATENATE("'",HLOOKUP(F$1,$B$21:$E$23,3,FALSE),"'!",$B$25,ROW($A10)+5))*About!$A$31</f>
        <v>7.1555555555555554E-4</v>
      </c>
      <c r="G10" s="38">
        <f t="shared" ca="1" si="4"/>
        <v>7.2800000000000002E-4</v>
      </c>
      <c r="H10" s="38">
        <f t="shared" ca="1" si="1"/>
        <v>7.404444444444445E-4</v>
      </c>
      <c r="I10" s="38">
        <f t="shared" ca="1" si="1"/>
        <v>7.5288888888888888E-4</v>
      </c>
      <c r="J10" s="38">
        <f t="shared" ca="1" si="1"/>
        <v>7.6533333333333336E-4</v>
      </c>
      <c r="K10" s="39" cm="1">
        <f t="array" aca="1" ref="K10" ca="1">INDIRECT(CONCATENATE("'",HLOOKUP(K$1,$B$21:$E$23,3,FALSE),"'!",$B$25,ROW($A10)+5))*About!$A$31</f>
        <v>7.7777777777777784E-4</v>
      </c>
      <c r="L10" s="38">
        <f t="shared" ca="1" si="5"/>
        <v>7.9022222222222232E-4</v>
      </c>
      <c r="M10" s="38">
        <f t="shared" ca="1" si="2"/>
        <v>8.026666666666667E-4</v>
      </c>
      <c r="N10" s="38">
        <f t="shared" ca="1" si="2"/>
        <v>8.1511111111111118E-4</v>
      </c>
      <c r="O10" s="38">
        <f t="shared" ca="1" si="2"/>
        <v>8.2755555555555555E-4</v>
      </c>
      <c r="P10" s="39" cm="1">
        <f t="array" aca="1" ref="P10" ca="1">INDIRECT(CONCATENATE("'",HLOOKUP(P$1,$B$21:$E$23,3,FALSE),"'!",$B$25,ROW($A10)+5))*About!$A$31</f>
        <v>8.4000000000000003E-4</v>
      </c>
      <c r="Q10" s="38" cm="1">
        <f t="array" aca="1" ref="Q10" ca="1">TREND($K10:$P10,$K$1:$P$1,Q$1)</f>
        <v>8.5244444444444734E-4</v>
      </c>
      <c r="R10" s="38" cm="1">
        <f t="array" aca="1" ref="R10" ca="1">TREND($K10:$P10,$K$1:$P$1,R$1)</f>
        <v>8.6488888888889073E-4</v>
      </c>
      <c r="S10" s="38" cm="1">
        <f t="array" aca="1" ref="S10" ca="1">TREND($K10:$P10,$K$1:$P$1,S$1)</f>
        <v>8.773333333333376E-4</v>
      </c>
      <c r="T10" s="38" cm="1">
        <f t="array" aca="1" ref="T10" ca="1">TREND($K10:$P10,$K$1:$P$1,T$1)</f>
        <v>8.89777777777781E-4</v>
      </c>
      <c r="U10" s="38" cm="1">
        <f t="array" aca="1" ref="U10" ca="1">TREND($K10:$P10,$K$1:$P$1,U$1)</f>
        <v>9.022222222222244E-4</v>
      </c>
      <c r="V10" s="38" cm="1">
        <f t="array" aca="1" ref="V10" ca="1">TREND($K10:$P10,$K$1:$P$1,V$1)</f>
        <v>9.1466666666666779E-4</v>
      </c>
      <c r="W10" s="38" cm="1">
        <f t="array" aca="1" ref="W10" ca="1">TREND($K10:$P10,$K$1:$P$1,W$1)</f>
        <v>9.2711111111111466E-4</v>
      </c>
      <c r="X10" s="38" cm="1">
        <f t="array" aca="1" ref="X10" ca="1">TREND($K10:$P10,$K$1:$P$1,X$1)</f>
        <v>9.3955555555555806E-4</v>
      </c>
      <c r="Y10" s="38" cm="1">
        <f t="array" aca="1" ref="Y10" ca="1">TREND($K10:$P10,$K$1:$P$1,Y$1)</f>
        <v>9.5200000000000146E-4</v>
      </c>
      <c r="Z10" s="38" cm="1">
        <f t="array" aca="1" ref="Z10" ca="1">TREND($K10:$P10,$K$1:$P$1,Z$1)</f>
        <v>9.6444444444444832E-4</v>
      </c>
      <c r="AA10" s="38" cm="1">
        <f t="array" aca="1" ref="AA10" ca="1">TREND($K10:$P10,$K$1:$P$1,AA$1)</f>
        <v>9.7688888888889172E-4</v>
      </c>
      <c r="AB10" s="38" cm="1">
        <f t="array" aca="1" ref="AB10" ca="1">TREND($K10:$P10,$K$1:$P$1,AB$1)</f>
        <v>9.8933333333333512E-4</v>
      </c>
      <c r="AC10" s="38" cm="1">
        <f t="array" aca="1" ref="AC10" ca="1">TREND($K10:$P10,$K$1:$P$1,AC$1)</f>
        <v>1.001777777777782E-3</v>
      </c>
      <c r="AD10" s="38" cm="1">
        <f t="array" aca="1" ref="AD10" ca="1">TREND($K10:$P10,$K$1:$P$1,AD$1)</f>
        <v>1.0142222222222254E-3</v>
      </c>
      <c r="AE10" s="38" cm="1">
        <f t="array" aca="1" ref="AE10" ca="1">TREND($K10:$P10,$K$1:$P$1,AE$1)</f>
        <v>1.0266666666666688E-3</v>
      </c>
      <c r="AF10" s="38" cm="1">
        <f t="array" aca="1" ref="AF10" ca="1">TREND($K10:$P10,$K$1:$P$1,AF$1)</f>
        <v>1.0391111111111122E-3</v>
      </c>
      <c r="AG10" s="38" cm="1">
        <f t="array" aca="1" ref="AG10" ca="1">TREND($K10:$P10,$K$1:$P$1,AG$1)</f>
        <v>1.051555555555559E-3</v>
      </c>
      <c r="AH10" s="38" cm="1">
        <f t="array" aca="1" ref="AH10" ca="1">TREND($K10:$P10,$K$1:$P$1,AH$1)</f>
        <v>1.0640000000000024E-3</v>
      </c>
      <c r="AI10" s="38" cm="1">
        <f t="array" aca="1" ref="AI10" ca="1">TREND($K10:$P10,$K$1:$P$1,AI$1)</f>
        <v>1.0764444444444458E-3</v>
      </c>
      <c r="AJ10" s="38" cm="1">
        <f t="array" aca="1" ref="AJ10" ca="1">TREND($K10:$P10,$K$1:$P$1,AJ$1)</f>
        <v>1.0888888888888927E-3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INDIRECT(CONCATENATE("'",HLOOKUP(B$1,$B$21:$E$23,3,FALSE),"'!",$B$25,ROW($A11)+5))*About!$A$31</f>
        <v>6.2222222222222225E-4</v>
      </c>
      <c r="C11" s="38">
        <f t="shared" ca="1" si="3"/>
        <v>6.377777777777778E-4</v>
      </c>
      <c r="D11" s="38">
        <f t="shared" ca="1" si="0"/>
        <v>6.5333333333333335E-4</v>
      </c>
      <c r="E11" s="38">
        <f t="shared" ca="1" si="0"/>
        <v>6.688888888888889E-4</v>
      </c>
      <c r="F11" s="39" cm="1">
        <f t="array" aca="1" ref="F11" ca="1">INDIRECT(CONCATENATE("'",HLOOKUP(F$1,$B$21:$E$23,3,FALSE),"'!",$B$25,ROW($A11)+5))*About!$A$31</f>
        <v>6.8444444444444444E-4</v>
      </c>
      <c r="G11" s="38">
        <f t="shared" ca="1" si="4"/>
        <v>6.9688888888888893E-4</v>
      </c>
      <c r="H11" s="38">
        <f t="shared" ca="1" si="1"/>
        <v>7.0933333333333341E-4</v>
      </c>
      <c r="I11" s="38">
        <f t="shared" ca="1" si="1"/>
        <v>7.2177777777777778E-4</v>
      </c>
      <c r="J11" s="38">
        <f t="shared" ca="1" si="1"/>
        <v>7.3422222222222226E-4</v>
      </c>
      <c r="K11" s="39" cm="1">
        <f t="array" aca="1" ref="K11" ca="1">INDIRECT(CONCATENATE("'",HLOOKUP(K$1,$B$21:$E$23,3,FALSE),"'!",$B$25,ROW($A11)+5))*About!$A$31</f>
        <v>7.4666666666666675E-4</v>
      </c>
      <c r="L11" s="38">
        <f t="shared" ca="1" si="5"/>
        <v>7.6533333333333336E-4</v>
      </c>
      <c r="M11" s="38">
        <f t="shared" ca="1" si="2"/>
        <v>7.8400000000000008E-4</v>
      </c>
      <c r="N11" s="38">
        <f t="shared" ca="1" si="2"/>
        <v>8.026666666666667E-4</v>
      </c>
      <c r="O11" s="38">
        <f t="shared" ca="1" si="2"/>
        <v>8.2133333333333342E-4</v>
      </c>
      <c r="P11" s="39" cm="1">
        <f t="array" aca="1" ref="P11" ca="1">INDIRECT(CONCATENATE("'",HLOOKUP(P$1,$B$21:$E$23,3,FALSE),"'!",$B$25,ROW($A11)+5))*About!$A$31</f>
        <v>8.4000000000000003E-4</v>
      </c>
      <c r="Q11" s="38" cm="1">
        <f t="array" aca="1" ref="Q11" ca="1">TREND($K11:$P11,$K$1:$P$1,Q$1)</f>
        <v>8.586666666666673E-4</v>
      </c>
      <c r="R11" s="38" cm="1">
        <f t="array" aca="1" ref="R11" ca="1">TREND($K11:$P11,$K$1:$P$1,R$1)</f>
        <v>8.7733333333333413E-4</v>
      </c>
      <c r="S11" s="38" cm="1">
        <f t="array" aca="1" ref="S11" ca="1">TREND($K11:$P11,$K$1:$P$1,S$1)</f>
        <v>8.9600000000000096E-4</v>
      </c>
      <c r="T11" s="38" cm="1">
        <f t="array" aca="1" ref="T11" ca="1">TREND($K11:$P11,$K$1:$P$1,T$1)</f>
        <v>9.1466666666666779E-4</v>
      </c>
      <c r="U11" s="38" cm="1">
        <f t="array" aca="1" ref="U11" ca="1">TREND($K11:$P11,$K$1:$P$1,U$1)</f>
        <v>9.3333333333333462E-4</v>
      </c>
      <c r="V11" s="38" cm="1">
        <f t="array" aca="1" ref="V11" ca="1">TREND($K11:$P11,$K$1:$P$1,V$1)</f>
        <v>9.5200000000000146E-4</v>
      </c>
      <c r="W11" s="38" cm="1">
        <f t="array" aca="1" ref="W11" ca="1">TREND($K11:$P11,$K$1:$P$1,W$1)</f>
        <v>9.7066666666666829E-4</v>
      </c>
      <c r="X11" s="38" cm="1">
        <f t="array" aca="1" ref="X11" ca="1">TREND($K11:$P11,$K$1:$P$1,X$1)</f>
        <v>9.8933333333333512E-4</v>
      </c>
      <c r="Y11" s="38" cm="1">
        <f t="array" aca="1" ref="Y11" ca="1">TREND($K11:$P11,$K$1:$P$1,Y$1)</f>
        <v>1.0080000000000019E-3</v>
      </c>
      <c r="Z11" s="38" cm="1">
        <f t="array" aca="1" ref="Z11" ca="1">TREND($K11:$P11,$K$1:$P$1,Z$1)</f>
        <v>1.0266666666666688E-3</v>
      </c>
      <c r="AA11" s="38" cm="1">
        <f t="array" aca="1" ref="AA11" ca="1">TREND($K11:$P11,$K$1:$P$1,AA$1)</f>
        <v>1.0453333333333356E-3</v>
      </c>
      <c r="AB11" s="38" cm="1">
        <f t="array" aca="1" ref="AB11" ca="1">TREND($K11:$P11,$K$1:$P$1,AB$1)</f>
        <v>1.0640000000000024E-3</v>
      </c>
      <c r="AC11" s="38" cm="1">
        <f t="array" aca="1" ref="AC11" ca="1">TREND($K11:$P11,$K$1:$P$1,AC$1)</f>
        <v>1.0826666666666693E-3</v>
      </c>
      <c r="AD11" s="38" cm="1">
        <f t="array" aca="1" ref="AD11" ca="1">TREND($K11:$P11,$K$1:$P$1,AD$1)</f>
        <v>1.1013333333333361E-3</v>
      </c>
      <c r="AE11" s="38" cm="1">
        <f t="array" aca="1" ref="AE11" ca="1">TREND($K11:$P11,$K$1:$P$1,AE$1)</f>
        <v>1.1200000000000029E-3</v>
      </c>
      <c r="AF11" s="38" cm="1">
        <f t="array" aca="1" ref="AF11" ca="1">TREND($K11:$P11,$K$1:$P$1,AF$1)</f>
        <v>1.1386666666666698E-3</v>
      </c>
      <c r="AG11" s="38" cm="1">
        <f t="array" aca="1" ref="AG11" ca="1">TREND($K11:$P11,$K$1:$P$1,AG$1)</f>
        <v>1.1573333333333366E-3</v>
      </c>
      <c r="AH11" s="38" cm="1">
        <f t="array" aca="1" ref="AH11" ca="1">TREND($K11:$P11,$K$1:$P$1,AH$1)</f>
        <v>1.1760000000000034E-3</v>
      </c>
      <c r="AI11" s="38" cm="1">
        <f t="array" aca="1" ref="AI11" ca="1">TREND($K11:$P11,$K$1:$P$1,AI$1)</f>
        <v>1.1946666666666703E-3</v>
      </c>
      <c r="AJ11" s="38" cm="1">
        <f t="array" aca="1" ref="AJ11" ca="1">TREND($K11:$P11,$K$1:$P$1,AJ$1)</f>
        <v>1.2133333333333371E-3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SUM(INDIRECT(CONCATENATE("'",HLOOKUP(B$1,$B$21:$E$23,3,FALSE),"'!",$B$25,ROW($A12)+5,":",$B$25,ROW($A12)+6)))*About!$A$31</f>
        <v>2.9617777777777776E-3</v>
      </c>
      <c r="C12" s="38">
        <f t="shared" ca="1" si="3"/>
        <v>3.0138888888888889E-3</v>
      </c>
      <c r="D12" s="38">
        <f t="shared" ca="1" si="0"/>
        <v>3.0660000000000001E-3</v>
      </c>
      <c r="E12" s="38">
        <f t="shared" ca="1" si="0"/>
        <v>3.118111111111111E-3</v>
      </c>
      <c r="F12" s="40">
        <f ca="1">SUM(INDIRECT(CONCATENATE("'",HLOOKUP(F$1,$B$21:$E$23,3,FALSE),"'!",$B$25,ROW($A12)+5,":",$B$25,ROW($A12)+6)))*About!$A$31</f>
        <v>3.1702222222222223E-3</v>
      </c>
      <c r="G12" s="38">
        <f t="shared" ca="1" si="4"/>
        <v>3.2268444444444448E-3</v>
      </c>
      <c r="H12" s="38">
        <f t="shared" ca="1" si="1"/>
        <v>3.2834666666666668E-3</v>
      </c>
      <c r="I12" s="38">
        <f t="shared" ca="1" si="1"/>
        <v>3.3400888888888893E-3</v>
      </c>
      <c r="J12" s="38">
        <f t="shared" ca="1" si="1"/>
        <v>3.3967111111111114E-3</v>
      </c>
      <c r="K12" s="40">
        <f ca="1">SUM(INDIRECT(CONCATENATE("'",HLOOKUP(K$1,$B$21:$E$23,3,FALSE),"'!",$B$25,ROW($A12)+5,":",$B$25,ROW($A12)+6)))*About!$A$31</f>
        <v>3.4533333333333339E-3</v>
      </c>
      <c r="L12" s="38">
        <f t="shared" ca="1" si="5"/>
        <v>3.5217777777777782E-3</v>
      </c>
      <c r="M12" s="38">
        <f t="shared" ca="1" si="2"/>
        <v>3.5902222222222225E-3</v>
      </c>
      <c r="N12" s="38">
        <f t="shared" ca="1" si="2"/>
        <v>3.6586666666666673E-3</v>
      </c>
      <c r="O12" s="38">
        <f t="shared" ca="1" si="2"/>
        <v>3.7271111111111116E-3</v>
      </c>
      <c r="P12" s="40">
        <f ca="1">SUM(INDIRECT(CONCATENATE("'",HLOOKUP(P$1,$B$21:$E$23,3,FALSE),"'!",$B$25,ROW($A12)+5,":",$B$25,ROW($A12)+6)))*About!$A$31</f>
        <v>3.7955555555555559E-3</v>
      </c>
      <c r="Q12" s="38" cm="1">
        <f t="array" aca="1" ref="Q12" ca="1">TREND($K12:$P12,$K$1:$P$1,Q$1)</f>
        <v>3.8640000000000063E-3</v>
      </c>
      <c r="R12" s="38" cm="1">
        <f t="array" aca="1" ref="R12" ca="1">TREND($K12:$P12,$K$1:$P$1,R$1)</f>
        <v>3.9324444444444606E-3</v>
      </c>
      <c r="S12" s="38" cm="1">
        <f t="array" aca="1" ref="S12" ca="1">TREND($K12:$P12,$K$1:$P$1,S$1)</f>
        <v>4.0008888888888872E-3</v>
      </c>
      <c r="T12" s="38" cm="1">
        <f t="array" aca="1" ref="T12" ca="1">TREND($K12:$P12,$K$1:$P$1,T$1)</f>
        <v>4.0693333333333415E-3</v>
      </c>
      <c r="U12" s="38" cm="1">
        <f t="array" aca="1" ref="U12" ca="1">TREND($K12:$P12,$K$1:$P$1,U$1)</f>
        <v>4.1377777777777958E-3</v>
      </c>
      <c r="V12" s="38" cm="1">
        <f t="array" aca="1" ref="V12" ca="1">TREND($K12:$P12,$K$1:$P$1,V$1)</f>
        <v>4.2062222222222223E-3</v>
      </c>
      <c r="W12" s="38" cm="1">
        <f t="array" aca="1" ref="W12" ca="1">TREND($K12:$P12,$K$1:$P$1,W$1)</f>
        <v>4.2746666666666766E-3</v>
      </c>
      <c r="X12" s="38" cm="1">
        <f t="array" aca="1" ref="X12" ca="1">TREND($K12:$P12,$K$1:$P$1,X$1)</f>
        <v>4.3431111111111309E-3</v>
      </c>
      <c r="Y12" s="38" cm="1">
        <f t="array" aca="1" ref="Y12" ca="1">TREND($K12:$P12,$K$1:$P$1,Y$1)</f>
        <v>4.4115555555555575E-3</v>
      </c>
      <c r="Z12" s="38" cm="1">
        <f t="array" aca="1" ref="Z12" ca="1">TREND($K12:$P12,$K$1:$P$1,Z$1)</f>
        <v>4.4800000000000118E-3</v>
      </c>
      <c r="AA12" s="38" cm="1">
        <f t="array" aca="1" ref="AA12" ca="1">TREND($K12:$P12,$K$1:$P$1,AA$1)</f>
        <v>4.5484444444444383E-3</v>
      </c>
      <c r="AB12" s="38" cm="1">
        <f t="array" aca="1" ref="AB12" ca="1">TREND($K12:$P12,$K$1:$P$1,AB$1)</f>
        <v>4.6168888888888926E-3</v>
      </c>
      <c r="AC12" s="38" cm="1">
        <f t="array" aca="1" ref="AC12" ca="1">TREND($K12:$P12,$K$1:$P$1,AC$1)</f>
        <v>4.6853333333333469E-3</v>
      </c>
      <c r="AD12" s="38" cm="1">
        <f t="array" aca="1" ref="AD12" ca="1">TREND($K12:$P12,$K$1:$P$1,AD$1)</f>
        <v>4.7537777777777734E-3</v>
      </c>
      <c r="AE12" s="38" cm="1">
        <f t="array" aca="1" ref="AE12" ca="1">TREND($K12:$P12,$K$1:$P$1,AE$1)</f>
        <v>4.8222222222222277E-3</v>
      </c>
      <c r="AF12" s="38" cm="1">
        <f t="array" aca="1" ref="AF12" ca="1">TREND($K12:$P12,$K$1:$P$1,AF$1)</f>
        <v>4.890666666666682E-3</v>
      </c>
      <c r="AG12" s="38" cm="1">
        <f t="array" aca="1" ref="AG12" ca="1">TREND($K12:$P12,$K$1:$P$1,AG$1)</f>
        <v>4.9591111111111086E-3</v>
      </c>
      <c r="AH12" s="38" cm="1">
        <f t="array" aca="1" ref="AH12" ca="1">TREND($K12:$P12,$K$1:$P$1,AH$1)</f>
        <v>5.0275555555555629E-3</v>
      </c>
      <c r="AI12" s="38" cm="1">
        <f t="array" aca="1" ref="AI12" ca="1">TREND($K12:$P12,$K$1:$P$1,AI$1)</f>
        <v>5.0960000000000172E-3</v>
      </c>
      <c r="AJ12" s="38" cm="1">
        <f t="array" aca="1" ref="AJ12" ca="1">TREND($K12:$P12,$K$1:$P$1,AJ$1)</f>
        <v>5.1644444444444437E-3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HOIpTP-buildings-NOx</v>
      </c>
    </row>
    <row r="18" spans="1:5" x14ac:dyDescent="0.45">
      <c r="A18" t="s">
        <v>114</v>
      </c>
      <c r="B18" t="str">
        <f ca="1">RIGHT(B17,LEN(B17)-7)</f>
        <v>buildings-NOx</v>
      </c>
    </row>
    <row r="19" spans="1:5" x14ac:dyDescent="0.45">
      <c r="A19" t="s">
        <v>115</v>
      </c>
      <c r="B19" t="str">
        <f ca="1">LEFT(B18,FIND("-",B18)-1)</f>
        <v>buildings</v>
      </c>
    </row>
    <row r="20" spans="1:5" x14ac:dyDescent="0.45">
      <c r="A20" t="s">
        <v>122</v>
      </c>
      <c r="B20" t="str">
        <f ca="1">VLOOKUP($B$19,Mappings!$A$22:$B$26,COLUMN(Mappings!$B$21),FALSE)</f>
        <v>area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 x14ac:dyDescent="0.45">
      <c r="A23" s="34" t="s">
        <v>113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6E45-BCA1-429D-8362-2E1F29922109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INDIRECT(CONCATENATE("'",HLOOKUP(B$1,$B$21:$E$23,3,FALSE),"'!",$B$25,ROW($A2)+3))*About!$A$31</f>
        <v>0.11822222222222221</v>
      </c>
      <c r="C2" s="38">
        <f ca="1">$B2+($F2-$B2)*(C$1-$B$1)/($F$1-$B$1)</f>
        <v>0.11977777777777777</v>
      </c>
      <c r="D2" s="38">
        <f t="shared" ref="D2:E12" ca="1" si="0">$B2+($F2-$B2)*(D$1-$B$1)/($F$1-$B$1)</f>
        <v>0.12133333333333333</v>
      </c>
      <c r="E2" s="38">
        <f t="shared" ca="1" si="0"/>
        <v>0.12288888888888889</v>
      </c>
      <c r="F2" s="37" cm="1">
        <f t="array" aca="1" ref="F2" ca="1">INDIRECT(CONCATENATE("'",HLOOKUP(F$1,$B$21:$E$23,3,FALSE),"'!",$B$25,ROW($A2)+3))*About!$A$31</f>
        <v>0.12444444444444445</v>
      </c>
      <c r="G2" s="38">
        <f ca="1">$F2+($K2-$F2)*(G$1-$F$1)/($K$1-$F$1)</f>
        <v>0.12631111111111112</v>
      </c>
      <c r="H2" s="38">
        <f t="shared" ref="H2:J12" ca="1" si="1">$F2+($K2-$F2)*(H$1-$F$1)/($K$1-$F$1)</f>
        <v>0.12817777777777778</v>
      </c>
      <c r="I2" s="38">
        <f t="shared" ca="1" si="1"/>
        <v>0.13004444444444443</v>
      </c>
      <c r="J2" s="38">
        <f t="shared" ca="1" si="1"/>
        <v>0.13191111111111112</v>
      </c>
      <c r="K2" s="37" cm="1">
        <f t="array" aca="1" ref="K2" ca="1">INDIRECT(CONCATENATE("'",HLOOKUP(K$1,$B$21:$E$23,3,FALSE),"'!",$B$25,ROW($A2)+3))*About!$A$31</f>
        <v>0.13377777777777777</v>
      </c>
      <c r="L2" s="38">
        <f ca="1">$K2+($P2-$K2)*(L$1-$K$1)/($P$1-$K$1)</f>
        <v>0.13564444444444443</v>
      </c>
      <c r="M2" s="38">
        <f t="shared" ref="M2:O12" ca="1" si="2">$K2+($P2-$K2)*(M$1-$K$1)/($P$1-$K$1)</f>
        <v>0.13751111111111111</v>
      </c>
      <c r="N2" s="38">
        <f t="shared" ca="1" si="2"/>
        <v>0.13937777777777777</v>
      </c>
      <c r="O2" s="38">
        <f t="shared" ca="1" si="2"/>
        <v>0.14124444444444445</v>
      </c>
      <c r="P2" s="37" cm="1">
        <f t="array" aca="1" ref="P2" ca="1">INDIRECT(CONCATENATE("'",HLOOKUP(P$1,$B$21:$E$23,3,FALSE),"'!",$B$25,ROW($A2)+3))*About!$A$31</f>
        <v>0.14311111111111111</v>
      </c>
      <c r="Q2" s="38" cm="1">
        <f t="array" aca="1" ref="Q2" ca="1">TREND($K2:$P2,$K$1:$P$1,Q$1)</f>
        <v>0.14497777777777809</v>
      </c>
      <c r="R2" s="38" cm="1">
        <f t="array" aca="1" ref="R2" ca="1">TREND($K2:$P2,$K$1:$P$1,R$1)</f>
        <v>0.146844444444445</v>
      </c>
      <c r="S2" s="38" cm="1">
        <f t="array" aca="1" ref="S2" ca="1">TREND($K2:$P2,$K$1:$P$1,S$1)</f>
        <v>0.14871111111111146</v>
      </c>
      <c r="T2" s="38" cm="1">
        <f t="array" aca="1" ref="T2" ca="1">TREND($K2:$P2,$K$1:$P$1,T$1)</f>
        <v>0.15057777777777792</v>
      </c>
      <c r="U2" s="38" cm="1">
        <f t="array" aca="1" ref="U2" ca="1">TREND($K2:$P2,$K$1:$P$1,U$1)</f>
        <v>0.15244444444444483</v>
      </c>
      <c r="V2" s="38" cm="1">
        <f t="array" aca="1" ref="V2" ca="1">TREND($K2:$P2,$K$1:$P$1,V$1)</f>
        <v>0.15431111111111129</v>
      </c>
      <c r="W2" s="38" cm="1">
        <f t="array" aca="1" ref="W2" ca="1">TREND($K2:$P2,$K$1:$P$1,W$1)</f>
        <v>0.15617777777777819</v>
      </c>
      <c r="X2" s="38" cm="1">
        <f t="array" aca="1" ref="X2" ca="1">TREND($K2:$P2,$K$1:$P$1,X$1)</f>
        <v>0.15804444444444465</v>
      </c>
      <c r="Y2" s="38" cm="1">
        <f t="array" aca="1" ref="Y2" ca="1">TREND($K2:$P2,$K$1:$P$1,Y$1)</f>
        <v>0.15991111111111156</v>
      </c>
      <c r="Z2" s="38" cm="1">
        <f t="array" aca="1" ref="Z2" ca="1">TREND($K2:$P2,$K$1:$P$1,Z$1)</f>
        <v>0.16177777777777802</v>
      </c>
      <c r="AA2" s="38" cm="1">
        <f t="array" aca="1" ref="AA2" ca="1">TREND($K2:$P2,$K$1:$P$1,AA$1)</f>
        <v>0.16364444444444493</v>
      </c>
      <c r="AB2" s="38" cm="1">
        <f t="array" aca="1" ref="AB2" ca="1">TREND($K2:$P2,$K$1:$P$1,AB$1)</f>
        <v>0.16551111111111139</v>
      </c>
      <c r="AC2" s="38" cm="1">
        <f t="array" aca="1" ref="AC2" ca="1">TREND($K2:$P2,$K$1:$P$1,AC$1)</f>
        <v>0.16737777777777829</v>
      </c>
      <c r="AD2" s="38" cm="1">
        <f t="array" aca="1" ref="AD2" ca="1">TREND($K2:$P2,$K$1:$P$1,AD$1)</f>
        <v>0.16924444444444475</v>
      </c>
      <c r="AE2" s="38" cm="1">
        <f t="array" aca="1" ref="AE2" ca="1">TREND($K2:$P2,$K$1:$P$1,AE$1)</f>
        <v>0.17111111111111166</v>
      </c>
      <c r="AF2" s="38" cm="1">
        <f t="array" aca="1" ref="AF2" ca="1">TREND($K2:$P2,$K$1:$P$1,AF$1)</f>
        <v>0.17297777777777812</v>
      </c>
      <c r="AG2" s="38" cm="1">
        <f t="array" aca="1" ref="AG2" ca="1">TREND($K2:$P2,$K$1:$P$1,AG$1)</f>
        <v>0.17484444444444502</v>
      </c>
      <c r="AH2" s="38" cm="1">
        <f t="array" aca="1" ref="AH2" ca="1">TREND($K2:$P2,$K$1:$P$1,AH$1)</f>
        <v>0.17671111111111149</v>
      </c>
      <c r="AI2" s="38" cm="1">
        <f t="array" aca="1" ref="AI2" ca="1">TREND($K2:$P2,$K$1:$P$1,AI$1)</f>
        <v>0.17857777777777795</v>
      </c>
      <c r="AJ2" s="38" cm="1">
        <f t="array" aca="1" ref="AJ2" ca="1">TREND($K2:$P2,$K$1:$P$1,AJ$1)</f>
        <v>0.18044444444444485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INDIRECT(CONCATENATE("'",HLOOKUP(B$1,$B$21:$E$23,3,FALSE),"'!",$B$25,ROW($A3)+5))*About!$A$31</f>
        <v>6.8444444444444447E-2</v>
      </c>
      <c r="C3" s="38">
        <f t="shared" ref="C3:C12" ca="1" si="3">$B3+($F3-$B3)*(C$1-$B$1)/($F$1-$B$1)</f>
        <v>6.9222222222222227E-2</v>
      </c>
      <c r="D3" s="38">
        <f t="shared" ca="1" si="0"/>
        <v>7.0000000000000007E-2</v>
      </c>
      <c r="E3" s="38">
        <f t="shared" ca="1" si="0"/>
        <v>7.0777777777777773E-2</v>
      </c>
      <c r="F3" s="39" cm="1">
        <f t="array" aca="1" ref="F3" ca="1">INDIRECT(CONCATENATE("'",HLOOKUP(F$1,$B$21:$E$23,3,FALSE),"'!",$B$25,ROW($A3)+5))*About!$A$31</f>
        <v>7.1555555555555553E-2</v>
      </c>
      <c r="G3" s="38">
        <f t="shared" ref="G3:G12" ca="1" si="4">$F3+($K3-$F3)*(G$1-$F$1)/($K$1-$F$1)</f>
        <v>7.2177777777777771E-2</v>
      </c>
      <c r="H3" s="38">
        <f t="shared" ca="1" si="1"/>
        <v>7.2800000000000004E-2</v>
      </c>
      <c r="I3" s="38">
        <f t="shared" ca="1" si="1"/>
        <v>7.3422222222222222E-2</v>
      </c>
      <c r="J3" s="38">
        <f t="shared" ca="1" si="1"/>
        <v>7.4044444444444454E-2</v>
      </c>
      <c r="K3" s="39" cm="1">
        <f t="array" aca="1" ref="K3" ca="1">INDIRECT(CONCATENATE("'",HLOOKUP(K$1,$B$21:$E$23,3,FALSE),"'!",$B$25,ROW($A3)+5))*About!$A$31</f>
        <v>7.4666666666666673E-2</v>
      </c>
      <c r="L3" s="38">
        <f t="shared" ref="L3:L12" ca="1" si="5">$K3+($P3-$K3)*(L$1-$K$1)/($P$1-$K$1)</f>
        <v>7.5288888888888891E-2</v>
      </c>
      <c r="M3" s="38">
        <f t="shared" ca="1" si="2"/>
        <v>7.591111111111111E-2</v>
      </c>
      <c r="N3" s="38">
        <f t="shared" ca="1" si="2"/>
        <v>7.6533333333333342E-2</v>
      </c>
      <c r="O3" s="38">
        <f t="shared" ca="1" si="2"/>
        <v>7.7155555555555561E-2</v>
      </c>
      <c r="P3" s="39" cm="1">
        <f t="array" aca="1" ref="P3" ca="1">INDIRECT(CONCATENATE("'",HLOOKUP(P$1,$B$21:$E$23,3,FALSE),"'!",$B$25,ROW($A3)+5))*About!$A$31</f>
        <v>7.7777777777777779E-2</v>
      </c>
      <c r="Q3" s="38" cm="1">
        <f t="array" aca="1" ref="Q3" ca="1">TREND($K3:$P3,$K$1:$P$1,Q$1)</f>
        <v>7.8400000000000025E-2</v>
      </c>
      <c r="R3" s="38" cm="1">
        <f t="array" aca="1" ref="R3" ca="1">TREND($K3:$P3,$K$1:$P$1,R$1)</f>
        <v>7.9022222222222327E-2</v>
      </c>
      <c r="S3" s="38" cm="1">
        <f t="array" aca="1" ref="S3" ca="1">TREND($K3:$P3,$K$1:$P$1,S$1)</f>
        <v>7.9644444444444407E-2</v>
      </c>
      <c r="T3" s="38" cm="1">
        <f t="array" aca="1" ref="T3" ca="1">TREND($K3:$P3,$K$1:$P$1,T$1)</f>
        <v>8.0266666666666708E-2</v>
      </c>
      <c r="U3" s="38" cm="1">
        <f t="array" aca="1" ref="U3" ca="1">TREND($K3:$P3,$K$1:$P$1,U$1)</f>
        <v>8.088888888888901E-2</v>
      </c>
      <c r="V3" s="38" cm="1">
        <f t="array" aca="1" ref="V3" ca="1">TREND($K3:$P3,$K$1:$P$1,V$1)</f>
        <v>8.151111111111109E-2</v>
      </c>
      <c r="W3" s="38" cm="1">
        <f t="array" aca="1" ref="W3" ca="1">TREND($K3:$P3,$K$1:$P$1,W$1)</f>
        <v>8.2133333333333391E-2</v>
      </c>
      <c r="X3" s="38" cm="1">
        <f t="array" aca="1" ref="X3" ca="1">TREND($K3:$P3,$K$1:$P$1,X$1)</f>
        <v>8.2755555555555693E-2</v>
      </c>
      <c r="Y3" s="38" cm="1">
        <f t="array" aca="1" ref="Y3" ca="1">TREND($K3:$P3,$K$1:$P$1,Y$1)</f>
        <v>8.3377777777777773E-2</v>
      </c>
      <c r="Z3" s="38" cm="1">
        <f t="array" aca="1" ref="Z3" ca="1">TREND($K3:$P3,$K$1:$P$1,Z$1)</f>
        <v>8.4000000000000075E-2</v>
      </c>
      <c r="AA3" s="38" cm="1">
        <f t="array" aca="1" ref="AA3" ca="1">TREND($K3:$P3,$K$1:$P$1,AA$1)</f>
        <v>8.4622222222222376E-2</v>
      </c>
      <c r="AB3" s="38" cm="1">
        <f t="array" aca="1" ref="AB3" ca="1">TREND($K3:$P3,$K$1:$P$1,AB$1)</f>
        <v>8.5244444444444456E-2</v>
      </c>
      <c r="AC3" s="38" cm="1">
        <f t="array" aca="1" ref="AC3" ca="1">TREND($K3:$P3,$K$1:$P$1,AC$1)</f>
        <v>8.5866666666666758E-2</v>
      </c>
      <c r="AD3" s="38" cm="1">
        <f t="array" aca="1" ref="AD3" ca="1">TREND($K3:$P3,$K$1:$P$1,AD$1)</f>
        <v>8.6488888888888837E-2</v>
      </c>
      <c r="AE3" s="38" cm="1">
        <f t="array" aca="1" ref="AE3" ca="1">TREND($K3:$P3,$K$1:$P$1,AE$1)</f>
        <v>8.7111111111111139E-2</v>
      </c>
      <c r="AF3" s="38" cm="1">
        <f t="array" aca="1" ref="AF3" ca="1">TREND($K3:$P3,$K$1:$P$1,AF$1)</f>
        <v>8.7733333333333441E-2</v>
      </c>
      <c r="AG3" s="38" cm="1">
        <f t="array" aca="1" ref="AG3" ca="1">TREND($K3:$P3,$K$1:$P$1,AG$1)</f>
        <v>8.8355555555555521E-2</v>
      </c>
      <c r="AH3" s="38" cm="1">
        <f t="array" aca="1" ref="AH3" ca="1">TREND($K3:$P3,$K$1:$P$1,AH$1)</f>
        <v>8.8977777777777822E-2</v>
      </c>
      <c r="AI3" s="38" cm="1">
        <f t="array" aca="1" ref="AI3" ca="1">TREND($K3:$P3,$K$1:$P$1,AI$1)</f>
        <v>8.9600000000000124E-2</v>
      </c>
      <c r="AJ3" s="38" cm="1">
        <f t="array" aca="1" ref="AJ3" ca="1">TREND($K3:$P3,$K$1:$P$1,AJ$1)</f>
        <v>9.0222222222222204E-2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INDIRECT(CONCATENATE("'",HLOOKUP(B$1,$B$21:$E$23,3,FALSE),"'!",$B$25,ROW($A4)+5))*About!$A$31</f>
        <v>0.16800000000000001</v>
      </c>
      <c r="C4" s="38">
        <f t="shared" ca="1" si="3"/>
        <v>0.16800000000000001</v>
      </c>
      <c r="D4" s="38">
        <f t="shared" ca="1" si="0"/>
        <v>0.16800000000000001</v>
      </c>
      <c r="E4" s="38">
        <f t="shared" ca="1" si="0"/>
        <v>0.16800000000000001</v>
      </c>
      <c r="F4" s="39" cm="1">
        <f t="array" aca="1" ref="F4" ca="1">INDIRECT(CONCATENATE("'",HLOOKUP(F$1,$B$21:$E$23,3,FALSE),"'!",$B$25,ROW($A4)+5))*About!$A$31</f>
        <v>0.16800000000000001</v>
      </c>
      <c r="G4" s="38">
        <f t="shared" ca="1" si="4"/>
        <v>0.16986666666666667</v>
      </c>
      <c r="H4" s="38">
        <f t="shared" ca="1" si="1"/>
        <v>0.17173333333333335</v>
      </c>
      <c r="I4" s="38">
        <f t="shared" ca="1" si="1"/>
        <v>0.1736</v>
      </c>
      <c r="J4" s="38">
        <f t="shared" ca="1" si="1"/>
        <v>0.17546666666666669</v>
      </c>
      <c r="K4" s="39" cm="1">
        <f t="array" aca="1" ref="K4" ca="1">INDIRECT(CONCATENATE("'",HLOOKUP(K$1,$B$21:$E$23,3,FALSE),"'!",$B$25,ROW($A4)+5))*About!$A$31</f>
        <v>0.17733333333333334</v>
      </c>
      <c r="L4" s="38">
        <f t="shared" ca="1" si="5"/>
        <v>0.18044444444444446</v>
      </c>
      <c r="M4" s="38">
        <f t="shared" ca="1" si="2"/>
        <v>0.18355555555555556</v>
      </c>
      <c r="N4" s="38">
        <f t="shared" ca="1" si="2"/>
        <v>0.18666666666666668</v>
      </c>
      <c r="O4" s="38">
        <f t="shared" ca="1" si="2"/>
        <v>0.18977777777777777</v>
      </c>
      <c r="P4" s="39" cm="1">
        <f t="array" aca="1" ref="P4" ca="1">INDIRECT(CONCATENATE("'",HLOOKUP(P$1,$B$21:$E$23,3,FALSE),"'!",$B$25,ROW($A4)+5))*About!$A$31</f>
        <v>0.19288888888888889</v>
      </c>
      <c r="Q4" s="38" cm="1">
        <f t="array" aca="1" ref="Q4" ca="1">TREND($K4:$P4,$K$1:$P$1,Q$1)</f>
        <v>0.19599999999999973</v>
      </c>
      <c r="R4" s="38" cm="1">
        <f t="array" aca="1" ref="R4" ca="1">TREND($K4:$P4,$K$1:$P$1,R$1)</f>
        <v>0.19911111111111079</v>
      </c>
      <c r="S4" s="38" cm="1">
        <f t="array" aca="1" ref="S4" ca="1">TREND($K4:$P4,$K$1:$P$1,S$1)</f>
        <v>0.20222222222222186</v>
      </c>
      <c r="T4" s="38" cm="1">
        <f t="array" aca="1" ref="T4" ca="1">TREND($K4:$P4,$K$1:$P$1,T$1)</f>
        <v>0.20533333333333292</v>
      </c>
      <c r="U4" s="38" cm="1">
        <f t="array" aca="1" ref="U4" ca="1">TREND($K4:$P4,$K$1:$P$1,U$1)</f>
        <v>0.20844444444444399</v>
      </c>
      <c r="V4" s="38" cm="1">
        <f t="array" aca="1" ref="V4" ca="1">TREND($K4:$P4,$K$1:$P$1,V$1)</f>
        <v>0.21155555555555505</v>
      </c>
      <c r="W4" s="38" cm="1">
        <f t="array" aca="1" ref="W4" ca="1">TREND($K4:$P4,$K$1:$P$1,W$1)</f>
        <v>0.21466666666666612</v>
      </c>
      <c r="X4" s="38" cm="1">
        <f t="array" aca="1" ref="X4" ca="1">TREND($K4:$P4,$K$1:$P$1,X$1)</f>
        <v>0.21777777777777807</v>
      </c>
      <c r="Y4" s="38" cm="1">
        <f t="array" aca="1" ref="Y4" ca="1">TREND($K4:$P4,$K$1:$P$1,Y$1)</f>
        <v>0.22088888888888913</v>
      </c>
      <c r="Z4" s="38" cm="1">
        <f t="array" aca="1" ref="Z4" ca="1">TREND($K4:$P4,$K$1:$P$1,Z$1)</f>
        <v>0.2240000000000002</v>
      </c>
      <c r="AA4" s="38" cm="1">
        <f t="array" aca="1" ref="AA4" ca="1">TREND($K4:$P4,$K$1:$P$1,AA$1)</f>
        <v>0.22711111111111126</v>
      </c>
      <c r="AB4" s="38" cm="1">
        <f t="array" aca="1" ref="AB4" ca="1">TREND($K4:$P4,$K$1:$P$1,AB$1)</f>
        <v>0.23022222222222233</v>
      </c>
      <c r="AC4" s="38" cm="1">
        <f t="array" aca="1" ref="AC4" ca="1">TREND($K4:$P4,$K$1:$P$1,AC$1)</f>
        <v>0.23333333333333339</v>
      </c>
      <c r="AD4" s="38" cm="1">
        <f t="array" aca="1" ref="AD4" ca="1">TREND($K4:$P4,$K$1:$P$1,AD$1)</f>
        <v>0.23644444444444446</v>
      </c>
      <c r="AE4" s="38" cm="1">
        <f t="array" aca="1" ref="AE4" ca="1">TREND($K4:$P4,$K$1:$P$1,AE$1)</f>
        <v>0.23955555555555552</v>
      </c>
      <c r="AF4" s="38" cm="1">
        <f t="array" aca="1" ref="AF4" ca="1">TREND($K4:$P4,$K$1:$P$1,AF$1)</f>
        <v>0.24266666666666659</v>
      </c>
      <c r="AG4" s="38" cm="1">
        <f t="array" aca="1" ref="AG4" ca="1">TREND($K4:$P4,$K$1:$P$1,AG$1)</f>
        <v>0.24577777777777765</v>
      </c>
      <c r="AH4" s="38" cm="1">
        <f t="array" aca="1" ref="AH4" ca="1">TREND($K4:$P4,$K$1:$P$1,AH$1)</f>
        <v>0.24888888888888872</v>
      </c>
      <c r="AI4" s="38" cm="1">
        <f t="array" aca="1" ref="AI4" ca="1">TREND($K4:$P4,$K$1:$P$1,AI$1)</f>
        <v>0.25199999999999978</v>
      </c>
      <c r="AJ4" s="38" cm="1">
        <f t="array" aca="1" ref="AJ4" ca="1">TREND($K4:$P4,$K$1:$P$1,AJ$1)</f>
        <v>0.25511111111111084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INDIRECT(CONCATENATE("'",HLOOKUP(B$1,$B$21:$E$23,3,FALSE),"'!",$B$25,ROW($A5)+5))*About!$A$31</f>
        <v>2.1466666666666665</v>
      </c>
      <c r="C5" s="38">
        <f t="shared" ca="1" si="3"/>
        <v>2.1544444444444442</v>
      </c>
      <c r="D5" s="38">
        <f t="shared" ca="1" si="0"/>
        <v>2.1622222222222218</v>
      </c>
      <c r="E5" s="38">
        <f t="shared" ca="1" si="0"/>
        <v>2.17</v>
      </c>
      <c r="F5" s="39" cm="1">
        <f t="array" aca="1" ref="F5" ca="1">INDIRECT(CONCATENATE("'",HLOOKUP(F$1,$B$21:$E$23,3,FALSE),"'!",$B$25,ROW($A5)+5))*About!$A$31</f>
        <v>2.1777777777777776</v>
      </c>
      <c r="G5" s="38">
        <f t="shared" ca="1" si="4"/>
        <v>2.1964444444444444</v>
      </c>
      <c r="H5" s="38">
        <f t="shared" ca="1" si="1"/>
        <v>2.2151111111111113</v>
      </c>
      <c r="I5" s="38">
        <f t="shared" ca="1" si="1"/>
        <v>2.2337777777777776</v>
      </c>
      <c r="J5" s="38">
        <f t="shared" ca="1" si="1"/>
        <v>2.2524444444444445</v>
      </c>
      <c r="K5" s="39" cm="1">
        <f t="array" aca="1" ref="K5" ca="1">INDIRECT(CONCATENATE("'",HLOOKUP(K$1,$B$21:$E$23,3,FALSE),"'!",$B$25,ROW($A5)+5))*About!$A$31</f>
        <v>2.2711111111111113</v>
      </c>
      <c r="L5" s="38">
        <f t="shared" ca="1" si="5"/>
        <v>2.3084444444444445</v>
      </c>
      <c r="M5" s="38">
        <f t="shared" ca="1" si="2"/>
        <v>2.3457777777777777</v>
      </c>
      <c r="N5" s="38">
        <f t="shared" ca="1" si="2"/>
        <v>2.3831111111111114</v>
      </c>
      <c r="O5" s="38">
        <f t="shared" ca="1" si="2"/>
        <v>2.4204444444444446</v>
      </c>
      <c r="P5" s="39" cm="1">
        <f t="array" aca="1" ref="P5" ca="1">INDIRECT(CONCATENATE("'",HLOOKUP(P$1,$B$21:$E$23,3,FALSE),"'!",$B$25,ROW($A5)+5))*About!$A$31</f>
        <v>2.4577777777777778</v>
      </c>
      <c r="Q5" s="38" cm="1">
        <f t="array" aca="1" ref="Q5" ca="1">TREND($K5:$P5,$K$1:$P$1,Q$1)</f>
        <v>2.4951111111111146</v>
      </c>
      <c r="R5" s="38" cm="1">
        <f t="array" aca="1" ref="R5" ca="1">TREND($K5:$P5,$K$1:$P$1,R$1)</f>
        <v>2.5324444444444367</v>
      </c>
      <c r="S5" s="38" cm="1">
        <f t="array" aca="1" ref="S5" ca="1">TREND($K5:$P5,$K$1:$P$1,S$1)</f>
        <v>2.5697777777777731</v>
      </c>
      <c r="T5" s="38" cm="1">
        <f t="array" aca="1" ref="T5" ca="1">TREND($K5:$P5,$K$1:$P$1,T$1)</f>
        <v>2.6071111111111094</v>
      </c>
      <c r="U5" s="38" cm="1">
        <f t="array" aca="1" ref="U5" ca="1">TREND($K5:$P5,$K$1:$P$1,U$1)</f>
        <v>2.6444444444444457</v>
      </c>
      <c r="V5" s="38" cm="1">
        <f t="array" aca="1" ref="V5" ca="1">TREND($K5:$P5,$K$1:$P$1,V$1)</f>
        <v>2.681777777777782</v>
      </c>
      <c r="W5" s="38" cm="1">
        <f t="array" aca="1" ref="W5" ca="1">TREND($K5:$P5,$K$1:$P$1,W$1)</f>
        <v>2.7191111111111042</v>
      </c>
      <c r="X5" s="38" cm="1">
        <f t="array" aca="1" ref="X5" ca="1">TREND($K5:$P5,$K$1:$P$1,X$1)</f>
        <v>2.7564444444444405</v>
      </c>
      <c r="Y5" s="38" cm="1">
        <f t="array" aca="1" ref="Y5" ca="1">TREND($K5:$P5,$K$1:$P$1,Y$1)</f>
        <v>2.7937777777777768</v>
      </c>
      <c r="Z5" s="38" cm="1">
        <f t="array" aca="1" ref="Z5" ca="1">TREND($K5:$P5,$K$1:$P$1,Z$1)</f>
        <v>2.8311111111111131</v>
      </c>
      <c r="AA5" s="38" cm="1">
        <f t="array" aca="1" ref="AA5" ca="1">TREND($K5:$P5,$K$1:$P$1,AA$1)</f>
        <v>2.8684444444444352</v>
      </c>
      <c r="AB5" s="38" cm="1">
        <f t="array" aca="1" ref="AB5" ca="1">TREND($K5:$P5,$K$1:$P$1,AB$1)</f>
        <v>2.9057777777777716</v>
      </c>
      <c r="AC5" s="38" cm="1">
        <f t="array" aca="1" ref="AC5" ca="1">TREND($K5:$P5,$K$1:$P$1,AC$1)</f>
        <v>2.9431111111111079</v>
      </c>
      <c r="AD5" s="38" cm="1">
        <f t="array" aca="1" ref="AD5" ca="1">TREND($K5:$P5,$K$1:$P$1,AD$1)</f>
        <v>2.9804444444444442</v>
      </c>
      <c r="AE5" s="38" cm="1">
        <f t="array" aca="1" ref="AE5" ca="1">TREND($K5:$P5,$K$1:$P$1,AE$1)</f>
        <v>3.0177777777777806</v>
      </c>
      <c r="AF5" s="38" cm="1">
        <f t="array" aca="1" ref="AF5" ca="1">TREND($K5:$P5,$K$1:$P$1,AF$1)</f>
        <v>3.0551111111111027</v>
      </c>
      <c r="AG5" s="38" cm="1">
        <f t="array" aca="1" ref="AG5" ca="1">TREND($K5:$P5,$K$1:$P$1,AG$1)</f>
        <v>3.092444444444439</v>
      </c>
      <c r="AH5" s="38" cm="1">
        <f t="array" aca="1" ref="AH5" ca="1">TREND($K5:$P5,$K$1:$P$1,AH$1)</f>
        <v>3.1297777777777753</v>
      </c>
      <c r="AI5" s="38" cm="1">
        <f t="array" aca="1" ref="AI5" ca="1">TREND($K5:$P5,$K$1:$P$1,AI$1)</f>
        <v>3.1671111111111117</v>
      </c>
      <c r="AJ5" s="38" cm="1">
        <f t="array" aca="1" ref="AJ5" ca="1">TREND($K5:$P5,$K$1:$P$1,AJ$1)</f>
        <v>3.204444444444448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INDIRECT(CONCATENATE("'",HLOOKUP(B$1,$B$21:$E$23,3,FALSE),"'!",$B$25,ROW($A6)+5))*About!$A$31</f>
        <v>3.08</v>
      </c>
      <c r="C6" s="38">
        <f t="shared" ca="1" si="3"/>
        <v>3.0877777777777777</v>
      </c>
      <c r="D6" s="38">
        <f t="shared" ca="1" si="0"/>
        <v>3.0955555555555554</v>
      </c>
      <c r="E6" s="38">
        <f t="shared" ca="1" si="0"/>
        <v>3.1033333333333335</v>
      </c>
      <c r="F6" s="39" cm="1">
        <f t="array" aca="1" ref="F6" ca="1">INDIRECT(CONCATENATE("'",HLOOKUP(F$1,$B$21:$E$23,3,FALSE),"'!",$B$25,ROW($A6)+5))*About!$A$31</f>
        <v>3.1111111111111112</v>
      </c>
      <c r="G6" s="38">
        <f t="shared" ca="1" si="4"/>
        <v>3.1111111111111112</v>
      </c>
      <c r="H6" s="38">
        <f t="shared" ca="1" si="1"/>
        <v>3.1111111111111112</v>
      </c>
      <c r="I6" s="38">
        <f t="shared" ca="1" si="1"/>
        <v>3.1111111111111112</v>
      </c>
      <c r="J6" s="38">
        <f t="shared" ca="1" si="1"/>
        <v>3.1111111111111112</v>
      </c>
      <c r="K6" s="39" cm="1">
        <f t="array" aca="1" ref="K6" ca="1">INDIRECT(CONCATENATE("'",HLOOKUP(K$1,$B$21:$E$23,3,FALSE),"'!",$B$25,ROW($A6)+5))*About!$A$31</f>
        <v>3.1111111111111112</v>
      </c>
      <c r="L6" s="38">
        <f t="shared" ca="1" si="5"/>
        <v>3.1733333333333333</v>
      </c>
      <c r="M6" s="38">
        <f t="shared" ca="1" si="2"/>
        <v>3.2355555555555555</v>
      </c>
      <c r="N6" s="38">
        <f t="shared" ca="1" si="2"/>
        <v>3.2977777777777781</v>
      </c>
      <c r="O6" s="38">
        <f t="shared" ca="1" si="2"/>
        <v>3.3600000000000003</v>
      </c>
      <c r="P6" s="39" cm="1">
        <f t="array" aca="1" ref="P6" ca="1">INDIRECT(CONCATENATE("'",HLOOKUP(P$1,$B$21:$E$23,3,FALSE),"'!",$B$25,ROW($A6)+5))*About!$A$31</f>
        <v>3.4222222222222225</v>
      </c>
      <c r="Q6" s="38" cm="1">
        <f t="array" aca="1" ref="Q6" ca="1">TREND($K6:$P6,$K$1:$P$1,Q$1)</f>
        <v>3.4844444444444491</v>
      </c>
      <c r="R6" s="38" cm="1">
        <f t="array" aca="1" ref="R6" ca="1">TREND($K6:$P6,$K$1:$P$1,R$1)</f>
        <v>3.5466666666666669</v>
      </c>
      <c r="S6" s="38" cm="1">
        <f t="array" aca="1" ref="S6" ca="1">TREND($K6:$P6,$K$1:$P$1,S$1)</f>
        <v>3.6088888888888846</v>
      </c>
      <c r="T6" s="38" cm="1">
        <f t="array" aca="1" ref="T6" ca="1">TREND($K6:$P6,$K$1:$P$1,T$1)</f>
        <v>3.6711111111111165</v>
      </c>
      <c r="U6" s="38" cm="1">
        <f t="array" aca="1" ref="U6" ca="1">TREND($K6:$P6,$K$1:$P$1,U$1)</f>
        <v>3.7333333333333343</v>
      </c>
      <c r="V6" s="38" cm="1">
        <f t="array" aca="1" ref="V6" ca="1">TREND($K6:$P6,$K$1:$P$1,V$1)</f>
        <v>3.795555555555552</v>
      </c>
      <c r="W6" s="38" cm="1">
        <f t="array" aca="1" ref="W6" ca="1">TREND($K6:$P6,$K$1:$P$1,W$1)</f>
        <v>3.8577777777777698</v>
      </c>
      <c r="X6" s="38" cm="1">
        <f t="array" aca="1" ref="X6" ca="1">TREND($K6:$P6,$K$1:$P$1,X$1)</f>
        <v>3.9200000000000017</v>
      </c>
      <c r="Y6" s="38" cm="1">
        <f t="array" aca="1" ref="Y6" ca="1">TREND($K6:$P6,$K$1:$P$1,Y$1)</f>
        <v>3.9822222222222194</v>
      </c>
      <c r="Z6" s="38" cm="1">
        <f t="array" aca="1" ref="Z6" ca="1">TREND($K6:$P6,$K$1:$P$1,Z$1)</f>
        <v>4.0444444444444372</v>
      </c>
      <c r="AA6" s="38" cm="1">
        <f t="array" aca="1" ref="AA6" ca="1">TREND($K6:$P6,$K$1:$P$1,AA$1)</f>
        <v>4.1066666666666691</v>
      </c>
      <c r="AB6" s="38" cm="1">
        <f t="array" aca="1" ref="AB6" ca="1">TREND($K6:$P6,$K$1:$P$1,AB$1)</f>
        <v>4.1688888888888869</v>
      </c>
      <c r="AC6" s="38" cm="1">
        <f t="array" aca="1" ref="AC6" ca="1">TREND($K6:$P6,$K$1:$P$1,AC$1)</f>
        <v>4.2311111111111046</v>
      </c>
      <c r="AD6" s="38" cm="1">
        <f t="array" aca="1" ref="AD6" ca="1">TREND($K6:$P6,$K$1:$P$1,AD$1)</f>
        <v>4.2933333333333366</v>
      </c>
      <c r="AE6" s="38" cm="1">
        <f t="array" aca="1" ref="AE6" ca="1">TREND($K6:$P6,$K$1:$P$1,AE$1)</f>
        <v>4.3555555555555543</v>
      </c>
      <c r="AF6" s="38" cm="1">
        <f t="array" aca="1" ref="AF6" ca="1">TREND($K6:$P6,$K$1:$P$1,AF$1)</f>
        <v>4.417777777777772</v>
      </c>
      <c r="AG6" s="38" cm="1">
        <f t="array" aca="1" ref="AG6" ca="1">TREND($K6:$P6,$K$1:$P$1,AG$1)</f>
        <v>4.480000000000004</v>
      </c>
      <c r="AH6" s="38" cm="1">
        <f t="array" aca="1" ref="AH6" ca="1">TREND($K6:$P6,$K$1:$P$1,AH$1)</f>
        <v>4.5422222222222217</v>
      </c>
      <c r="AI6" s="38" cm="1">
        <f t="array" aca="1" ref="AI6" ca="1">TREND($K6:$P6,$K$1:$P$1,AI$1)</f>
        <v>4.6044444444444395</v>
      </c>
      <c r="AJ6" s="38" cm="1">
        <f t="array" aca="1" ref="AJ6" ca="1">TREND($K6:$P6,$K$1:$P$1,AJ$1)</f>
        <v>4.6666666666666714</v>
      </c>
    </row>
    <row r="7" spans="1:36" x14ac:dyDescent="0.45">
      <c r="A7" t="s">
        <v>158</v>
      </c>
      <c r="B7" s="39" cm="1">
        <f t="array" aca="1" ref="B7" ca="1">INDIRECT(CONCATENATE("'",HLOOKUP(B$1,$B$21:$E$23,3,FALSE),"'!",$B$25,ROW($A7)+5))*About!$A$31</f>
        <v>93.333333333333329</v>
      </c>
      <c r="C7" s="38">
        <f t="shared" ca="1" si="3"/>
        <v>93.333333333333329</v>
      </c>
      <c r="D7" s="38">
        <f t="shared" ca="1" si="0"/>
        <v>93.333333333333329</v>
      </c>
      <c r="E7" s="38">
        <f t="shared" ca="1" si="0"/>
        <v>93.333333333333329</v>
      </c>
      <c r="F7" s="39" cm="1">
        <f t="array" aca="1" ref="F7" ca="1">INDIRECT(CONCATENATE("'",HLOOKUP(F$1,$B$21:$E$23,3,FALSE),"'!",$B$25,ROW($A7)+5))*About!$A$31</f>
        <v>93.333333333333329</v>
      </c>
      <c r="G7" s="38">
        <f t="shared" ca="1" si="4"/>
        <v>93.955555555555549</v>
      </c>
      <c r="H7" s="38">
        <f t="shared" ca="1" si="1"/>
        <v>94.577777777777769</v>
      </c>
      <c r="I7" s="38">
        <f t="shared" ca="1" si="1"/>
        <v>95.2</v>
      </c>
      <c r="J7" s="38">
        <f t="shared" ca="1" si="1"/>
        <v>95.822222222222223</v>
      </c>
      <c r="K7" s="39" cm="1">
        <f t="array" aca="1" ref="K7" ca="1">INDIRECT(CONCATENATE("'",HLOOKUP(K$1,$B$21:$E$23,3,FALSE),"'!",$B$25,ROW($A7)+5))*About!$A$31</f>
        <v>96.444444444444443</v>
      </c>
      <c r="L7" s="38">
        <f t="shared" ca="1" si="5"/>
        <v>97.066666666666663</v>
      </c>
      <c r="M7" s="38">
        <f t="shared" ca="1" si="2"/>
        <v>97.688888888888883</v>
      </c>
      <c r="N7" s="38">
        <f t="shared" ca="1" si="2"/>
        <v>98.311111111111117</v>
      </c>
      <c r="O7" s="38">
        <f t="shared" ca="1" si="2"/>
        <v>98.933333333333337</v>
      </c>
      <c r="P7" s="39" cm="1">
        <f t="array" aca="1" ref="P7" ca="1">INDIRECT(CONCATENATE("'",HLOOKUP(P$1,$B$21:$E$23,3,FALSE),"'!",$B$25,ROW($A7)+5))*About!$A$31</f>
        <v>99.555555555555557</v>
      </c>
      <c r="Q7" s="38" cm="1">
        <f t="array" aca="1" ref="Q7" ca="1">TREND($K7:$P7,$K$1:$P$1,Q$1)</f>
        <v>100.17777777777769</v>
      </c>
      <c r="R7" s="38" cm="1">
        <f t="array" aca="1" ref="R7" ca="1">TREND($K7:$P7,$K$1:$P$1,R$1)</f>
        <v>100.79999999999995</v>
      </c>
      <c r="S7" s="38" cm="1">
        <f t="array" aca="1" ref="S7" ca="1">TREND($K7:$P7,$K$1:$P$1,S$1)</f>
        <v>101.42222222222222</v>
      </c>
      <c r="T7" s="38" cm="1">
        <f t="array" aca="1" ref="T7" ca="1">TREND($K7:$P7,$K$1:$P$1,T$1)</f>
        <v>102.04444444444425</v>
      </c>
      <c r="U7" s="38" cm="1">
        <f t="array" aca="1" ref="U7" ca="1">TREND($K7:$P7,$K$1:$P$1,U$1)</f>
        <v>102.66666666666652</v>
      </c>
      <c r="V7" s="38" cm="1">
        <f t="array" aca="1" ref="V7" ca="1">TREND($K7:$P7,$K$1:$P$1,V$1)</f>
        <v>103.28888888888878</v>
      </c>
      <c r="W7" s="38" cm="1">
        <f t="array" aca="1" ref="W7" ca="1">TREND($K7:$P7,$K$1:$P$1,W$1)</f>
        <v>103.91111111111104</v>
      </c>
      <c r="X7" s="38" cm="1">
        <f t="array" aca="1" ref="X7" ca="1">TREND($K7:$P7,$K$1:$P$1,X$1)</f>
        <v>104.5333333333333</v>
      </c>
      <c r="Y7" s="38" cm="1">
        <f t="array" aca="1" ref="Y7" ca="1">TREND($K7:$P7,$K$1:$P$1,Y$1)</f>
        <v>105.15555555555557</v>
      </c>
      <c r="Z7" s="38" cm="1">
        <f t="array" aca="1" ref="Z7" ca="1">TREND($K7:$P7,$K$1:$P$1,Z$1)</f>
        <v>105.7777777777776</v>
      </c>
      <c r="AA7" s="38" cm="1">
        <f t="array" aca="1" ref="AA7" ca="1">TREND($K7:$P7,$K$1:$P$1,AA$1)</f>
        <v>106.39999999999986</v>
      </c>
      <c r="AB7" s="38" cm="1">
        <f t="array" aca="1" ref="AB7" ca="1">TREND($K7:$P7,$K$1:$P$1,AB$1)</f>
        <v>107.02222222222213</v>
      </c>
      <c r="AC7" s="38" cm="1">
        <f t="array" aca="1" ref="AC7" ca="1">TREND($K7:$P7,$K$1:$P$1,AC$1)</f>
        <v>107.64444444444439</v>
      </c>
      <c r="AD7" s="38" cm="1">
        <f t="array" aca="1" ref="AD7" ca="1">TREND($K7:$P7,$K$1:$P$1,AD$1)</f>
        <v>108.26666666666665</v>
      </c>
      <c r="AE7" s="38" cm="1">
        <f t="array" aca="1" ref="AE7" ca="1">TREND($K7:$P7,$K$1:$P$1,AE$1)</f>
        <v>108.88888888888891</v>
      </c>
      <c r="AF7" s="38" cm="1">
        <f t="array" aca="1" ref="AF7" ca="1">TREND($K7:$P7,$K$1:$P$1,AF$1)</f>
        <v>109.51111111111095</v>
      </c>
      <c r="AG7" s="38" cm="1">
        <f t="array" aca="1" ref="AG7" ca="1">TREND($K7:$P7,$K$1:$P$1,AG$1)</f>
        <v>110.13333333333321</v>
      </c>
      <c r="AH7" s="38" cm="1">
        <f t="array" aca="1" ref="AH7" ca="1">TREND($K7:$P7,$K$1:$P$1,AH$1)</f>
        <v>110.75555555555547</v>
      </c>
      <c r="AI7" s="38" cm="1">
        <f t="array" aca="1" ref="AI7" ca="1">TREND($K7:$P7,$K$1:$P$1,AI$1)</f>
        <v>111.37777777777774</v>
      </c>
      <c r="AJ7" s="38" cm="1">
        <f t="array" aca="1" ref="AJ7" ca="1">TREND($K7:$P7,$K$1:$P$1,AJ$1)</f>
        <v>112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INDIRECT(CONCATENATE("'",HLOOKUP(B$1,$B$21:$E$23,3,FALSE),"'!",$B$25,ROW($A8)+5))*About!$A$31</f>
        <v>15.866666666666665</v>
      </c>
      <c r="C8" s="38">
        <f t="shared" ca="1" si="3"/>
        <v>15.944444444444443</v>
      </c>
      <c r="D8" s="38">
        <f t="shared" ca="1" si="0"/>
        <v>16.022222222222222</v>
      </c>
      <c r="E8" s="38">
        <f t="shared" ca="1" si="0"/>
        <v>16.099999999999998</v>
      </c>
      <c r="F8" s="39" cm="1">
        <f t="array" aca="1" ref="F8" ca="1">INDIRECT(CONCATENATE("'",HLOOKUP(F$1,$B$21:$E$23,3,FALSE),"'!",$B$25,ROW($A8)+5))*About!$A$31</f>
        <v>16.177777777777777</v>
      </c>
      <c r="G8" s="38">
        <f t="shared" ca="1" si="4"/>
        <v>16.239999999999998</v>
      </c>
      <c r="H8" s="38">
        <f t="shared" ca="1" si="1"/>
        <v>16.30222222222222</v>
      </c>
      <c r="I8" s="38">
        <f t="shared" ca="1" si="1"/>
        <v>16.364444444444445</v>
      </c>
      <c r="J8" s="38">
        <f t="shared" ca="1" si="1"/>
        <v>16.426666666666666</v>
      </c>
      <c r="K8" s="39" cm="1">
        <f t="array" aca="1" ref="K8" ca="1">INDIRECT(CONCATENATE("'",HLOOKUP(K$1,$B$21:$E$23,3,FALSE),"'!",$B$25,ROW($A8)+5))*About!$A$31</f>
        <v>16.488888888888887</v>
      </c>
      <c r="L8" s="38">
        <f t="shared" ca="1" si="5"/>
        <v>16.551111111111108</v>
      </c>
      <c r="M8" s="38">
        <f t="shared" ca="1" si="2"/>
        <v>16.613333333333333</v>
      </c>
      <c r="N8" s="38">
        <f t="shared" ca="1" si="2"/>
        <v>16.675555555555555</v>
      </c>
      <c r="O8" s="38">
        <f t="shared" ca="1" si="2"/>
        <v>16.737777777777779</v>
      </c>
      <c r="P8" s="39" cm="1">
        <f t="array" aca="1" ref="P8" ca="1">INDIRECT(CONCATENATE("'",HLOOKUP(P$1,$B$21:$E$23,3,FALSE),"'!",$B$25,ROW($A8)+5))*About!$A$31</f>
        <v>16.8</v>
      </c>
      <c r="Q8" s="38" cm="1">
        <f t="array" aca="1" ref="Q8" ca="1">TREND($K8:$P8,$K$1:$P$1,Q$1)</f>
        <v>16.862222222222229</v>
      </c>
      <c r="R8" s="38" cm="1">
        <f t="array" aca="1" ref="R8" ca="1">TREND($K8:$P8,$K$1:$P$1,R$1)</f>
        <v>16.924444444444447</v>
      </c>
      <c r="S8" s="38" cm="1">
        <f t="array" aca="1" ref="S8" ca="1">TREND($K8:$P8,$K$1:$P$1,S$1)</f>
        <v>16.986666666666679</v>
      </c>
      <c r="T8" s="38" cm="1">
        <f t="array" aca="1" ref="T8" ca="1">TREND($K8:$P8,$K$1:$P$1,T$1)</f>
        <v>17.048888888888897</v>
      </c>
      <c r="U8" s="38" cm="1">
        <f t="array" aca="1" ref="U8" ca="1">TREND($K8:$P8,$K$1:$P$1,U$1)</f>
        <v>17.111111111111114</v>
      </c>
      <c r="V8" s="38" cm="1">
        <f t="array" aca="1" ref="V8" ca="1">TREND($K8:$P8,$K$1:$P$1,V$1)</f>
        <v>17.173333333333346</v>
      </c>
      <c r="W8" s="38" cm="1">
        <f t="array" aca="1" ref="W8" ca="1">TREND($K8:$P8,$K$1:$P$1,W$1)</f>
        <v>17.235555555555564</v>
      </c>
      <c r="X8" s="38" cm="1">
        <f t="array" aca="1" ref="X8" ca="1">TREND($K8:$P8,$K$1:$P$1,X$1)</f>
        <v>17.297777777777782</v>
      </c>
      <c r="Y8" s="38" cm="1">
        <f t="array" aca="1" ref="Y8" ca="1">TREND($K8:$P8,$K$1:$P$1,Y$1)</f>
        <v>17.360000000000014</v>
      </c>
      <c r="Z8" s="38" cm="1">
        <f t="array" aca="1" ref="Z8" ca="1">TREND($K8:$P8,$K$1:$P$1,Z$1)</f>
        <v>17.422222222222231</v>
      </c>
      <c r="AA8" s="38" cm="1">
        <f t="array" aca="1" ref="AA8" ca="1">TREND($K8:$P8,$K$1:$P$1,AA$1)</f>
        <v>17.484444444444449</v>
      </c>
      <c r="AB8" s="38" cm="1">
        <f t="array" aca="1" ref="AB8" ca="1">TREND($K8:$P8,$K$1:$P$1,AB$1)</f>
        <v>17.546666666666681</v>
      </c>
      <c r="AC8" s="38" cm="1">
        <f t="array" aca="1" ref="AC8" ca="1">TREND($K8:$P8,$K$1:$P$1,AC$1)</f>
        <v>17.608888888888899</v>
      </c>
      <c r="AD8" s="38" cm="1">
        <f t="array" aca="1" ref="AD8" ca="1">TREND($K8:$P8,$K$1:$P$1,AD$1)</f>
        <v>17.671111111111131</v>
      </c>
      <c r="AE8" s="38" cm="1">
        <f t="array" aca="1" ref="AE8" ca="1">TREND($K8:$P8,$K$1:$P$1,AE$1)</f>
        <v>17.733333333333348</v>
      </c>
      <c r="AF8" s="38" cm="1">
        <f t="array" aca="1" ref="AF8" ca="1">TREND($K8:$P8,$K$1:$P$1,AF$1)</f>
        <v>17.795555555555566</v>
      </c>
      <c r="AG8" s="38" cm="1">
        <f t="array" aca="1" ref="AG8" ca="1">TREND($K8:$P8,$K$1:$P$1,AG$1)</f>
        <v>17.857777777777798</v>
      </c>
      <c r="AH8" s="38" cm="1">
        <f t="array" aca="1" ref="AH8" ca="1">TREND($K8:$P8,$K$1:$P$1,AH$1)</f>
        <v>17.920000000000016</v>
      </c>
      <c r="AI8" s="38" cm="1">
        <f t="array" aca="1" ref="AI8" ca="1">TREND($K8:$P8,$K$1:$P$1,AI$1)</f>
        <v>17.982222222222234</v>
      </c>
      <c r="AJ8" s="38" cm="1">
        <f t="array" aca="1" ref="AJ8" ca="1">TREND($K8:$P8,$K$1:$P$1,AJ$1)</f>
        <v>18.044444444444466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INDIRECT(CONCATENATE("'",HLOOKUP(B$1,$B$21:$E$23,3,FALSE),"'!",$B$25,ROW($A9)+5))*About!$A$31</f>
        <v>3.7333333333333334</v>
      </c>
      <c r="C9" s="38">
        <f t="shared" ca="1" si="3"/>
        <v>3.7333333333333334</v>
      </c>
      <c r="D9" s="38">
        <f t="shared" ca="1" si="0"/>
        <v>3.7333333333333334</v>
      </c>
      <c r="E9" s="38">
        <f t="shared" ca="1" si="0"/>
        <v>3.7333333333333334</v>
      </c>
      <c r="F9" s="39" cm="1">
        <f t="array" aca="1" ref="F9" ca="1">INDIRECT(CONCATENATE("'",HLOOKUP(F$1,$B$21:$E$23,3,FALSE),"'!",$B$25,ROW($A9)+5))*About!$A$31</f>
        <v>3.7333333333333334</v>
      </c>
      <c r="G9" s="38">
        <f t="shared" ca="1" si="4"/>
        <v>3.7333333333333334</v>
      </c>
      <c r="H9" s="38">
        <f t="shared" ca="1" si="1"/>
        <v>3.7333333333333334</v>
      </c>
      <c r="I9" s="38">
        <f t="shared" ca="1" si="1"/>
        <v>3.7333333333333334</v>
      </c>
      <c r="J9" s="38">
        <f t="shared" ca="1" si="1"/>
        <v>3.7333333333333334</v>
      </c>
      <c r="K9" s="39" cm="1">
        <f t="array" aca="1" ref="K9" ca="1">INDIRECT(CONCATENATE("'",HLOOKUP(K$1,$B$21:$E$23,3,FALSE),"'!",$B$25,ROW($A9)+5))*About!$A$31</f>
        <v>3.7333333333333334</v>
      </c>
      <c r="L9" s="38">
        <f t="shared" ca="1" si="5"/>
        <v>3.7955555555555556</v>
      </c>
      <c r="M9" s="38">
        <f t="shared" ca="1" si="2"/>
        <v>3.8577777777777778</v>
      </c>
      <c r="N9" s="38">
        <f t="shared" ca="1" si="2"/>
        <v>3.92</v>
      </c>
      <c r="O9" s="38">
        <f t="shared" ca="1" si="2"/>
        <v>3.9822222222222221</v>
      </c>
      <c r="P9" s="39" cm="1">
        <f t="array" aca="1" ref="P9" ca="1">INDIRECT(CONCATENATE("'",HLOOKUP(P$1,$B$21:$E$23,3,FALSE),"'!",$B$25,ROW($A9)+5))*About!$A$31</f>
        <v>4.0444444444444443</v>
      </c>
      <c r="Q9" s="38" cm="1">
        <f t="array" aca="1" ref="Q9" ca="1">TREND($K9:$P9,$K$1:$P$1,Q$1)</f>
        <v>4.1066666666666691</v>
      </c>
      <c r="R9" s="38" cm="1">
        <f t="array" aca="1" ref="R9" ca="1">TREND($K9:$P9,$K$1:$P$1,R$1)</f>
        <v>4.1688888888888869</v>
      </c>
      <c r="S9" s="38" cm="1">
        <f t="array" aca="1" ref="S9" ca="1">TREND($K9:$P9,$K$1:$P$1,S$1)</f>
        <v>4.2311111111111046</v>
      </c>
      <c r="T9" s="38" cm="1">
        <f t="array" aca="1" ref="T9" ca="1">TREND($K9:$P9,$K$1:$P$1,T$1)</f>
        <v>4.2933333333333366</v>
      </c>
      <c r="U9" s="38" cm="1">
        <f t="array" aca="1" ref="U9" ca="1">TREND($K9:$P9,$K$1:$P$1,U$1)</f>
        <v>4.3555555555555543</v>
      </c>
      <c r="V9" s="38" cm="1">
        <f t="array" aca="1" ref="V9" ca="1">TREND($K9:$P9,$K$1:$P$1,V$1)</f>
        <v>4.417777777777772</v>
      </c>
      <c r="W9" s="38" cm="1">
        <f t="array" aca="1" ref="W9" ca="1">TREND($K9:$P9,$K$1:$P$1,W$1)</f>
        <v>4.480000000000004</v>
      </c>
      <c r="X9" s="38" cm="1">
        <f t="array" aca="1" ref="X9" ca="1">TREND($K9:$P9,$K$1:$P$1,X$1)</f>
        <v>4.5422222222222217</v>
      </c>
      <c r="Y9" s="38" cm="1">
        <f t="array" aca="1" ref="Y9" ca="1">TREND($K9:$P9,$K$1:$P$1,Y$1)</f>
        <v>4.6044444444444395</v>
      </c>
      <c r="Z9" s="38" cm="1">
        <f t="array" aca="1" ref="Z9" ca="1">TREND($K9:$P9,$K$1:$P$1,Z$1)</f>
        <v>4.6666666666666572</v>
      </c>
      <c r="AA9" s="38" cm="1">
        <f t="array" aca="1" ref="AA9" ca="1">TREND($K9:$P9,$K$1:$P$1,AA$1)</f>
        <v>4.7288888888888891</v>
      </c>
      <c r="AB9" s="38" cm="1">
        <f t="array" aca="1" ref="AB9" ca="1">TREND($K9:$P9,$K$1:$P$1,AB$1)</f>
        <v>4.7911111111111069</v>
      </c>
      <c r="AC9" s="38" cm="1">
        <f t="array" aca="1" ref="AC9" ca="1">TREND($K9:$P9,$K$1:$P$1,AC$1)</f>
        <v>4.8533333333333246</v>
      </c>
      <c r="AD9" s="38" cm="1">
        <f t="array" aca="1" ref="AD9" ca="1">TREND($K9:$P9,$K$1:$P$1,AD$1)</f>
        <v>4.9155555555555566</v>
      </c>
      <c r="AE9" s="38" cm="1">
        <f t="array" aca="1" ref="AE9" ca="1">TREND($K9:$P9,$K$1:$P$1,AE$1)</f>
        <v>4.9777777777777743</v>
      </c>
      <c r="AF9" s="38" cm="1">
        <f t="array" aca="1" ref="AF9" ca="1">TREND($K9:$P9,$K$1:$P$1,AF$1)</f>
        <v>5.039999999999992</v>
      </c>
      <c r="AG9" s="38" cm="1">
        <f t="array" aca="1" ref="AG9" ca="1">TREND($K9:$P9,$K$1:$P$1,AG$1)</f>
        <v>5.102222222222224</v>
      </c>
      <c r="AH9" s="38" cm="1">
        <f t="array" aca="1" ref="AH9" ca="1">TREND($K9:$P9,$K$1:$P$1,AH$1)</f>
        <v>5.1644444444444417</v>
      </c>
      <c r="AI9" s="38" cm="1">
        <f t="array" aca="1" ref="AI9" ca="1">TREND($K9:$P9,$K$1:$P$1,AI$1)</f>
        <v>5.2266666666666595</v>
      </c>
      <c r="AJ9" s="38" cm="1">
        <f t="array" aca="1" ref="AJ9" ca="1">TREND($K9:$P9,$K$1:$P$1,AJ$1)</f>
        <v>5.2888888888888914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INDIRECT(CONCATENATE("'",HLOOKUP(B$1,$B$21:$E$23,3,FALSE),"'!",$B$25,ROW($A10)+5))*About!$A$31</f>
        <v>2.8311111111111113E-2</v>
      </c>
      <c r="C10" s="38">
        <f t="shared" ca="1" si="3"/>
        <v>2.8855555555555558E-2</v>
      </c>
      <c r="D10" s="38">
        <f t="shared" ca="1" si="0"/>
        <v>2.9400000000000003E-2</v>
      </c>
      <c r="E10" s="38">
        <f t="shared" ca="1" si="0"/>
        <v>2.9944444444444444E-2</v>
      </c>
      <c r="F10" s="39" cm="1">
        <f t="array" aca="1" ref="F10" ca="1">INDIRECT(CONCATENATE("'",HLOOKUP(F$1,$B$21:$E$23,3,FALSE),"'!",$B$25,ROW($A10)+5))*About!$A$31</f>
        <v>3.0488888888888888E-2</v>
      </c>
      <c r="G10" s="38">
        <f t="shared" ca="1" si="4"/>
        <v>3.1235555555555555E-2</v>
      </c>
      <c r="H10" s="38">
        <f t="shared" ca="1" si="1"/>
        <v>3.1982222222222224E-2</v>
      </c>
      <c r="I10" s="38">
        <f t="shared" ca="1" si="1"/>
        <v>3.2728888888888891E-2</v>
      </c>
      <c r="J10" s="38">
        <f t="shared" ca="1" si="1"/>
        <v>3.3475555555555557E-2</v>
      </c>
      <c r="K10" s="39" cm="1">
        <f t="array" aca="1" ref="K10" ca="1">INDIRECT(CONCATENATE("'",HLOOKUP(K$1,$B$21:$E$23,3,FALSE),"'!",$B$25,ROW($A10)+5))*About!$A$31</f>
        <v>3.4222222222222223E-2</v>
      </c>
      <c r="L10" s="38">
        <f t="shared" ca="1" si="5"/>
        <v>3.4844444444444449E-2</v>
      </c>
      <c r="M10" s="38">
        <f t="shared" ca="1" si="2"/>
        <v>3.5466666666666667E-2</v>
      </c>
      <c r="N10" s="38">
        <f t="shared" ca="1" si="2"/>
        <v>3.6088888888888893E-2</v>
      </c>
      <c r="O10" s="38">
        <f t="shared" ca="1" si="2"/>
        <v>3.6711111111111111E-2</v>
      </c>
      <c r="P10" s="39" cm="1">
        <f t="array" aca="1" ref="P10" ca="1">INDIRECT(CONCATENATE("'",HLOOKUP(P$1,$B$21:$E$23,3,FALSE),"'!",$B$25,ROW($A10)+5))*About!$A$31</f>
        <v>3.7333333333333336E-2</v>
      </c>
      <c r="Q10" s="38" cm="1">
        <f t="array" aca="1" ref="Q10" ca="1">TREND($K10:$P10,$K$1:$P$1,Q$1)</f>
        <v>3.795555555555552E-2</v>
      </c>
      <c r="R10" s="38" cm="1">
        <f t="array" aca="1" ref="R10" ca="1">TREND($K10:$P10,$K$1:$P$1,R$1)</f>
        <v>3.8577777777777822E-2</v>
      </c>
      <c r="S10" s="38" cm="1">
        <f t="array" aca="1" ref="S10" ca="1">TREND($K10:$P10,$K$1:$P$1,S$1)</f>
        <v>3.9199999999999902E-2</v>
      </c>
      <c r="T10" s="38" cm="1">
        <f t="array" aca="1" ref="T10" ca="1">TREND($K10:$P10,$K$1:$P$1,T$1)</f>
        <v>3.9822222222222203E-2</v>
      </c>
      <c r="U10" s="38" cm="1">
        <f t="array" aca="1" ref="U10" ca="1">TREND($K10:$P10,$K$1:$P$1,U$1)</f>
        <v>4.0444444444444505E-2</v>
      </c>
      <c r="V10" s="38" cm="1">
        <f t="array" aca="1" ref="V10" ca="1">TREND($K10:$P10,$K$1:$P$1,V$1)</f>
        <v>4.1066666666666585E-2</v>
      </c>
      <c r="W10" s="38" cm="1">
        <f t="array" aca="1" ref="W10" ca="1">TREND($K10:$P10,$K$1:$P$1,W$1)</f>
        <v>4.1688888888888886E-2</v>
      </c>
      <c r="X10" s="38" cm="1">
        <f t="array" aca="1" ref="X10" ca="1">TREND($K10:$P10,$K$1:$P$1,X$1)</f>
        <v>4.2311111111111188E-2</v>
      </c>
      <c r="Y10" s="38" cm="1">
        <f t="array" aca="1" ref="Y10" ca="1">TREND($K10:$P10,$K$1:$P$1,Y$1)</f>
        <v>4.2933333333333268E-2</v>
      </c>
      <c r="Z10" s="38" cm="1">
        <f t="array" aca="1" ref="Z10" ca="1">TREND($K10:$P10,$K$1:$P$1,Z$1)</f>
        <v>4.355555555555557E-2</v>
      </c>
      <c r="AA10" s="38" cm="1">
        <f t="array" aca="1" ref="AA10" ca="1">TREND($K10:$P10,$K$1:$P$1,AA$1)</f>
        <v>4.4177777777777871E-2</v>
      </c>
      <c r="AB10" s="38" cm="1">
        <f t="array" aca="1" ref="AB10" ca="1">TREND($K10:$P10,$K$1:$P$1,AB$1)</f>
        <v>4.4799999999999951E-2</v>
      </c>
      <c r="AC10" s="38" cm="1">
        <f t="array" aca="1" ref="AC10" ca="1">TREND($K10:$P10,$K$1:$P$1,AC$1)</f>
        <v>4.5422222222222253E-2</v>
      </c>
      <c r="AD10" s="38" cm="1">
        <f t="array" aca="1" ref="AD10" ca="1">TREND($K10:$P10,$K$1:$P$1,AD$1)</f>
        <v>4.6044444444444332E-2</v>
      </c>
      <c r="AE10" s="38" cm="1">
        <f t="array" aca="1" ref="AE10" ca="1">TREND($K10:$P10,$K$1:$P$1,AE$1)</f>
        <v>4.6666666666666634E-2</v>
      </c>
      <c r="AF10" s="38" cm="1">
        <f t="array" aca="1" ref="AF10" ca="1">TREND($K10:$P10,$K$1:$P$1,AF$1)</f>
        <v>4.7288888888888936E-2</v>
      </c>
      <c r="AG10" s="38" cm="1">
        <f t="array" aca="1" ref="AG10" ca="1">TREND($K10:$P10,$K$1:$P$1,AG$1)</f>
        <v>4.7911111111111016E-2</v>
      </c>
      <c r="AH10" s="38" cm="1">
        <f t="array" aca="1" ref="AH10" ca="1">TREND($K10:$P10,$K$1:$P$1,AH$1)</f>
        <v>4.8533333333333317E-2</v>
      </c>
      <c r="AI10" s="38" cm="1">
        <f t="array" aca="1" ref="AI10" ca="1">TREND($K10:$P10,$K$1:$P$1,AI$1)</f>
        <v>4.9155555555555619E-2</v>
      </c>
      <c r="AJ10" s="38" cm="1">
        <f t="array" aca="1" ref="AJ10" ca="1">TREND($K10:$P10,$K$1:$P$1,AJ$1)</f>
        <v>4.9777777777777699E-2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INDIRECT(CONCATENATE("'",HLOOKUP(B$1,$B$21:$E$23,3,FALSE),"'!",$B$25,ROW($A11)+5))*About!$A$31</f>
        <v>2.6755555555555557E-2</v>
      </c>
      <c r="C11" s="38">
        <f t="shared" ca="1" si="3"/>
        <v>2.7377777777777779E-2</v>
      </c>
      <c r="D11" s="38">
        <f t="shared" ca="1" si="0"/>
        <v>2.8000000000000001E-2</v>
      </c>
      <c r="E11" s="38">
        <f t="shared" ca="1" si="0"/>
        <v>2.8622222222222223E-2</v>
      </c>
      <c r="F11" s="39" cm="1">
        <f t="array" aca="1" ref="F11" ca="1">INDIRECT(CONCATENATE("'",HLOOKUP(F$1,$B$21:$E$23,3,FALSE),"'!",$B$25,ROW($A11)+5))*About!$A$31</f>
        <v>2.9244444444444444E-2</v>
      </c>
      <c r="G11" s="38">
        <f t="shared" ca="1" si="4"/>
        <v>3.024E-2</v>
      </c>
      <c r="H11" s="38">
        <f t="shared" ca="1" si="1"/>
        <v>3.1235555555555555E-2</v>
      </c>
      <c r="I11" s="38">
        <f t="shared" ca="1" si="1"/>
        <v>3.2231111111111113E-2</v>
      </c>
      <c r="J11" s="38">
        <f t="shared" ca="1" si="1"/>
        <v>3.3226666666666668E-2</v>
      </c>
      <c r="K11" s="39" cm="1">
        <f t="array" aca="1" ref="K11" ca="1">INDIRECT(CONCATENATE("'",HLOOKUP(K$1,$B$21:$E$23,3,FALSE),"'!",$B$25,ROW($A11)+5))*About!$A$31</f>
        <v>3.4222222222222223E-2</v>
      </c>
      <c r="L11" s="38">
        <f t="shared" ca="1" si="5"/>
        <v>3.4844444444444449E-2</v>
      </c>
      <c r="M11" s="38">
        <f t="shared" ca="1" si="2"/>
        <v>3.5466666666666667E-2</v>
      </c>
      <c r="N11" s="38">
        <f t="shared" ca="1" si="2"/>
        <v>3.6088888888888893E-2</v>
      </c>
      <c r="O11" s="38">
        <f t="shared" ca="1" si="2"/>
        <v>3.6711111111111111E-2</v>
      </c>
      <c r="P11" s="39" cm="1">
        <f t="array" aca="1" ref="P11" ca="1">INDIRECT(CONCATENATE("'",HLOOKUP(P$1,$B$21:$E$23,3,FALSE),"'!",$B$25,ROW($A11)+5))*About!$A$31</f>
        <v>3.7333333333333336E-2</v>
      </c>
      <c r="Q11" s="38" cm="1">
        <f t="array" aca="1" ref="Q11" ca="1">TREND($K11:$P11,$K$1:$P$1,Q$1)</f>
        <v>3.795555555555552E-2</v>
      </c>
      <c r="R11" s="38" cm="1">
        <f t="array" aca="1" ref="R11" ca="1">TREND($K11:$P11,$K$1:$P$1,R$1)</f>
        <v>3.8577777777777822E-2</v>
      </c>
      <c r="S11" s="38" cm="1">
        <f t="array" aca="1" ref="S11" ca="1">TREND($K11:$P11,$K$1:$P$1,S$1)</f>
        <v>3.9199999999999902E-2</v>
      </c>
      <c r="T11" s="38" cm="1">
        <f t="array" aca="1" ref="T11" ca="1">TREND($K11:$P11,$K$1:$P$1,T$1)</f>
        <v>3.9822222222222203E-2</v>
      </c>
      <c r="U11" s="38" cm="1">
        <f t="array" aca="1" ref="U11" ca="1">TREND($K11:$P11,$K$1:$P$1,U$1)</f>
        <v>4.0444444444444505E-2</v>
      </c>
      <c r="V11" s="38" cm="1">
        <f t="array" aca="1" ref="V11" ca="1">TREND($K11:$P11,$K$1:$P$1,V$1)</f>
        <v>4.1066666666666585E-2</v>
      </c>
      <c r="W11" s="38" cm="1">
        <f t="array" aca="1" ref="W11" ca="1">TREND($K11:$P11,$K$1:$P$1,W$1)</f>
        <v>4.1688888888888886E-2</v>
      </c>
      <c r="X11" s="38" cm="1">
        <f t="array" aca="1" ref="X11" ca="1">TREND($K11:$P11,$K$1:$P$1,X$1)</f>
        <v>4.2311111111111188E-2</v>
      </c>
      <c r="Y11" s="38" cm="1">
        <f t="array" aca="1" ref="Y11" ca="1">TREND($K11:$P11,$K$1:$P$1,Y$1)</f>
        <v>4.2933333333333268E-2</v>
      </c>
      <c r="Z11" s="38" cm="1">
        <f t="array" aca="1" ref="Z11" ca="1">TREND($K11:$P11,$K$1:$P$1,Z$1)</f>
        <v>4.355555555555557E-2</v>
      </c>
      <c r="AA11" s="38" cm="1">
        <f t="array" aca="1" ref="AA11" ca="1">TREND($K11:$P11,$K$1:$P$1,AA$1)</f>
        <v>4.4177777777777871E-2</v>
      </c>
      <c r="AB11" s="38" cm="1">
        <f t="array" aca="1" ref="AB11" ca="1">TREND($K11:$P11,$K$1:$P$1,AB$1)</f>
        <v>4.4799999999999951E-2</v>
      </c>
      <c r="AC11" s="38" cm="1">
        <f t="array" aca="1" ref="AC11" ca="1">TREND($K11:$P11,$K$1:$P$1,AC$1)</f>
        <v>4.5422222222222253E-2</v>
      </c>
      <c r="AD11" s="38" cm="1">
        <f t="array" aca="1" ref="AD11" ca="1">TREND($K11:$P11,$K$1:$P$1,AD$1)</f>
        <v>4.6044444444444332E-2</v>
      </c>
      <c r="AE11" s="38" cm="1">
        <f t="array" aca="1" ref="AE11" ca="1">TREND($K11:$P11,$K$1:$P$1,AE$1)</f>
        <v>4.6666666666666634E-2</v>
      </c>
      <c r="AF11" s="38" cm="1">
        <f t="array" aca="1" ref="AF11" ca="1">TREND($K11:$P11,$K$1:$P$1,AF$1)</f>
        <v>4.7288888888888936E-2</v>
      </c>
      <c r="AG11" s="38" cm="1">
        <f t="array" aca="1" ref="AG11" ca="1">TREND($K11:$P11,$K$1:$P$1,AG$1)</f>
        <v>4.7911111111111016E-2</v>
      </c>
      <c r="AH11" s="38" cm="1">
        <f t="array" aca="1" ref="AH11" ca="1">TREND($K11:$P11,$K$1:$P$1,AH$1)</f>
        <v>4.8533333333333317E-2</v>
      </c>
      <c r="AI11" s="38" cm="1">
        <f t="array" aca="1" ref="AI11" ca="1">TREND($K11:$P11,$K$1:$P$1,AI$1)</f>
        <v>4.9155555555555619E-2</v>
      </c>
      <c r="AJ11" s="38" cm="1">
        <f t="array" aca="1" ref="AJ11" ca="1">TREND($K11:$P11,$K$1:$P$1,AJ$1)</f>
        <v>4.9777777777777699E-2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SUM(INDIRECT(CONCATENATE("'",HLOOKUP(B$1,$B$21:$E$23,3,FALSE),"'!",$B$25,ROW($A12)+5,":",$B$25,ROW($A12)+6)))*About!$A$31</f>
        <v>0.12413333333333333</v>
      </c>
      <c r="C12" s="38">
        <f t="shared" ca="1" si="3"/>
        <v>0.12670000000000001</v>
      </c>
      <c r="D12" s="38">
        <f t="shared" ca="1" si="0"/>
        <v>0.12926666666666667</v>
      </c>
      <c r="E12" s="38">
        <f t="shared" ca="1" si="0"/>
        <v>0.13183333333333336</v>
      </c>
      <c r="F12" s="40">
        <f ca="1">SUM(INDIRECT(CONCATENATE("'",HLOOKUP(F$1,$B$21:$E$23,3,FALSE),"'!",$B$25,ROW($A12)+5,":",$B$25,ROW($A12)+6)))*About!$A$31</f>
        <v>0.13440000000000002</v>
      </c>
      <c r="G12" s="38">
        <f t="shared" ca="1" si="4"/>
        <v>0.13720000000000002</v>
      </c>
      <c r="H12" s="38">
        <f t="shared" ca="1" si="1"/>
        <v>0.14000000000000001</v>
      </c>
      <c r="I12" s="38">
        <f t="shared" ca="1" si="1"/>
        <v>0.14280000000000001</v>
      </c>
      <c r="J12" s="38">
        <f t="shared" ca="1" si="1"/>
        <v>0.14560000000000001</v>
      </c>
      <c r="K12" s="40">
        <f ca="1">SUM(INDIRECT(CONCATENATE("'",HLOOKUP(K$1,$B$21:$E$23,3,FALSE),"'!",$B$25,ROW($A12)+5,":",$B$25,ROW($A12)+6)))*About!$A$31</f>
        <v>0.1484</v>
      </c>
      <c r="L12" s="38">
        <f t="shared" ca="1" si="5"/>
        <v>0.15113777777777779</v>
      </c>
      <c r="M12" s="38">
        <f t="shared" ca="1" si="2"/>
        <v>0.15387555555555557</v>
      </c>
      <c r="N12" s="38">
        <f t="shared" ca="1" si="2"/>
        <v>0.15661333333333333</v>
      </c>
      <c r="O12" s="38">
        <f t="shared" ca="1" si="2"/>
        <v>0.15935111111111111</v>
      </c>
      <c r="P12" s="40">
        <f ca="1">SUM(INDIRECT(CONCATENATE("'",HLOOKUP(P$1,$B$21:$E$23,3,FALSE),"'!",$B$25,ROW($A12)+5,":",$B$25,ROW($A12)+6)))*About!$A$31</f>
        <v>0.16208888888888889</v>
      </c>
      <c r="Q12" s="38" cm="1">
        <f t="array" aca="1" ref="Q12" ca="1">TREND($K12:$P12,$K$1:$P$1,Q$1)</f>
        <v>0.16482666666666645</v>
      </c>
      <c r="R12" s="38" cm="1">
        <f t="array" aca="1" ref="R12" ca="1">TREND($K12:$P12,$K$1:$P$1,R$1)</f>
        <v>0.1675644444444444</v>
      </c>
      <c r="S12" s="38" cm="1">
        <f t="array" aca="1" ref="S12" ca="1">TREND($K12:$P12,$K$1:$P$1,S$1)</f>
        <v>0.17030222222222235</v>
      </c>
      <c r="T12" s="38" cm="1">
        <f t="array" aca="1" ref="T12" ca="1">TREND($K12:$P12,$K$1:$P$1,T$1)</f>
        <v>0.1730400000000003</v>
      </c>
      <c r="U12" s="38" cm="1">
        <f t="array" aca="1" ref="U12" ca="1">TREND($K12:$P12,$K$1:$P$1,U$1)</f>
        <v>0.17577777777777825</v>
      </c>
      <c r="V12" s="38" cm="1">
        <f t="array" aca="1" ref="V12" ca="1">TREND($K12:$P12,$K$1:$P$1,V$1)</f>
        <v>0.17851555555555532</v>
      </c>
      <c r="W12" s="38" cm="1">
        <f t="array" aca="1" ref="W12" ca="1">TREND($K12:$P12,$K$1:$P$1,W$1)</f>
        <v>0.18125333333333327</v>
      </c>
      <c r="X12" s="38" cm="1">
        <f t="array" aca="1" ref="X12" ca="1">TREND($K12:$P12,$K$1:$P$1,X$1)</f>
        <v>0.18399111111111122</v>
      </c>
      <c r="Y12" s="38" cm="1">
        <f t="array" aca="1" ref="Y12" ca="1">TREND($K12:$P12,$K$1:$P$1,Y$1)</f>
        <v>0.18672888888888917</v>
      </c>
      <c r="Z12" s="38" cm="1">
        <f t="array" aca="1" ref="Z12" ca="1">TREND($K12:$P12,$K$1:$P$1,Z$1)</f>
        <v>0.18946666666666712</v>
      </c>
      <c r="AA12" s="38" cm="1">
        <f t="array" aca="1" ref="AA12" ca="1">TREND($K12:$P12,$K$1:$P$1,AA$1)</f>
        <v>0.19220444444444418</v>
      </c>
      <c r="AB12" s="38" cm="1">
        <f t="array" aca="1" ref="AB12" ca="1">TREND($K12:$P12,$K$1:$P$1,AB$1)</f>
        <v>0.19494222222222213</v>
      </c>
      <c r="AC12" s="38" cm="1">
        <f t="array" aca="1" ref="AC12" ca="1">TREND($K12:$P12,$K$1:$P$1,AC$1)</f>
        <v>0.19768000000000008</v>
      </c>
      <c r="AD12" s="38" cm="1">
        <f t="array" aca="1" ref="AD12" ca="1">TREND($K12:$P12,$K$1:$P$1,AD$1)</f>
        <v>0.20041777777777803</v>
      </c>
      <c r="AE12" s="38" cm="1">
        <f t="array" aca="1" ref="AE12" ca="1">TREND($K12:$P12,$K$1:$P$1,AE$1)</f>
        <v>0.20315555555555598</v>
      </c>
      <c r="AF12" s="38" cm="1">
        <f t="array" aca="1" ref="AF12" ca="1">TREND($K12:$P12,$K$1:$P$1,AF$1)</f>
        <v>0.20589333333333304</v>
      </c>
      <c r="AG12" s="38" cm="1">
        <f t="array" aca="1" ref="AG12" ca="1">TREND($K12:$P12,$K$1:$P$1,AG$1)</f>
        <v>0.20863111111111099</v>
      </c>
      <c r="AH12" s="38" cm="1">
        <f t="array" aca="1" ref="AH12" ca="1">TREND($K12:$P12,$K$1:$P$1,AH$1)</f>
        <v>0.21136888888888894</v>
      </c>
      <c r="AI12" s="38" cm="1">
        <f t="array" aca="1" ref="AI12" ca="1">TREND($K12:$P12,$K$1:$P$1,AI$1)</f>
        <v>0.21410666666666689</v>
      </c>
      <c r="AJ12" s="38" cm="1">
        <f t="array" aca="1" ref="AJ12" ca="1">TREND($K12:$P12,$K$1:$P$1,AJ$1)</f>
        <v>0.21684444444444484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HOIpTP-buildings-PM25</v>
      </c>
    </row>
    <row r="18" spans="1:5" x14ac:dyDescent="0.45">
      <c r="A18" t="s">
        <v>114</v>
      </c>
      <c r="B18" t="str">
        <f ca="1">RIGHT(B17,LEN(B17)-7)</f>
        <v>buildings-PM25</v>
      </c>
    </row>
    <row r="19" spans="1:5" x14ac:dyDescent="0.45">
      <c r="A19" t="s">
        <v>115</v>
      </c>
      <c r="B19" t="str">
        <f ca="1">LEFT(B18,FIND("-",B18)-1)</f>
        <v>buildings</v>
      </c>
    </row>
    <row r="20" spans="1:5" x14ac:dyDescent="0.45">
      <c r="A20" t="s">
        <v>122</v>
      </c>
      <c r="B20" t="str">
        <f ca="1">VLOOKUP($B$19,Mappings!$A$22:$B$26,COLUMN(Mappings!$B$21),FALSE)</f>
        <v>area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 x14ac:dyDescent="0.45">
      <c r="A23" s="34" t="s">
        <v>113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AB8-13FD-4F3B-9BA2-4767544296D3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INDIRECT(CONCATENATE("'",HLOOKUP(B$1,$B$21:$E$23,3,FALSE),"'!",$B$25,ROW($A2)+3))*About!$A$31</f>
        <v>1.8044444444444443E-2</v>
      </c>
      <c r="C2" s="38">
        <f ca="1">$B2+($F2-$B2)*(C$1-$B$1)/($F$1-$B$1)</f>
        <v>1.8200000000000001E-2</v>
      </c>
      <c r="D2" s="38">
        <f t="shared" ref="D2:E12" ca="1" si="0">$B2+($F2-$B2)*(D$1-$B$1)/($F$1-$B$1)</f>
        <v>1.8355555555555556E-2</v>
      </c>
      <c r="E2" s="38">
        <f t="shared" ca="1" si="0"/>
        <v>1.851111111111111E-2</v>
      </c>
      <c r="F2" s="37" cm="1">
        <f t="array" aca="1" ref="F2" ca="1">INDIRECT(CONCATENATE("'",HLOOKUP(F$1,$B$21:$E$23,3,FALSE),"'!",$B$25,ROW($A2)+3))*About!$A$31</f>
        <v>1.8666666666666668E-2</v>
      </c>
      <c r="G2" s="38">
        <f ca="1">$F2+($K2-$F2)*(G$1-$F$1)/($K$1-$F$1)</f>
        <v>1.8915555555555557E-2</v>
      </c>
      <c r="H2" s="38">
        <f t="shared" ref="H2:J12" ca="1" si="1">$F2+($K2-$F2)*(H$1-$F$1)/($K$1-$F$1)</f>
        <v>1.9164444444444446E-2</v>
      </c>
      <c r="I2" s="38">
        <f t="shared" ca="1" si="1"/>
        <v>1.9413333333333335E-2</v>
      </c>
      <c r="J2" s="38">
        <f t="shared" ca="1" si="1"/>
        <v>1.9662222222222223E-2</v>
      </c>
      <c r="K2" s="37" cm="1">
        <f t="array" aca="1" ref="K2" ca="1">INDIRECT(CONCATENATE("'",HLOOKUP(K$1,$B$21:$E$23,3,FALSE),"'!",$B$25,ROW($A2)+3))*About!$A$31</f>
        <v>1.9911111111111112E-2</v>
      </c>
      <c r="L2" s="38">
        <f ca="1">$K2+($P2-$K2)*(L$1-$K$1)/($P$1-$K$1)</f>
        <v>2.0160000000000001E-2</v>
      </c>
      <c r="M2" s="38">
        <f t="shared" ref="M2:O12" ca="1" si="2">$K2+($P2-$K2)*(M$1-$K$1)/($P$1-$K$1)</f>
        <v>2.040888888888889E-2</v>
      </c>
      <c r="N2" s="38">
        <f t="shared" ca="1" si="2"/>
        <v>2.0657777777777778E-2</v>
      </c>
      <c r="O2" s="38">
        <f t="shared" ca="1" si="2"/>
        <v>2.0906666666666667E-2</v>
      </c>
      <c r="P2" s="37" cm="1">
        <f t="array" aca="1" ref="P2" ca="1">INDIRECT(CONCATENATE("'",HLOOKUP(P$1,$B$21:$E$23,3,FALSE),"'!",$B$25,ROW($A2)+3))*About!$A$31</f>
        <v>2.1155555555555556E-2</v>
      </c>
      <c r="Q2" s="38" cm="1">
        <f t="array" aca="1" ref="Q2" ca="1">TREND($K2:$P2,$K$1:$P$1,Q$1)</f>
        <v>2.1404444444444504E-2</v>
      </c>
      <c r="R2" s="38" cm="1">
        <f t="array" aca="1" ref="R2" ca="1">TREND($K2:$P2,$K$1:$P$1,R$1)</f>
        <v>2.1653333333333358E-2</v>
      </c>
      <c r="S2" s="38" cm="1">
        <f t="array" aca="1" ref="S2" ca="1">TREND($K2:$P2,$K$1:$P$1,S$1)</f>
        <v>2.1902222222222212E-2</v>
      </c>
      <c r="T2" s="38" cm="1">
        <f t="array" aca="1" ref="T2" ca="1">TREND($K2:$P2,$K$1:$P$1,T$1)</f>
        <v>2.2151111111111177E-2</v>
      </c>
      <c r="U2" s="38" cm="1">
        <f t="array" aca="1" ref="U2" ca="1">TREND($K2:$P2,$K$1:$P$1,U$1)</f>
        <v>2.2400000000000031E-2</v>
      </c>
      <c r="V2" s="38" cm="1">
        <f t="array" aca="1" ref="V2" ca="1">TREND($K2:$P2,$K$1:$P$1,V$1)</f>
        <v>2.2648888888888885E-2</v>
      </c>
      <c r="W2" s="38" cm="1">
        <f t="array" aca="1" ref="W2" ca="1">TREND($K2:$P2,$K$1:$P$1,W$1)</f>
        <v>2.289777777777785E-2</v>
      </c>
      <c r="X2" s="38" cm="1">
        <f t="array" aca="1" ref="X2" ca="1">TREND($K2:$P2,$K$1:$P$1,X$1)</f>
        <v>2.3146666666666704E-2</v>
      </c>
      <c r="Y2" s="38" cm="1">
        <f t="array" aca="1" ref="Y2" ca="1">TREND($K2:$P2,$K$1:$P$1,Y$1)</f>
        <v>2.3395555555555558E-2</v>
      </c>
      <c r="Z2" s="38" cm="1">
        <f t="array" aca="1" ref="Z2" ca="1">TREND($K2:$P2,$K$1:$P$1,Z$1)</f>
        <v>2.3644444444444523E-2</v>
      </c>
      <c r="AA2" s="38" cm="1">
        <f t="array" aca="1" ref="AA2" ca="1">TREND($K2:$P2,$K$1:$P$1,AA$1)</f>
        <v>2.3893333333333377E-2</v>
      </c>
      <c r="AB2" s="38" cm="1">
        <f t="array" aca="1" ref="AB2" ca="1">TREND($K2:$P2,$K$1:$P$1,AB$1)</f>
        <v>2.4142222222222232E-2</v>
      </c>
      <c r="AC2" s="38" cm="1">
        <f t="array" aca="1" ref="AC2" ca="1">TREND($K2:$P2,$K$1:$P$1,AC$1)</f>
        <v>2.4391111111111086E-2</v>
      </c>
      <c r="AD2" s="38" cm="1">
        <f t="array" aca="1" ref="AD2" ca="1">TREND($K2:$P2,$K$1:$P$1,AD$1)</f>
        <v>2.4640000000000051E-2</v>
      </c>
      <c r="AE2" s="38" cm="1">
        <f t="array" aca="1" ref="AE2" ca="1">TREND($K2:$P2,$K$1:$P$1,AE$1)</f>
        <v>2.4888888888888905E-2</v>
      </c>
      <c r="AF2" s="38" cm="1">
        <f t="array" aca="1" ref="AF2" ca="1">TREND($K2:$P2,$K$1:$P$1,AF$1)</f>
        <v>2.5137777777777759E-2</v>
      </c>
      <c r="AG2" s="38" cm="1">
        <f t="array" aca="1" ref="AG2" ca="1">TREND($K2:$P2,$K$1:$P$1,AG$1)</f>
        <v>2.5386666666666724E-2</v>
      </c>
      <c r="AH2" s="38" cm="1">
        <f t="array" aca="1" ref="AH2" ca="1">TREND($K2:$P2,$K$1:$P$1,AH$1)</f>
        <v>2.5635555555555578E-2</v>
      </c>
      <c r="AI2" s="38" cm="1">
        <f t="array" aca="1" ref="AI2" ca="1">TREND($K2:$P2,$K$1:$P$1,AI$1)</f>
        <v>2.5884444444444432E-2</v>
      </c>
      <c r="AJ2" s="38" cm="1">
        <f t="array" aca="1" ref="AJ2" ca="1">TREND($K2:$P2,$K$1:$P$1,AJ$1)</f>
        <v>2.6133333333333397E-2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INDIRECT(CONCATENATE("'",HLOOKUP(B$1,$B$21:$E$23,3,FALSE),"'!",$B$25,ROW($A3)+5))*About!$A$31</f>
        <v>1.0577777777777778E-2</v>
      </c>
      <c r="C3" s="38">
        <f t="shared" ref="C3:C12" ca="1" si="3">$B3+($F3-$B3)*(C$1-$B$1)/($F$1-$B$1)</f>
        <v>1.0655555555555555E-2</v>
      </c>
      <c r="D3" s="38">
        <f t="shared" ca="1" si="0"/>
        <v>1.0733333333333334E-2</v>
      </c>
      <c r="E3" s="38">
        <f t="shared" ca="1" si="0"/>
        <v>1.0811111111111112E-2</v>
      </c>
      <c r="F3" s="39" cm="1">
        <f t="array" aca="1" ref="F3" ca="1">INDIRECT(CONCATENATE("'",HLOOKUP(F$1,$B$21:$E$23,3,FALSE),"'!",$B$25,ROW($A3)+5))*About!$A$31</f>
        <v>1.0888888888888889E-2</v>
      </c>
      <c r="G3" s="38">
        <f t="shared" ref="G3:G12" ca="1" si="4">$F3+($K3-$F3)*(G$1-$F$1)/($K$1-$F$1)</f>
        <v>1.1013333333333333E-2</v>
      </c>
      <c r="H3" s="38">
        <f t="shared" ca="1" si="1"/>
        <v>1.1137777777777778E-2</v>
      </c>
      <c r="I3" s="38">
        <f t="shared" ca="1" si="1"/>
        <v>1.1262222222222224E-2</v>
      </c>
      <c r="J3" s="38">
        <f t="shared" ca="1" si="1"/>
        <v>1.1386666666666668E-2</v>
      </c>
      <c r="K3" s="39" cm="1">
        <f t="array" aca="1" ref="K3" ca="1">INDIRECT(CONCATENATE("'",HLOOKUP(K$1,$B$21:$E$23,3,FALSE),"'!",$B$25,ROW($A3)+5))*About!$A$31</f>
        <v>1.1511111111111113E-2</v>
      </c>
      <c r="L3" s="38">
        <f t="shared" ref="L3:L12" ca="1" si="5">$K3+($P3-$K3)*(L$1-$K$1)/($P$1-$K$1)</f>
        <v>1.1573333333333335E-2</v>
      </c>
      <c r="M3" s="38">
        <f t="shared" ca="1" si="2"/>
        <v>1.1635555555555557E-2</v>
      </c>
      <c r="N3" s="38">
        <f t="shared" ca="1" si="2"/>
        <v>1.1697777777777777E-2</v>
      </c>
      <c r="O3" s="38">
        <f t="shared" ca="1" si="2"/>
        <v>1.176E-2</v>
      </c>
      <c r="P3" s="39" cm="1">
        <f t="array" aca="1" ref="P3" ca="1">INDIRECT(CONCATENATE("'",HLOOKUP(P$1,$B$21:$E$23,3,FALSE),"'!",$B$25,ROW($A3)+5))*About!$A$31</f>
        <v>1.1822222222222222E-2</v>
      </c>
      <c r="Q3" s="38" cm="1">
        <f t="array" aca="1" ref="Q3" ca="1">TREND($K3:$P3,$K$1:$P$1,Q$1)</f>
        <v>1.1884444444444461E-2</v>
      </c>
      <c r="R3" s="38" cm="1">
        <f t="array" aca="1" ref="R3" ca="1">TREND($K3:$P3,$K$1:$P$1,R$1)</f>
        <v>1.1946666666666675E-2</v>
      </c>
      <c r="S3" s="38" cm="1">
        <f t="array" aca="1" ref="S3" ca="1">TREND($K3:$P3,$K$1:$P$1,S$1)</f>
        <v>1.2008888888888916E-2</v>
      </c>
      <c r="T3" s="38" cm="1">
        <f t="array" aca="1" ref="T3" ca="1">TREND($K3:$P3,$K$1:$P$1,T$1)</f>
        <v>1.207111111111113E-2</v>
      </c>
      <c r="U3" s="38" cm="1">
        <f t="array" aca="1" ref="U3" ca="1">TREND($K3:$P3,$K$1:$P$1,U$1)</f>
        <v>1.2133333333333343E-2</v>
      </c>
      <c r="V3" s="38" cm="1">
        <f t="array" aca="1" ref="V3" ca="1">TREND($K3:$P3,$K$1:$P$1,V$1)</f>
        <v>1.2195555555555557E-2</v>
      </c>
      <c r="W3" s="38" cm="1">
        <f t="array" aca="1" ref="W3" ca="1">TREND($K3:$P3,$K$1:$P$1,W$1)</f>
        <v>1.2257777777777798E-2</v>
      </c>
      <c r="X3" s="38" cm="1">
        <f t="array" aca="1" ref="X3" ca="1">TREND($K3:$P3,$K$1:$P$1,X$1)</f>
        <v>1.2320000000000011E-2</v>
      </c>
      <c r="Y3" s="38" cm="1">
        <f t="array" aca="1" ref="Y3" ca="1">TREND($K3:$P3,$K$1:$P$1,Y$1)</f>
        <v>1.2382222222222225E-2</v>
      </c>
      <c r="Z3" s="38" cm="1">
        <f t="array" aca="1" ref="Z3" ca="1">TREND($K3:$P3,$K$1:$P$1,Z$1)</f>
        <v>1.2444444444444466E-2</v>
      </c>
      <c r="AA3" s="38" cm="1">
        <f t="array" aca="1" ref="AA3" ca="1">TREND($K3:$P3,$K$1:$P$1,AA$1)</f>
        <v>1.250666666666668E-2</v>
      </c>
      <c r="AB3" s="38" cm="1">
        <f t="array" aca="1" ref="AB3" ca="1">TREND($K3:$P3,$K$1:$P$1,AB$1)</f>
        <v>1.2568888888888893E-2</v>
      </c>
      <c r="AC3" s="38" cm="1">
        <f t="array" aca="1" ref="AC3" ca="1">TREND($K3:$P3,$K$1:$P$1,AC$1)</f>
        <v>1.2631111111111135E-2</v>
      </c>
      <c r="AD3" s="38" cm="1">
        <f t="array" aca="1" ref="AD3" ca="1">TREND($K3:$P3,$K$1:$P$1,AD$1)</f>
        <v>1.2693333333333348E-2</v>
      </c>
      <c r="AE3" s="38" cm="1">
        <f t="array" aca="1" ref="AE3" ca="1">TREND($K3:$P3,$K$1:$P$1,AE$1)</f>
        <v>1.2755555555555562E-2</v>
      </c>
      <c r="AF3" s="38" cm="1">
        <f t="array" aca="1" ref="AF3" ca="1">TREND($K3:$P3,$K$1:$P$1,AF$1)</f>
        <v>1.2817777777777775E-2</v>
      </c>
      <c r="AG3" s="38" cm="1">
        <f t="array" aca="1" ref="AG3" ca="1">TREND($K3:$P3,$K$1:$P$1,AG$1)</f>
        <v>1.2880000000000016E-2</v>
      </c>
      <c r="AH3" s="38" cm="1">
        <f t="array" aca="1" ref="AH3" ca="1">TREND($K3:$P3,$K$1:$P$1,AH$1)</f>
        <v>1.294222222222223E-2</v>
      </c>
      <c r="AI3" s="38" cm="1">
        <f t="array" aca="1" ref="AI3" ca="1">TREND($K3:$P3,$K$1:$P$1,AI$1)</f>
        <v>1.3004444444444443E-2</v>
      </c>
      <c r="AJ3" s="38" cm="1">
        <f t="array" aca="1" ref="AJ3" ca="1">TREND($K3:$P3,$K$1:$P$1,AJ$1)</f>
        <v>1.3066666666666685E-2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INDIRECT(CONCATENATE("'",HLOOKUP(B$1,$B$21:$E$23,3,FALSE),"'!",$B$25,ROW($A4)+5))*About!$A$31</f>
        <v>2.4577777777777782E-2</v>
      </c>
      <c r="C4" s="38">
        <f t="shared" ca="1" si="3"/>
        <v>2.4655555555555559E-2</v>
      </c>
      <c r="D4" s="38">
        <f t="shared" ca="1" si="0"/>
        <v>2.4733333333333336E-2</v>
      </c>
      <c r="E4" s="38">
        <f t="shared" ca="1" si="0"/>
        <v>2.4811111111111114E-2</v>
      </c>
      <c r="F4" s="39" cm="1">
        <f t="array" aca="1" ref="F4" ca="1">INDIRECT(CONCATENATE("'",HLOOKUP(F$1,$B$21:$E$23,3,FALSE),"'!",$B$25,ROW($A4)+5))*About!$A$31</f>
        <v>2.4888888888888891E-2</v>
      </c>
      <c r="G4" s="38">
        <f t="shared" ca="1" si="4"/>
        <v>2.513777777777778E-2</v>
      </c>
      <c r="H4" s="38">
        <f t="shared" ca="1" si="1"/>
        <v>2.5386666666666668E-2</v>
      </c>
      <c r="I4" s="38">
        <f t="shared" ca="1" si="1"/>
        <v>2.5635555555555554E-2</v>
      </c>
      <c r="J4" s="38">
        <f t="shared" ca="1" si="1"/>
        <v>2.5884444444444443E-2</v>
      </c>
      <c r="K4" s="39" cm="1">
        <f t="array" aca="1" ref="K4" ca="1">INDIRECT(CONCATENATE("'",HLOOKUP(K$1,$B$21:$E$23,3,FALSE),"'!",$B$25,ROW($A4)+5))*About!$A$31</f>
        <v>2.6133333333333331E-2</v>
      </c>
      <c r="L4" s="38">
        <f t="shared" ca="1" si="5"/>
        <v>2.6506666666666664E-2</v>
      </c>
      <c r="M4" s="38">
        <f t="shared" ca="1" si="2"/>
        <v>2.6879999999999998E-2</v>
      </c>
      <c r="N4" s="38">
        <f t="shared" ca="1" si="2"/>
        <v>2.7253333333333331E-2</v>
      </c>
      <c r="O4" s="38">
        <f t="shared" ca="1" si="2"/>
        <v>2.7626666666666664E-2</v>
      </c>
      <c r="P4" s="39" cm="1">
        <f t="array" aca="1" ref="P4" ca="1">INDIRECT(CONCATENATE("'",HLOOKUP(P$1,$B$21:$E$23,3,FALSE),"'!",$B$25,ROW($A4)+5))*About!$A$31</f>
        <v>2.7999999999999997E-2</v>
      </c>
      <c r="Q4" s="38" cm="1">
        <f t="array" aca="1" ref="Q4" ca="1">TREND($K4:$P4,$K$1:$P$1,Q$1)</f>
        <v>2.8373333333333361E-2</v>
      </c>
      <c r="R4" s="38" cm="1">
        <f t="array" aca="1" ref="R4" ca="1">TREND($K4:$P4,$K$1:$P$1,R$1)</f>
        <v>2.8746666666666587E-2</v>
      </c>
      <c r="S4" s="38" cm="1">
        <f t="array" aca="1" ref="S4" ca="1">TREND($K4:$P4,$K$1:$P$1,S$1)</f>
        <v>2.9119999999999924E-2</v>
      </c>
      <c r="T4" s="38" cm="1">
        <f t="array" aca="1" ref="T4" ca="1">TREND($K4:$P4,$K$1:$P$1,T$1)</f>
        <v>2.949333333333326E-2</v>
      </c>
      <c r="U4" s="38" cm="1">
        <f t="array" aca="1" ref="U4" ca="1">TREND($K4:$P4,$K$1:$P$1,U$1)</f>
        <v>2.9866666666666597E-2</v>
      </c>
      <c r="V4" s="38" cm="1">
        <f t="array" aca="1" ref="V4" ca="1">TREND($K4:$P4,$K$1:$P$1,V$1)</f>
        <v>3.0239999999999934E-2</v>
      </c>
      <c r="W4" s="38" cm="1">
        <f t="array" aca="1" ref="W4" ca="1">TREND($K4:$P4,$K$1:$P$1,W$1)</f>
        <v>3.061333333333327E-2</v>
      </c>
      <c r="X4" s="38" cm="1">
        <f t="array" aca="1" ref="X4" ca="1">TREND($K4:$P4,$K$1:$P$1,X$1)</f>
        <v>3.0986666666666607E-2</v>
      </c>
      <c r="Y4" s="38" cm="1">
        <f t="array" aca="1" ref="Y4" ca="1">TREND($K4:$P4,$K$1:$P$1,Y$1)</f>
        <v>3.1359999999999943E-2</v>
      </c>
      <c r="Z4" s="38" cm="1">
        <f t="array" aca="1" ref="Z4" ca="1">TREND($K4:$P4,$K$1:$P$1,Z$1)</f>
        <v>3.173333333333328E-2</v>
      </c>
      <c r="AA4" s="38" cm="1">
        <f t="array" aca="1" ref="AA4" ca="1">TREND($K4:$P4,$K$1:$P$1,AA$1)</f>
        <v>3.2106666666666617E-2</v>
      </c>
      <c r="AB4" s="38" cm="1">
        <f t="array" aca="1" ref="AB4" ca="1">TREND($K4:$P4,$K$1:$P$1,AB$1)</f>
        <v>3.2479999999999953E-2</v>
      </c>
      <c r="AC4" s="38" cm="1">
        <f t="array" aca="1" ref="AC4" ca="1">TREND($K4:$P4,$K$1:$P$1,AC$1)</f>
        <v>3.285333333333329E-2</v>
      </c>
      <c r="AD4" s="38" cm="1">
        <f t="array" aca="1" ref="AD4" ca="1">TREND($K4:$P4,$K$1:$P$1,AD$1)</f>
        <v>3.3226666666666627E-2</v>
      </c>
      <c r="AE4" s="38" cm="1">
        <f t="array" aca="1" ref="AE4" ca="1">TREND($K4:$P4,$K$1:$P$1,AE$1)</f>
        <v>3.3599999999999963E-2</v>
      </c>
      <c r="AF4" s="38" cm="1">
        <f t="array" aca="1" ref="AF4" ca="1">TREND($K4:$P4,$K$1:$P$1,AF$1)</f>
        <v>3.39733333333333E-2</v>
      </c>
      <c r="AG4" s="38" cm="1">
        <f t="array" aca="1" ref="AG4" ca="1">TREND($K4:$P4,$K$1:$P$1,AG$1)</f>
        <v>3.4346666666666636E-2</v>
      </c>
      <c r="AH4" s="38" cm="1">
        <f t="array" aca="1" ref="AH4" ca="1">TREND($K4:$P4,$K$1:$P$1,AH$1)</f>
        <v>3.4719999999999973E-2</v>
      </c>
      <c r="AI4" s="38" cm="1">
        <f t="array" aca="1" ref="AI4" ca="1">TREND($K4:$P4,$K$1:$P$1,AI$1)</f>
        <v>3.509333333333331E-2</v>
      </c>
      <c r="AJ4" s="38" cm="1">
        <f t="array" aca="1" ref="AJ4" ca="1">TREND($K4:$P4,$K$1:$P$1,AJ$1)</f>
        <v>3.5466666666666646E-2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INDIRECT(CONCATENATE("'",HLOOKUP(B$1,$B$21:$E$23,3,FALSE),"'!",$B$25,ROW($A5)+5))*About!$A$31</f>
        <v>0.31111111111111112</v>
      </c>
      <c r="C5" s="38">
        <f t="shared" ca="1" si="3"/>
        <v>0.31111111111111112</v>
      </c>
      <c r="D5" s="38">
        <f t="shared" ca="1" si="0"/>
        <v>0.31111111111111112</v>
      </c>
      <c r="E5" s="38">
        <f t="shared" ca="1" si="0"/>
        <v>0.31111111111111112</v>
      </c>
      <c r="F5" s="39" cm="1">
        <f t="array" aca="1" ref="F5" ca="1">INDIRECT(CONCATENATE("'",HLOOKUP(F$1,$B$21:$E$23,3,FALSE),"'!",$B$25,ROW($A5)+5))*About!$A$31</f>
        <v>0.31111111111111112</v>
      </c>
      <c r="G5" s="38">
        <f t="shared" ca="1" si="4"/>
        <v>0.31733333333333336</v>
      </c>
      <c r="H5" s="38">
        <f t="shared" ca="1" si="1"/>
        <v>0.32355555555555554</v>
      </c>
      <c r="I5" s="38">
        <f t="shared" ca="1" si="1"/>
        <v>0.32977777777777778</v>
      </c>
      <c r="J5" s="38">
        <f t="shared" ca="1" si="1"/>
        <v>0.33599999999999997</v>
      </c>
      <c r="K5" s="39" cm="1">
        <f t="array" aca="1" ref="K5" ca="1">INDIRECT(CONCATENATE("'",HLOOKUP(K$1,$B$21:$E$23,3,FALSE),"'!",$B$25,ROW($A5)+5))*About!$A$31</f>
        <v>0.34222222222222221</v>
      </c>
      <c r="L5" s="38">
        <f t="shared" ca="1" si="5"/>
        <v>0.34844444444444445</v>
      </c>
      <c r="M5" s="38">
        <f t="shared" ca="1" si="2"/>
        <v>0.35466666666666669</v>
      </c>
      <c r="N5" s="38">
        <f t="shared" ca="1" si="2"/>
        <v>0.36088888888888887</v>
      </c>
      <c r="O5" s="38">
        <f t="shared" ca="1" si="2"/>
        <v>0.36711111111111111</v>
      </c>
      <c r="P5" s="39" cm="1">
        <f t="array" aca="1" ref="P5" ca="1">INDIRECT(CONCATENATE("'",HLOOKUP(P$1,$B$21:$E$23,3,FALSE),"'!",$B$25,ROW($A5)+5))*About!$A$31</f>
        <v>0.37333333333333335</v>
      </c>
      <c r="Q5" s="38" cm="1">
        <f t="array" aca="1" ref="Q5" ca="1">TREND($K5:$P5,$K$1:$P$1,Q$1)</f>
        <v>0.37955555555555698</v>
      </c>
      <c r="R5" s="38" cm="1">
        <f t="array" aca="1" ref="R5" ca="1">TREND($K5:$P5,$K$1:$P$1,R$1)</f>
        <v>0.38577777777777911</v>
      </c>
      <c r="S5" s="38" cm="1">
        <f t="array" aca="1" ref="S5" ca="1">TREND($K5:$P5,$K$1:$P$1,S$1)</f>
        <v>0.39200000000000124</v>
      </c>
      <c r="T5" s="38" cm="1">
        <f t="array" aca="1" ref="T5" ca="1">TREND($K5:$P5,$K$1:$P$1,T$1)</f>
        <v>0.39822222222222337</v>
      </c>
      <c r="U5" s="38" cm="1">
        <f t="array" aca="1" ref="U5" ca="1">TREND($K5:$P5,$K$1:$P$1,U$1)</f>
        <v>0.40444444444444549</v>
      </c>
      <c r="V5" s="38" cm="1">
        <f t="array" aca="1" ref="V5" ca="1">TREND($K5:$P5,$K$1:$P$1,V$1)</f>
        <v>0.41066666666666762</v>
      </c>
      <c r="W5" s="38" cm="1">
        <f t="array" aca="1" ref="W5" ca="1">TREND($K5:$P5,$K$1:$P$1,W$1)</f>
        <v>0.41688888888888975</v>
      </c>
      <c r="X5" s="38" cm="1">
        <f t="array" aca="1" ref="X5" ca="1">TREND($K5:$P5,$K$1:$P$1,X$1)</f>
        <v>0.42311111111111188</v>
      </c>
      <c r="Y5" s="38" cm="1">
        <f t="array" aca="1" ref="Y5" ca="1">TREND($K5:$P5,$K$1:$P$1,Y$1)</f>
        <v>0.42933333333333579</v>
      </c>
      <c r="Z5" s="38" cm="1">
        <f t="array" aca="1" ref="Z5" ca="1">TREND($K5:$P5,$K$1:$P$1,Z$1)</f>
        <v>0.43555555555555792</v>
      </c>
      <c r="AA5" s="38" cm="1">
        <f t="array" aca="1" ref="AA5" ca="1">TREND($K5:$P5,$K$1:$P$1,AA$1)</f>
        <v>0.44177777777778005</v>
      </c>
      <c r="AB5" s="38" cm="1">
        <f t="array" aca="1" ref="AB5" ca="1">TREND($K5:$P5,$K$1:$P$1,AB$1)</f>
        <v>0.44800000000000217</v>
      </c>
      <c r="AC5" s="38" cm="1">
        <f t="array" aca="1" ref="AC5" ca="1">TREND($K5:$P5,$K$1:$P$1,AC$1)</f>
        <v>0.4542222222222243</v>
      </c>
      <c r="AD5" s="38" cm="1">
        <f t="array" aca="1" ref="AD5" ca="1">TREND($K5:$P5,$K$1:$P$1,AD$1)</f>
        <v>0.46044444444444643</v>
      </c>
      <c r="AE5" s="38" cm="1">
        <f t="array" aca="1" ref="AE5" ca="1">TREND($K5:$P5,$K$1:$P$1,AE$1)</f>
        <v>0.46666666666666856</v>
      </c>
      <c r="AF5" s="38" cm="1">
        <f t="array" aca="1" ref="AF5" ca="1">TREND($K5:$P5,$K$1:$P$1,AF$1)</f>
        <v>0.47288888888889069</v>
      </c>
      <c r="AG5" s="38" cm="1">
        <f t="array" aca="1" ref="AG5" ca="1">TREND($K5:$P5,$K$1:$P$1,AG$1)</f>
        <v>0.47911111111111282</v>
      </c>
      <c r="AH5" s="38" cm="1">
        <f t="array" aca="1" ref="AH5" ca="1">TREND($K5:$P5,$K$1:$P$1,AH$1)</f>
        <v>0.48533333333333495</v>
      </c>
      <c r="AI5" s="38" cm="1">
        <f t="array" aca="1" ref="AI5" ca="1">TREND($K5:$P5,$K$1:$P$1,AI$1)</f>
        <v>0.49155555555555708</v>
      </c>
      <c r="AJ5" s="38" cm="1">
        <f t="array" aca="1" ref="AJ5" ca="1">TREND($K5:$P5,$K$1:$P$1,AJ$1)</f>
        <v>0.49777777777777921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INDIRECT(CONCATENATE("'",HLOOKUP(B$1,$B$21:$E$23,3,FALSE),"'!",$B$25,ROW($A6)+5))*About!$A$31</f>
        <v>0.46666666666666667</v>
      </c>
      <c r="C6" s="38">
        <f t="shared" ca="1" si="3"/>
        <v>0.46666666666666667</v>
      </c>
      <c r="D6" s="38">
        <f t="shared" ca="1" si="0"/>
        <v>0.46666666666666667</v>
      </c>
      <c r="E6" s="38">
        <f t="shared" ca="1" si="0"/>
        <v>0.46666666666666667</v>
      </c>
      <c r="F6" s="39" cm="1">
        <f t="array" aca="1" ref="F6" ca="1">INDIRECT(CONCATENATE("'",HLOOKUP(F$1,$B$21:$E$23,3,FALSE),"'!",$B$25,ROW($A6)+5))*About!$A$31</f>
        <v>0.46666666666666667</v>
      </c>
      <c r="G6" s="38">
        <f t="shared" ca="1" si="4"/>
        <v>0.46666666666666667</v>
      </c>
      <c r="H6" s="38">
        <f t="shared" ca="1" si="1"/>
        <v>0.46666666666666667</v>
      </c>
      <c r="I6" s="38">
        <f t="shared" ca="1" si="1"/>
        <v>0.46666666666666667</v>
      </c>
      <c r="J6" s="38">
        <f t="shared" ca="1" si="1"/>
        <v>0.46666666666666667</v>
      </c>
      <c r="K6" s="39" cm="1">
        <f t="array" aca="1" ref="K6" ca="1">INDIRECT(CONCATENATE("'",HLOOKUP(K$1,$B$21:$E$23,3,FALSE),"'!",$B$25,ROW($A6)+5))*About!$A$31</f>
        <v>0.46666666666666667</v>
      </c>
      <c r="L6" s="38">
        <f t="shared" ca="1" si="5"/>
        <v>0.47911111111111115</v>
      </c>
      <c r="M6" s="38">
        <f t="shared" ca="1" si="2"/>
        <v>0.49155555555555558</v>
      </c>
      <c r="N6" s="38">
        <f t="shared" ca="1" si="2"/>
        <v>0.504</v>
      </c>
      <c r="O6" s="38">
        <f t="shared" ca="1" si="2"/>
        <v>0.51644444444444448</v>
      </c>
      <c r="P6" s="39" cm="1">
        <f t="array" aca="1" ref="P6" ca="1">INDIRECT(CONCATENATE("'",HLOOKUP(P$1,$B$21:$E$23,3,FALSE),"'!",$B$25,ROW($A6)+5))*About!$A$31</f>
        <v>0.52888888888888896</v>
      </c>
      <c r="Q6" s="38" cm="1">
        <f t="array" aca="1" ref="Q6" ca="1">TREND($K6:$P6,$K$1:$P$1,Q$1)</f>
        <v>0.54133333333333411</v>
      </c>
      <c r="R6" s="38" cm="1">
        <f t="array" aca="1" ref="R6" ca="1">TREND($K6:$P6,$K$1:$P$1,R$1)</f>
        <v>0.55377777777777837</v>
      </c>
      <c r="S6" s="38" cm="1">
        <f t="array" aca="1" ref="S6" ca="1">TREND($K6:$P6,$K$1:$P$1,S$1)</f>
        <v>0.56622222222222263</v>
      </c>
      <c r="T6" s="38" cm="1">
        <f t="array" aca="1" ref="T6" ca="1">TREND($K6:$P6,$K$1:$P$1,T$1)</f>
        <v>0.57866666666666688</v>
      </c>
      <c r="U6" s="38" cm="1">
        <f t="array" aca="1" ref="U6" ca="1">TREND($K6:$P6,$K$1:$P$1,U$1)</f>
        <v>0.59111111111111114</v>
      </c>
      <c r="V6" s="38" cm="1">
        <f t="array" aca="1" ref="V6" ca="1">TREND($K6:$P6,$K$1:$P$1,V$1)</f>
        <v>0.6035555555555554</v>
      </c>
      <c r="W6" s="38" cm="1">
        <f t="array" aca="1" ref="W6" ca="1">TREND($K6:$P6,$K$1:$P$1,W$1)</f>
        <v>0.61599999999999966</v>
      </c>
      <c r="X6" s="38" cm="1">
        <f t="array" aca="1" ref="X6" ca="1">TREND($K6:$P6,$K$1:$P$1,X$1)</f>
        <v>0.62844444444444392</v>
      </c>
      <c r="Y6" s="38" cm="1">
        <f t="array" aca="1" ref="Y6" ca="1">TREND($K6:$P6,$K$1:$P$1,Y$1)</f>
        <v>0.64088888888889173</v>
      </c>
      <c r="Z6" s="38" cm="1">
        <f t="array" aca="1" ref="Z6" ca="1">TREND($K6:$P6,$K$1:$P$1,Z$1)</f>
        <v>0.65333333333333599</v>
      </c>
      <c r="AA6" s="38" cm="1">
        <f t="array" aca="1" ref="AA6" ca="1">TREND($K6:$P6,$K$1:$P$1,AA$1)</f>
        <v>0.66577777777778024</v>
      </c>
      <c r="AB6" s="38" cm="1">
        <f t="array" aca="1" ref="AB6" ca="1">TREND($K6:$P6,$K$1:$P$1,AB$1)</f>
        <v>0.6782222222222245</v>
      </c>
      <c r="AC6" s="38" cm="1">
        <f t="array" aca="1" ref="AC6" ca="1">TREND($K6:$P6,$K$1:$P$1,AC$1)</f>
        <v>0.69066666666666876</v>
      </c>
      <c r="AD6" s="38" cm="1">
        <f t="array" aca="1" ref="AD6" ca="1">TREND($K6:$P6,$K$1:$P$1,AD$1)</f>
        <v>0.70311111111111302</v>
      </c>
      <c r="AE6" s="38" cm="1">
        <f t="array" aca="1" ref="AE6" ca="1">TREND($K6:$P6,$K$1:$P$1,AE$1)</f>
        <v>0.71555555555555728</v>
      </c>
      <c r="AF6" s="38" cm="1">
        <f t="array" aca="1" ref="AF6" ca="1">TREND($K6:$P6,$K$1:$P$1,AF$1)</f>
        <v>0.72800000000000153</v>
      </c>
      <c r="AG6" s="38" cm="1">
        <f t="array" aca="1" ref="AG6" ca="1">TREND($K6:$P6,$K$1:$P$1,AG$1)</f>
        <v>0.74044444444444579</v>
      </c>
      <c r="AH6" s="38" cm="1">
        <f t="array" aca="1" ref="AH6" ca="1">TREND($K6:$P6,$K$1:$P$1,AH$1)</f>
        <v>0.75288888888889005</v>
      </c>
      <c r="AI6" s="38" cm="1">
        <f t="array" aca="1" ref="AI6" ca="1">TREND($K6:$P6,$K$1:$P$1,AI$1)</f>
        <v>0.76533333333333431</v>
      </c>
      <c r="AJ6" s="38" cm="1">
        <f t="array" aca="1" ref="AJ6" ca="1">TREND($K6:$P6,$K$1:$P$1,AJ$1)</f>
        <v>0.77777777777777857</v>
      </c>
    </row>
    <row r="7" spans="1:36" x14ac:dyDescent="0.45">
      <c r="A7" t="s">
        <v>158</v>
      </c>
      <c r="B7" s="39" cm="1">
        <f t="array" aca="1" ref="B7" ca="1">INDIRECT(CONCATENATE("'",HLOOKUP(B$1,$B$21:$E$23,3,FALSE),"'!",$B$25,ROW($A7)+5))*About!$A$31</f>
        <v>13.68888888888889</v>
      </c>
      <c r="C7" s="38">
        <f t="shared" ca="1" si="3"/>
        <v>13.766666666666667</v>
      </c>
      <c r="D7" s="38">
        <f t="shared" ca="1" si="0"/>
        <v>13.844444444444445</v>
      </c>
      <c r="E7" s="38">
        <f t="shared" ca="1" si="0"/>
        <v>13.922222222222222</v>
      </c>
      <c r="F7" s="39" cm="1">
        <f t="array" aca="1" ref="F7" ca="1">INDIRECT(CONCATENATE("'",HLOOKUP(F$1,$B$21:$E$23,3,FALSE),"'!",$B$25,ROW($A7)+5))*About!$A$31</f>
        <v>14</v>
      </c>
      <c r="G7" s="38">
        <f t="shared" ca="1" si="4"/>
        <v>14</v>
      </c>
      <c r="H7" s="38">
        <f t="shared" ca="1" si="1"/>
        <v>14</v>
      </c>
      <c r="I7" s="38">
        <f t="shared" ca="1" si="1"/>
        <v>14</v>
      </c>
      <c r="J7" s="38">
        <f t="shared" ca="1" si="1"/>
        <v>14</v>
      </c>
      <c r="K7" s="39" cm="1">
        <f t="array" aca="1" ref="K7" ca="1">INDIRECT(CONCATENATE("'",HLOOKUP(K$1,$B$21:$E$23,3,FALSE),"'!",$B$25,ROW($A7)+5))*About!$A$31</f>
        <v>14</v>
      </c>
      <c r="L7" s="38">
        <f t="shared" ca="1" si="5"/>
        <v>14.062222222222221</v>
      </c>
      <c r="M7" s="38">
        <f t="shared" ca="1" si="2"/>
        <v>14.124444444444444</v>
      </c>
      <c r="N7" s="38">
        <f t="shared" ca="1" si="2"/>
        <v>14.186666666666666</v>
      </c>
      <c r="O7" s="38">
        <f t="shared" ca="1" si="2"/>
        <v>14.248888888888889</v>
      </c>
      <c r="P7" s="39" cm="1">
        <f t="array" aca="1" ref="P7" ca="1">INDIRECT(CONCATENATE("'",HLOOKUP(P$1,$B$21:$E$23,3,FALSE),"'!",$B$25,ROW($A7)+5))*About!$A$31</f>
        <v>14.31111111111111</v>
      </c>
      <c r="Q7" s="38" cm="1">
        <f t="array" aca="1" ref="Q7" ca="1">TREND($K7:$P7,$K$1:$P$1,Q$1)</f>
        <v>14.373333333333335</v>
      </c>
      <c r="R7" s="38" cm="1">
        <f t="array" aca="1" ref="R7" ca="1">TREND($K7:$P7,$K$1:$P$1,R$1)</f>
        <v>14.435555555555553</v>
      </c>
      <c r="S7" s="38" cm="1">
        <f t="array" aca="1" ref="S7" ca="1">TREND($K7:$P7,$K$1:$P$1,S$1)</f>
        <v>14.49777777777777</v>
      </c>
      <c r="T7" s="38" cm="1">
        <f t="array" aca="1" ref="T7" ca="1">TREND($K7:$P7,$K$1:$P$1,T$1)</f>
        <v>14.560000000000002</v>
      </c>
      <c r="U7" s="38" cm="1">
        <f t="array" aca="1" ref="U7" ca="1">TREND($K7:$P7,$K$1:$P$1,U$1)</f>
        <v>14.62222222222222</v>
      </c>
      <c r="V7" s="38" cm="1">
        <f t="array" aca="1" ref="V7" ca="1">TREND($K7:$P7,$K$1:$P$1,V$1)</f>
        <v>14.684444444444438</v>
      </c>
      <c r="W7" s="38" cm="1">
        <f t="array" aca="1" ref="W7" ca="1">TREND($K7:$P7,$K$1:$P$1,W$1)</f>
        <v>14.74666666666667</v>
      </c>
      <c r="X7" s="38" cm="1">
        <f t="array" aca="1" ref="X7" ca="1">TREND($K7:$P7,$K$1:$P$1,X$1)</f>
        <v>14.808888888888887</v>
      </c>
      <c r="Y7" s="38" cm="1">
        <f t="array" aca="1" ref="Y7" ca="1">TREND($K7:$P7,$K$1:$P$1,Y$1)</f>
        <v>14.871111111111105</v>
      </c>
      <c r="Z7" s="38" cm="1">
        <f t="array" aca="1" ref="Z7" ca="1">TREND($K7:$P7,$K$1:$P$1,Z$1)</f>
        <v>14.933333333333337</v>
      </c>
      <c r="AA7" s="38" cm="1">
        <f t="array" aca="1" ref="AA7" ca="1">TREND($K7:$P7,$K$1:$P$1,AA$1)</f>
        <v>14.995555555555555</v>
      </c>
      <c r="AB7" s="38" cm="1">
        <f t="array" aca="1" ref="AB7" ca="1">TREND($K7:$P7,$K$1:$P$1,AB$1)</f>
        <v>15.057777777777773</v>
      </c>
      <c r="AC7" s="38" cm="1">
        <f t="array" aca="1" ref="AC7" ca="1">TREND($K7:$P7,$K$1:$P$1,AC$1)</f>
        <v>15.11999999999999</v>
      </c>
      <c r="AD7" s="38" cm="1">
        <f t="array" aca="1" ref="AD7" ca="1">TREND($K7:$P7,$K$1:$P$1,AD$1)</f>
        <v>15.182222222222222</v>
      </c>
      <c r="AE7" s="38" cm="1">
        <f t="array" aca="1" ref="AE7" ca="1">TREND($K7:$P7,$K$1:$P$1,AE$1)</f>
        <v>15.24444444444444</v>
      </c>
      <c r="AF7" s="38" cm="1">
        <f t="array" aca="1" ref="AF7" ca="1">TREND($K7:$P7,$K$1:$P$1,AF$1)</f>
        <v>15.306666666666658</v>
      </c>
      <c r="AG7" s="38" cm="1">
        <f t="array" aca="1" ref="AG7" ca="1">TREND($K7:$P7,$K$1:$P$1,AG$1)</f>
        <v>15.36888888888889</v>
      </c>
      <c r="AH7" s="38" cm="1">
        <f t="array" aca="1" ref="AH7" ca="1">TREND($K7:$P7,$K$1:$P$1,AH$1)</f>
        <v>15.431111111111107</v>
      </c>
      <c r="AI7" s="38" cm="1">
        <f t="array" aca="1" ref="AI7" ca="1">TREND($K7:$P7,$K$1:$P$1,AI$1)</f>
        <v>15.493333333333325</v>
      </c>
      <c r="AJ7" s="38" cm="1">
        <f t="array" aca="1" ref="AJ7" ca="1">TREND($K7:$P7,$K$1:$P$1,AJ$1)</f>
        <v>15.555555555555557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INDIRECT(CONCATENATE("'",HLOOKUP(B$1,$B$21:$E$23,3,FALSE),"'!",$B$25,ROW($A8)+5))*About!$A$31</f>
        <v>2.3022222222222224</v>
      </c>
      <c r="C8" s="38">
        <f t="shared" ca="1" si="3"/>
        <v>2.3177777777777777</v>
      </c>
      <c r="D8" s="38">
        <f t="shared" ca="1" si="0"/>
        <v>2.3333333333333335</v>
      </c>
      <c r="E8" s="38">
        <f t="shared" ca="1" si="0"/>
        <v>2.3488888888888892</v>
      </c>
      <c r="F8" s="39" cm="1">
        <f t="array" aca="1" ref="F8" ca="1">INDIRECT(CONCATENATE("'",HLOOKUP(F$1,$B$21:$E$23,3,FALSE),"'!",$B$25,ROW($A8)+5))*About!$A$31</f>
        <v>2.3644444444444446</v>
      </c>
      <c r="G8" s="38">
        <f t="shared" ca="1" si="4"/>
        <v>2.3706666666666667</v>
      </c>
      <c r="H8" s="38">
        <f t="shared" ca="1" si="1"/>
        <v>2.3768888888888888</v>
      </c>
      <c r="I8" s="38">
        <f t="shared" ca="1" si="1"/>
        <v>2.3831111111111114</v>
      </c>
      <c r="J8" s="38">
        <f t="shared" ca="1" si="1"/>
        <v>2.3893333333333335</v>
      </c>
      <c r="K8" s="39" cm="1">
        <f t="array" aca="1" ref="K8" ca="1">INDIRECT(CONCATENATE("'",HLOOKUP(K$1,$B$21:$E$23,3,FALSE),"'!",$B$25,ROW($A8)+5))*About!$A$31</f>
        <v>2.3955555555555557</v>
      </c>
      <c r="L8" s="38">
        <f t="shared" ca="1" si="5"/>
        <v>2.4079999999999999</v>
      </c>
      <c r="M8" s="38">
        <f t="shared" ca="1" si="2"/>
        <v>2.4204444444444446</v>
      </c>
      <c r="N8" s="38">
        <f t="shared" ca="1" si="2"/>
        <v>2.4328888888888889</v>
      </c>
      <c r="O8" s="38">
        <f t="shared" ca="1" si="2"/>
        <v>2.4453333333333336</v>
      </c>
      <c r="P8" s="39" cm="1">
        <f t="array" aca="1" ref="P8" ca="1">INDIRECT(CONCATENATE("'",HLOOKUP(P$1,$B$21:$E$23,3,FALSE),"'!",$B$25,ROW($A8)+5))*About!$A$31</f>
        <v>2.4577777777777778</v>
      </c>
      <c r="Q8" s="38" cm="1">
        <f t="array" aca="1" ref="Q8" ca="1">TREND($K8:$P8,$K$1:$P$1,Q$1)</f>
        <v>2.4702222222222225</v>
      </c>
      <c r="R8" s="38" cm="1">
        <f t="array" aca="1" ref="R8" ca="1">TREND($K8:$P8,$K$1:$P$1,R$1)</f>
        <v>2.4826666666666668</v>
      </c>
      <c r="S8" s="38" cm="1">
        <f t="array" aca="1" ref="S8" ca="1">TREND($K8:$P8,$K$1:$P$1,S$1)</f>
        <v>2.4951111111111111</v>
      </c>
      <c r="T8" s="38" cm="1">
        <f t="array" aca="1" ref="T8" ca="1">TREND($K8:$P8,$K$1:$P$1,T$1)</f>
        <v>2.5075555555555553</v>
      </c>
      <c r="U8" s="38" cm="1">
        <f t="array" aca="1" ref="U8" ca="1">TREND($K8:$P8,$K$1:$P$1,U$1)</f>
        <v>2.5199999999999996</v>
      </c>
      <c r="V8" s="38" cm="1">
        <f t="array" aca="1" ref="V8" ca="1">TREND($K8:$P8,$K$1:$P$1,V$1)</f>
        <v>2.5324444444444438</v>
      </c>
      <c r="W8" s="38" cm="1">
        <f t="array" aca="1" ref="W8" ca="1">TREND($K8:$P8,$K$1:$P$1,W$1)</f>
        <v>2.5448888888888881</v>
      </c>
      <c r="X8" s="38" cm="1">
        <f t="array" aca="1" ref="X8" ca="1">TREND($K8:$P8,$K$1:$P$1,X$1)</f>
        <v>2.5573333333333323</v>
      </c>
      <c r="Y8" s="38" cm="1">
        <f t="array" aca="1" ref="Y8" ca="1">TREND($K8:$P8,$K$1:$P$1,Y$1)</f>
        <v>2.5697777777777766</v>
      </c>
      <c r="Z8" s="38" cm="1">
        <f t="array" aca="1" ref="Z8" ca="1">TREND($K8:$P8,$K$1:$P$1,Z$1)</f>
        <v>2.5822222222222244</v>
      </c>
      <c r="AA8" s="38" cm="1">
        <f t="array" aca="1" ref="AA8" ca="1">TREND($K8:$P8,$K$1:$P$1,AA$1)</f>
        <v>2.5946666666666687</v>
      </c>
      <c r="AB8" s="38" cm="1">
        <f t="array" aca="1" ref="AB8" ca="1">TREND($K8:$P8,$K$1:$P$1,AB$1)</f>
        <v>2.6071111111111129</v>
      </c>
      <c r="AC8" s="38" cm="1">
        <f t="array" aca="1" ref="AC8" ca="1">TREND($K8:$P8,$K$1:$P$1,AC$1)</f>
        <v>2.6195555555555572</v>
      </c>
      <c r="AD8" s="38" cm="1">
        <f t="array" aca="1" ref="AD8" ca="1">TREND($K8:$P8,$K$1:$P$1,AD$1)</f>
        <v>2.6320000000000014</v>
      </c>
      <c r="AE8" s="38" cm="1">
        <f t="array" aca="1" ref="AE8" ca="1">TREND($K8:$P8,$K$1:$P$1,AE$1)</f>
        <v>2.6444444444444457</v>
      </c>
      <c r="AF8" s="38" cm="1">
        <f t="array" aca="1" ref="AF8" ca="1">TREND($K8:$P8,$K$1:$P$1,AF$1)</f>
        <v>2.65688888888889</v>
      </c>
      <c r="AG8" s="38" cm="1">
        <f t="array" aca="1" ref="AG8" ca="1">TREND($K8:$P8,$K$1:$P$1,AG$1)</f>
        <v>2.6693333333333342</v>
      </c>
      <c r="AH8" s="38" cm="1">
        <f t="array" aca="1" ref="AH8" ca="1">TREND($K8:$P8,$K$1:$P$1,AH$1)</f>
        <v>2.6817777777777785</v>
      </c>
      <c r="AI8" s="38" cm="1">
        <f t="array" aca="1" ref="AI8" ca="1">TREND($K8:$P8,$K$1:$P$1,AI$1)</f>
        <v>2.6942222222222227</v>
      </c>
      <c r="AJ8" s="38" cm="1">
        <f t="array" aca="1" ref="AJ8" ca="1">TREND($K8:$P8,$K$1:$P$1,AJ$1)</f>
        <v>2.706666666666667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INDIRECT(CONCATENATE("'",HLOOKUP(B$1,$B$21:$E$23,3,FALSE),"'!",$B$25,ROW($A9)+5))*About!$A$31</f>
        <v>0.52888888888888896</v>
      </c>
      <c r="C9" s="38">
        <f t="shared" ca="1" si="3"/>
        <v>0.52888888888888896</v>
      </c>
      <c r="D9" s="38">
        <f t="shared" ca="1" si="0"/>
        <v>0.52888888888888896</v>
      </c>
      <c r="E9" s="38">
        <f t="shared" ca="1" si="0"/>
        <v>0.52888888888888896</v>
      </c>
      <c r="F9" s="39" cm="1">
        <f t="array" aca="1" ref="F9" ca="1">INDIRECT(CONCATENATE("'",HLOOKUP(F$1,$B$21:$E$23,3,FALSE),"'!",$B$25,ROW($A9)+5))*About!$A$31</f>
        <v>0.52888888888888896</v>
      </c>
      <c r="G9" s="38">
        <f t="shared" ca="1" si="4"/>
        <v>0.5351111111111112</v>
      </c>
      <c r="H9" s="38">
        <f t="shared" ca="1" si="1"/>
        <v>0.54133333333333333</v>
      </c>
      <c r="I9" s="38">
        <f t="shared" ca="1" si="1"/>
        <v>0.54755555555555557</v>
      </c>
      <c r="J9" s="38">
        <f t="shared" ca="1" si="1"/>
        <v>0.5537777777777777</v>
      </c>
      <c r="K9" s="39" cm="1">
        <f t="array" aca="1" ref="K9" ca="1">INDIRECT(CONCATENATE("'",HLOOKUP(K$1,$B$21:$E$23,3,FALSE),"'!",$B$25,ROW($A9)+5))*About!$A$31</f>
        <v>0.55999999999999994</v>
      </c>
      <c r="L9" s="38">
        <f t="shared" ca="1" si="5"/>
        <v>0.56622222222222218</v>
      </c>
      <c r="M9" s="38">
        <f t="shared" ca="1" si="2"/>
        <v>0.57244444444444442</v>
      </c>
      <c r="N9" s="38">
        <f t="shared" ca="1" si="2"/>
        <v>0.57866666666666666</v>
      </c>
      <c r="O9" s="38">
        <f t="shared" ca="1" si="2"/>
        <v>0.5848888888888889</v>
      </c>
      <c r="P9" s="39" cm="1">
        <f t="array" aca="1" ref="P9" ca="1">INDIRECT(CONCATENATE("'",HLOOKUP(P$1,$B$21:$E$23,3,FALSE),"'!",$B$25,ROW($A9)+5))*About!$A$31</f>
        <v>0.59111111111111114</v>
      </c>
      <c r="Q9" s="38" cm="1">
        <f t="array" aca="1" ref="Q9" ca="1">TREND($K9:$P9,$K$1:$P$1,Q$1)</f>
        <v>0.59733333333333327</v>
      </c>
      <c r="R9" s="38" cm="1">
        <f t="array" aca="1" ref="R9" ca="1">TREND($K9:$P9,$K$1:$P$1,R$1)</f>
        <v>0.6035555555555554</v>
      </c>
      <c r="S9" s="38" cm="1">
        <f t="array" aca="1" ref="S9" ca="1">TREND($K9:$P9,$K$1:$P$1,S$1)</f>
        <v>0.60977777777777753</v>
      </c>
      <c r="T9" s="38" cm="1">
        <f t="array" aca="1" ref="T9" ca="1">TREND($K9:$P9,$K$1:$P$1,T$1)</f>
        <v>0.61599999999999966</v>
      </c>
      <c r="U9" s="38" cm="1">
        <f t="array" aca="1" ref="U9" ca="1">TREND($K9:$P9,$K$1:$P$1,U$1)</f>
        <v>0.62222222222222179</v>
      </c>
      <c r="V9" s="38" cm="1">
        <f t="array" aca="1" ref="V9" ca="1">TREND($K9:$P9,$K$1:$P$1,V$1)</f>
        <v>0.62844444444444392</v>
      </c>
      <c r="W9" s="38" cm="1">
        <f t="array" aca="1" ref="W9" ca="1">TREND($K9:$P9,$K$1:$P$1,W$1)</f>
        <v>0.63466666666666605</v>
      </c>
      <c r="X9" s="38" cm="1">
        <f t="array" aca="1" ref="X9" ca="1">TREND($K9:$P9,$K$1:$P$1,X$1)</f>
        <v>0.64088888888888818</v>
      </c>
      <c r="Y9" s="38" cm="1">
        <f t="array" aca="1" ref="Y9" ca="1">TREND($K9:$P9,$K$1:$P$1,Y$1)</f>
        <v>0.6471111111111103</v>
      </c>
      <c r="Z9" s="38" cm="1">
        <f t="array" aca="1" ref="Z9" ca="1">TREND($K9:$P9,$K$1:$P$1,Z$1)</f>
        <v>0.65333333333333421</v>
      </c>
      <c r="AA9" s="38" cm="1">
        <f t="array" aca="1" ref="AA9" ca="1">TREND($K9:$P9,$K$1:$P$1,AA$1)</f>
        <v>0.65955555555555634</v>
      </c>
      <c r="AB9" s="38" cm="1">
        <f t="array" aca="1" ref="AB9" ca="1">TREND($K9:$P9,$K$1:$P$1,AB$1)</f>
        <v>0.66577777777777847</v>
      </c>
      <c r="AC9" s="38" cm="1">
        <f t="array" aca="1" ref="AC9" ca="1">TREND($K9:$P9,$K$1:$P$1,AC$1)</f>
        <v>0.6720000000000006</v>
      </c>
      <c r="AD9" s="38" cm="1">
        <f t="array" aca="1" ref="AD9" ca="1">TREND($K9:$P9,$K$1:$P$1,AD$1)</f>
        <v>0.67822222222222273</v>
      </c>
      <c r="AE9" s="38" cm="1">
        <f t="array" aca="1" ref="AE9" ca="1">TREND($K9:$P9,$K$1:$P$1,AE$1)</f>
        <v>0.68444444444444485</v>
      </c>
      <c r="AF9" s="38" cm="1">
        <f t="array" aca="1" ref="AF9" ca="1">TREND($K9:$P9,$K$1:$P$1,AF$1)</f>
        <v>0.69066666666666698</v>
      </c>
      <c r="AG9" s="38" cm="1">
        <f t="array" aca="1" ref="AG9" ca="1">TREND($K9:$P9,$K$1:$P$1,AG$1)</f>
        <v>0.69688888888888911</v>
      </c>
      <c r="AH9" s="38" cm="1">
        <f t="array" aca="1" ref="AH9" ca="1">TREND($K9:$P9,$K$1:$P$1,AH$1)</f>
        <v>0.70311111111111124</v>
      </c>
      <c r="AI9" s="38" cm="1">
        <f t="array" aca="1" ref="AI9" ca="1">TREND($K9:$P9,$K$1:$P$1,AI$1)</f>
        <v>0.70933333333333337</v>
      </c>
      <c r="AJ9" s="38" cm="1">
        <f t="array" aca="1" ref="AJ9" ca="1">TREND($K9:$P9,$K$1:$P$1,AJ$1)</f>
        <v>0.7155555555555555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INDIRECT(CONCATENATE("'",HLOOKUP(B$1,$B$21:$E$23,3,FALSE),"'!",$B$25,ROW($A10)+5))*About!$A$31</f>
        <v>4.3555555555555552E-3</v>
      </c>
      <c r="C10" s="38">
        <f t="shared" ca="1" si="3"/>
        <v>4.4333333333333334E-3</v>
      </c>
      <c r="D10" s="38">
        <f t="shared" ca="1" si="0"/>
        <v>4.5111111111111116E-3</v>
      </c>
      <c r="E10" s="38">
        <f t="shared" ca="1" si="0"/>
        <v>4.5888888888888889E-3</v>
      </c>
      <c r="F10" s="39" cm="1">
        <f t="array" aca="1" ref="F10" ca="1">INDIRECT(CONCATENATE("'",HLOOKUP(F$1,$B$21:$E$23,3,FALSE),"'!",$B$25,ROW($A10)+5))*About!$A$31</f>
        <v>4.6666666666666671E-3</v>
      </c>
      <c r="G10" s="38">
        <f t="shared" ca="1" si="4"/>
        <v>4.7911111111111114E-3</v>
      </c>
      <c r="H10" s="38">
        <f t="shared" ca="1" si="1"/>
        <v>4.9155555555555558E-3</v>
      </c>
      <c r="I10" s="38">
        <f t="shared" ca="1" si="1"/>
        <v>5.0400000000000002E-3</v>
      </c>
      <c r="J10" s="38">
        <f t="shared" ca="1" si="1"/>
        <v>5.1644444444444446E-3</v>
      </c>
      <c r="K10" s="39" cm="1">
        <f t="array" aca="1" ref="K10" ca="1">INDIRECT(CONCATENATE("'",HLOOKUP(K$1,$B$21:$E$23,3,FALSE),"'!",$B$25,ROW($A10)+5))*About!$A$31</f>
        <v>5.288888888888889E-3</v>
      </c>
      <c r="L10" s="38">
        <f t="shared" ca="1" si="5"/>
        <v>5.3511111111111112E-3</v>
      </c>
      <c r="M10" s="38">
        <f t="shared" ca="1" si="2"/>
        <v>5.4133333333333334E-3</v>
      </c>
      <c r="N10" s="38">
        <f t="shared" ca="1" si="2"/>
        <v>5.4755555555555556E-3</v>
      </c>
      <c r="O10" s="38">
        <f t="shared" ca="1" si="2"/>
        <v>5.5377777777777778E-3</v>
      </c>
      <c r="P10" s="39" cm="1">
        <f t="array" aca="1" ref="P10" ca="1">INDIRECT(CONCATENATE("'",HLOOKUP(P$1,$B$21:$E$23,3,FALSE),"'!",$B$25,ROW($A10)+5))*About!$A$31</f>
        <v>5.5999999999999999E-3</v>
      </c>
      <c r="Q10" s="38" cm="1">
        <f t="array" aca="1" ref="Q10" ca="1">TREND($K10:$P10,$K$1:$P$1,Q$1)</f>
        <v>5.6622222222222351E-3</v>
      </c>
      <c r="R10" s="38" cm="1">
        <f t="array" aca="1" ref="R10" ca="1">TREND($K10:$P10,$K$1:$P$1,R$1)</f>
        <v>5.7244444444444487E-3</v>
      </c>
      <c r="S10" s="38" cm="1">
        <f t="array" aca="1" ref="S10" ca="1">TREND($K10:$P10,$K$1:$P$1,S$1)</f>
        <v>5.7866666666666622E-3</v>
      </c>
      <c r="T10" s="38" cm="1">
        <f t="array" aca="1" ref="T10" ca="1">TREND($K10:$P10,$K$1:$P$1,T$1)</f>
        <v>5.8488888888889035E-3</v>
      </c>
      <c r="U10" s="38" cm="1">
        <f t="array" aca="1" ref="U10" ca="1">TREND($K10:$P10,$K$1:$P$1,U$1)</f>
        <v>5.911111111111117E-3</v>
      </c>
      <c r="V10" s="38" cm="1">
        <f t="array" aca="1" ref="V10" ca="1">TREND($K10:$P10,$K$1:$P$1,V$1)</f>
        <v>5.9733333333333305E-3</v>
      </c>
      <c r="W10" s="38" cm="1">
        <f t="array" aca="1" ref="W10" ca="1">TREND($K10:$P10,$K$1:$P$1,W$1)</f>
        <v>6.0355555555555718E-3</v>
      </c>
      <c r="X10" s="38" cm="1">
        <f t="array" aca="1" ref="X10" ca="1">TREND($K10:$P10,$K$1:$P$1,X$1)</f>
        <v>6.0977777777777853E-3</v>
      </c>
      <c r="Y10" s="38" cm="1">
        <f t="array" aca="1" ref="Y10" ca="1">TREND($K10:$P10,$K$1:$P$1,Y$1)</f>
        <v>6.1599999999999988E-3</v>
      </c>
      <c r="Z10" s="38" cm="1">
        <f t="array" aca="1" ref="Z10" ca="1">TREND($K10:$P10,$K$1:$P$1,Z$1)</f>
        <v>6.2222222222222401E-3</v>
      </c>
      <c r="AA10" s="38" cm="1">
        <f t="array" aca="1" ref="AA10" ca="1">TREND($K10:$P10,$K$1:$P$1,AA$1)</f>
        <v>6.2844444444444536E-3</v>
      </c>
      <c r="AB10" s="38" cm="1">
        <f t="array" aca="1" ref="AB10" ca="1">TREND($K10:$P10,$K$1:$P$1,AB$1)</f>
        <v>6.3466666666666671E-3</v>
      </c>
      <c r="AC10" s="38" cm="1">
        <f t="array" aca="1" ref="AC10" ca="1">TREND($K10:$P10,$K$1:$P$1,AC$1)</f>
        <v>6.4088888888888806E-3</v>
      </c>
      <c r="AD10" s="38" cm="1">
        <f t="array" aca="1" ref="AD10" ca="1">TREND($K10:$P10,$K$1:$P$1,AD$1)</f>
        <v>6.4711111111111219E-3</v>
      </c>
      <c r="AE10" s="38" cm="1">
        <f t="array" aca="1" ref="AE10" ca="1">TREND($K10:$P10,$K$1:$P$1,AE$1)</f>
        <v>6.5333333333333354E-3</v>
      </c>
      <c r="AF10" s="38" cm="1">
        <f t="array" aca="1" ref="AF10" ca="1">TREND($K10:$P10,$K$1:$P$1,AF$1)</f>
        <v>6.595555555555549E-3</v>
      </c>
      <c r="AG10" s="38" cm="1">
        <f t="array" aca="1" ref="AG10" ca="1">TREND($K10:$P10,$K$1:$P$1,AG$1)</f>
        <v>6.6577777777777902E-3</v>
      </c>
      <c r="AH10" s="38" cm="1">
        <f t="array" aca="1" ref="AH10" ca="1">TREND($K10:$P10,$K$1:$P$1,AH$1)</f>
        <v>6.7200000000000037E-3</v>
      </c>
      <c r="AI10" s="38" cm="1">
        <f t="array" aca="1" ref="AI10" ca="1">TREND($K10:$P10,$K$1:$P$1,AI$1)</f>
        <v>6.7822222222222173E-3</v>
      </c>
      <c r="AJ10" s="38" cm="1">
        <f t="array" aca="1" ref="AJ10" ca="1">TREND($K10:$P10,$K$1:$P$1,AJ$1)</f>
        <v>6.8444444444444585E-3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INDIRECT(CONCATENATE("'",HLOOKUP(B$1,$B$21:$E$23,3,FALSE),"'!",$B$25,ROW($A11)+5))*About!$A$31</f>
        <v>4.0444444444444443E-3</v>
      </c>
      <c r="C11" s="38">
        <f t="shared" ca="1" si="3"/>
        <v>4.1999999999999997E-3</v>
      </c>
      <c r="D11" s="38">
        <f t="shared" ca="1" si="0"/>
        <v>4.3555555555555552E-3</v>
      </c>
      <c r="E11" s="38">
        <f t="shared" ca="1" si="0"/>
        <v>4.5111111111111116E-3</v>
      </c>
      <c r="F11" s="39" cm="1">
        <f t="array" aca="1" ref="F11" ca="1">INDIRECT(CONCATENATE("'",HLOOKUP(F$1,$B$21:$E$23,3,FALSE),"'!",$B$25,ROW($A11)+5))*About!$A$31</f>
        <v>4.6666666666666671E-3</v>
      </c>
      <c r="G11" s="38">
        <f t="shared" ca="1" si="4"/>
        <v>4.7288888888888892E-3</v>
      </c>
      <c r="H11" s="38">
        <f t="shared" ca="1" si="1"/>
        <v>4.7911111111111114E-3</v>
      </c>
      <c r="I11" s="38">
        <f t="shared" ca="1" si="1"/>
        <v>4.8533333333333336E-3</v>
      </c>
      <c r="J11" s="38">
        <f t="shared" ca="1" si="1"/>
        <v>4.9155555555555558E-3</v>
      </c>
      <c r="K11" s="39" cm="1">
        <f t="array" aca="1" ref="K11" ca="1">INDIRECT(CONCATENATE("'",HLOOKUP(K$1,$B$21:$E$23,3,FALSE),"'!",$B$25,ROW($A11)+5))*About!$A$31</f>
        <v>4.977777777777778E-3</v>
      </c>
      <c r="L11" s="38">
        <f t="shared" ca="1" si="5"/>
        <v>5.1022222222222224E-3</v>
      </c>
      <c r="M11" s="38">
        <f t="shared" ca="1" si="2"/>
        <v>5.2266666666666668E-3</v>
      </c>
      <c r="N11" s="38">
        <f t="shared" ca="1" si="2"/>
        <v>5.3511111111111112E-3</v>
      </c>
      <c r="O11" s="38">
        <f t="shared" ca="1" si="2"/>
        <v>5.4755555555555556E-3</v>
      </c>
      <c r="P11" s="39" cm="1">
        <f t="array" aca="1" ref="P11" ca="1">INDIRECT(CONCATENATE("'",HLOOKUP(P$1,$B$21:$E$23,3,FALSE),"'!",$B$25,ROW($A11)+5))*About!$A$31</f>
        <v>5.5999999999999999E-3</v>
      </c>
      <c r="Q11" s="38" cm="1">
        <f t="array" aca="1" ref="Q11" ca="1">TREND($K11:$P11,$K$1:$P$1,Q$1)</f>
        <v>5.7244444444444764E-3</v>
      </c>
      <c r="R11" s="38" cm="1">
        <f t="array" aca="1" ref="R11" ca="1">TREND($K11:$P11,$K$1:$P$1,R$1)</f>
        <v>5.8488888888889035E-3</v>
      </c>
      <c r="S11" s="38" cm="1">
        <f t="array" aca="1" ref="S11" ca="1">TREND($K11:$P11,$K$1:$P$1,S$1)</f>
        <v>5.9733333333333305E-3</v>
      </c>
      <c r="T11" s="38" cm="1">
        <f t="array" aca="1" ref="T11" ca="1">TREND($K11:$P11,$K$1:$P$1,T$1)</f>
        <v>6.097777777777813E-3</v>
      </c>
      <c r="U11" s="38" cm="1">
        <f t="array" aca="1" ref="U11" ca="1">TREND($K11:$P11,$K$1:$P$1,U$1)</f>
        <v>6.2222222222222401E-3</v>
      </c>
      <c r="V11" s="38" cm="1">
        <f t="array" aca="1" ref="V11" ca="1">TREND($K11:$P11,$K$1:$P$1,V$1)</f>
        <v>6.3466666666666671E-3</v>
      </c>
      <c r="W11" s="38" cm="1">
        <f t="array" aca="1" ref="W11" ca="1">TREND($K11:$P11,$K$1:$P$1,W$1)</f>
        <v>6.4711111111111497E-3</v>
      </c>
      <c r="X11" s="38" cm="1">
        <f t="array" aca="1" ref="X11" ca="1">TREND($K11:$P11,$K$1:$P$1,X$1)</f>
        <v>6.5955555555555767E-3</v>
      </c>
      <c r="Y11" s="38" cm="1">
        <f t="array" aca="1" ref="Y11" ca="1">TREND($K11:$P11,$K$1:$P$1,Y$1)</f>
        <v>6.7200000000000037E-3</v>
      </c>
      <c r="Z11" s="38" cm="1">
        <f t="array" aca="1" ref="Z11" ca="1">TREND($K11:$P11,$K$1:$P$1,Z$1)</f>
        <v>6.8444444444444863E-3</v>
      </c>
      <c r="AA11" s="38" cm="1">
        <f t="array" aca="1" ref="AA11" ca="1">TREND($K11:$P11,$K$1:$P$1,AA$1)</f>
        <v>6.9688888888889133E-3</v>
      </c>
      <c r="AB11" s="38" cm="1">
        <f t="array" aca="1" ref="AB11" ca="1">TREND($K11:$P11,$K$1:$P$1,AB$1)</f>
        <v>7.0933333333333404E-3</v>
      </c>
      <c r="AC11" s="38" cm="1">
        <f t="array" aca="1" ref="AC11" ca="1">TREND($K11:$P11,$K$1:$P$1,AC$1)</f>
        <v>7.2177777777777674E-3</v>
      </c>
      <c r="AD11" s="38" cm="1">
        <f t="array" aca="1" ref="AD11" ca="1">TREND($K11:$P11,$K$1:$P$1,AD$1)</f>
        <v>7.34222222222225E-3</v>
      </c>
      <c r="AE11" s="38" cm="1">
        <f t="array" aca="1" ref="AE11" ca="1">TREND($K11:$P11,$K$1:$P$1,AE$1)</f>
        <v>7.466666666666677E-3</v>
      </c>
      <c r="AF11" s="38" cm="1">
        <f t="array" aca="1" ref="AF11" ca="1">TREND($K11:$P11,$K$1:$P$1,AF$1)</f>
        <v>7.591111111111104E-3</v>
      </c>
      <c r="AG11" s="38" cm="1">
        <f t="array" aca="1" ref="AG11" ca="1">TREND($K11:$P11,$K$1:$P$1,AG$1)</f>
        <v>7.7155555555555866E-3</v>
      </c>
      <c r="AH11" s="38" cm="1">
        <f t="array" aca="1" ref="AH11" ca="1">TREND($K11:$P11,$K$1:$P$1,AH$1)</f>
        <v>7.8400000000000136E-3</v>
      </c>
      <c r="AI11" s="38" cm="1">
        <f t="array" aca="1" ref="AI11" ca="1">TREND($K11:$P11,$K$1:$P$1,AI$1)</f>
        <v>7.9644444444444407E-3</v>
      </c>
      <c r="AJ11" s="38" cm="1">
        <f t="array" aca="1" ref="AJ11" ca="1">TREND($K11:$P11,$K$1:$P$1,AJ$1)</f>
        <v>8.0888888888889232E-3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SUM(INDIRECT(CONCATENATE("'",HLOOKUP(B$1,$B$21:$E$23,3,FALSE),"'!",$B$25,ROW($A12)+5,":",$B$25,ROW($A12)+6)))*About!$A$31</f>
        <v>1.8977777777777777E-2</v>
      </c>
      <c r="C12" s="38">
        <f t="shared" ca="1" si="3"/>
        <v>1.9405555555555554E-2</v>
      </c>
      <c r="D12" s="38">
        <f t="shared" ca="1" si="0"/>
        <v>1.9833333333333335E-2</v>
      </c>
      <c r="E12" s="38">
        <f t="shared" ca="1" si="0"/>
        <v>2.0261111111111112E-2</v>
      </c>
      <c r="F12" s="40">
        <f ca="1">SUM(INDIRECT(CONCATENATE("'",HLOOKUP(F$1,$B$21:$E$23,3,FALSE),"'!",$B$25,ROW($A12)+5,":",$B$25,ROW($A12)+6)))*About!$A$31</f>
        <v>2.0688888888888889E-2</v>
      </c>
      <c r="G12" s="38">
        <f t="shared" ca="1" si="4"/>
        <v>2.1037333333333331E-2</v>
      </c>
      <c r="H12" s="38">
        <f t="shared" ca="1" si="1"/>
        <v>2.1385777777777778E-2</v>
      </c>
      <c r="I12" s="38">
        <f t="shared" ca="1" si="1"/>
        <v>2.1734222222222221E-2</v>
      </c>
      <c r="J12" s="38">
        <f t="shared" ca="1" si="1"/>
        <v>2.2082666666666667E-2</v>
      </c>
      <c r="K12" s="40">
        <f ca="1">SUM(INDIRECT(CONCATENATE("'",HLOOKUP(K$1,$B$21:$E$23,3,FALSE),"'!",$B$25,ROW($A12)+5,":",$B$25,ROW($A12)+6)))*About!$A$31</f>
        <v>2.243111111111111E-2</v>
      </c>
      <c r="L12" s="38">
        <f t="shared" ca="1" si="5"/>
        <v>2.2841777777777777E-2</v>
      </c>
      <c r="M12" s="38">
        <f t="shared" ca="1" si="2"/>
        <v>2.3252444444444444E-2</v>
      </c>
      <c r="N12" s="38">
        <f t="shared" ca="1" si="2"/>
        <v>2.366311111111111E-2</v>
      </c>
      <c r="O12" s="38">
        <f t="shared" ca="1" si="2"/>
        <v>2.4073777777777777E-2</v>
      </c>
      <c r="P12" s="40">
        <f ca="1">SUM(INDIRECT(CONCATENATE("'",HLOOKUP(P$1,$B$21:$E$23,3,FALSE),"'!",$B$25,ROW($A12)+5,":",$B$25,ROW($A12)+6)))*About!$A$31</f>
        <v>2.4484444444444444E-2</v>
      </c>
      <c r="Q12" s="38" cm="1">
        <f t="array" aca="1" ref="Q12" ca="1">TREND($K12:$P12,$K$1:$P$1,Q$1)</f>
        <v>2.4895111111111201E-2</v>
      </c>
      <c r="R12" s="38" cm="1">
        <f t="array" aca="1" ref="R12" ca="1">TREND($K12:$P12,$K$1:$P$1,R$1)</f>
        <v>2.530577777777776E-2</v>
      </c>
      <c r="S12" s="38" cm="1">
        <f t="array" aca="1" ref="S12" ca="1">TREND($K12:$P12,$K$1:$P$1,S$1)</f>
        <v>2.5716444444444431E-2</v>
      </c>
      <c r="T12" s="38" cm="1">
        <f t="array" aca="1" ref="T12" ca="1">TREND($K12:$P12,$K$1:$P$1,T$1)</f>
        <v>2.6127111111111101E-2</v>
      </c>
      <c r="U12" s="38" cm="1">
        <f t="array" aca="1" ref="U12" ca="1">TREND($K12:$P12,$K$1:$P$1,U$1)</f>
        <v>2.6537777777777771E-2</v>
      </c>
      <c r="V12" s="38" cm="1">
        <f t="array" aca="1" ref="V12" ca="1">TREND($K12:$P12,$K$1:$P$1,V$1)</f>
        <v>2.6948444444444442E-2</v>
      </c>
      <c r="W12" s="38" cm="1">
        <f t="array" aca="1" ref="W12" ca="1">TREND($K12:$P12,$K$1:$P$1,W$1)</f>
        <v>2.7359111111111112E-2</v>
      </c>
      <c r="X12" s="38" cm="1">
        <f t="array" aca="1" ref="X12" ca="1">TREND($K12:$P12,$K$1:$P$1,X$1)</f>
        <v>2.7769777777777782E-2</v>
      </c>
      <c r="Y12" s="38" cm="1">
        <f t="array" aca="1" ref="Y12" ca="1">TREND($K12:$P12,$K$1:$P$1,Y$1)</f>
        <v>2.8180444444444452E-2</v>
      </c>
      <c r="Z12" s="38" cm="1">
        <f t="array" aca="1" ref="Z12" ca="1">TREND($K12:$P12,$K$1:$P$1,Z$1)</f>
        <v>2.8591111111111123E-2</v>
      </c>
      <c r="AA12" s="38" cm="1">
        <f t="array" aca="1" ref="AA12" ca="1">TREND($K12:$P12,$K$1:$P$1,AA$1)</f>
        <v>2.9001777777777793E-2</v>
      </c>
      <c r="AB12" s="38" cm="1">
        <f t="array" aca="1" ref="AB12" ca="1">TREND($K12:$P12,$K$1:$P$1,AB$1)</f>
        <v>2.9412444444444463E-2</v>
      </c>
      <c r="AC12" s="38" cm="1">
        <f t="array" aca="1" ref="AC12" ca="1">TREND($K12:$P12,$K$1:$P$1,AC$1)</f>
        <v>2.9823111111111134E-2</v>
      </c>
      <c r="AD12" s="38" cm="1">
        <f t="array" aca="1" ref="AD12" ca="1">TREND($K12:$P12,$K$1:$P$1,AD$1)</f>
        <v>3.0233777777777804E-2</v>
      </c>
      <c r="AE12" s="38" cm="1">
        <f t="array" aca="1" ref="AE12" ca="1">TREND($K12:$P12,$K$1:$P$1,AE$1)</f>
        <v>3.0644444444444474E-2</v>
      </c>
      <c r="AF12" s="38" cm="1">
        <f t="array" aca="1" ref="AF12" ca="1">TREND($K12:$P12,$K$1:$P$1,AF$1)</f>
        <v>3.1055111111111144E-2</v>
      </c>
      <c r="AG12" s="38" cm="1">
        <f t="array" aca="1" ref="AG12" ca="1">TREND($K12:$P12,$K$1:$P$1,AG$1)</f>
        <v>3.1465777777777815E-2</v>
      </c>
      <c r="AH12" s="38" cm="1">
        <f t="array" aca="1" ref="AH12" ca="1">TREND($K12:$P12,$K$1:$P$1,AH$1)</f>
        <v>3.1876444444444485E-2</v>
      </c>
      <c r="AI12" s="38" cm="1">
        <f t="array" aca="1" ref="AI12" ca="1">TREND($K12:$P12,$K$1:$P$1,AI$1)</f>
        <v>3.2287111111111155E-2</v>
      </c>
      <c r="AJ12" s="38" cm="1">
        <f t="array" aca="1" ref="AJ12" ca="1">TREND($K12:$P12,$K$1:$P$1,AJ$1)</f>
        <v>3.2697777777777826E-2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HOIpTP-buildings-SO2</v>
      </c>
    </row>
    <row r="18" spans="1:5" x14ac:dyDescent="0.45">
      <c r="A18" t="s">
        <v>114</v>
      </c>
      <c r="B18" t="str">
        <f ca="1">RIGHT(B17,LEN(B17)-7)</f>
        <v>buildings-SO2</v>
      </c>
    </row>
    <row r="19" spans="1:5" x14ac:dyDescent="0.45">
      <c r="A19" t="s">
        <v>115</v>
      </c>
      <c r="B19" t="str">
        <f ca="1">LEFT(B18,FIND("-",B18)-1)</f>
        <v>buildings</v>
      </c>
    </row>
    <row r="20" spans="1:5" x14ac:dyDescent="0.45">
      <c r="A20" t="s">
        <v>122</v>
      </c>
      <c r="B20" t="str">
        <f ca="1">VLOOKUP($B$19,Mappings!$A$22:$B$26,COLUMN(Mappings!$B$21),FALSE)</f>
        <v>area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 x14ac:dyDescent="0.45">
      <c r="A23" s="34" t="s">
        <v>113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E1B-F56C-446B-8F62-1098191A6865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INDIRECT(CONCATENATE("'",HLOOKUP(B$1,$B$21:$E$23,3,FALSE),"'!",$B$25,ROW($A2)+3))*About!$A$31</f>
        <v>2.3644444444444446E-3</v>
      </c>
      <c r="C2" s="38">
        <f ca="1">$B2+($F2-$B2)*(C$1-$B$1)/($F$1-$B$1)</f>
        <v>2.3800000000000002E-3</v>
      </c>
      <c r="D2" s="38">
        <f t="shared" ref="D2:E12" ca="1" si="0">$B2+($F2-$B2)*(D$1-$B$1)/($F$1-$B$1)</f>
        <v>2.3955555555555557E-3</v>
      </c>
      <c r="E2" s="38">
        <f t="shared" ca="1" si="0"/>
        <v>2.4111111111111113E-3</v>
      </c>
      <c r="F2" s="37" cm="1">
        <f t="array" aca="1" ref="F2" ca="1">INDIRECT(CONCATENATE("'",HLOOKUP(F$1,$B$21:$E$23,3,FALSE),"'!",$B$25,ROW($A2)+3))*About!$A$31</f>
        <v>2.4266666666666668E-3</v>
      </c>
      <c r="G2" s="38">
        <f ca="1">$F2+($K2-$F2)*(G$1-$F$1)/($K$1-$F$1)</f>
        <v>2.4515555555555558E-3</v>
      </c>
      <c r="H2" s="38">
        <f t="shared" ref="H2:J12" ca="1" si="1">$F2+($K2-$F2)*(H$1-$F$1)/($K$1-$F$1)</f>
        <v>2.4764444444444447E-3</v>
      </c>
      <c r="I2" s="38">
        <f t="shared" ca="1" si="1"/>
        <v>2.5013333333333333E-3</v>
      </c>
      <c r="J2" s="38">
        <f t="shared" ca="1" si="1"/>
        <v>2.5262222222222222E-3</v>
      </c>
      <c r="K2" s="37" cm="1">
        <f t="array" aca="1" ref="K2" ca="1">INDIRECT(CONCATENATE("'",HLOOKUP(K$1,$B$21:$E$23,3,FALSE),"'!",$B$25,ROW($A2)+3))*About!$A$31</f>
        <v>2.5511111111111112E-3</v>
      </c>
      <c r="L2" s="38">
        <f ca="1">$K2+($P2-$K2)*(L$1-$K$1)/($P$1-$K$1)</f>
        <v>2.5884444444444444E-3</v>
      </c>
      <c r="M2" s="38">
        <f t="shared" ref="M2:O12" ca="1" si="2">$K2+($P2-$K2)*(M$1-$K$1)/($P$1-$K$1)</f>
        <v>2.6257777777777777E-3</v>
      </c>
      <c r="N2" s="38">
        <f t="shared" ca="1" si="2"/>
        <v>2.6631111111111113E-3</v>
      </c>
      <c r="O2" s="38">
        <f t="shared" ca="1" si="2"/>
        <v>2.7004444444444446E-3</v>
      </c>
      <c r="P2" s="37" cm="1">
        <f t="array" aca="1" ref="P2" ca="1">INDIRECT(CONCATENATE("'",HLOOKUP(P$1,$B$21:$E$23,3,FALSE),"'!",$B$25,ROW($A2)+3))*About!$A$31</f>
        <v>2.7377777777777778E-3</v>
      </c>
      <c r="Q2" s="38" cm="1">
        <f t="array" aca="1" ref="Q2" ca="1">TREND($K2:$P2,$K$1:$P$1,Q$1)</f>
        <v>2.7751111111111171E-3</v>
      </c>
      <c r="R2" s="38" cm="1">
        <f t="array" aca="1" ref="R2" ca="1">TREND($K2:$P2,$K$1:$P$1,R$1)</f>
        <v>2.8124444444444507E-3</v>
      </c>
      <c r="S2" s="38" cm="1">
        <f t="array" aca="1" ref="S2" ca="1">TREND($K2:$P2,$K$1:$P$1,S$1)</f>
        <v>2.8497777777777844E-3</v>
      </c>
      <c r="T2" s="38" cm="1">
        <f t="array" aca="1" ref="T2" ca="1">TREND($K2:$P2,$K$1:$P$1,T$1)</f>
        <v>2.8871111111111181E-3</v>
      </c>
      <c r="U2" s="38" cm="1">
        <f t="array" aca="1" ref="U2" ca="1">TREND($K2:$P2,$K$1:$P$1,U$1)</f>
        <v>2.9244444444444517E-3</v>
      </c>
      <c r="V2" s="38" cm="1">
        <f t="array" aca="1" ref="V2" ca="1">TREND($K2:$P2,$K$1:$P$1,V$1)</f>
        <v>2.9617777777777854E-3</v>
      </c>
      <c r="W2" s="38" cm="1">
        <f t="array" aca="1" ref="W2" ca="1">TREND($K2:$P2,$K$1:$P$1,W$1)</f>
        <v>2.9991111111111191E-3</v>
      </c>
      <c r="X2" s="38" cm="1">
        <f t="array" aca="1" ref="X2" ca="1">TREND($K2:$P2,$K$1:$P$1,X$1)</f>
        <v>3.0364444444444527E-3</v>
      </c>
      <c r="Y2" s="38" cm="1">
        <f t="array" aca="1" ref="Y2" ca="1">TREND($K2:$P2,$K$1:$P$1,Y$1)</f>
        <v>3.0737777777777864E-3</v>
      </c>
      <c r="Z2" s="38" cm="1">
        <f t="array" aca="1" ref="Z2" ca="1">TREND($K2:$P2,$K$1:$P$1,Z$1)</f>
        <v>3.11111111111112E-3</v>
      </c>
      <c r="AA2" s="38" cm="1">
        <f t="array" aca="1" ref="AA2" ca="1">TREND($K2:$P2,$K$1:$P$1,AA$1)</f>
        <v>3.1484444444444537E-3</v>
      </c>
      <c r="AB2" s="38" cm="1">
        <f t="array" aca="1" ref="AB2" ca="1">TREND($K2:$P2,$K$1:$P$1,AB$1)</f>
        <v>3.1857777777777874E-3</v>
      </c>
      <c r="AC2" s="38" cm="1">
        <f t="array" aca="1" ref="AC2" ca="1">TREND($K2:$P2,$K$1:$P$1,AC$1)</f>
        <v>3.223111111111121E-3</v>
      </c>
      <c r="AD2" s="38" cm="1">
        <f t="array" aca="1" ref="AD2" ca="1">TREND($K2:$P2,$K$1:$P$1,AD$1)</f>
        <v>3.2604444444444547E-3</v>
      </c>
      <c r="AE2" s="38" cm="1">
        <f t="array" aca="1" ref="AE2" ca="1">TREND($K2:$P2,$K$1:$P$1,AE$1)</f>
        <v>3.2977777777777884E-3</v>
      </c>
      <c r="AF2" s="38" cm="1">
        <f t="array" aca="1" ref="AF2" ca="1">TREND($K2:$P2,$K$1:$P$1,AF$1)</f>
        <v>3.335111111111122E-3</v>
      </c>
      <c r="AG2" s="38" cm="1">
        <f t="array" aca="1" ref="AG2" ca="1">TREND($K2:$P2,$K$1:$P$1,AG$1)</f>
        <v>3.3724444444444557E-3</v>
      </c>
      <c r="AH2" s="38" cm="1">
        <f t="array" aca="1" ref="AH2" ca="1">TREND($K2:$P2,$K$1:$P$1,AH$1)</f>
        <v>3.4097777777777893E-3</v>
      </c>
      <c r="AI2" s="38" cm="1">
        <f t="array" aca="1" ref="AI2" ca="1">TREND($K2:$P2,$K$1:$P$1,AI$1)</f>
        <v>3.447111111111123E-3</v>
      </c>
      <c r="AJ2" s="38" cm="1">
        <f t="array" aca="1" ref="AJ2" ca="1">TREND($K2:$P2,$K$1:$P$1,AJ$1)</f>
        <v>3.4844444444444567E-3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INDIRECT(CONCATENATE("'",HLOOKUP(B$1,$B$21:$E$23,3,FALSE),"'!",$B$25,ROW($A3)+5))*About!$A$31</f>
        <v>1.2444444444444445E-3</v>
      </c>
      <c r="C3" s="38">
        <f t="shared" ref="C3:C12" ca="1" si="3">$B3+($F3-$B3)*(C$1-$B$1)/($F$1-$B$1)</f>
        <v>1.2522222222222223E-3</v>
      </c>
      <c r="D3" s="38">
        <f t="shared" ca="1" si="0"/>
        <v>1.2600000000000001E-3</v>
      </c>
      <c r="E3" s="38">
        <f t="shared" ca="1" si="0"/>
        <v>1.2677777777777778E-3</v>
      </c>
      <c r="F3" s="39" cm="1">
        <f t="array" aca="1" ref="F3" ca="1">INDIRECT(CONCATENATE("'",HLOOKUP(F$1,$B$21:$E$23,3,FALSE),"'!",$B$25,ROW($A3)+5))*About!$A$31</f>
        <v>1.2755555555555556E-3</v>
      </c>
      <c r="G3" s="38">
        <f t="shared" ref="G3:G12" ca="1" si="4">$F3+($K3-$F3)*(G$1-$F$1)/($K$1-$F$1)</f>
        <v>1.2817777777777777E-3</v>
      </c>
      <c r="H3" s="38">
        <f t="shared" ca="1" si="1"/>
        <v>1.2880000000000001E-3</v>
      </c>
      <c r="I3" s="38">
        <f t="shared" ca="1" si="1"/>
        <v>1.2942222222222222E-3</v>
      </c>
      <c r="J3" s="38">
        <f t="shared" ca="1" si="1"/>
        <v>1.3004444444444446E-3</v>
      </c>
      <c r="K3" s="39" cm="1">
        <f t="array" aca="1" ref="K3" ca="1">INDIRECT(CONCATENATE("'",HLOOKUP(K$1,$B$21:$E$23,3,FALSE),"'!",$B$25,ROW($A3)+5))*About!$A$31</f>
        <v>1.3066666666666667E-3</v>
      </c>
      <c r="L3" s="38">
        <f t="shared" ref="L3:L12" ca="1" si="5">$K3+($P3-$K3)*(L$1-$K$1)/($P$1-$K$1)</f>
        <v>1.3128888888888888E-3</v>
      </c>
      <c r="M3" s="38">
        <f t="shared" ca="1" si="2"/>
        <v>1.3191111111111112E-3</v>
      </c>
      <c r="N3" s="38">
        <f t="shared" ca="1" si="2"/>
        <v>1.3253333333333333E-3</v>
      </c>
      <c r="O3" s="38">
        <f t="shared" ca="1" si="2"/>
        <v>1.3315555555555557E-3</v>
      </c>
      <c r="P3" s="39" cm="1">
        <f t="array" aca="1" ref="P3" ca="1">INDIRECT(CONCATENATE("'",HLOOKUP(P$1,$B$21:$E$23,3,FALSE),"'!",$B$25,ROW($A3)+5))*About!$A$31</f>
        <v>1.3377777777777778E-3</v>
      </c>
      <c r="Q3" s="38" cm="1">
        <f t="array" aca="1" ref="Q3" ca="1">TREND($K3:$P3,$K$1:$P$1,Q$1)</f>
        <v>1.3440000000000014E-3</v>
      </c>
      <c r="R3" s="38" cm="1">
        <f t="array" aca="1" ref="R3" ca="1">TREND($K3:$P3,$K$1:$P$1,R$1)</f>
        <v>1.3502222222222231E-3</v>
      </c>
      <c r="S3" s="38" cm="1">
        <f t="array" aca="1" ref="S3" ca="1">TREND($K3:$P3,$K$1:$P$1,S$1)</f>
        <v>1.3564444444444448E-3</v>
      </c>
      <c r="T3" s="38" cm="1">
        <f t="array" aca="1" ref="T3" ca="1">TREND($K3:$P3,$K$1:$P$1,T$1)</f>
        <v>1.3626666666666683E-3</v>
      </c>
      <c r="U3" s="38" cm="1">
        <f t="array" aca="1" ref="U3" ca="1">TREND($K3:$P3,$K$1:$P$1,U$1)</f>
        <v>1.36888888888889E-3</v>
      </c>
      <c r="V3" s="38" cm="1">
        <f t="array" aca="1" ref="V3" ca="1">TREND($K3:$P3,$K$1:$P$1,V$1)</f>
        <v>1.3751111111111117E-3</v>
      </c>
      <c r="W3" s="38" cm="1">
        <f t="array" aca="1" ref="W3" ca="1">TREND($K3:$P3,$K$1:$P$1,W$1)</f>
        <v>1.3813333333333351E-3</v>
      </c>
      <c r="X3" s="38" cm="1">
        <f t="array" aca="1" ref="X3" ca="1">TREND($K3:$P3,$K$1:$P$1,X$1)</f>
        <v>1.3875555555555568E-3</v>
      </c>
      <c r="Y3" s="38" cm="1">
        <f t="array" aca="1" ref="Y3" ca="1">TREND($K3:$P3,$K$1:$P$1,Y$1)</f>
        <v>1.3937777777777785E-3</v>
      </c>
      <c r="Z3" s="38" cm="1">
        <f t="array" aca="1" ref="Z3" ca="1">TREND($K3:$P3,$K$1:$P$1,Z$1)</f>
        <v>1.4000000000000019E-3</v>
      </c>
      <c r="AA3" s="38" cm="1">
        <f t="array" aca="1" ref="AA3" ca="1">TREND($K3:$P3,$K$1:$P$1,AA$1)</f>
        <v>1.4062222222222236E-3</v>
      </c>
      <c r="AB3" s="38" cm="1">
        <f t="array" aca="1" ref="AB3" ca="1">TREND($K3:$P3,$K$1:$P$1,AB$1)</f>
        <v>1.4124444444444453E-3</v>
      </c>
      <c r="AC3" s="38" cm="1">
        <f t="array" aca="1" ref="AC3" ca="1">TREND($K3:$P3,$K$1:$P$1,AC$1)</f>
        <v>1.418666666666667E-3</v>
      </c>
      <c r="AD3" s="38" cm="1">
        <f t="array" aca="1" ref="AD3" ca="1">TREND($K3:$P3,$K$1:$P$1,AD$1)</f>
        <v>1.4248888888888905E-3</v>
      </c>
      <c r="AE3" s="38" cm="1">
        <f t="array" aca="1" ref="AE3" ca="1">TREND($K3:$P3,$K$1:$P$1,AE$1)</f>
        <v>1.4311111111111122E-3</v>
      </c>
      <c r="AF3" s="38" cm="1">
        <f t="array" aca="1" ref="AF3" ca="1">TREND($K3:$P3,$K$1:$P$1,AF$1)</f>
        <v>1.4373333333333339E-3</v>
      </c>
      <c r="AG3" s="38" cm="1">
        <f t="array" aca="1" ref="AG3" ca="1">TREND($K3:$P3,$K$1:$P$1,AG$1)</f>
        <v>1.4435555555555573E-3</v>
      </c>
      <c r="AH3" s="38" cm="1">
        <f t="array" aca="1" ref="AH3" ca="1">TREND($K3:$P3,$K$1:$P$1,AH$1)</f>
        <v>1.449777777777779E-3</v>
      </c>
      <c r="AI3" s="38" cm="1">
        <f t="array" aca="1" ref="AI3" ca="1">TREND($K3:$P3,$K$1:$P$1,AI$1)</f>
        <v>1.4560000000000007E-3</v>
      </c>
      <c r="AJ3" s="38" cm="1">
        <f t="array" aca="1" ref="AJ3" ca="1">TREND($K3:$P3,$K$1:$P$1,AJ$1)</f>
        <v>1.4622222222222241E-3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INDIRECT(CONCATENATE("'",HLOOKUP(B$1,$B$21:$E$23,3,FALSE),"'!",$B$25,ROW($A4)+5))*About!$A$31</f>
        <v>3.4222222222222223E-3</v>
      </c>
      <c r="C4" s="38">
        <f t="shared" ca="1" si="3"/>
        <v>3.4222222222222223E-3</v>
      </c>
      <c r="D4" s="38">
        <f t="shared" ca="1" si="0"/>
        <v>3.4222222222222223E-3</v>
      </c>
      <c r="E4" s="38">
        <f t="shared" ca="1" si="0"/>
        <v>3.4222222222222223E-3</v>
      </c>
      <c r="F4" s="39" cm="1">
        <f t="array" aca="1" ref="F4" ca="1">INDIRECT(CONCATENATE("'",HLOOKUP(F$1,$B$21:$E$23,3,FALSE),"'!",$B$25,ROW($A4)+5))*About!$A$31</f>
        <v>3.4222222222222223E-3</v>
      </c>
      <c r="G4" s="38">
        <f t="shared" ca="1" si="4"/>
        <v>3.4222222222222223E-3</v>
      </c>
      <c r="H4" s="38">
        <f t="shared" ca="1" si="1"/>
        <v>3.4222222222222223E-3</v>
      </c>
      <c r="I4" s="38">
        <f t="shared" ca="1" si="1"/>
        <v>3.4222222222222223E-3</v>
      </c>
      <c r="J4" s="38">
        <f t="shared" ca="1" si="1"/>
        <v>3.4222222222222223E-3</v>
      </c>
      <c r="K4" s="39" cm="1">
        <f t="array" aca="1" ref="K4" ca="1">INDIRECT(CONCATENATE("'",HLOOKUP(K$1,$B$21:$E$23,3,FALSE),"'!",$B$25,ROW($A4)+5))*About!$A$31</f>
        <v>3.4222222222222223E-3</v>
      </c>
      <c r="L4" s="38">
        <f t="shared" ca="1" si="5"/>
        <v>3.4844444444444445E-3</v>
      </c>
      <c r="M4" s="38">
        <f t="shared" ca="1" si="2"/>
        <v>3.5466666666666667E-3</v>
      </c>
      <c r="N4" s="38">
        <f t="shared" ca="1" si="2"/>
        <v>3.6088888888888885E-3</v>
      </c>
      <c r="O4" s="38">
        <f t="shared" ca="1" si="2"/>
        <v>3.6711111111111107E-3</v>
      </c>
      <c r="P4" s="39" cm="1">
        <f t="array" aca="1" ref="P4" ca="1">INDIRECT(CONCATENATE("'",HLOOKUP(P$1,$B$21:$E$23,3,FALSE),"'!",$B$25,ROW($A4)+5))*About!$A$31</f>
        <v>3.7333333333333329E-3</v>
      </c>
      <c r="Q4" s="38" cm="1">
        <f t="array" aca="1" ref="Q4" ca="1">TREND($K4:$P4,$K$1:$P$1,Q$1)</f>
        <v>3.7955555555555659E-3</v>
      </c>
      <c r="R4" s="38" cm="1">
        <f t="array" aca="1" ref="R4" ca="1">TREND($K4:$P4,$K$1:$P$1,R$1)</f>
        <v>3.8577777777777794E-3</v>
      </c>
      <c r="S4" s="38" cm="1">
        <f t="array" aca="1" ref="S4" ca="1">TREND($K4:$P4,$K$1:$P$1,S$1)</f>
        <v>3.9199999999999929E-3</v>
      </c>
      <c r="T4" s="38" cm="1">
        <f t="array" aca="1" ref="T4" ca="1">TREND($K4:$P4,$K$1:$P$1,T$1)</f>
        <v>3.9822222222222342E-3</v>
      </c>
      <c r="U4" s="38" cm="1">
        <f t="array" aca="1" ref="U4" ca="1">TREND($K4:$P4,$K$1:$P$1,U$1)</f>
        <v>4.0444444444444477E-3</v>
      </c>
      <c r="V4" s="38" cm="1">
        <f t="array" aca="1" ref="V4" ca="1">TREND($K4:$P4,$K$1:$P$1,V$1)</f>
        <v>4.1066666666666612E-3</v>
      </c>
      <c r="W4" s="38" cm="1">
        <f t="array" aca="1" ref="W4" ca="1">TREND($K4:$P4,$K$1:$P$1,W$1)</f>
        <v>4.1688888888889025E-3</v>
      </c>
      <c r="X4" s="38" cm="1">
        <f t="array" aca="1" ref="X4" ca="1">TREND($K4:$P4,$K$1:$P$1,X$1)</f>
        <v>4.231111111111116E-3</v>
      </c>
      <c r="Y4" s="38" cm="1">
        <f t="array" aca="1" ref="Y4" ca="1">TREND($K4:$P4,$K$1:$P$1,Y$1)</f>
        <v>4.2933333333333296E-3</v>
      </c>
      <c r="Z4" s="38" cm="1">
        <f t="array" aca="1" ref="Z4" ca="1">TREND($K4:$P4,$K$1:$P$1,Z$1)</f>
        <v>4.3555555555555708E-3</v>
      </c>
      <c r="AA4" s="38" cm="1">
        <f t="array" aca="1" ref="AA4" ca="1">TREND($K4:$P4,$K$1:$P$1,AA$1)</f>
        <v>4.4177777777777844E-3</v>
      </c>
      <c r="AB4" s="38" cm="1">
        <f t="array" aca="1" ref="AB4" ca="1">TREND($K4:$P4,$K$1:$P$1,AB$1)</f>
        <v>4.4799999999999979E-3</v>
      </c>
      <c r="AC4" s="38" cm="1">
        <f t="array" aca="1" ref="AC4" ca="1">TREND($K4:$P4,$K$1:$P$1,AC$1)</f>
        <v>4.5422222222222114E-3</v>
      </c>
      <c r="AD4" s="38" cm="1">
        <f t="array" aca="1" ref="AD4" ca="1">TREND($K4:$P4,$K$1:$P$1,AD$1)</f>
        <v>4.6044444444444527E-3</v>
      </c>
      <c r="AE4" s="38" cm="1">
        <f t="array" aca="1" ref="AE4" ca="1">TREND($K4:$P4,$K$1:$P$1,AE$1)</f>
        <v>4.6666666666666662E-3</v>
      </c>
      <c r="AF4" s="38" cm="1">
        <f t="array" aca="1" ref="AF4" ca="1">TREND($K4:$P4,$K$1:$P$1,AF$1)</f>
        <v>4.7288888888888797E-3</v>
      </c>
      <c r="AG4" s="38" cm="1">
        <f t="array" aca="1" ref="AG4" ca="1">TREND($K4:$P4,$K$1:$P$1,AG$1)</f>
        <v>4.791111111111121E-3</v>
      </c>
      <c r="AH4" s="38" cm="1">
        <f t="array" aca="1" ref="AH4" ca="1">TREND($K4:$P4,$K$1:$P$1,AH$1)</f>
        <v>4.8533333333333345E-3</v>
      </c>
      <c r="AI4" s="38" cm="1">
        <f t="array" aca="1" ref="AI4" ca="1">TREND($K4:$P4,$K$1:$P$1,AI$1)</f>
        <v>4.915555555555548E-3</v>
      </c>
      <c r="AJ4" s="38" cm="1">
        <f t="array" aca="1" ref="AJ4" ca="1">TREND($K4:$P4,$K$1:$P$1,AJ$1)</f>
        <v>4.9777777777777893E-3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INDIRECT(CONCATENATE("'",HLOOKUP(B$1,$B$21:$E$23,3,FALSE),"'!",$B$25,ROW($A5)+5))*About!$A$31</f>
        <v>4.3555555555555556E-2</v>
      </c>
      <c r="C5" s="38">
        <f t="shared" ca="1" si="3"/>
        <v>4.3555555555555556E-2</v>
      </c>
      <c r="D5" s="38">
        <f t="shared" ca="1" si="0"/>
        <v>4.3555555555555556E-2</v>
      </c>
      <c r="E5" s="38">
        <f t="shared" ca="1" si="0"/>
        <v>4.3555555555555556E-2</v>
      </c>
      <c r="F5" s="39" cm="1">
        <f t="array" aca="1" ref="F5" ca="1">INDIRECT(CONCATENATE("'",HLOOKUP(F$1,$B$21:$E$23,3,FALSE),"'!",$B$25,ROW($A5)+5))*About!$A$31</f>
        <v>4.3555555555555556E-2</v>
      </c>
      <c r="G5" s="38">
        <f t="shared" ca="1" si="4"/>
        <v>4.3555555555555556E-2</v>
      </c>
      <c r="H5" s="38">
        <f t="shared" ca="1" si="1"/>
        <v>4.3555555555555556E-2</v>
      </c>
      <c r="I5" s="38">
        <f t="shared" ca="1" si="1"/>
        <v>4.3555555555555556E-2</v>
      </c>
      <c r="J5" s="38">
        <f t="shared" ca="1" si="1"/>
        <v>4.3555555555555556E-2</v>
      </c>
      <c r="K5" s="39" cm="1">
        <f t="array" aca="1" ref="K5" ca="1">INDIRECT(CONCATENATE("'",HLOOKUP(K$1,$B$21:$E$23,3,FALSE),"'!",$B$25,ROW($A5)+5))*About!$A$31</f>
        <v>4.3555555555555556E-2</v>
      </c>
      <c r="L5" s="38">
        <f t="shared" ca="1" si="5"/>
        <v>4.4177777777777781E-2</v>
      </c>
      <c r="M5" s="38">
        <f t="shared" ca="1" si="2"/>
        <v>4.48E-2</v>
      </c>
      <c r="N5" s="38">
        <f t="shared" ca="1" si="2"/>
        <v>4.5422222222222225E-2</v>
      </c>
      <c r="O5" s="38">
        <f t="shared" ca="1" si="2"/>
        <v>4.6044444444444443E-2</v>
      </c>
      <c r="P5" s="39" cm="1">
        <f t="array" aca="1" ref="P5" ca="1">INDIRECT(CONCATENATE("'",HLOOKUP(P$1,$B$21:$E$23,3,FALSE),"'!",$B$25,ROW($A5)+5))*About!$A$31</f>
        <v>4.6666666666666669E-2</v>
      </c>
      <c r="Q5" s="38" cm="1">
        <f t="array" aca="1" ref="Q5" ca="1">TREND($K5:$P5,$K$1:$P$1,Q$1)</f>
        <v>4.7288888888888936E-2</v>
      </c>
      <c r="R5" s="38" cm="1">
        <f t="array" aca="1" ref="R5" ca="1">TREND($K5:$P5,$K$1:$P$1,R$1)</f>
        <v>4.7911111111111238E-2</v>
      </c>
      <c r="S5" s="38" cm="1">
        <f t="array" aca="1" ref="S5" ca="1">TREND($K5:$P5,$K$1:$P$1,S$1)</f>
        <v>4.8533333333333317E-2</v>
      </c>
      <c r="T5" s="38" cm="1">
        <f t="array" aca="1" ref="T5" ca="1">TREND($K5:$P5,$K$1:$P$1,T$1)</f>
        <v>4.9155555555555619E-2</v>
      </c>
      <c r="U5" s="38" cm="1">
        <f t="array" aca="1" ref="U5" ca="1">TREND($K5:$P5,$K$1:$P$1,U$1)</f>
        <v>4.9777777777777921E-2</v>
      </c>
      <c r="V5" s="38" cm="1">
        <f t="array" aca="1" ref="V5" ca="1">TREND($K5:$P5,$K$1:$P$1,V$1)</f>
        <v>5.04E-2</v>
      </c>
      <c r="W5" s="38" cm="1">
        <f t="array" aca="1" ref="W5" ca="1">TREND($K5:$P5,$K$1:$P$1,W$1)</f>
        <v>5.1022222222222302E-2</v>
      </c>
      <c r="X5" s="38" cm="1">
        <f t="array" aca="1" ref="X5" ca="1">TREND($K5:$P5,$K$1:$P$1,X$1)</f>
        <v>5.1644444444444604E-2</v>
      </c>
      <c r="Y5" s="38" cm="1">
        <f t="array" aca="1" ref="Y5" ca="1">TREND($K5:$P5,$K$1:$P$1,Y$1)</f>
        <v>5.2266666666666683E-2</v>
      </c>
      <c r="Z5" s="38" cm="1">
        <f t="array" aca="1" ref="Z5" ca="1">TREND($K5:$P5,$K$1:$P$1,Z$1)</f>
        <v>5.2888888888888985E-2</v>
      </c>
      <c r="AA5" s="38" cm="1">
        <f t="array" aca="1" ref="AA5" ca="1">TREND($K5:$P5,$K$1:$P$1,AA$1)</f>
        <v>5.3511111111111287E-2</v>
      </c>
      <c r="AB5" s="38" cm="1">
        <f t="array" aca="1" ref="AB5" ca="1">TREND($K5:$P5,$K$1:$P$1,AB$1)</f>
        <v>5.4133333333333367E-2</v>
      </c>
      <c r="AC5" s="38" cm="1">
        <f t="array" aca="1" ref="AC5" ca="1">TREND($K5:$P5,$K$1:$P$1,AC$1)</f>
        <v>5.4755555555555668E-2</v>
      </c>
      <c r="AD5" s="38" cm="1">
        <f t="array" aca="1" ref="AD5" ca="1">TREND($K5:$P5,$K$1:$P$1,AD$1)</f>
        <v>5.5377777777777748E-2</v>
      </c>
      <c r="AE5" s="38" cm="1">
        <f t="array" aca="1" ref="AE5" ca="1">TREND($K5:$P5,$K$1:$P$1,AE$1)</f>
        <v>5.600000000000005E-2</v>
      </c>
      <c r="AF5" s="38" cm="1">
        <f t="array" aca="1" ref="AF5" ca="1">TREND($K5:$P5,$K$1:$P$1,AF$1)</f>
        <v>5.6622222222222351E-2</v>
      </c>
      <c r="AG5" s="38" cm="1">
        <f t="array" aca="1" ref="AG5" ca="1">TREND($K5:$P5,$K$1:$P$1,AG$1)</f>
        <v>5.7244444444444431E-2</v>
      </c>
      <c r="AH5" s="38" cm="1">
        <f t="array" aca="1" ref="AH5" ca="1">TREND($K5:$P5,$K$1:$P$1,AH$1)</f>
        <v>5.7866666666666733E-2</v>
      </c>
      <c r="AI5" s="38" cm="1">
        <f t="array" aca="1" ref="AI5" ca="1">TREND($K5:$P5,$K$1:$P$1,AI$1)</f>
        <v>5.8488888888889035E-2</v>
      </c>
      <c r="AJ5" s="38" cm="1">
        <f t="array" aca="1" ref="AJ5" ca="1">TREND($K5:$P5,$K$1:$P$1,AJ$1)</f>
        <v>5.9111111111111114E-2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INDIRECT(CONCATENATE("'",HLOOKUP(B$1,$B$21:$E$23,3,FALSE),"'!",$B$25,ROW($A6)+5))*About!$A$31</f>
        <v>6.2222222222222227E-2</v>
      </c>
      <c r="C6" s="38">
        <f t="shared" ca="1" si="3"/>
        <v>6.2222222222222227E-2</v>
      </c>
      <c r="D6" s="38">
        <f t="shared" ca="1" si="0"/>
        <v>6.2222222222222227E-2</v>
      </c>
      <c r="E6" s="38">
        <f t="shared" ca="1" si="0"/>
        <v>6.2222222222222227E-2</v>
      </c>
      <c r="F6" s="39" cm="1">
        <f t="array" aca="1" ref="F6" ca="1">INDIRECT(CONCATENATE("'",HLOOKUP(F$1,$B$21:$E$23,3,FALSE),"'!",$B$25,ROW($A6)+5))*About!$A$31</f>
        <v>6.2222222222222227E-2</v>
      </c>
      <c r="G6" s="38">
        <f t="shared" ca="1" si="4"/>
        <v>6.2222222222222227E-2</v>
      </c>
      <c r="H6" s="38">
        <f t="shared" ca="1" si="1"/>
        <v>6.2222222222222227E-2</v>
      </c>
      <c r="I6" s="38">
        <f t="shared" ca="1" si="1"/>
        <v>6.2222222222222227E-2</v>
      </c>
      <c r="J6" s="38">
        <f t="shared" ca="1" si="1"/>
        <v>6.2222222222222227E-2</v>
      </c>
      <c r="K6" s="39" cm="1">
        <f t="array" aca="1" ref="K6" ca="1">INDIRECT(CONCATENATE("'",HLOOKUP(K$1,$B$21:$E$23,3,FALSE),"'!",$B$25,ROW($A6)+5))*About!$A$31</f>
        <v>6.2222222222222227E-2</v>
      </c>
      <c r="L6" s="38">
        <f t="shared" ca="1" si="5"/>
        <v>6.3466666666666671E-2</v>
      </c>
      <c r="M6" s="38">
        <f t="shared" ca="1" si="2"/>
        <v>6.4711111111111108E-2</v>
      </c>
      <c r="N6" s="38">
        <f t="shared" ca="1" si="2"/>
        <v>6.5955555555555559E-2</v>
      </c>
      <c r="O6" s="38">
        <f t="shared" ca="1" si="2"/>
        <v>6.720000000000001E-2</v>
      </c>
      <c r="P6" s="39" cm="1">
        <f t="array" aca="1" ref="P6" ca="1">INDIRECT(CONCATENATE("'",HLOOKUP(P$1,$B$21:$E$23,3,FALSE),"'!",$B$25,ROW($A6)+5))*About!$A$31</f>
        <v>6.8444444444444447E-2</v>
      </c>
      <c r="Q6" s="38" cm="1">
        <f t="array" aca="1" ref="Q6" ca="1">TREND($K6:$P6,$K$1:$P$1,Q$1)</f>
        <v>6.9688888888888911E-2</v>
      </c>
      <c r="R6" s="38" cm="1">
        <f t="array" aca="1" ref="R6" ca="1">TREND($K6:$P6,$K$1:$P$1,R$1)</f>
        <v>7.0933333333333515E-2</v>
      </c>
      <c r="S6" s="38" cm="1">
        <f t="array" aca="1" ref="S6" ca="1">TREND($K6:$P6,$K$1:$P$1,S$1)</f>
        <v>7.2177777777777674E-2</v>
      </c>
      <c r="T6" s="38" cm="1">
        <f t="array" aca="1" ref="T6" ca="1">TREND($K6:$P6,$K$1:$P$1,T$1)</f>
        <v>7.3422222222222278E-2</v>
      </c>
      <c r="U6" s="38" cm="1">
        <f t="array" aca="1" ref="U6" ca="1">TREND($K6:$P6,$K$1:$P$1,U$1)</f>
        <v>7.4666666666666881E-2</v>
      </c>
      <c r="V6" s="38" cm="1">
        <f t="array" aca="1" ref="V6" ca="1">TREND($K6:$P6,$K$1:$P$1,V$1)</f>
        <v>7.591111111111104E-2</v>
      </c>
      <c r="W6" s="38" cm="1">
        <f t="array" aca="1" ref="W6" ca="1">TREND($K6:$P6,$K$1:$P$1,W$1)</f>
        <v>7.7155555555555644E-2</v>
      </c>
      <c r="X6" s="38" cm="1">
        <f t="array" aca="1" ref="X6" ca="1">TREND($K6:$P6,$K$1:$P$1,X$1)</f>
        <v>7.8400000000000247E-2</v>
      </c>
      <c r="Y6" s="38" cm="1">
        <f t="array" aca="1" ref="Y6" ca="1">TREND($K6:$P6,$K$1:$P$1,Y$1)</f>
        <v>7.9644444444444407E-2</v>
      </c>
      <c r="Z6" s="38" cm="1">
        <f t="array" aca="1" ref="Z6" ca="1">TREND($K6:$P6,$K$1:$P$1,Z$1)</f>
        <v>8.088888888888901E-2</v>
      </c>
      <c r="AA6" s="38" cm="1">
        <f t="array" aca="1" ref="AA6" ca="1">TREND($K6:$P6,$K$1:$P$1,AA$1)</f>
        <v>8.2133333333333614E-2</v>
      </c>
      <c r="AB6" s="38" cm="1">
        <f t="array" aca="1" ref="AB6" ca="1">TREND($K6:$P6,$K$1:$P$1,AB$1)</f>
        <v>8.3377777777777773E-2</v>
      </c>
      <c r="AC6" s="38" cm="1">
        <f t="array" aca="1" ref="AC6" ca="1">TREND($K6:$P6,$K$1:$P$1,AC$1)</f>
        <v>8.4622222222222376E-2</v>
      </c>
      <c r="AD6" s="38" cm="1">
        <f t="array" aca="1" ref="AD6" ca="1">TREND($K6:$P6,$K$1:$P$1,AD$1)</f>
        <v>8.5866666666666536E-2</v>
      </c>
      <c r="AE6" s="38" cm="1">
        <f t="array" aca="1" ref="AE6" ca="1">TREND($K6:$P6,$K$1:$P$1,AE$1)</f>
        <v>8.7111111111111139E-2</v>
      </c>
      <c r="AF6" s="38" cm="1">
        <f t="array" aca="1" ref="AF6" ca="1">TREND($K6:$P6,$K$1:$P$1,AF$1)</f>
        <v>8.8355555555555743E-2</v>
      </c>
      <c r="AG6" s="38" cm="1">
        <f t="array" aca="1" ref="AG6" ca="1">TREND($K6:$P6,$K$1:$P$1,AG$1)</f>
        <v>8.9599999999999902E-2</v>
      </c>
      <c r="AH6" s="38" cm="1">
        <f t="array" aca="1" ref="AH6" ca="1">TREND($K6:$P6,$K$1:$P$1,AH$1)</f>
        <v>9.0844444444444505E-2</v>
      </c>
      <c r="AI6" s="38" cm="1">
        <f t="array" aca="1" ref="AI6" ca="1">TREND($K6:$P6,$K$1:$P$1,AI$1)</f>
        <v>9.2088888888889109E-2</v>
      </c>
      <c r="AJ6" s="38" cm="1">
        <f t="array" aca="1" ref="AJ6" ca="1">TREND($K6:$P6,$K$1:$P$1,AJ$1)</f>
        <v>9.3333333333333268E-2</v>
      </c>
    </row>
    <row r="7" spans="1:36" x14ac:dyDescent="0.45">
      <c r="A7" t="s">
        <v>158</v>
      </c>
      <c r="B7" s="39" cm="1">
        <f t="array" aca="1" ref="B7" ca="1">INDIRECT(CONCATENATE("'",HLOOKUP(B$1,$B$21:$E$23,3,FALSE),"'!",$B$25,ROW($A7)+5))*About!$A$31</f>
        <v>1.7733333333333332</v>
      </c>
      <c r="C7" s="38">
        <f t="shared" ca="1" si="3"/>
        <v>1.7733333333333332</v>
      </c>
      <c r="D7" s="38">
        <f t="shared" ca="1" si="0"/>
        <v>1.7733333333333332</v>
      </c>
      <c r="E7" s="38">
        <f t="shared" ca="1" si="0"/>
        <v>1.7733333333333332</v>
      </c>
      <c r="F7" s="39" cm="1">
        <f t="array" aca="1" ref="F7" ca="1">INDIRECT(CONCATENATE("'",HLOOKUP(F$1,$B$21:$E$23,3,FALSE),"'!",$B$25,ROW($A7)+5))*About!$A$31</f>
        <v>1.7733333333333332</v>
      </c>
      <c r="G7" s="38">
        <f t="shared" ca="1" si="4"/>
        <v>1.7795555555555553</v>
      </c>
      <c r="H7" s="38">
        <f t="shared" ca="1" si="1"/>
        <v>1.7857777777777777</v>
      </c>
      <c r="I7" s="38">
        <f t="shared" ca="1" si="1"/>
        <v>1.7919999999999998</v>
      </c>
      <c r="J7" s="38">
        <f t="shared" ca="1" si="1"/>
        <v>1.7982222222222222</v>
      </c>
      <c r="K7" s="39" cm="1">
        <f t="array" aca="1" ref="K7" ca="1">INDIRECT(CONCATENATE("'",HLOOKUP(K$1,$B$21:$E$23,3,FALSE),"'!",$B$25,ROW($A7)+5))*About!$A$31</f>
        <v>1.8044444444444443</v>
      </c>
      <c r="L7" s="38">
        <f t="shared" ca="1" si="5"/>
        <v>1.8044444444444443</v>
      </c>
      <c r="M7" s="38">
        <f t="shared" ca="1" si="2"/>
        <v>1.8044444444444443</v>
      </c>
      <c r="N7" s="38">
        <f t="shared" ca="1" si="2"/>
        <v>1.8044444444444443</v>
      </c>
      <c r="O7" s="38">
        <f t="shared" ca="1" si="2"/>
        <v>1.8044444444444443</v>
      </c>
      <c r="P7" s="39" cm="1">
        <f t="array" aca="1" ref="P7" ca="1">INDIRECT(CONCATENATE("'",HLOOKUP(P$1,$B$21:$E$23,3,FALSE),"'!",$B$25,ROW($A7)+5))*About!$A$31</f>
        <v>1.8044444444444443</v>
      </c>
      <c r="Q7" s="38" cm="1">
        <f t="array" aca="1" ref="Q7" ca="1">TREND($K7:$P7,$K$1:$P$1,Q$1)</f>
        <v>1.8044444444444443</v>
      </c>
      <c r="R7" s="38" cm="1">
        <f t="array" aca="1" ref="R7" ca="1">TREND($K7:$P7,$K$1:$P$1,R$1)</f>
        <v>1.8044444444444443</v>
      </c>
      <c r="S7" s="38" cm="1">
        <f t="array" aca="1" ref="S7" ca="1">TREND($K7:$P7,$K$1:$P$1,S$1)</f>
        <v>1.8044444444444443</v>
      </c>
      <c r="T7" s="38" cm="1">
        <f t="array" aca="1" ref="T7" ca="1">TREND($K7:$P7,$K$1:$P$1,T$1)</f>
        <v>1.8044444444444443</v>
      </c>
      <c r="U7" s="38" cm="1">
        <f t="array" aca="1" ref="U7" ca="1">TREND($K7:$P7,$K$1:$P$1,U$1)</f>
        <v>1.8044444444444443</v>
      </c>
      <c r="V7" s="38" cm="1">
        <f t="array" aca="1" ref="V7" ca="1">TREND($K7:$P7,$K$1:$P$1,V$1)</f>
        <v>1.8044444444444443</v>
      </c>
      <c r="W7" s="38" cm="1">
        <f t="array" aca="1" ref="W7" ca="1">TREND($K7:$P7,$K$1:$P$1,W$1)</f>
        <v>1.8044444444444443</v>
      </c>
      <c r="X7" s="38" cm="1">
        <f t="array" aca="1" ref="X7" ca="1">TREND($K7:$P7,$K$1:$P$1,X$1)</f>
        <v>1.8044444444444443</v>
      </c>
      <c r="Y7" s="38" cm="1">
        <f t="array" aca="1" ref="Y7" ca="1">TREND($K7:$P7,$K$1:$P$1,Y$1)</f>
        <v>1.8044444444444443</v>
      </c>
      <c r="Z7" s="38" cm="1">
        <f t="array" aca="1" ref="Z7" ca="1">TREND($K7:$P7,$K$1:$P$1,Z$1)</f>
        <v>1.8044444444444443</v>
      </c>
      <c r="AA7" s="38" cm="1">
        <f t="array" aca="1" ref="AA7" ca="1">TREND($K7:$P7,$K$1:$P$1,AA$1)</f>
        <v>1.8044444444444443</v>
      </c>
      <c r="AB7" s="38" cm="1">
        <f t="array" aca="1" ref="AB7" ca="1">TREND($K7:$P7,$K$1:$P$1,AB$1)</f>
        <v>1.8044444444444443</v>
      </c>
      <c r="AC7" s="38" cm="1">
        <f t="array" aca="1" ref="AC7" ca="1">TREND($K7:$P7,$K$1:$P$1,AC$1)</f>
        <v>1.8044444444444443</v>
      </c>
      <c r="AD7" s="38" cm="1">
        <f t="array" aca="1" ref="AD7" ca="1">TREND($K7:$P7,$K$1:$P$1,AD$1)</f>
        <v>1.8044444444444443</v>
      </c>
      <c r="AE7" s="38" cm="1">
        <f t="array" aca="1" ref="AE7" ca="1">TREND($K7:$P7,$K$1:$P$1,AE$1)</f>
        <v>1.8044444444444443</v>
      </c>
      <c r="AF7" s="38" cm="1">
        <f t="array" aca="1" ref="AF7" ca="1">TREND($K7:$P7,$K$1:$P$1,AF$1)</f>
        <v>1.8044444444444443</v>
      </c>
      <c r="AG7" s="38" cm="1">
        <f t="array" aca="1" ref="AG7" ca="1">TREND($K7:$P7,$K$1:$P$1,AG$1)</f>
        <v>1.8044444444444443</v>
      </c>
      <c r="AH7" s="38" cm="1">
        <f t="array" aca="1" ref="AH7" ca="1">TREND($K7:$P7,$K$1:$P$1,AH$1)</f>
        <v>1.8044444444444443</v>
      </c>
      <c r="AI7" s="38" cm="1">
        <f t="array" aca="1" ref="AI7" ca="1">TREND($K7:$P7,$K$1:$P$1,AI$1)</f>
        <v>1.8044444444444443</v>
      </c>
      <c r="AJ7" s="38" cm="1">
        <f t="array" aca="1" ref="AJ7" ca="1">TREND($K7:$P7,$K$1:$P$1,AJ$1)</f>
        <v>1.8044444444444443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INDIRECT(CONCATENATE("'",HLOOKUP(B$1,$B$21:$E$23,3,FALSE),"'!",$B$25,ROW($A8)+5))*About!$A$31</f>
        <v>0.29866666666666669</v>
      </c>
      <c r="C8" s="38">
        <f t="shared" ca="1" si="3"/>
        <v>0.29944444444444446</v>
      </c>
      <c r="D8" s="38">
        <f t="shared" ca="1" si="0"/>
        <v>0.30022222222222228</v>
      </c>
      <c r="E8" s="38">
        <f t="shared" ca="1" si="0"/>
        <v>0.30100000000000005</v>
      </c>
      <c r="F8" s="39" cm="1">
        <f t="array" aca="1" ref="F8" ca="1">INDIRECT(CONCATENATE("'",HLOOKUP(F$1,$B$21:$E$23,3,FALSE),"'!",$B$25,ROW($A8)+5))*About!$A$31</f>
        <v>0.30177777777777781</v>
      </c>
      <c r="G8" s="38">
        <f t="shared" ca="1" si="4"/>
        <v>0.30240000000000006</v>
      </c>
      <c r="H8" s="38">
        <f t="shared" ca="1" si="1"/>
        <v>0.30302222222222225</v>
      </c>
      <c r="I8" s="38">
        <f t="shared" ca="1" si="1"/>
        <v>0.30364444444444449</v>
      </c>
      <c r="J8" s="38">
        <f t="shared" ca="1" si="1"/>
        <v>0.30426666666666669</v>
      </c>
      <c r="K8" s="39" cm="1">
        <f t="array" aca="1" ref="K8" ca="1">INDIRECT(CONCATENATE("'",HLOOKUP(K$1,$B$21:$E$23,3,FALSE),"'!",$B$25,ROW($A8)+5))*About!$A$31</f>
        <v>0.30488888888888893</v>
      </c>
      <c r="L8" s="38">
        <f t="shared" ca="1" si="5"/>
        <v>0.30551111111111112</v>
      </c>
      <c r="M8" s="38">
        <f t="shared" ca="1" si="2"/>
        <v>0.30613333333333337</v>
      </c>
      <c r="N8" s="38">
        <f t="shared" ca="1" si="2"/>
        <v>0.30675555555555556</v>
      </c>
      <c r="O8" s="38">
        <f t="shared" ca="1" si="2"/>
        <v>0.30737777777777781</v>
      </c>
      <c r="P8" s="39" cm="1">
        <f t="array" aca="1" ref="P8" ca="1">INDIRECT(CONCATENATE("'",HLOOKUP(P$1,$B$21:$E$23,3,FALSE),"'!",$B$25,ROW($A8)+5))*About!$A$31</f>
        <v>0.308</v>
      </c>
      <c r="Q8" s="38" cm="1">
        <f t="array" aca="1" ref="Q8" ca="1">TREND($K8:$P8,$K$1:$P$1,Q$1)</f>
        <v>0.30862222222222235</v>
      </c>
      <c r="R8" s="38" cm="1">
        <f t="array" aca="1" ref="R8" ca="1">TREND($K8:$P8,$K$1:$P$1,R$1)</f>
        <v>0.30924444444444443</v>
      </c>
      <c r="S8" s="38" cm="1">
        <f t="array" aca="1" ref="S8" ca="1">TREND($K8:$P8,$K$1:$P$1,S$1)</f>
        <v>0.30986666666666673</v>
      </c>
      <c r="T8" s="38" cm="1">
        <f t="array" aca="1" ref="T8" ca="1">TREND($K8:$P8,$K$1:$P$1,T$1)</f>
        <v>0.31048888888888881</v>
      </c>
      <c r="U8" s="38" cm="1">
        <f t="array" aca="1" ref="U8" ca="1">TREND($K8:$P8,$K$1:$P$1,U$1)</f>
        <v>0.31111111111111112</v>
      </c>
      <c r="V8" s="38" cm="1">
        <f t="array" aca="1" ref="V8" ca="1">TREND($K8:$P8,$K$1:$P$1,V$1)</f>
        <v>0.31173333333333342</v>
      </c>
      <c r="W8" s="38" cm="1">
        <f t="array" aca="1" ref="W8" ca="1">TREND($K8:$P8,$K$1:$P$1,W$1)</f>
        <v>0.3123555555555555</v>
      </c>
      <c r="X8" s="38" cm="1">
        <f t="array" aca="1" ref="X8" ca="1">TREND($K8:$P8,$K$1:$P$1,X$1)</f>
        <v>0.3129777777777778</v>
      </c>
      <c r="Y8" s="38" cm="1">
        <f t="array" aca="1" ref="Y8" ca="1">TREND($K8:$P8,$K$1:$P$1,Y$1)</f>
        <v>0.31359999999999988</v>
      </c>
      <c r="Z8" s="38" cm="1">
        <f t="array" aca="1" ref="Z8" ca="1">TREND($K8:$P8,$K$1:$P$1,Z$1)</f>
        <v>0.31422222222222218</v>
      </c>
      <c r="AA8" s="38" cm="1">
        <f t="array" aca="1" ref="AA8" ca="1">TREND($K8:$P8,$K$1:$P$1,AA$1)</f>
        <v>0.31484444444444448</v>
      </c>
      <c r="AB8" s="38" cm="1">
        <f t="array" aca="1" ref="AB8" ca="1">TREND($K8:$P8,$K$1:$P$1,AB$1)</f>
        <v>0.31546666666666656</v>
      </c>
      <c r="AC8" s="38" cm="1">
        <f t="array" aca="1" ref="AC8" ca="1">TREND($K8:$P8,$K$1:$P$1,AC$1)</f>
        <v>0.31608888888888886</v>
      </c>
      <c r="AD8" s="38" cm="1">
        <f t="array" aca="1" ref="AD8" ca="1">TREND($K8:$P8,$K$1:$P$1,AD$1)</f>
        <v>0.31671111111111117</v>
      </c>
      <c r="AE8" s="38" cm="1">
        <f t="array" aca="1" ref="AE8" ca="1">TREND($K8:$P8,$K$1:$P$1,AE$1)</f>
        <v>0.31733333333333325</v>
      </c>
      <c r="AF8" s="38" cm="1">
        <f t="array" aca="1" ref="AF8" ca="1">TREND($K8:$P8,$K$1:$P$1,AF$1)</f>
        <v>0.31795555555555555</v>
      </c>
      <c r="AG8" s="38" cm="1">
        <f t="array" aca="1" ref="AG8" ca="1">TREND($K8:$P8,$K$1:$P$1,AG$1)</f>
        <v>0.31857777777777763</v>
      </c>
      <c r="AH8" s="38" cm="1">
        <f t="array" aca="1" ref="AH8" ca="1">TREND($K8:$P8,$K$1:$P$1,AH$1)</f>
        <v>0.31919999999999993</v>
      </c>
      <c r="AI8" s="38" cm="1">
        <f t="array" aca="1" ref="AI8" ca="1">TREND($K8:$P8,$K$1:$P$1,AI$1)</f>
        <v>0.31982222222222223</v>
      </c>
      <c r="AJ8" s="38" cm="1">
        <f t="array" aca="1" ref="AJ8" ca="1">TREND($K8:$P8,$K$1:$P$1,AJ$1)</f>
        <v>0.32044444444444431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INDIRECT(CONCATENATE("'",HLOOKUP(B$1,$B$21:$E$23,3,FALSE),"'!",$B$25,ROW($A9)+5))*About!$A$31</f>
        <v>7.1555555555555553E-2</v>
      </c>
      <c r="C9" s="38">
        <f t="shared" ca="1" si="3"/>
        <v>7.1555555555555553E-2</v>
      </c>
      <c r="D9" s="38">
        <f t="shared" ca="1" si="0"/>
        <v>7.1555555555555553E-2</v>
      </c>
      <c r="E9" s="38">
        <f t="shared" ca="1" si="0"/>
        <v>7.1555555555555553E-2</v>
      </c>
      <c r="F9" s="39" cm="1">
        <f t="array" aca="1" ref="F9" ca="1">INDIRECT(CONCATENATE("'",HLOOKUP(F$1,$B$21:$E$23,3,FALSE),"'!",$B$25,ROW($A9)+5))*About!$A$31</f>
        <v>7.1555555555555553E-2</v>
      </c>
      <c r="G9" s="38">
        <f t="shared" ca="1" si="4"/>
        <v>7.2177777777777771E-2</v>
      </c>
      <c r="H9" s="38">
        <f t="shared" ca="1" si="1"/>
        <v>7.2800000000000004E-2</v>
      </c>
      <c r="I9" s="38">
        <f t="shared" ca="1" si="1"/>
        <v>7.3422222222222222E-2</v>
      </c>
      <c r="J9" s="38">
        <f t="shared" ca="1" si="1"/>
        <v>7.4044444444444454E-2</v>
      </c>
      <c r="K9" s="39" cm="1">
        <f t="array" aca="1" ref="K9" ca="1">INDIRECT(CONCATENATE("'",HLOOKUP(K$1,$B$21:$E$23,3,FALSE),"'!",$B$25,ROW($A9)+5))*About!$A$31</f>
        <v>7.4666666666666673E-2</v>
      </c>
      <c r="L9" s="38">
        <f t="shared" ca="1" si="5"/>
        <v>7.5288888888888891E-2</v>
      </c>
      <c r="M9" s="38">
        <f t="shared" ca="1" si="2"/>
        <v>7.591111111111111E-2</v>
      </c>
      <c r="N9" s="38">
        <f t="shared" ca="1" si="2"/>
        <v>7.6533333333333342E-2</v>
      </c>
      <c r="O9" s="38">
        <f t="shared" ca="1" si="2"/>
        <v>7.7155555555555561E-2</v>
      </c>
      <c r="P9" s="39" cm="1">
        <f t="array" aca="1" ref="P9" ca="1">INDIRECT(CONCATENATE("'",HLOOKUP(P$1,$B$21:$E$23,3,FALSE),"'!",$B$25,ROW($A9)+5))*About!$A$31</f>
        <v>7.7777777777777779E-2</v>
      </c>
      <c r="Q9" s="38" cm="1">
        <f t="array" aca="1" ref="Q9" ca="1">TREND($K9:$P9,$K$1:$P$1,Q$1)</f>
        <v>7.8400000000000025E-2</v>
      </c>
      <c r="R9" s="38" cm="1">
        <f t="array" aca="1" ref="R9" ca="1">TREND($K9:$P9,$K$1:$P$1,R$1)</f>
        <v>7.9022222222222327E-2</v>
      </c>
      <c r="S9" s="38" cm="1">
        <f t="array" aca="1" ref="S9" ca="1">TREND($K9:$P9,$K$1:$P$1,S$1)</f>
        <v>7.9644444444444407E-2</v>
      </c>
      <c r="T9" s="38" cm="1">
        <f t="array" aca="1" ref="T9" ca="1">TREND($K9:$P9,$K$1:$P$1,T$1)</f>
        <v>8.0266666666666708E-2</v>
      </c>
      <c r="U9" s="38" cm="1">
        <f t="array" aca="1" ref="U9" ca="1">TREND($K9:$P9,$K$1:$P$1,U$1)</f>
        <v>8.088888888888901E-2</v>
      </c>
      <c r="V9" s="38" cm="1">
        <f t="array" aca="1" ref="V9" ca="1">TREND($K9:$P9,$K$1:$P$1,V$1)</f>
        <v>8.151111111111109E-2</v>
      </c>
      <c r="W9" s="38" cm="1">
        <f t="array" aca="1" ref="W9" ca="1">TREND($K9:$P9,$K$1:$P$1,W$1)</f>
        <v>8.2133333333333391E-2</v>
      </c>
      <c r="X9" s="38" cm="1">
        <f t="array" aca="1" ref="X9" ca="1">TREND($K9:$P9,$K$1:$P$1,X$1)</f>
        <v>8.2755555555555693E-2</v>
      </c>
      <c r="Y9" s="38" cm="1">
        <f t="array" aca="1" ref="Y9" ca="1">TREND($K9:$P9,$K$1:$P$1,Y$1)</f>
        <v>8.3377777777777773E-2</v>
      </c>
      <c r="Z9" s="38" cm="1">
        <f t="array" aca="1" ref="Z9" ca="1">TREND($K9:$P9,$K$1:$P$1,Z$1)</f>
        <v>8.4000000000000075E-2</v>
      </c>
      <c r="AA9" s="38" cm="1">
        <f t="array" aca="1" ref="AA9" ca="1">TREND($K9:$P9,$K$1:$P$1,AA$1)</f>
        <v>8.4622222222222376E-2</v>
      </c>
      <c r="AB9" s="38" cm="1">
        <f t="array" aca="1" ref="AB9" ca="1">TREND($K9:$P9,$K$1:$P$1,AB$1)</f>
        <v>8.5244444444444456E-2</v>
      </c>
      <c r="AC9" s="38" cm="1">
        <f t="array" aca="1" ref="AC9" ca="1">TREND($K9:$P9,$K$1:$P$1,AC$1)</f>
        <v>8.5866666666666758E-2</v>
      </c>
      <c r="AD9" s="38" cm="1">
        <f t="array" aca="1" ref="AD9" ca="1">TREND($K9:$P9,$K$1:$P$1,AD$1)</f>
        <v>8.6488888888888837E-2</v>
      </c>
      <c r="AE9" s="38" cm="1">
        <f t="array" aca="1" ref="AE9" ca="1">TREND($K9:$P9,$K$1:$P$1,AE$1)</f>
        <v>8.7111111111111139E-2</v>
      </c>
      <c r="AF9" s="38" cm="1">
        <f t="array" aca="1" ref="AF9" ca="1">TREND($K9:$P9,$K$1:$P$1,AF$1)</f>
        <v>8.7733333333333441E-2</v>
      </c>
      <c r="AG9" s="38" cm="1">
        <f t="array" aca="1" ref="AG9" ca="1">TREND($K9:$P9,$K$1:$P$1,AG$1)</f>
        <v>8.8355555555555521E-2</v>
      </c>
      <c r="AH9" s="38" cm="1">
        <f t="array" aca="1" ref="AH9" ca="1">TREND($K9:$P9,$K$1:$P$1,AH$1)</f>
        <v>8.8977777777777822E-2</v>
      </c>
      <c r="AI9" s="38" cm="1">
        <f t="array" aca="1" ref="AI9" ca="1">TREND($K9:$P9,$K$1:$P$1,AI$1)</f>
        <v>8.9600000000000124E-2</v>
      </c>
      <c r="AJ9" s="38" cm="1">
        <f t="array" aca="1" ref="AJ9" ca="1">TREND($K9:$P9,$K$1:$P$1,AJ$1)</f>
        <v>9.0222222222222204E-2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INDIRECT(CONCATENATE("'",HLOOKUP(B$1,$B$21:$E$23,3,FALSE),"'!",$B$25,ROW($A10)+5))*About!$A$31</f>
        <v>5.2888888888888896E-4</v>
      </c>
      <c r="C10" s="38">
        <f t="shared" ca="1" si="3"/>
        <v>5.4444444444444451E-4</v>
      </c>
      <c r="D10" s="38">
        <f t="shared" ca="1" si="0"/>
        <v>5.6000000000000006E-4</v>
      </c>
      <c r="E10" s="38">
        <f t="shared" ca="1" si="0"/>
        <v>5.7555555555555561E-4</v>
      </c>
      <c r="F10" s="39" cm="1">
        <f t="array" aca="1" ref="F10" ca="1">INDIRECT(CONCATENATE("'",HLOOKUP(F$1,$B$21:$E$23,3,FALSE),"'!",$B$25,ROW($A10)+5))*About!$A$31</f>
        <v>5.9111111111111116E-4</v>
      </c>
      <c r="G10" s="38">
        <f t="shared" ca="1" si="4"/>
        <v>5.973333333333334E-4</v>
      </c>
      <c r="H10" s="38">
        <f t="shared" ca="1" si="1"/>
        <v>6.0355555555555564E-4</v>
      </c>
      <c r="I10" s="38">
        <f t="shared" ca="1" si="1"/>
        <v>6.0977777777777777E-4</v>
      </c>
      <c r="J10" s="38">
        <f t="shared" ca="1" si="1"/>
        <v>6.1600000000000001E-4</v>
      </c>
      <c r="K10" s="39" cm="1">
        <f t="array" aca="1" ref="K10" ca="1">INDIRECT(CONCATENATE("'",HLOOKUP(K$1,$B$21:$E$23,3,FALSE),"'!",$B$25,ROW($A10)+5))*About!$A$31</f>
        <v>6.2222222222222225E-4</v>
      </c>
      <c r="L10" s="38">
        <f t="shared" ca="1" si="5"/>
        <v>6.3466666666666673E-4</v>
      </c>
      <c r="M10" s="38">
        <f t="shared" ca="1" si="2"/>
        <v>6.4711111111111111E-4</v>
      </c>
      <c r="N10" s="38">
        <f t="shared" ca="1" si="2"/>
        <v>6.5955555555555559E-4</v>
      </c>
      <c r="O10" s="38">
        <f t="shared" ca="1" si="2"/>
        <v>6.7199999999999996E-4</v>
      </c>
      <c r="P10" s="39" cm="1">
        <f t="array" aca="1" ref="P10" ca="1">INDIRECT(CONCATENATE("'",HLOOKUP(P$1,$B$21:$E$23,3,FALSE),"'!",$B$25,ROW($A10)+5))*About!$A$31</f>
        <v>6.8444444444444444E-4</v>
      </c>
      <c r="Q10" s="38" cm="1">
        <f t="array" aca="1" ref="Q10" ca="1">TREND($K10:$P10,$K$1:$P$1,Q$1)</f>
        <v>6.9688888888888925E-4</v>
      </c>
      <c r="R10" s="38" cm="1">
        <f t="array" aca="1" ref="R10" ca="1">TREND($K10:$P10,$K$1:$P$1,R$1)</f>
        <v>7.0933333333333265E-4</v>
      </c>
      <c r="S10" s="38" cm="1">
        <f t="array" aca="1" ref="S10" ca="1">TREND($K10:$P10,$K$1:$P$1,S$1)</f>
        <v>7.2177777777777952E-4</v>
      </c>
      <c r="T10" s="38" cm="1">
        <f t="array" aca="1" ref="T10" ca="1">TREND($K10:$P10,$K$1:$P$1,T$1)</f>
        <v>7.3422222222222291E-4</v>
      </c>
      <c r="U10" s="38" cm="1">
        <f t="array" aca="1" ref="U10" ca="1">TREND($K10:$P10,$K$1:$P$1,U$1)</f>
        <v>7.4666666666666631E-4</v>
      </c>
      <c r="V10" s="38" cm="1">
        <f t="array" aca="1" ref="V10" ca="1">TREND($K10:$P10,$K$1:$P$1,V$1)</f>
        <v>7.5911111111110971E-4</v>
      </c>
      <c r="W10" s="38" cm="1">
        <f t="array" aca="1" ref="W10" ca="1">TREND($K10:$P10,$K$1:$P$1,W$1)</f>
        <v>7.7155555555555658E-4</v>
      </c>
      <c r="X10" s="38" cm="1">
        <f t="array" aca="1" ref="X10" ca="1">TREND($K10:$P10,$K$1:$P$1,X$1)</f>
        <v>7.8399999999999997E-4</v>
      </c>
      <c r="Y10" s="38" cm="1">
        <f t="array" aca="1" ref="Y10" ca="1">TREND($K10:$P10,$K$1:$P$1,Y$1)</f>
        <v>7.9644444444444337E-4</v>
      </c>
      <c r="Z10" s="38" cm="1">
        <f t="array" aca="1" ref="Z10" ca="1">TREND($K10:$P10,$K$1:$P$1,Z$1)</f>
        <v>8.0888888888889024E-4</v>
      </c>
      <c r="AA10" s="38" cm="1">
        <f t="array" aca="1" ref="AA10" ca="1">TREND($K10:$P10,$K$1:$P$1,AA$1)</f>
        <v>8.2133333333333364E-4</v>
      </c>
      <c r="AB10" s="38" cm="1">
        <f t="array" aca="1" ref="AB10" ca="1">TREND($K10:$P10,$K$1:$P$1,AB$1)</f>
        <v>8.3377777777777703E-4</v>
      </c>
      <c r="AC10" s="38" cm="1">
        <f t="array" aca="1" ref="AC10" ca="1">TREND($K10:$P10,$K$1:$P$1,AC$1)</f>
        <v>8.462222222222239E-4</v>
      </c>
      <c r="AD10" s="38" cm="1">
        <f t="array" aca="1" ref="AD10" ca="1">TREND($K10:$P10,$K$1:$P$1,AD$1)</f>
        <v>8.586666666666673E-4</v>
      </c>
      <c r="AE10" s="38" cm="1">
        <f t="array" aca="1" ref="AE10" ca="1">TREND($K10:$P10,$K$1:$P$1,AE$1)</f>
        <v>8.711111111111107E-4</v>
      </c>
      <c r="AF10" s="38" cm="1">
        <f t="array" aca="1" ref="AF10" ca="1">TREND($K10:$P10,$K$1:$P$1,AF$1)</f>
        <v>8.835555555555541E-4</v>
      </c>
      <c r="AG10" s="38" cm="1">
        <f t="array" aca="1" ref="AG10" ca="1">TREND($K10:$P10,$K$1:$P$1,AG$1)</f>
        <v>8.9600000000000096E-4</v>
      </c>
      <c r="AH10" s="38" cm="1">
        <f t="array" aca="1" ref="AH10" ca="1">TREND($K10:$P10,$K$1:$P$1,AH$1)</f>
        <v>9.0844444444444436E-4</v>
      </c>
      <c r="AI10" s="38" cm="1">
        <f t="array" aca="1" ref="AI10" ca="1">TREND($K10:$P10,$K$1:$P$1,AI$1)</f>
        <v>9.2088888888888776E-4</v>
      </c>
      <c r="AJ10" s="38" cm="1">
        <f t="array" aca="1" ref="AJ10" ca="1">TREND($K10:$P10,$K$1:$P$1,AJ$1)</f>
        <v>9.3333333333333462E-4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INDIRECT(CONCATENATE("'",HLOOKUP(B$1,$B$21:$E$23,3,FALSE),"'!",$B$25,ROW($A11)+5))*About!$A$31</f>
        <v>5.2888888888888896E-4</v>
      </c>
      <c r="C11" s="38">
        <f t="shared" ca="1" si="3"/>
        <v>5.3666666666666674E-4</v>
      </c>
      <c r="D11" s="38">
        <f t="shared" ca="1" si="0"/>
        <v>5.4444444444444451E-4</v>
      </c>
      <c r="E11" s="38">
        <f t="shared" ca="1" si="0"/>
        <v>5.5222222222222229E-4</v>
      </c>
      <c r="F11" s="39" cm="1">
        <f t="array" aca="1" ref="F11" ca="1">INDIRECT(CONCATENATE("'",HLOOKUP(F$1,$B$21:$E$23,3,FALSE),"'!",$B$25,ROW($A11)+5))*About!$A$31</f>
        <v>5.6000000000000006E-4</v>
      </c>
      <c r="G11" s="38">
        <f t="shared" ca="1" si="4"/>
        <v>5.7244444444444454E-4</v>
      </c>
      <c r="H11" s="38">
        <f t="shared" ca="1" si="1"/>
        <v>5.8488888888888891E-4</v>
      </c>
      <c r="I11" s="38">
        <f t="shared" ca="1" si="1"/>
        <v>5.973333333333334E-4</v>
      </c>
      <c r="J11" s="38">
        <f t="shared" ca="1" si="1"/>
        <v>6.0977777777777777E-4</v>
      </c>
      <c r="K11" s="39" cm="1">
        <f t="array" aca="1" ref="K11" ca="1">INDIRECT(CONCATENATE("'",HLOOKUP(K$1,$B$21:$E$23,3,FALSE),"'!",$B$25,ROW($A11)+5))*About!$A$31</f>
        <v>6.2222222222222225E-4</v>
      </c>
      <c r="L11" s="38">
        <f t="shared" ca="1" si="5"/>
        <v>6.3466666666666673E-4</v>
      </c>
      <c r="M11" s="38">
        <f t="shared" ca="1" si="2"/>
        <v>6.4711111111111111E-4</v>
      </c>
      <c r="N11" s="38">
        <f t="shared" ca="1" si="2"/>
        <v>6.5955555555555559E-4</v>
      </c>
      <c r="O11" s="38">
        <f t="shared" ca="1" si="2"/>
        <v>6.7199999999999996E-4</v>
      </c>
      <c r="P11" s="39" cm="1">
        <f t="array" aca="1" ref="P11" ca="1">INDIRECT(CONCATENATE("'",HLOOKUP(P$1,$B$21:$E$23,3,FALSE),"'!",$B$25,ROW($A11)+5))*About!$A$31</f>
        <v>6.8444444444444444E-4</v>
      </c>
      <c r="Q11" s="38" cm="1">
        <f t="array" aca="1" ref="Q11" ca="1">TREND($K11:$P11,$K$1:$P$1,Q$1)</f>
        <v>6.9688888888888925E-4</v>
      </c>
      <c r="R11" s="38" cm="1">
        <f t="array" aca="1" ref="R11" ca="1">TREND($K11:$P11,$K$1:$P$1,R$1)</f>
        <v>7.0933333333333265E-4</v>
      </c>
      <c r="S11" s="38" cm="1">
        <f t="array" aca="1" ref="S11" ca="1">TREND($K11:$P11,$K$1:$P$1,S$1)</f>
        <v>7.2177777777777952E-4</v>
      </c>
      <c r="T11" s="38" cm="1">
        <f t="array" aca="1" ref="T11" ca="1">TREND($K11:$P11,$K$1:$P$1,T$1)</f>
        <v>7.3422222222222291E-4</v>
      </c>
      <c r="U11" s="38" cm="1">
        <f t="array" aca="1" ref="U11" ca="1">TREND($K11:$P11,$K$1:$P$1,U$1)</f>
        <v>7.4666666666666631E-4</v>
      </c>
      <c r="V11" s="38" cm="1">
        <f t="array" aca="1" ref="V11" ca="1">TREND($K11:$P11,$K$1:$P$1,V$1)</f>
        <v>7.5911111111110971E-4</v>
      </c>
      <c r="W11" s="38" cm="1">
        <f t="array" aca="1" ref="W11" ca="1">TREND($K11:$P11,$K$1:$P$1,W$1)</f>
        <v>7.7155555555555658E-4</v>
      </c>
      <c r="X11" s="38" cm="1">
        <f t="array" aca="1" ref="X11" ca="1">TREND($K11:$P11,$K$1:$P$1,X$1)</f>
        <v>7.8399999999999997E-4</v>
      </c>
      <c r="Y11" s="38" cm="1">
        <f t="array" aca="1" ref="Y11" ca="1">TREND($K11:$P11,$K$1:$P$1,Y$1)</f>
        <v>7.9644444444444337E-4</v>
      </c>
      <c r="Z11" s="38" cm="1">
        <f t="array" aca="1" ref="Z11" ca="1">TREND($K11:$P11,$K$1:$P$1,Z$1)</f>
        <v>8.0888888888889024E-4</v>
      </c>
      <c r="AA11" s="38" cm="1">
        <f t="array" aca="1" ref="AA11" ca="1">TREND($K11:$P11,$K$1:$P$1,AA$1)</f>
        <v>8.2133333333333364E-4</v>
      </c>
      <c r="AB11" s="38" cm="1">
        <f t="array" aca="1" ref="AB11" ca="1">TREND($K11:$P11,$K$1:$P$1,AB$1)</f>
        <v>8.3377777777777703E-4</v>
      </c>
      <c r="AC11" s="38" cm="1">
        <f t="array" aca="1" ref="AC11" ca="1">TREND($K11:$P11,$K$1:$P$1,AC$1)</f>
        <v>8.462222222222239E-4</v>
      </c>
      <c r="AD11" s="38" cm="1">
        <f t="array" aca="1" ref="AD11" ca="1">TREND($K11:$P11,$K$1:$P$1,AD$1)</f>
        <v>8.586666666666673E-4</v>
      </c>
      <c r="AE11" s="38" cm="1">
        <f t="array" aca="1" ref="AE11" ca="1">TREND($K11:$P11,$K$1:$P$1,AE$1)</f>
        <v>8.711111111111107E-4</v>
      </c>
      <c r="AF11" s="38" cm="1">
        <f t="array" aca="1" ref="AF11" ca="1">TREND($K11:$P11,$K$1:$P$1,AF$1)</f>
        <v>8.835555555555541E-4</v>
      </c>
      <c r="AG11" s="38" cm="1">
        <f t="array" aca="1" ref="AG11" ca="1">TREND($K11:$P11,$K$1:$P$1,AG$1)</f>
        <v>8.9600000000000096E-4</v>
      </c>
      <c r="AH11" s="38" cm="1">
        <f t="array" aca="1" ref="AH11" ca="1">TREND($K11:$P11,$K$1:$P$1,AH$1)</f>
        <v>9.0844444444444436E-4</v>
      </c>
      <c r="AI11" s="38" cm="1">
        <f t="array" aca="1" ref="AI11" ca="1">TREND($K11:$P11,$K$1:$P$1,AI$1)</f>
        <v>9.2088888888888776E-4</v>
      </c>
      <c r="AJ11" s="38" cm="1">
        <f t="array" aca="1" ref="AJ11" ca="1">TREND($K11:$P11,$K$1:$P$1,AJ$1)</f>
        <v>9.3333333333333462E-4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SUM(INDIRECT(CONCATENATE("'",HLOOKUP(B$1,$B$21:$E$23,3,FALSE),"'!",$B$25,ROW($A12)+5,":",$B$25,ROW($A12)+6)))*About!$A$31</f>
        <v>2.4453333333333336E-3</v>
      </c>
      <c r="C12" s="38">
        <f t="shared" ca="1" si="3"/>
        <v>2.4803333333333335E-3</v>
      </c>
      <c r="D12" s="38">
        <f t="shared" ca="1" si="0"/>
        <v>2.5153333333333338E-3</v>
      </c>
      <c r="E12" s="38">
        <f t="shared" ca="1" si="0"/>
        <v>2.5503333333333337E-3</v>
      </c>
      <c r="F12" s="40">
        <f ca="1">SUM(INDIRECT(CONCATENATE("'",HLOOKUP(F$1,$B$21:$E$23,3,FALSE),"'!",$B$25,ROW($A12)+5,":",$B$25,ROW($A12)+6)))*About!$A$31</f>
        <v>2.5853333333333336E-3</v>
      </c>
      <c r="G12" s="38">
        <f t="shared" ca="1" si="4"/>
        <v>2.6332444444444447E-3</v>
      </c>
      <c r="H12" s="38">
        <f t="shared" ca="1" si="1"/>
        <v>2.6811555555555557E-3</v>
      </c>
      <c r="I12" s="38">
        <f t="shared" ca="1" si="1"/>
        <v>2.7290666666666668E-3</v>
      </c>
      <c r="J12" s="38">
        <f t="shared" ca="1" si="1"/>
        <v>2.7769777777777779E-3</v>
      </c>
      <c r="K12" s="40">
        <f ca="1">SUM(INDIRECT(CONCATENATE("'",HLOOKUP(K$1,$B$21:$E$23,3,FALSE),"'!",$B$25,ROW($A12)+5,":",$B$25,ROW($A12)+6)))*About!$A$31</f>
        <v>2.8248888888888889E-3</v>
      </c>
      <c r="L12" s="38">
        <f t="shared" ca="1" si="5"/>
        <v>2.873422222222222E-3</v>
      </c>
      <c r="M12" s="38">
        <f t="shared" ca="1" si="2"/>
        <v>2.9219555555555555E-3</v>
      </c>
      <c r="N12" s="38">
        <f t="shared" ca="1" si="2"/>
        <v>2.9704888888888886E-3</v>
      </c>
      <c r="O12" s="38">
        <f t="shared" ca="1" si="2"/>
        <v>3.0190222222222221E-3</v>
      </c>
      <c r="P12" s="40">
        <f ca="1">SUM(INDIRECT(CONCATENATE("'",HLOOKUP(P$1,$B$21:$E$23,3,FALSE),"'!",$B$25,ROW($A12)+5,":",$B$25,ROW($A12)+6)))*About!$A$31</f>
        <v>3.0675555555555551E-3</v>
      </c>
      <c r="Q12" s="38" cm="1">
        <f t="array" aca="1" ref="Q12" ca="1">TREND($K12:$P12,$K$1:$P$1,Q$1)</f>
        <v>3.116088888888896E-3</v>
      </c>
      <c r="R12" s="38" cm="1">
        <f t="array" aca="1" ref="R12" ca="1">TREND($K12:$P12,$K$1:$P$1,R$1)</f>
        <v>3.1646222222222326E-3</v>
      </c>
      <c r="S12" s="38" cm="1">
        <f t="array" aca="1" ref="S12" ca="1">TREND($K12:$P12,$K$1:$P$1,S$1)</f>
        <v>3.2131555555555691E-3</v>
      </c>
      <c r="T12" s="38" cm="1">
        <f t="array" aca="1" ref="T12" ca="1">TREND($K12:$P12,$K$1:$P$1,T$1)</f>
        <v>3.2616888888888917E-3</v>
      </c>
      <c r="U12" s="38" cm="1">
        <f t="array" aca="1" ref="U12" ca="1">TREND($K12:$P12,$K$1:$P$1,U$1)</f>
        <v>3.3102222222222283E-3</v>
      </c>
      <c r="V12" s="38" cm="1">
        <f t="array" aca="1" ref="V12" ca="1">TREND($K12:$P12,$K$1:$P$1,V$1)</f>
        <v>3.3587555555555648E-3</v>
      </c>
      <c r="W12" s="38" cm="1">
        <f t="array" aca="1" ref="W12" ca="1">TREND($K12:$P12,$K$1:$P$1,W$1)</f>
        <v>3.4072888888889014E-3</v>
      </c>
      <c r="X12" s="38" cm="1">
        <f t="array" aca="1" ref="X12" ca="1">TREND($K12:$P12,$K$1:$P$1,X$1)</f>
        <v>3.455822222222224E-3</v>
      </c>
      <c r="Y12" s="38" cm="1">
        <f t="array" aca="1" ref="Y12" ca="1">TREND($K12:$P12,$K$1:$P$1,Y$1)</f>
        <v>3.5043555555555606E-3</v>
      </c>
      <c r="Z12" s="38" cm="1">
        <f t="array" aca="1" ref="Z12" ca="1">TREND($K12:$P12,$K$1:$P$1,Z$1)</f>
        <v>3.5528888888888971E-3</v>
      </c>
      <c r="AA12" s="38" cm="1">
        <f t="array" aca="1" ref="AA12" ca="1">TREND($K12:$P12,$K$1:$P$1,AA$1)</f>
        <v>3.6014222222222336E-3</v>
      </c>
      <c r="AB12" s="38" cm="1">
        <f t="array" aca="1" ref="AB12" ca="1">TREND($K12:$P12,$K$1:$P$1,AB$1)</f>
        <v>3.6499555555555563E-3</v>
      </c>
      <c r="AC12" s="38" cm="1">
        <f t="array" aca="1" ref="AC12" ca="1">TREND($K12:$P12,$K$1:$P$1,AC$1)</f>
        <v>3.6984888888888928E-3</v>
      </c>
      <c r="AD12" s="38" cm="1">
        <f t="array" aca="1" ref="AD12" ca="1">TREND($K12:$P12,$K$1:$P$1,AD$1)</f>
        <v>3.7470222222222294E-3</v>
      </c>
      <c r="AE12" s="38" cm="1">
        <f t="array" aca="1" ref="AE12" ca="1">TREND($K12:$P12,$K$1:$P$1,AE$1)</f>
        <v>3.7955555555555659E-3</v>
      </c>
      <c r="AF12" s="38" cm="1">
        <f t="array" aca="1" ref="AF12" ca="1">TREND($K12:$P12,$K$1:$P$1,AF$1)</f>
        <v>3.8440888888888886E-3</v>
      </c>
      <c r="AG12" s="38" cm="1">
        <f t="array" aca="1" ref="AG12" ca="1">TREND($K12:$P12,$K$1:$P$1,AG$1)</f>
        <v>3.8926222222222251E-3</v>
      </c>
      <c r="AH12" s="38" cm="1">
        <f t="array" aca="1" ref="AH12" ca="1">TREND($K12:$P12,$K$1:$P$1,AH$1)</f>
        <v>3.9411555555555616E-3</v>
      </c>
      <c r="AI12" s="38" cm="1">
        <f t="array" aca="1" ref="AI12" ca="1">TREND($K12:$P12,$K$1:$P$1,AI$1)</f>
        <v>3.9896888888888982E-3</v>
      </c>
      <c r="AJ12" s="38" cm="1">
        <f t="array" aca="1" ref="AJ12" ca="1">TREND($K12:$P12,$K$1:$P$1,AJ$1)</f>
        <v>4.0382222222222347E-3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HOIpTP-industry-NOx</v>
      </c>
    </row>
    <row r="18" spans="1:5" x14ac:dyDescent="0.45">
      <c r="A18" t="s">
        <v>114</v>
      </c>
      <c r="B18" t="str">
        <f ca="1">RIGHT(B17,LEN(B17)-7)</f>
        <v>industry-NOx</v>
      </c>
    </row>
    <row r="19" spans="1:5" x14ac:dyDescent="0.45">
      <c r="A19" t="s">
        <v>115</v>
      </c>
      <c r="B19" t="str">
        <f ca="1">LEFT(B18,FIND("-",B18)-1)</f>
        <v>industry</v>
      </c>
    </row>
    <row r="20" spans="1:5" x14ac:dyDescent="0.4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 x14ac:dyDescent="0.45">
      <c r="A23" s="34" t="s">
        <v>113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2845-1FFB-4C94-BF0D-65AC3E006328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INDIRECT(CONCATENATE("'",HLOOKUP(B$1,$B$21:$E$23,3,FALSE),"'!",$B$25,ROW($A2)+3))*About!$A$31</f>
        <v>9.6444444444444444E-2</v>
      </c>
      <c r="C2" s="38">
        <f ca="1">$B2+($F2-$B2)*(C$1-$B$1)/($F$1-$B$1)</f>
        <v>9.8000000000000004E-2</v>
      </c>
      <c r="D2" s="38">
        <f t="shared" ref="D2:E12" ca="1" si="0">$B2+($F2-$B2)*(D$1-$B$1)/($F$1-$B$1)</f>
        <v>9.9555555555555564E-2</v>
      </c>
      <c r="E2" s="38">
        <f t="shared" ca="1" si="0"/>
        <v>0.10111111111111111</v>
      </c>
      <c r="F2" s="37" cm="1">
        <f t="array" aca="1" ref="F2" ca="1">INDIRECT(CONCATENATE("'",HLOOKUP(F$1,$B$21:$E$23,3,FALSE),"'!",$B$25,ROW($A2)+3))*About!$A$31</f>
        <v>0.10266666666666667</v>
      </c>
      <c r="G2" s="38">
        <f ca="1">$F2+($K2-$F2)*(G$1-$F$1)/($K$1-$F$1)</f>
        <v>0.10391111111111112</v>
      </c>
      <c r="H2" s="38">
        <f t="shared" ref="H2:J12" ca="1" si="1">$F2+($K2-$F2)*(H$1-$F$1)/($K$1-$F$1)</f>
        <v>0.10515555555555556</v>
      </c>
      <c r="I2" s="38">
        <f t="shared" ca="1" si="1"/>
        <v>0.10640000000000001</v>
      </c>
      <c r="J2" s="38">
        <f t="shared" ca="1" si="1"/>
        <v>0.10764444444444445</v>
      </c>
      <c r="K2" s="37" cm="1">
        <f t="array" aca="1" ref="K2" ca="1">INDIRECT(CONCATENATE("'",HLOOKUP(K$1,$B$21:$E$23,3,FALSE),"'!",$B$25,ROW($A2)+3))*About!$A$31</f>
        <v>0.1088888888888889</v>
      </c>
      <c r="L2" s="38">
        <f ca="1">$K2+($P2-$K2)*(L$1-$K$1)/($P$1-$K$1)</f>
        <v>0.11013333333333333</v>
      </c>
      <c r="M2" s="38">
        <f t="shared" ref="M2:O12" ca="1" si="2">$K2+($P2-$K2)*(M$1-$K$1)/($P$1-$K$1)</f>
        <v>0.11137777777777778</v>
      </c>
      <c r="N2" s="38">
        <f t="shared" ca="1" si="2"/>
        <v>0.11262222222222222</v>
      </c>
      <c r="O2" s="38">
        <f t="shared" ca="1" si="2"/>
        <v>0.11386666666666667</v>
      </c>
      <c r="P2" s="37" cm="1">
        <f t="array" aca="1" ref="P2" ca="1">INDIRECT(CONCATENATE("'",HLOOKUP(P$1,$B$21:$E$23,3,FALSE),"'!",$B$25,ROW($A2)+3))*About!$A$31</f>
        <v>0.11511111111111111</v>
      </c>
      <c r="Q2" s="38" cm="1">
        <f t="array" aca="1" ref="Q2" ca="1">TREND($K2:$P2,$K$1:$P$1,Q$1)</f>
        <v>0.11635555555555577</v>
      </c>
      <c r="R2" s="38" cm="1">
        <f t="array" aca="1" ref="R2" ca="1">TREND($K2:$P2,$K$1:$P$1,R$1)</f>
        <v>0.11760000000000037</v>
      </c>
      <c r="S2" s="38" cm="1">
        <f t="array" aca="1" ref="S2" ca="1">TREND($K2:$P2,$K$1:$P$1,S$1)</f>
        <v>0.11884444444444453</v>
      </c>
      <c r="T2" s="38" cm="1">
        <f t="array" aca="1" ref="T2" ca="1">TREND($K2:$P2,$K$1:$P$1,T$1)</f>
        <v>0.12008888888888913</v>
      </c>
      <c r="U2" s="38" cm="1">
        <f t="array" aca="1" ref="U2" ca="1">TREND($K2:$P2,$K$1:$P$1,U$1)</f>
        <v>0.12133333333333374</v>
      </c>
      <c r="V2" s="38" cm="1">
        <f t="array" aca="1" ref="V2" ca="1">TREND($K2:$P2,$K$1:$P$1,V$1)</f>
        <v>0.1225777777777779</v>
      </c>
      <c r="W2" s="38" cm="1">
        <f t="array" aca="1" ref="W2" ca="1">TREND($K2:$P2,$K$1:$P$1,W$1)</f>
        <v>0.1238222222222225</v>
      </c>
      <c r="X2" s="38" cm="1">
        <f t="array" aca="1" ref="X2" ca="1">TREND($K2:$P2,$K$1:$P$1,X$1)</f>
        <v>0.1250666666666671</v>
      </c>
      <c r="Y2" s="38" cm="1">
        <f t="array" aca="1" ref="Y2" ca="1">TREND($K2:$P2,$K$1:$P$1,Y$1)</f>
        <v>0.12631111111111126</v>
      </c>
      <c r="Z2" s="38" cm="1">
        <f t="array" aca="1" ref="Z2" ca="1">TREND($K2:$P2,$K$1:$P$1,Z$1)</f>
        <v>0.12755555555555587</v>
      </c>
      <c r="AA2" s="38" cm="1">
        <f t="array" aca="1" ref="AA2" ca="1">TREND($K2:$P2,$K$1:$P$1,AA$1)</f>
        <v>0.12880000000000047</v>
      </c>
      <c r="AB2" s="38" cm="1">
        <f t="array" aca="1" ref="AB2" ca="1">TREND($K2:$P2,$K$1:$P$1,AB$1)</f>
        <v>0.13004444444444463</v>
      </c>
      <c r="AC2" s="38" cm="1">
        <f t="array" aca="1" ref="AC2" ca="1">TREND($K2:$P2,$K$1:$P$1,AC$1)</f>
        <v>0.13128888888888923</v>
      </c>
      <c r="AD2" s="38" cm="1">
        <f t="array" aca="1" ref="AD2" ca="1">TREND($K2:$P2,$K$1:$P$1,AD$1)</f>
        <v>0.13253333333333339</v>
      </c>
      <c r="AE2" s="38" cm="1">
        <f t="array" aca="1" ref="AE2" ca="1">TREND($K2:$P2,$K$1:$P$1,AE$1)</f>
        <v>0.133777777777778</v>
      </c>
      <c r="AF2" s="38" cm="1">
        <f t="array" aca="1" ref="AF2" ca="1">TREND($K2:$P2,$K$1:$P$1,AF$1)</f>
        <v>0.1350222222222226</v>
      </c>
      <c r="AG2" s="38" cm="1">
        <f t="array" aca="1" ref="AG2" ca="1">TREND($K2:$P2,$K$1:$P$1,AG$1)</f>
        <v>0.13626666666666676</v>
      </c>
      <c r="AH2" s="38" cm="1">
        <f t="array" aca="1" ref="AH2" ca="1">TREND($K2:$P2,$K$1:$P$1,AH$1)</f>
        <v>0.13751111111111136</v>
      </c>
      <c r="AI2" s="38" cm="1">
        <f t="array" aca="1" ref="AI2" ca="1">TREND($K2:$P2,$K$1:$P$1,AI$1)</f>
        <v>0.13875555555555596</v>
      </c>
      <c r="AJ2" s="38" cm="1">
        <f t="array" aca="1" ref="AJ2" ca="1">TREND($K2:$P2,$K$1:$P$1,AJ$1)</f>
        <v>0.14000000000000012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INDIRECT(CONCATENATE("'",HLOOKUP(B$1,$B$21:$E$23,3,FALSE),"'!",$B$25,ROW($A3)+5))*About!$A$31</f>
        <v>5.2888888888888895E-2</v>
      </c>
      <c r="C3" s="38">
        <f t="shared" ref="C3:C12" ca="1" si="3">$B3+($F3-$B3)*(C$1-$B$1)/($F$1-$B$1)</f>
        <v>5.2888888888888895E-2</v>
      </c>
      <c r="D3" s="38">
        <f t="shared" ca="1" si="0"/>
        <v>5.2888888888888895E-2</v>
      </c>
      <c r="E3" s="38">
        <f t="shared" ca="1" si="0"/>
        <v>5.2888888888888895E-2</v>
      </c>
      <c r="F3" s="39" cm="1">
        <f t="array" aca="1" ref="F3" ca="1">INDIRECT(CONCATENATE("'",HLOOKUP(F$1,$B$21:$E$23,3,FALSE),"'!",$B$25,ROW($A3)+5))*About!$A$31</f>
        <v>5.2888888888888895E-2</v>
      </c>
      <c r="G3" s="38">
        <f t="shared" ref="G3:G12" ca="1" si="4">$F3+($K3-$F3)*(G$1-$F$1)/($K$1-$F$1)</f>
        <v>5.3511111111111113E-2</v>
      </c>
      <c r="H3" s="38">
        <f t="shared" ca="1" si="1"/>
        <v>5.4133333333333332E-2</v>
      </c>
      <c r="I3" s="38">
        <f t="shared" ca="1" si="1"/>
        <v>5.4755555555555557E-2</v>
      </c>
      <c r="J3" s="38">
        <f t="shared" ca="1" si="1"/>
        <v>5.5377777777777776E-2</v>
      </c>
      <c r="K3" s="39" cm="1">
        <f t="array" aca="1" ref="K3" ca="1">INDIRECT(CONCATENATE("'",HLOOKUP(K$1,$B$21:$E$23,3,FALSE),"'!",$B$25,ROW($A3)+5))*About!$A$31</f>
        <v>5.5999999999999994E-2</v>
      </c>
      <c r="L3" s="38">
        <f t="shared" ref="L3:L12" ca="1" si="5">$K3+($P3-$K3)*(L$1-$K$1)/($P$1-$K$1)</f>
        <v>5.662222222222222E-2</v>
      </c>
      <c r="M3" s="38">
        <f t="shared" ca="1" si="2"/>
        <v>5.7244444444444438E-2</v>
      </c>
      <c r="N3" s="38">
        <f t="shared" ca="1" si="2"/>
        <v>5.7866666666666663E-2</v>
      </c>
      <c r="O3" s="38">
        <f t="shared" ca="1" si="2"/>
        <v>5.8488888888888882E-2</v>
      </c>
      <c r="P3" s="39" cm="1">
        <f t="array" aca="1" ref="P3" ca="1">INDIRECT(CONCATENATE("'",HLOOKUP(P$1,$B$21:$E$23,3,FALSE),"'!",$B$25,ROW($A3)+5))*About!$A$31</f>
        <v>5.9111111111111107E-2</v>
      </c>
      <c r="Q3" s="38" cm="1">
        <f t="array" aca="1" ref="Q3" ca="1">TREND($K3:$P3,$K$1:$P$1,Q$1)</f>
        <v>5.9733333333333416E-2</v>
      </c>
      <c r="R3" s="38" cm="1">
        <f t="array" aca="1" ref="R3" ca="1">TREND($K3:$P3,$K$1:$P$1,R$1)</f>
        <v>6.0355555555555718E-2</v>
      </c>
      <c r="S3" s="38" cm="1">
        <f t="array" aca="1" ref="S3" ca="1">TREND($K3:$P3,$K$1:$P$1,S$1)</f>
        <v>6.0977777777777797E-2</v>
      </c>
      <c r="T3" s="38" cm="1">
        <f t="array" aca="1" ref="T3" ca="1">TREND($K3:$P3,$K$1:$P$1,T$1)</f>
        <v>6.1600000000000099E-2</v>
      </c>
      <c r="U3" s="38" cm="1">
        <f t="array" aca="1" ref="U3" ca="1">TREND($K3:$P3,$K$1:$P$1,U$1)</f>
        <v>6.2222222222222401E-2</v>
      </c>
      <c r="V3" s="38" cm="1">
        <f t="array" aca="1" ref="V3" ca="1">TREND($K3:$P3,$K$1:$P$1,V$1)</f>
        <v>6.2844444444444481E-2</v>
      </c>
      <c r="W3" s="38" cm="1">
        <f t="array" aca="1" ref="W3" ca="1">TREND($K3:$P3,$K$1:$P$1,W$1)</f>
        <v>6.3466666666666782E-2</v>
      </c>
      <c r="X3" s="38" cm="1">
        <f t="array" aca="1" ref="X3" ca="1">TREND($K3:$P3,$K$1:$P$1,X$1)</f>
        <v>6.4088888888889084E-2</v>
      </c>
      <c r="Y3" s="38" cm="1">
        <f t="array" aca="1" ref="Y3" ca="1">TREND($K3:$P3,$K$1:$P$1,Y$1)</f>
        <v>6.4711111111111164E-2</v>
      </c>
      <c r="Z3" s="38" cm="1">
        <f t="array" aca="1" ref="Z3" ca="1">TREND($K3:$P3,$K$1:$P$1,Z$1)</f>
        <v>6.5333333333333465E-2</v>
      </c>
      <c r="AA3" s="38" cm="1">
        <f t="array" aca="1" ref="AA3" ca="1">TREND($K3:$P3,$K$1:$P$1,AA$1)</f>
        <v>6.5955555555555767E-2</v>
      </c>
      <c r="AB3" s="38" cm="1">
        <f t="array" aca="1" ref="AB3" ca="1">TREND($K3:$P3,$K$1:$P$1,AB$1)</f>
        <v>6.6577777777777847E-2</v>
      </c>
      <c r="AC3" s="38" cm="1">
        <f t="array" aca="1" ref="AC3" ca="1">TREND($K3:$P3,$K$1:$P$1,AC$1)</f>
        <v>6.7200000000000149E-2</v>
      </c>
      <c r="AD3" s="38" cm="1">
        <f t="array" aca="1" ref="AD3" ca="1">TREND($K3:$P3,$K$1:$P$1,AD$1)</f>
        <v>6.7822222222222228E-2</v>
      </c>
      <c r="AE3" s="38" cm="1">
        <f t="array" aca="1" ref="AE3" ca="1">TREND($K3:$P3,$K$1:$P$1,AE$1)</f>
        <v>6.844444444444453E-2</v>
      </c>
      <c r="AF3" s="38" cm="1">
        <f t="array" aca="1" ref="AF3" ca="1">TREND($K3:$P3,$K$1:$P$1,AF$1)</f>
        <v>6.9066666666666832E-2</v>
      </c>
      <c r="AG3" s="38" cm="1">
        <f t="array" aca="1" ref="AG3" ca="1">TREND($K3:$P3,$K$1:$P$1,AG$1)</f>
        <v>6.9688888888888911E-2</v>
      </c>
      <c r="AH3" s="38" cm="1">
        <f t="array" aca="1" ref="AH3" ca="1">TREND($K3:$P3,$K$1:$P$1,AH$1)</f>
        <v>7.0311111111111213E-2</v>
      </c>
      <c r="AI3" s="38" cm="1">
        <f t="array" aca="1" ref="AI3" ca="1">TREND($K3:$P3,$K$1:$P$1,AI$1)</f>
        <v>7.0933333333333515E-2</v>
      </c>
      <c r="AJ3" s="38" cm="1">
        <f t="array" aca="1" ref="AJ3" ca="1">TREND($K3:$P3,$K$1:$P$1,AJ$1)</f>
        <v>7.1555555555555594E-2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INDIRECT(CONCATENATE("'",HLOOKUP(B$1,$B$21:$E$23,3,FALSE),"'!",$B$25,ROW($A4)+5))*About!$A$31</f>
        <v>0.13688888888888889</v>
      </c>
      <c r="C4" s="38">
        <f t="shared" ca="1" si="3"/>
        <v>0.13688888888888889</v>
      </c>
      <c r="D4" s="38">
        <f t="shared" ca="1" si="0"/>
        <v>0.13688888888888889</v>
      </c>
      <c r="E4" s="38">
        <f t="shared" ca="1" si="0"/>
        <v>0.13688888888888889</v>
      </c>
      <c r="F4" s="39" cm="1">
        <f t="array" aca="1" ref="F4" ca="1">INDIRECT(CONCATENATE("'",HLOOKUP(F$1,$B$21:$E$23,3,FALSE),"'!",$B$25,ROW($A4)+5))*About!$A$31</f>
        <v>0.13688888888888889</v>
      </c>
      <c r="G4" s="38">
        <f t="shared" ca="1" si="4"/>
        <v>0.13875555555555555</v>
      </c>
      <c r="H4" s="38">
        <f t="shared" ca="1" si="1"/>
        <v>0.14062222222222223</v>
      </c>
      <c r="I4" s="38">
        <f t="shared" ca="1" si="1"/>
        <v>0.14248888888888889</v>
      </c>
      <c r="J4" s="38">
        <f t="shared" ca="1" si="1"/>
        <v>0.14435555555555557</v>
      </c>
      <c r="K4" s="39" cm="1">
        <f t="array" aca="1" ref="K4" ca="1">INDIRECT(CONCATENATE("'",HLOOKUP(K$1,$B$21:$E$23,3,FALSE),"'!",$B$25,ROW($A4)+5))*About!$A$31</f>
        <v>0.14622222222222223</v>
      </c>
      <c r="L4" s="38">
        <f t="shared" ca="1" si="5"/>
        <v>0.14808888888888888</v>
      </c>
      <c r="M4" s="38">
        <f t="shared" ca="1" si="2"/>
        <v>0.14995555555555556</v>
      </c>
      <c r="N4" s="38">
        <f t="shared" ca="1" si="2"/>
        <v>0.15182222222222222</v>
      </c>
      <c r="O4" s="38">
        <f t="shared" ca="1" si="2"/>
        <v>0.1536888888888889</v>
      </c>
      <c r="P4" s="39" cm="1">
        <f t="array" aca="1" ref="P4" ca="1">INDIRECT(CONCATENATE("'",HLOOKUP(P$1,$B$21:$E$23,3,FALSE),"'!",$B$25,ROW($A4)+5))*About!$A$31</f>
        <v>0.15555555555555556</v>
      </c>
      <c r="Q4" s="38" cm="1">
        <f t="array" aca="1" ref="Q4" ca="1">TREND($K4:$P4,$K$1:$P$1,Q$1)</f>
        <v>0.15742222222222235</v>
      </c>
      <c r="R4" s="38" cm="1">
        <f t="array" aca="1" ref="R4" ca="1">TREND($K4:$P4,$K$1:$P$1,R$1)</f>
        <v>0.15928888888888926</v>
      </c>
      <c r="S4" s="38" cm="1">
        <f t="array" aca="1" ref="S4" ca="1">TREND($K4:$P4,$K$1:$P$1,S$1)</f>
        <v>0.16115555555555572</v>
      </c>
      <c r="T4" s="38" cm="1">
        <f t="array" aca="1" ref="T4" ca="1">TREND($K4:$P4,$K$1:$P$1,T$1)</f>
        <v>0.16302222222222218</v>
      </c>
      <c r="U4" s="38" cm="1">
        <f t="array" aca="1" ref="U4" ca="1">TREND($K4:$P4,$K$1:$P$1,U$1)</f>
        <v>0.16488888888888908</v>
      </c>
      <c r="V4" s="38" cm="1">
        <f t="array" aca="1" ref="V4" ca="1">TREND($K4:$P4,$K$1:$P$1,V$1)</f>
        <v>0.16675555555555555</v>
      </c>
      <c r="W4" s="38" cm="1">
        <f t="array" aca="1" ref="W4" ca="1">TREND($K4:$P4,$K$1:$P$1,W$1)</f>
        <v>0.16862222222222245</v>
      </c>
      <c r="X4" s="38" cm="1">
        <f t="array" aca="1" ref="X4" ca="1">TREND($K4:$P4,$K$1:$P$1,X$1)</f>
        <v>0.17048888888888891</v>
      </c>
      <c r="Y4" s="38" cm="1">
        <f t="array" aca="1" ref="Y4" ca="1">TREND($K4:$P4,$K$1:$P$1,Y$1)</f>
        <v>0.17235555555555582</v>
      </c>
      <c r="Z4" s="38" cm="1">
        <f t="array" aca="1" ref="Z4" ca="1">TREND($K4:$P4,$K$1:$P$1,Z$1)</f>
        <v>0.17422222222222228</v>
      </c>
      <c r="AA4" s="38" cm="1">
        <f t="array" aca="1" ref="AA4" ca="1">TREND($K4:$P4,$K$1:$P$1,AA$1)</f>
        <v>0.17608888888888918</v>
      </c>
      <c r="AB4" s="38" cm="1">
        <f t="array" aca="1" ref="AB4" ca="1">TREND($K4:$P4,$K$1:$P$1,AB$1)</f>
        <v>0.17795555555555564</v>
      </c>
      <c r="AC4" s="38" cm="1">
        <f t="array" aca="1" ref="AC4" ca="1">TREND($K4:$P4,$K$1:$P$1,AC$1)</f>
        <v>0.17982222222222255</v>
      </c>
      <c r="AD4" s="38" cm="1">
        <f t="array" aca="1" ref="AD4" ca="1">TREND($K4:$P4,$K$1:$P$1,AD$1)</f>
        <v>0.18168888888888901</v>
      </c>
      <c r="AE4" s="38" cm="1">
        <f t="array" aca="1" ref="AE4" ca="1">TREND($K4:$P4,$K$1:$P$1,AE$1)</f>
        <v>0.18355555555555592</v>
      </c>
      <c r="AF4" s="38" cm="1">
        <f t="array" aca="1" ref="AF4" ca="1">TREND($K4:$P4,$K$1:$P$1,AF$1)</f>
        <v>0.18542222222222238</v>
      </c>
      <c r="AG4" s="38" cm="1">
        <f t="array" aca="1" ref="AG4" ca="1">TREND($K4:$P4,$K$1:$P$1,AG$1)</f>
        <v>0.18728888888888928</v>
      </c>
      <c r="AH4" s="38" cm="1">
        <f t="array" aca="1" ref="AH4" ca="1">TREND($K4:$P4,$K$1:$P$1,AH$1)</f>
        <v>0.18915555555555574</v>
      </c>
      <c r="AI4" s="38" cm="1">
        <f t="array" aca="1" ref="AI4" ca="1">TREND($K4:$P4,$K$1:$P$1,AI$1)</f>
        <v>0.1910222222222222</v>
      </c>
      <c r="AJ4" s="38" cm="1">
        <f t="array" aca="1" ref="AJ4" ca="1">TREND($K4:$P4,$K$1:$P$1,AJ$1)</f>
        <v>0.19288888888888911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INDIRECT(CONCATENATE("'",HLOOKUP(B$1,$B$21:$E$23,3,FALSE),"'!",$B$25,ROW($A5)+5))*About!$A$31</f>
        <v>1.7422222222222223</v>
      </c>
      <c r="C5" s="38">
        <f t="shared" ca="1" si="3"/>
        <v>1.7422222222222223</v>
      </c>
      <c r="D5" s="38">
        <f t="shared" ca="1" si="0"/>
        <v>1.7422222222222223</v>
      </c>
      <c r="E5" s="38">
        <f t="shared" ca="1" si="0"/>
        <v>1.7422222222222223</v>
      </c>
      <c r="F5" s="39" cm="1">
        <f t="array" aca="1" ref="F5" ca="1">INDIRECT(CONCATENATE("'",HLOOKUP(F$1,$B$21:$E$23,3,FALSE),"'!",$B$25,ROW($A5)+5))*About!$A$31</f>
        <v>1.7422222222222223</v>
      </c>
      <c r="G5" s="38">
        <f t="shared" ca="1" si="4"/>
        <v>1.7608888888888889</v>
      </c>
      <c r="H5" s="38">
        <f t="shared" ca="1" si="1"/>
        <v>1.7795555555555556</v>
      </c>
      <c r="I5" s="38">
        <f t="shared" ca="1" si="1"/>
        <v>1.7982222222222222</v>
      </c>
      <c r="J5" s="38">
        <f t="shared" ca="1" si="1"/>
        <v>1.8168888888888888</v>
      </c>
      <c r="K5" s="39" cm="1">
        <f t="array" aca="1" ref="K5" ca="1">INDIRECT(CONCATENATE("'",HLOOKUP(K$1,$B$21:$E$23,3,FALSE),"'!",$B$25,ROW($A5)+5))*About!$A$31</f>
        <v>1.8355555555555554</v>
      </c>
      <c r="L5" s="38">
        <f t="shared" ca="1" si="5"/>
        <v>1.8666666666666665</v>
      </c>
      <c r="M5" s="38">
        <f t="shared" ca="1" si="2"/>
        <v>1.8977777777777778</v>
      </c>
      <c r="N5" s="38">
        <f t="shared" ca="1" si="2"/>
        <v>1.9288888888888889</v>
      </c>
      <c r="O5" s="38">
        <f t="shared" ca="1" si="2"/>
        <v>1.9600000000000002</v>
      </c>
      <c r="P5" s="39" cm="1">
        <f t="array" aca="1" ref="P5" ca="1">INDIRECT(CONCATENATE("'",HLOOKUP(P$1,$B$21:$E$23,3,FALSE),"'!",$B$25,ROW($A5)+5))*About!$A$31</f>
        <v>1.9911111111111113</v>
      </c>
      <c r="Q5" s="38" cm="1">
        <f t="array" aca="1" ref="Q5" ca="1">TREND($K5:$P5,$K$1:$P$1,Q$1)</f>
        <v>2.0222222222222186</v>
      </c>
      <c r="R5" s="38" cm="1">
        <f t="array" aca="1" ref="R5" ca="1">TREND($K5:$P5,$K$1:$P$1,R$1)</f>
        <v>2.0533333333333346</v>
      </c>
      <c r="S5" s="38" cm="1">
        <f t="array" aca="1" ref="S5" ca="1">TREND($K5:$P5,$K$1:$P$1,S$1)</f>
        <v>2.0844444444444434</v>
      </c>
      <c r="T5" s="38" cm="1">
        <f t="array" aca="1" ref="T5" ca="1">TREND($K5:$P5,$K$1:$P$1,T$1)</f>
        <v>2.1155555555555523</v>
      </c>
      <c r="U5" s="38" cm="1">
        <f t="array" aca="1" ref="U5" ca="1">TREND($K5:$P5,$K$1:$P$1,U$1)</f>
        <v>2.1466666666666683</v>
      </c>
      <c r="V5" s="38" cm="1">
        <f t="array" aca="1" ref="V5" ca="1">TREND($K5:$P5,$K$1:$P$1,V$1)</f>
        <v>2.1777777777777771</v>
      </c>
      <c r="W5" s="38" cm="1">
        <f t="array" aca="1" ref="W5" ca="1">TREND($K5:$P5,$K$1:$P$1,W$1)</f>
        <v>2.208888888888886</v>
      </c>
      <c r="X5" s="38" cm="1">
        <f t="array" aca="1" ref="X5" ca="1">TREND($K5:$P5,$K$1:$P$1,X$1)</f>
        <v>2.240000000000002</v>
      </c>
      <c r="Y5" s="38" cm="1">
        <f t="array" aca="1" ref="Y5" ca="1">TREND($K5:$P5,$K$1:$P$1,Y$1)</f>
        <v>2.2711111111111109</v>
      </c>
      <c r="Z5" s="38" cm="1">
        <f t="array" aca="1" ref="Z5" ca="1">TREND($K5:$P5,$K$1:$P$1,Z$1)</f>
        <v>2.3022222222222197</v>
      </c>
      <c r="AA5" s="38" cm="1">
        <f t="array" aca="1" ref="AA5" ca="1">TREND($K5:$P5,$K$1:$P$1,AA$1)</f>
        <v>2.3333333333333357</v>
      </c>
      <c r="AB5" s="38" cm="1">
        <f t="array" aca="1" ref="AB5" ca="1">TREND($K5:$P5,$K$1:$P$1,AB$1)</f>
        <v>2.3644444444444446</v>
      </c>
      <c r="AC5" s="38" cm="1">
        <f t="array" aca="1" ref="AC5" ca="1">TREND($K5:$P5,$K$1:$P$1,AC$1)</f>
        <v>2.3955555555555534</v>
      </c>
      <c r="AD5" s="38" cm="1">
        <f t="array" aca="1" ref="AD5" ca="1">TREND($K5:$P5,$K$1:$P$1,AD$1)</f>
        <v>2.4266666666666694</v>
      </c>
      <c r="AE5" s="38" cm="1">
        <f t="array" aca="1" ref="AE5" ca="1">TREND($K5:$P5,$K$1:$P$1,AE$1)</f>
        <v>2.4577777777777783</v>
      </c>
      <c r="AF5" s="38" cm="1">
        <f t="array" aca="1" ref="AF5" ca="1">TREND($K5:$P5,$K$1:$P$1,AF$1)</f>
        <v>2.4888888888888872</v>
      </c>
      <c r="AG5" s="38" cm="1">
        <f t="array" aca="1" ref="AG5" ca="1">TREND($K5:$P5,$K$1:$P$1,AG$1)</f>
        <v>2.5200000000000031</v>
      </c>
      <c r="AH5" s="38" cm="1">
        <f t="array" aca="1" ref="AH5" ca="1">TREND($K5:$P5,$K$1:$P$1,AH$1)</f>
        <v>2.551111111111112</v>
      </c>
      <c r="AI5" s="38" cm="1">
        <f t="array" aca="1" ref="AI5" ca="1">TREND($K5:$P5,$K$1:$P$1,AI$1)</f>
        <v>2.5822222222222209</v>
      </c>
      <c r="AJ5" s="38" cm="1">
        <f t="array" aca="1" ref="AJ5" ca="1">TREND($K5:$P5,$K$1:$P$1,AJ$1)</f>
        <v>2.6133333333333368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INDIRECT(CONCATENATE("'",HLOOKUP(B$1,$B$21:$E$23,3,FALSE),"'!",$B$25,ROW($A6)+5))*About!$A$31</f>
        <v>2.4888888888888889</v>
      </c>
      <c r="C6" s="38">
        <f t="shared" ca="1" si="3"/>
        <v>2.4966666666666666</v>
      </c>
      <c r="D6" s="38">
        <f t="shared" ca="1" si="0"/>
        <v>2.5044444444444443</v>
      </c>
      <c r="E6" s="38">
        <f t="shared" ca="1" si="0"/>
        <v>2.5122222222222224</v>
      </c>
      <c r="F6" s="39" cm="1">
        <f t="array" aca="1" ref="F6" ca="1">INDIRECT(CONCATENATE("'",HLOOKUP(F$1,$B$21:$E$23,3,FALSE),"'!",$B$25,ROW($A6)+5))*About!$A$31</f>
        <v>2.52</v>
      </c>
      <c r="G6" s="38">
        <f t="shared" ca="1" si="4"/>
        <v>2.5386666666666668</v>
      </c>
      <c r="H6" s="38">
        <f t="shared" ca="1" si="1"/>
        <v>2.5573333333333332</v>
      </c>
      <c r="I6" s="38">
        <f t="shared" ca="1" si="1"/>
        <v>2.5760000000000001</v>
      </c>
      <c r="J6" s="38">
        <f t="shared" ca="1" si="1"/>
        <v>2.5946666666666665</v>
      </c>
      <c r="K6" s="39" cm="1">
        <f t="array" aca="1" ref="K6" ca="1">INDIRECT(CONCATENATE("'",HLOOKUP(K$1,$B$21:$E$23,3,FALSE),"'!",$B$25,ROW($A6)+5))*About!$A$31</f>
        <v>2.6133333333333333</v>
      </c>
      <c r="L6" s="38">
        <f t="shared" ca="1" si="5"/>
        <v>2.6631111111111112</v>
      </c>
      <c r="M6" s="38">
        <f t="shared" ca="1" si="2"/>
        <v>2.7128888888888891</v>
      </c>
      <c r="N6" s="38">
        <f t="shared" ca="1" si="2"/>
        <v>2.7626666666666666</v>
      </c>
      <c r="O6" s="38">
        <f t="shared" ca="1" si="2"/>
        <v>2.8124444444444445</v>
      </c>
      <c r="P6" s="39" cm="1">
        <f t="array" aca="1" ref="P6" ca="1">INDIRECT(CONCATENATE("'",HLOOKUP(P$1,$B$21:$E$23,3,FALSE),"'!",$B$25,ROW($A6)+5))*About!$A$31</f>
        <v>2.8622222222222224</v>
      </c>
      <c r="Q6" s="38" cm="1">
        <f t="array" aca="1" ref="Q6" ca="1">TREND($K6:$P6,$K$1:$P$1,Q$1)</f>
        <v>2.9120000000000061</v>
      </c>
      <c r="R6" s="38" cm="1">
        <f t="array" aca="1" ref="R6" ca="1">TREND($K6:$P6,$K$1:$P$1,R$1)</f>
        <v>2.9617777777777832</v>
      </c>
      <c r="S6" s="38" cm="1">
        <f t="array" aca="1" ref="S6" ca="1">TREND($K6:$P6,$K$1:$P$1,S$1)</f>
        <v>3.0115555555555602</v>
      </c>
      <c r="T6" s="38" cm="1">
        <f t="array" aca="1" ref="T6" ca="1">TREND($K6:$P6,$K$1:$P$1,T$1)</f>
        <v>3.0613333333333372</v>
      </c>
      <c r="U6" s="38" cm="1">
        <f t="array" aca="1" ref="U6" ca="1">TREND($K6:$P6,$K$1:$P$1,U$1)</f>
        <v>3.1111111111111143</v>
      </c>
      <c r="V6" s="38" cm="1">
        <f t="array" aca="1" ref="V6" ca="1">TREND($K6:$P6,$K$1:$P$1,V$1)</f>
        <v>3.1608888888888913</v>
      </c>
      <c r="W6" s="38" cm="1">
        <f t="array" aca="1" ref="W6" ca="1">TREND($K6:$P6,$K$1:$P$1,W$1)</f>
        <v>3.2106666666666683</v>
      </c>
      <c r="X6" s="38" cm="1">
        <f t="array" aca="1" ref="X6" ca="1">TREND($K6:$P6,$K$1:$P$1,X$1)</f>
        <v>3.2604444444444454</v>
      </c>
      <c r="Y6" s="38" cm="1">
        <f t="array" aca="1" ref="Y6" ca="1">TREND($K6:$P6,$K$1:$P$1,Y$1)</f>
        <v>3.3102222222222366</v>
      </c>
      <c r="Z6" s="38" cm="1">
        <f t="array" aca="1" ref="Z6" ca="1">TREND($K6:$P6,$K$1:$P$1,Z$1)</f>
        <v>3.3600000000000136</v>
      </c>
      <c r="AA6" s="38" cm="1">
        <f t="array" aca="1" ref="AA6" ca="1">TREND($K6:$P6,$K$1:$P$1,AA$1)</f>
        <v>3.4097777777777907</v>
      </c>
      <c r="AB6" s="38" cm="1">
        <f t="array" aca="1" ref="AB6" ca="1">TREND($K6:$P6,$K$1:$P$1,AB$1)</f>
        <v>3.4595555555555677</v>
      </c>
      <c r="AC6" s="38" cm="1">
        <f t="array" aca="1" ref="AC6" ca="1">TREND($K6:$P6,$K$1:$P$1,AC$1)</f>
        <v>3.5093333333333447</v>
      </c>
      <c r="AD6" s="38" cm="1">
        <f t="array" aca="1" ref="AD6" ca="1">TREND($K6:$P6,$K$1:$P$1,AD$1)</f>
        <v>3.5591111111111218</v>
      </c>
      <c r="AE6" s="38" cm="1">
        <f t="array" aca="1" ref="AE6" ca="1">TREND($K6:$P6,$K$1:$P$1,AE$1)</f>
        <v>3.6088888888888988</v>
      </c>
      <c r="AF6" s="38" cm="1">
        <f t="array" aca="1" ref="AF6" ca="1">TREND($K6:$P6,$K$1:$P$1,AF$1)</f>
        <v>3.6586666666666758</v>
      </c>
      <c r="AG6" s="38" cm="1">
        <f t="array" aca="1" ref="AG6" ca="1">TREND($K6:$P6,$K$1:$P$1,AG$1)</f>
        <v>3.7084444444444529</v>
      </c>
      <c r="AH6" s="38" cm="1">
        <f t="array" aca="1" ref="AH6" ca="1">TREND($K6:$P6,$K$1:$P$1,AH$1)</f>
        <v>3.7582222222222299</v>
      </c>
      <c r="AI6" s="38" cm="1">
        <f t="array" aca="1" ref="AI6" ca="1">TREND($K6:$P6,$K$1:$P$1,AI$1)</f>
        <v>3.8080000000000069</v>
      </c>
      <c r="AJ6" s="38" cm="1">
        <f t="array" aca="1" ref="AJ6" ca="1">TREND($K6:$P6,$K$1:$P$1,AJ$1)</f>
        <v>3.857777777777784</v>
      </c>
    </row>
    <row r="7" spans="1:36" x14ac:dyDescent="0.45">
      <c r="A7" t="s">
        <v>158</v>
      </c>
      <c r="B7" s="39" cm="1">
        <f t="array" aca="1" ref="B7" ca="1">INDIRECT(CONCATENATE("'",HLOOKUP(B$1,$B$21:$E$23,3,FALSE),"'!",$B$25,ROW($A7)+5))*About!$A$31</f>
        <v>74.666666666666671</v>
      </c>
      <c r="C7" s="38">
        <f t="shared" ca="1" si="3"/>
        <v>74.666666666666671</v>
      </c>
      <c r="D7" s="38">
        <f t="shared" ca="1" si="0"/>
        <v>74.666666666666671</v>
      </c>
      <c r="E7" s="38">
        <f t="shared" ca="1" si="0"/>
        <v>74.666666666666671</v>
      </c>
      <c r="F7" s="39" cm="1">
        <f t="array" aca="1" ref="F7" ca="1">INDIRECT(CONCATENATE("'",HLOOKUP(F$1,$B$21:$E$23,3,FALSE),"'!",$B$25,ROW($A7)+5))*About!$A$31</f>
        <v>74.666666666666671</v>
      </c>
      <c r="G7" s="38">
        <f t="shared" ca="1" si="4"/>
        <v>75.288888888888891</v>
      </c>
      <c r="H7" s="38">
        <f t="shared" ca="1" si="1"/>
        <v>75.911111111111111</v>
      </c>
      <c r="I7" s="38">
        <f t="shared" ca="1" si="1"/>
        <v>76.533333333333346</v>
      </c>
      <c r="J7" s="38">
        <f t="shared" ca="1" si="1"/>
        <v>77.155555555555566</v>
      </c>
      <c r="K7" s="39" cm="1">
        <f t="array" aca="1" ref="K7" ca="1">INDIRECT(CONCATENATE("'",HLOOKUP(K$1,$B$21:$E$23,3,FALSE),"'!",$B$25,ROW($A7)+5))*About!$A$31</f>
        <v>77.777777777777786</v>
      </c>
      <c r="L7" s="38">
        <f t="shared" ca="1" si="5"/>
        <v>77.777777777777786</v>
      </c>
      <c r="M7" s="38">
        <f t="shared" ca="1" si="2"/>
        <v>77.777777777777786</v>
      </c>
      <c r="N7" s="38">
        <f t="shared" ca="1" si="2"/>
        <v>77.777777777777786</v>
      </c>
      <c r="O7" s="38">
        <f t="shared" ca="1" si="2"/>
        <v>77.777777777777786</v>
      </c>
      <c r="P7" s="39" cm="1">
        <f t="array" aca="1" ref="P7" ca="1">INDIRECT(CONCATENATE("'",HLOOKUP(P$1,$B$21:$E$23,3,FALSE),"'!",$B$25,ROW($A7)+5))*About!$A$31</f>
        <v>77.777777777777786</v>
      </c>
      <c r="Q7" s="38" cm="1">
        <f t="array" aca="1" ref="Q7" ca="1">TREND($K7:$P7,$K$1:$P$1,Q$1)</f>
        <v>77.777777777777786</v>
      </c>
      <c r="R7" s="38" cm="1">
        <f t="array" aca="1" ref="R7" ca="1">TREND($K7:$P7,$K$1:$P$1,R$1)</f>
        <v>77.777777777777786</v>
      </c>
      <c r="S7" s="38" cm="1">
        <f t="array" aca="1" ref="S7" ca="1">TREND($K7:$P7,$K$1:$P$1,S$1)</f>
        <v>77.777777777777786</v>
      </c>
      <c r="T7" s="38" cm="1">
        <f t="array" aca="1" ref="T7" ca="1">TREND($K7:$P7,$K$1:$P$1,T$1)</f>
        <v>77.777777777777786</v>
      </c>
      <c r="U7" s="38" cm="1">
        <f t="array" aca="1" ref="U7" ca="1">TREND($K7:$P7,$K$1:$P$1,U$1)</f>
        <v>77.777777777777786</v>
      </c>
      <c r="V7" s="38" cm="1">
        <f t="array" aca="1" ref="V7" ca="1">TREND($K7:$P7,$K$1:$P$1,V$1)</f>
        <v>77.777777777777786</v>
      </c>
      <c r="W7" s="38" cm="1">
        <f t="array" aca="1" ref="W7" ca="1">TREND($K7:$P7,$K$1:$P$1,W$1)</f>
        <v>77.777777777777786</v>
      </c>
      <c r="X7" s="38" cm="1">
        <f t="array" aca="1" ref="X7" ca="1">TREND($K7:$P7,$K$1:$P$1,X$1)</f>
        <v>77.777777777777786</v>
      </c>
      <c r="Y7" s="38" cm="1">
        <f t="array" aca="1" ref="Y7" ca="1">TREND($K7:$P7,$K$1:$P$1,Y$1)</f>
        <v>77.777777777777786</v>
      </c>
      <c r="Z7" s="38" cm="1">
        <f t="array" aca="1" ref="Z7" ca="1">TREND($K7:$P7,$K$1:$P$1,Z$1)</f>
        <v>77.777777777777786</v>
      </c>
      <c r="AA7" s="38" cm="1">
        <f t="array" aca="1" ref="AA7" ca="1">TREND($K7:$P7,$K$1:$P$1,AA$1)</f>
        <v>77.777777777777786</v>
      </c>
      <c r="AB7" s="38" cm="1">
        <f t="array" aca="1" ref="AB7" ca="1">TREND($K7:$P7,$K$1:$P$1,AB$1)</f>
        <v>77.777777777777786</v>
      </c>
      <c r="AC7" s="38" cm="1">
        <f t="array" aca="1" ref="AC7" ca="1">TREND($K7:$P7,$K$1:$P$1,AC$1)</f>
        <v>77.777777777777786</v>
      </c>
      <c r="AD7" s="38" cm="1">
        <f t="array" aca="1" ref="AD7" ca="1">TREND($K7:$P7,$K$1:$P$1,AD$1)</f>
        <v>77.777777777777786</v>
      </c>
      <c r="AE7" s="38" cm="1">
        <f t="array" aca="1" ref="AE7" ca="1">TREND($K7:$P7,$K$1:$P$1,AE$1)</f>
        <v>77.777777777777786</v>
      </c>
      <c r="AF7" s="38" cm="1">
        <f t="array" aca="1" ref="AF7" ca="1">TREND($K7:$P7,$K$1:$P$1,AF$1)</f>
        <v>77.777777777777786</v>
      </c>
      <c r="AG7" s="38" cm="1">
        <f t="array" aca="1" ref="AG7" ca="1">TREND($K7:$P7,$K$1:$P$1,AG$1)</f>
        <v>77.777777777777786</v>
      </c>
      <c r="AH7" s="38" cm="1">
        <f t="array" aca="1" ref="AH7" ca="1">TREND($K7:$P7,$K$1:$P$1,AH$1)</f>
        <v>77.777777777777786</v>
      </c>
      <c r="AI7" s="38" cm="1">
        <f t="array" aca="1" ref="AI7" ca="1">TREND($K7:$P7,$K$1:$P$1,AI$1)</f>
        <v>77.777777777777786</v>
      </c>
      <c r="AJ7" s="38" cm="1">
        <f t="array" aca="1" ref="AJ7" ca="1">TREND($K7:$P7,$K$1:$P$1,AJ$1)</f>
        <v>77.777777777777786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INDIRECT(CONCATENATE("'",HLOOKUP(B$1,$B$21:$E$23,3,FALSE),"'!",$B$25,ROW($A8)+5))*About!$A$31</f>
        <v>12.444444444444445</v>
      </c>
      <c r="C8" s="38">
        <f t="shared" ca="1" si="3"/>
        <v>12.522222222222222</v>
      </c>
      <c r="D8" s="38">
        <f t="shared" ca="1" si="0"/>
        <v>12.6</v>
      </c>
      <c r="E8" s="38">
        <f t="shared" ca="1" si="0"/>
        <v>12.677777777777777</v>
      </c>
      <c r="F8" s="39" cm="1">
        <f t="array" aca="1" ref="F8" ca="1">INDIRECT(CONCATENATE("'",HLOOKUP(F$1,$B$21:$E$23,3,FALSE),"'!",$B$25,ROW($A8)+5))*About!$A$31</f>
        <v>12.755555555555555</v>
      </c>
      <c r="G8" s="38">
        <f t="shared" ca="1" si="4"/>
        <v>12.817777777777778</v>
      </c>
      <c r="H8" s="38">
        <f t="shared" ca="1" si="1"/>
        <v>12.88</v>
      </c>
      <c r="I8" s="38">
        <f t="shared" ca="1" si="1"/>
        <v>12.942222222222222</v>
      </c>
      <c r="J8" s="38">
        <f t="shared" ca="1" si="1"/>
        <v>13.004444444444445</v>
      </c>
      <c r="K8" s="39" cm="1">
        <f t="array" aca="1" ref="K8" ca="1">INDIRECT(CONCATENATE("'",HLOOKUP(K$1,$B$21:$E$23,3,FALSE),"'!",$B$25,ROW($A8)+5))*About!$A$31</f>
        <v>13.066666666666668</v>
      </c>
      <c r="L8" s="38">
        <f t="shared" ca="1" si="5"/>
        <v>13.128888888888889</v>
      </c>
      <c r="M8" s="38">
        <f t="shared" ca="1" si="2"/>
        <v>13.191111111111113</v>
      </c>
      <c r="N8" s="38">
        <f t="shared" ca="1" si="2"/>
        <v>13.253333333333334</v>
      </c>
      <c r="O8" s="38">
        <f t="shared" ca="1" si="2"/>
        <v>13.315555555555557</v>
      </c>
      <c r="P8" s="39" cm="1">
        <f t="array" aca="1" ref="P8" ca="1">INDIRECT(CONCATENATE("'",HLOOKUP(P$1,$B$21:$E$23,3,FALSE),"'!",$B$25,ROW($A8)+5))*About!$A$31</f>
        <v>13.377777777777778</v>
      </c>
      <c r="Q8" s="38" cm="1">
        <f t="array" aca="1" ref="Q8" ca="1">TREND($K8:$P8,$K$1:$P$1,Q$1)</f>
        <v>13.440000000000012</v>
      </c>
      <c r="R8" s="38" cm="1">
        <f t="array" aca="1" ref="R8" ca="1">TREND($K8:$P8,$K$1:$P$1,R$1)</f>
        <v>13.50222222222223</v>
      </c>
      <c r="S8" s="38" cm="1">
        <f t="array" aca="1" ref="S8" ca="1">TREND($K8:$P8,$K$1:$P$1,S$1)</f>
        <v>13.564444444444447</v>
      </c>
      <c r="T8" s="38" cm="1">
        <f t="array" aca="1" ref="T8" ca="1">TREND($K8:$P8,$K$1:$P$1,T$1)</f>
        <v>13.626666666666679</v>
      </c>
      <c r="U8" s="38" cm="1">
        <f t="array" aca="1" ref="U8" ca="1">TREND($K8:$P8,$K$1:$P$1,U$1)</f>
        <v>13.688888888888897</v>
      </c>
      <c r="V8" s="38" cm="1">
        <f t="array" aca="1" ref="V8" ca="1">TREND($K8:$P8,$K$1:$P$1,V$1)</f>
        <v>13.751111111111115</v>
      </c>
      <c r="W8" s="38" cm="1">
        <f t="array" aca="1" ref="W8" ca="1">TREND($K8:$P8,$K$1:$P$1,W$1)</f>
        <v>13.813333333333347</v>
      </c>
      <c r="X8" s="38" cm="1">
        <f t="array" aca="1" ref="X8" ca="1">TREND($K8:$P8,$K$1:$P$1,X$1)</f>
        <v>13.875555555555565</v>
      </c>
      <c r="Y8" s="38" cm="1">
        <f t="array" aca="1" ref="Y8" ca="1">TREND($K8:$P8,$K$1:$P$1,Y$1)</f>
        <v>13.937777777777782</v>
      </c>
      <c r="Z8" s="38" cm="1">
        <f t="array" aca="1" ref="Z8" ca="1">TREND($K8:$P8,$K$1:$P$1,Z$1)</f>
        <v>14.000000000000014</v>
      </c>
      <c r="AA8" s="38" cm="1">
        <f t="array" aca="1" ref="AA8" ca="1">TREND($K8:$P8,$K$1:$P$1,AA$1)</f>
        <v>14.062222222222232</v>
      </c>
      <c r="AB8" s="38" cm="1">
        <f t="array" aca="1" ref="AB8" ca="1">TREND($K8:$P8,$K$1:$P$1,AB$1)</f>
        <v>14.12444444444445</v>
      </c>
      <c r="AC8" s="38" cm="1">
        <f t="array" aca="1" ref="AC8" ca="1">TREND($K8:$P8,$K$1:$P$1,AC$1)</f>
        <v>14.186666666666667</v>
      </c>
      <c r="AD8" s="38" cm="1">
        <f t="array" aca="1" ref="AD8" ca="1">TREND($K8:$P8,$K$1:$P$1,AD$1)</f>
        <v>14.248888888888899</v>
      </c>
      <c r="AE8" s="38" cm="1">
        <f t="array" aca="1" ref="AE8" ca="1">TREND($K8:$P8,$K$1:$P$1,AE$1)</f>
        <v>14.311111111111117</v>
      </c>
      <c r="AF8" s="38" cm="1">
        <f t="array" aca="1" ref="AF8" ca="1">TREND($K8:$P8,$K$1:$P$1,AF$1)</f>
        <v>14.373333333333335</v>
      </c>
      <c r="AG8" s="38" cm="1">
        <f t="array" aca="1" ref="AG8" ca="1">TREND($K8:$P8,$K$1:$P$1,AG$1)</f>
        <v>14.435555555555567</v>
      </c>
      <c r="AH8" s="38" cm="1">
        <f t="array" aca="1" ref="AH8" ca="1">TREND($K8:$P8,$K$1:$P$1,AH$1)</f>
        <v>14.497777777777785</v>
      </c>
      <c r="AI8" s="38" cm="1">
        <f t="array" aca="1" ref="AI8" ca="1">TREND($K8:$P8,$K$1:$P$1,AI$1)</f>
        <v>14.560000000000002</v>
      </c>
      <c r="AJ8" s="38" cm="1">
        <f t="array" aca="1" ref="AJ8" ca="1">TREND($K8:$P8,$K$1:$P$1,AJ$1)</f>
        <v>14.622222222222234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INDIRECT(CONCATENATE("'",HLOOKUP(B$1,$B$21:$E$23,3,FALSE),"'!",$B$25,ROW($A9)+5))*About!$A$31</f>
        <v>2.9244444444444442</v>
      </c>
      <c r="C9" s="38">
        <f t="shared" ca="1" si="3"/>
        <v>2.9244444444444442</v>
      </c>
      <c r="D9" s="38">
        <f t="shared" ca="1" si="0"/>
        <v>2.9244444444444442</v>
      </c>
      <c r="E9" s="38">
        <f t="shared" ca="1" si="0"/>
        <v>2.9244444444444442</v>
      </c>
      <c r="F9" s="39" cm="1">
        <f t="array" aca="1" ref="F9" ca="1">INDIRECT(CONCATENATE("'",HLOOKUP(F$1,$B$21:$E$23,3,FALSE),"'!",$B$25,ROW($A9)+5))*About!$A$31</f>
        <v>2.9244444444444442</v>
      </c>
      <c r="G9" s="38">
        <f t="shared" ca="1" si="4"/>
        <v>2.9555555555555553</v>
      </c>
      <c r="H9" s="38">
        <f t="shared" ca="1" si="1"/>
        <v>2.9866666666666664</v>
      </c>
      <c r="I9" s="38">
        <f t="shared" ca="1" si="1"/>
        <v>3.0177777777777779</v>
      </c>
      <c r="J9" s="38">
        <f t="shared" ca="1" si="1"/>
        <v>3.048888888888889</v>
      </c>
      <c r="K9" s="39" cm="1">
        <f t="array" aca="1" ref="K9" ca="1">INDIRECT(CONCATENATE("'",HLOOKUP(K$1,$B$21:$E$23,3,FALSE),"'!",$B$25,ROW($A9)+5))*About!$A$31</f>
        <v>3.08</v>
      </c>
      <c r="L9" s="38">
        <f t="shared" ca="1" si="5"/>
        <v>3.1484444444444444</v>
      </c>
      <c r="M9" s="38">
        <f t="shared" ca="1" si="2"/>
        <v>3.2168888888888891</v>
      </c>
      <c r="N9" s="38">
        <f t="shared" ca="1" si="2"/>
        <v>3.2853333333333334</v>
      </c>
      <c r="O9" s="38">
        <f t="shared" ca="1" si="2"/>
        <v>3.3537777777777782</v>
      </c>
      <c r="P9" s="39" cm="1">
        <f t="array" aca="1" ref="P9" ca="1">INDIRECT(CONCATENATE("'",HLOOKUP(P$1,$B$21:$E$23,3,FALSE),"'!",$B$25,ROW($A9)+5))*About!$A$31</f>
        <v>3.4222222222222225</v>
      </c>
      <c r="Q9" s="38" cm="1">
        <f t="array" aca="1" ref="Q9" ca="1">TREND($K9:$P9,$K$1:$P$1,Q$1)</f>
        <v>3.4906666666666695</v>
      </c>
      <c r="R9" s="38" cm="1">
        <f t="array" aca="1" ref="R9" ca="1">TREND($K9:$P9,$K$1:$P$1,R$1)</f>
        <v>3.5591111111110934</v>
      </c>
      <c r="S9" s="38" cm="1">
        <f t="array" aca="1" ref="S9" ca="1">TREND($K9:$P9,$K$1:$P$1,S$1)</f>
        <v>3.6275555555555457</v>
      </c>
      <c r="T9" s="38" cm="1">
        <f t="array" aca="1" ref="T9" ca="1">TREND($K9:$P9,$K$1:$P$1,T$1)</f>
        <v>3.695999999999998</v>
      </c>
      <c r="U9" s="38" cm="1">
        <f t="array" aca="1" ref="U9" ca="1">TREND($K9:$P9,$K$1:$P$1,U$1)</f>
        <v>3.7644444444444503</v>
      </c>
      <c r="V9" s="38" cm="1">
        <f t="array" aca="1" ref="V9" ca="1">TREND($K9:$P9,$K$1:$P$1,V$1)</f>
        <v>3.8328888888888741</v>
      </c>
      <c r="W9" s="38" cm="1">
        <f t="array" aca="1" ref="W9" ca="1">TREND($K9:$P9,$K$1:$P$1,W$1)</f>
        <v>3.9013333333333264</v>
      </c>
      <c r="X9" s="38" cm="1">
        <f t="array" aca="1" ref="X9" ca="1">TREND($K9:$P9,$K$1:$P$1,X$1)</f>
        <v>3.9697777777777787</v>
      </c>
      <c r="Y9" s="38" cm="1">
        <f t="array" aca="1" ref="Y9" ca="1">TREND($K9:$P9,$K$1:$P$1,Y$1)</f>
        <v>4.0382222222222026</v>
      </c>
      <c r="Z9" s="38" cm="1">
        <f t="array" aca="1" ref="Z9" ca="1">TREND($K9:$P9,$K$1:$P$1,Z$1)</f>
        <v>4.1066666666666549</v>
      </c>
      <c r="AA9" s="38" cm="1">
        <f t="array" aca="1" ref="AA9" ca="1">TREND($K9:$P9,$K$1:$P$1,AA$1)</f>
        <v>4.1751111111111072</v>
      </c>
      <c r="AB9" s="38" cm="1">
        <f t="array" aca="1" ref="AB9" ca="1">TREND($K9:$P9,$K$1:$P$1,AB$1)</f>
        <v>4.2435555555555595</v>
      </c>
      <c r="AC9" s="38" cm="1">
        <f t="array" aca="1" ref="AC9" ca="1">TREND($K9:$P9,$K$1:$P$1,AC$1)</f>
        <v>4.3119999999999834</v>
      </c>
      <c r="AD9" s="38" cm="1">
        <f t="array" aca="1" ref="AD9" ca="1">TREND($K9:$P9,$K$1:$P$1,AD$1)</f>
        <v>4.3804444444444357</v>
      </c>
      <c r="AE9" s="38" cm="1">
        <f t="array" aca="1" ref="AE9" ca="1">TREND($K9:$P9,$K$1:$P$1,AE$1)</f>
        <v>4.448888888888888</v>
      </c>
      <c r="AF9" s="38" cm="1">
        <f t="array" aca="1" ref="AF9" ca="1">TREND($K9:$P9,$K$1:$P$1,AF$1)</f>
        <v>4.5173333333333403</v>
      </c>
      <c r="AG9" s="38" cm="1">
        <f t="array" aca="1" ref="AG9" ca="1">TREND($K9:$P9,$K$1:$P$1,AG$1)</f>
        <v>4.5857777777777642</v>
      </c>
      <c r="AH9" s="38" cm="1">
        <f t="array" aca="1" ref="AH9" ca="1">TREND($K9:$P9,$K$1:$P$1,AH$1)</f>
        <v>4.6542222222222165</v>
      </c>
      <c r="AI9" s="38" cm="1">
        <f t="array" aca="1" ref="AI9" ca="1">TREND($K9:$P9,$K$1:$P$1,AI$1)</f>
        <v>4.7226666666666688</v>
      </c>
      <c r="AJ9" s="38" cm="1">
        <f t="array" aca="1" ref="AJ9" ca="1">TREND($K9:$P9,$K$1:$P$1,AJ$1)</f>
        <v>4.7911111111110927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INDIRECT(CONCATENATE("'",HLOOKUP(B$1,$B$21:$E$23,3,FALSE),"'!",$B$25,ROW($A10)+5))*About!$A$31</f>
        <v>2.3644444444444444E-2</v>
      </c>
      <c r="C10" s="38">
        <f t="shared" ca="1" si="3"/>
        <v>2.4111111111111111E-2</v>
      </c>
      <c r="D10" s="38">
        <f t="shared" ca="1" si="0"/>
        <v>2.4577777777777778E-2</v>
      </c>
      <c r="E10" s="38">
        <f t="shared" ca="1" si="0"/>
        <v>2.5044444444444446E-2</v>
      </c>
      <c r="F10" s="39" cm="1">
        <f t="array" aca="1" ref="F10" ca="1">INDIRECT(CONCATENATE("'",HLOOKUP(F$1,$B$21:$E$23,3,FALSE),"'!",$B$25,ROW($A10)+5))*About!$A$31</f>
        <v>2.5511111111111113E-2</v>
      </c>
      <c r="G10" s="38">
        <f t="shared" ca="1" si="4"/>
        <v>2.6071111111111114E-2</v>
      </c>
      <c r="H10" s="38">
        <f t="shared" ca="1" si="1"/>
        <v>2.6631111111111112E-2</v>
      </c>
      <c r="I10" s="38">
        <f t="shared" ca="1" si="1"/>
        <v>2.7191111111111114E-2</v>
      </c>
      <c r="J10" s="38">
        <f t="shared" ca="1" si="1"/>
        <v>2.7751111111111112E-2</v>
      </c>
      <c r="K10" s="39" cm="1">
        <f t="array" aca="1" ref="K10" ca="1">INDIRECT(CONCATENATE("'",HLOOKUP(K$1,$B$21:$E$23,3,FALSE),"'!",$B$25,ROW($A10)+5))*About!$A$31</f>
        <v>2.8311111111111113E-2</v>
      </c>
      <c r="L10" s="38">
        <f t="shared" ca="1" si="5"/>
        <v>2.8871111111111115E-2</v>
      </c>
      <c r="M10" s="38">
        <f t="shared" ca="1" si="2"/>
        <v>2.9431111111111113E-2</v>
      </c>
      <c r="N10" s="38">
        <f t="shared" ca="1" si="2"/>
        <v>2.9991111111111114E-2</v>
      </c>
      <c r="O10" s="38">
        <f t="shared" ca="1" si="2"/>
        <v>3.0551111111111112E-2</v>
      </c>
      <c r="P10" s="39" cm="1">
        <f t="array" aca="1" ref="P10" ca="1">INDIRECT(CONCATENATE("'",HLOOKUP(P$1,$B$21:$E$23,3,FALSE),"'!",$B$25,ROW($A10)+5))*About!$A$31</f>
        <v>3.1111111111111114E-2</v>
      </c>
      <c r="Q10" s="38" cm="1">
        <f t="array" aca="1" ref="Q10" ca="1">TREND($K10:$P10,$K$1:$P$1,Q$1)</f>
        <v>3.1671111111110983E-2</v>
      </c>
      <c r="R10" s="38" cm="1">
        <f t="array" aca="1" ref="R10" ca="1">TREND($K10:$P10,$K$1:$P$1,R$1)</f>
        <v>3.2231111111110877E-2</v>
      </c>
      <c r="S10" s="38" cm="1">
        <f t="array" aca="1" ref="S10" ca="1">TREND($K10:$P10,$K$1:$P$1,S$1)</f>
        <v>3.2791111111110993E-2</v>
      </c>
      <c r="T10" s="38" cm="1">
        <f t="array" aca="1" ref="T10" ca="1">TREND($K10:$P10,$K$1:$P$1,T$1)</f>
        <v>3.3351111111110887E-2</v>
      </c>
      <c r="U10" s="38" cm="1">
        <f t="array" aca="1" ref="U10" ca="1">TREND($K10:$P10,$K$1:$P$1,U$1)</f>
        <v>3.3911111111111003E-2</v>
      </c>
      <c r="V10" s="38" cm="1">
        <f t="array" aca="1" ref="V10" ca="1">TREND($K10:$P10,$K$1:$P$1,V$1)</f>
        <v>3.4471111111110897E-2</v>
      </c>
      <c r="W10" s="38" cm="1">
        <f t="array" aca="1" ref="W10" ca="1">TREND($K10:$P10,$K$1:$P$1,W$1)</f>
        <v>3.5031111111111013E-2</v>
      </c>
      <c r="X10" s="38" cm="1">
        <f t="array" aca="1" ref="X10" ca="1">TREND($K10:$P10,$K$1:$P$1,X$1)</f>
        <v>3.5591111111110907E-2</v>
      </c>
      <c r="Y10" s="38" cm="1">
        <f t="array" aca="1" ref="Y10" ca="1">TREND($K10:$P10,$K$1:$P$1,Y$1)</f>
        <v>3.6151111111111023E-2</v>
      </c>
      <c r="Z10" s="38" cm="1">
        <f t="array" aca="1" ref="Z10" ca="1">TREND($K10:$P10,$K$1:$P$1,Z$1)</f>
        <v>3.6711111111110917E-2</v>
      </c>
      <c r="AA10" s="38" cm="1">
        <f t="array" aca="1" ref="AA10" ca="1">TREND($K10:$P10,$K$1:$P$1,AA$1)</f>
        <v>3.7271111111111033E-2</v>
      </c>
      <c r="AB10" s="38" cm="1">
        <f t="array" aca="1" ref="AB10" ca="1">TREND($K10:$P10,$K$1:$P$1,AB$1)</f>
        <v>3.7831111111110927E-2</v>
      </c>
      <c r="AC10" s="38" cm="1">
        <f t="array" aca="1" ref="AC10" ca="1">TREND($K10:$P10,$K$1:$P$1,AC$1)</f>
        <v>3.8391111111111043E-2</v>
      </c>
      <c r="AD10" s="38" cm="1">
        <f t="array" aca="1" ref="AD10" ca="1">TREND($K10:$P10,$K$1:$P$1,AD$1)</f>
        <v>3.8951111111110936E-2</v>
      </c>
      <c r="AE10" s="38" cm="1">
        <f t="array" aca="1" ref="AE10" ca="1">TREND($K10:$P10,$K$1:$P$1,AE$1)</f>
        <v>3.9511111111111052E-2</v>
      </c>
      <c r="AF10" s="38" cm="1">
        <f t="array" aca="1" ref="AF10" ca="1">TREND($K10:$P10,$K$1:$P$1,AF$1)</f>
        <v>4.0071111111110946E-2</v>
      </c>
      <c r="AG10" s="38" cm="1">
        <f t="array" aca="1" ref="AG10" ca="1">TREND($K10:$P10,$K$1:$P$1,AG$1)</f>
        <v>4.0631111111111062E-2</v>
      </c>
      <c r="AH10" s="38" cm="1">
        <f t="array" aca="1" ref="AH10" ca="1">TREND($K10:$P10,$K$1:$P$1,AH$1)</f>
        <v>4.1191111111110956E-2</v>
      </c>
      <c r="AI10" s="38" cm="1">
        <f t="array" aca="1" ref="AI10" ca="1">TREND($K10:$P10,$K$1:$P$1,AI$1)</f>
        <v>4.175111111111085E-2</v>
      </c>
      <c r="AJ10" s="38" cm="1">
        <f t="array" aca="1" ref="AJ10" ca="1">TREND($K10:$P10,$K$1:$P$1,AJ$1)</f>
        <v>4.2311111111110966E-2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INDIRECT(CONCATENATE("'",HLOOKUP(B$1,$B$21:$E$23,3,FALSE),"'!",$B$25,ROW($A11)+5))*About!$A$31</f>
        <v>2.24E-2</v>
      </c>
      <c r="C11" s="38">
        <f t="shared" ca="1" si="3"/>
        <v>2.2944444444444444E-2</v>
      </c>
      <c r="D11" s="38">
        <f t="shared" ca="1" si="0"/>
        <v>2.3488888888888892E-2</v>
      </c>
      <c r="E11" s="38">
        <f t="shared" ca="1" si="0"/>
        <v>2.4033333333333337E-2</v>
      </c>
      <c r="F11" s="39" cm="1">
        <f t="array" aca="1" ref="F11" ca="1">INDIRECT(CONCATENATE("'",HLOOKUP(F$1,$B$21:$E$23,3,FALSE),"'!",$B$25,ROW($A11)+5))*About!$A$31</f>
        <v>2.4577777777777782E-2</v>
      </c>
      <c r="G11" s="38">
        <f t="shared" ca="1" si="4"/>
        <v>2.513777777777778E-2</v>
      </c>
      <c r="H11" s="38">
        <f t="shared" ca="1" si="1"/>
        <v>2.5697777777777781E-2</v>
      </c>
      <c r="I11" s="38">
        <f t="shared" ca="1" si="1"/>
        <v>2.6257777777777779E-2</v>
      </c>
      <c r="J11" s="38">
        <f t="shared" ca="1" si="1"/>
        <v>2.6817777777777781E-2</v>
      </c>
      <c r="K11" s="39" cm="1">
        <f t="array" aca="1" ref="K11" ca="1">INDIRECT(CONCATENATE("'",HLOOKUP(K$1,$B$21:$E$23,3,FALSE),"'!",$B$25,ROW($A11)+5))*About!$A$31</f>
        <v>2.7377777777777779E-2</v>
      </c>
      <c r="L11" s="38">
        <f t="shared" ca="1" si="5"/>
        <v>2.8000000000000001E-2</v>
      </c>
      <c r="M11" s="38">
        <f t="shared" ca="1" si="2"/>
        <v>2.8622222222222223E-2</v>
      </c>
      <c r="N11" s="38">
        <f t="shared" ca="1" si="2"/>
        <v>2.9244444444444444E-2</v>
      </c>
      <c r="O11" s="38">
        <f t="shared" ca="1" si="2"/>
        <v>2.9866666666666666E-2</v>
      </c>
      <c r="P11" s="39" cm="1">
        <f t="array" aca="1" ref="P11" ca="1">INDIRECT(CONCATENATE("'",HLOOKUP(P$1,$B$21:$E$23,3,FALSE),"'!",$B$25,ROW($A11)+5))*About!$A$31</f>
        <v>3.0488888888888888E-2</v>
      </c>
      <c r="Q11" s="38" cm="1">
        <f t="array" aca="1" ref="Q11" ca="1">TREND($K11:$P11,$K$1:$P$1,Q$1)</f>
        <v>3.1111111111111089E-2</v>
      </c>
      <c r="R11" s="38" cm="1">
        <f t="array" aca="1" ref="R11" ca="1">TREND($K11:$P11,$K$1:$P$1,R$1)</f>
        <v>3.1733333333333391E-2</v>
      </c>
      <c r="S11" s="38" cm="1">
        <f t="array" aca="1" ref="S11" ca="1">TREND($K11:$P11,$K$1:$P$1,S$1)</f>
        <v>3.2355555555555471E-2</v>
      </c>
      <c r="T11" s="38" cm="1">
        <f t="array" aca="1" ref="T11" ca="1">TREND($K11:$P11,$K$1:$P$1,T$1)</f>
        <v>3.2977777777777773E-2</v>
      </c>
      <c r="U11" s="38" cm="1">
        <f t="array" aca="1" ref="U11" ca="1">TREND($K11:$P11,$K$1:$P$1,U$1)</f>
        <v>3.3600000000000074E-2</v>
      </c>
      <c r="V11" s="38" cm="1">
        <f t="array" aca="1" ref="V11" ca="1">TREND($K11:$P11,$K$1:$P$1,V$1)</f>
        <v>3.4222222222222154E-2</v>
      </c>
      <c r="W11" s="38" cm="1">
        <f t="array" aca="1" ref="W11" ca="1">TREND($K11:$P11,$K$1:$P$1,W$1)</f>
        <v>3.4844444444444456E-2</v>
      </c>
      <c r="X11" s="38" cm="1">
        <f t="array" aca="1" ref="X11" ca="1">TREND($K11:$P11,$K$1:$P$1,X$1)</f>
        <v>3.5466666666666757E-2</v>
      </c>
      <c r="Y11" s="38" cm="1">
        <f t="array" aca="1" ref="Y11" ca="1">TREND($K11:$P11,$K$1:$P$1,Y$1)</f>
        <v>3.6088888888888837E-2</v>
      </c>
      <c r="Z11" s="38" cm="1">
        <f t="array" aca="1" ref="Z11" ca="1">TREND($K11:$P11,$K$1:$P$1,Z$1)</f>
        <v>3.6711111111111139E-2</v>
      </c>
      <c r="AA11" s="38" cm="1">
        <f t="array" aca="1" ref="AA11" ca="1">TREND($K11:$P11,$K$1:$P$1,AA$1)</f>
        <v>3.7333333333333441E-2</v>
      </c>
      <c r="AB11" s="38" cm="1">
        <f t="array" aca="1" ref="AB11" ca="1">TREND($K11:$P11,$K$1:$P$1,AB$1)</f>
        <v>3.795555555555552E-2</v>
      </c>
      <c r="AC11" s="38" cm="1">
        <f t="array" aca="1" ref="AC11" ca="1">TREND($K11:$P11,$K$1:$P$1,AC$1)</f>
        <v>3.8577777777777822E-2</v>
      </c>
      <c r="AD11" s="38" cm="1">
        <f t="array" aca="1" ref="AD11" ca="1">TREND($K11:$P11,$K$1:$P$1,AD$1)</f>
        <v>3.9199999999999902E-2</v>
      </c>
      <c r="AE11" s="38" cm="1">
        <f t="array" aca="1" ref="AE11" ca="1">TREND($K11:$P11,$K$1:$P$1,AE$1)</f>
        <v>3.9822222222222203E-2</v>
      </c>
      <c r="AF11" s="38" cm="1">
        <f t="array" aca="1" ref="AF11" ca="1">TREND($K11:$P11,$K$1:$P$1,AF$1)</f>
        <v>4.0444444444444505E-2</v>
      </c>
      <c r="AG11" s="38" cm="1">
        <f t="array" aca="1" ref="AG11" ca="1">TREND($K11:$P11,$K$1:$P$1,AG$1)</f>
        <v>4.1066666666666585E-2</v>
      </c>
      <c r="AH11" s="38" cm="1">
        <f t="array" aca="1" ref="AH11" ca="1">TREND($K11:$P11,$K$1:$P$1,AH$1)</f>
        <v>4.1688888888888886E-2</v>
      </c>
      <c r="AI11" s="38" cm="1">
        <f t="array" aca="1" ref="AI11" ca="1">TREND($K11:$P11,$K$1:$P$1,AI$1)</f>
        <v>4.2311111111111188E-2</v>
      </c>
      <c r="AJ11" s="38" cm="1">
        <f t="array" aca="1" ref="AJ11" ca="1">TREND($K11:$P11,$K$1:$P$1,AJ$1)</f>
        <v>4.2933333333333268E-2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SUM(INDIRECT(CONCATENATE("'",HLOOKUP(B$1,$B$21:$E$23,3,FALSE),"'!",$B$25,ROW($A12)+5,":",$B$25,ROW($A12)+6)))*About!$A$31</f>
        <v>0.1067111111111111</v>
      </c>
      <c r="C12" s="38">
        <f t="shared" ca="1" si="3"/>
        <v>0.1085</v>
      </c>
      <c r="D12" s="38">
        <f t="shared" ca="1" si="0"/>
        <v>0.11028888888888888</v>
      </c>
      <c r="E12" s="38">
        <f t="shared" ca="1" si="0"/>
        <v>0.11207777777777778</v>
      </c>
      <c r="F12" s="40">
        <f ca="1">SUM(INDIRECT(CONCATENATE("'",HLOOKUP(F$1,$B$21:$E$23,3,FALSE),"'!",$B$25,ROW($A12)+5,":",$B$25,ROW($A12)+6)))*About!$A$31</f>
        <v>0.11386666666666667</v>
      </c>
      <c r="G12" s="38">
        <f t="shared" ca="1" si="4"/>
        <v>0.11592000000000001</v>
      </c>
      <c r="H12" s="38">
        <f t="shared" ca="1" si="1"/>
        <v>0.11797333333333333</v>
      </c>
      <c r="I12" s="38">
        <f t="shared" ca="1" si="1"/>
        <v>0.12002666666666667</v>
      </c>
      <c r="J12" s="38">
        <f t="shared" ca="1" si="1"/>
        <v>0.12207999999999999</v>
      </c>
      <c r="K12" s="40">
        <f ca="1">SUM(INDIRECT(CONCATENATE("'",HLOOKUP(K$1,$B$21:$E$23,3,FALSE),"'!",$B$25,ROW($A12)+5,":",$B$25,ROW($A12)+6)))*About!$A$31</f>
        <v>0.12413333333333333</v>
      </c>
      <c r="L12" s="38">
        <f t="shared" ca="1" si="5"/>
        <v>0.1268711111111111</v>
      </c>
      <c r="M12" s="38">
        <f t="shared" ca="1" si="2"/>
        <v>0.12960888888888888</v>
      </c>
      <c r="N12" s="38">
        <f t="shared" ca="1" si="2"/>
        <v>0.13234666666666667</v>
      </c>
      <c r="O12" s="38">
        <f t="shared" ca="1" si="2"/>
        <v>0.13508444444444445</v>
      </c>
      <c r="P12" s="40">
        <f ca="1">SUM(INDIRECT(CONCATENATE("'",HLOOKUP(P$1,$B$21:$E$23,3,FALSE),"'!",$B$25,ROW($A12)+5,":",$B$25,ROW($A12)+6)))*About!$A$31</f>
        <v>0.13782222222222223</v>
      </c>
      <c r="Q12" s="38" cm="1">
        <f t="array" aca="1" ref="Q12" ca="1">TREND($K12:$P12,$K$1:$P$1,Q$1)</f>
        <v>0.1405599999999998</v>
      </c>
      <c r="R12" s="38" cm="1">
        <f t="array" aca="1" ref="R12" ca="1">TREND($K12:$P12,$K$1:$P$1,R$1)</f>
        <v>0.14329777777777775</v>
      </c>
      <c r="S12" s="38" cm="1">
        <f t="array" aca="1" ref="S12" ca="1">TREND($K12:$P12,$K$1:$P$1,S$1)</f>
        <v>0.1460355555555557</v>
      </c>
      <c r="T12" s="38" cm="1">
        <f t="array" aca="1" ref="T12" ca="1">TREND($K12:$P12,$K$1:$P$1,T$1)</f>
        <v>0.14877333333333365</v>
      </c>
      <c r="U12" s="38" cm="1">
        <f t="array" aca="1" ref="U12" ca="1">TREND($K12:$P12,$K$1:$P$1,U$1)</f>
        <v>0.15151111111111071</v>
      </c>
      <c r="V12" s="38" cm="1">
        <f t="array" aca="1" ref="V12" ca="1">TREND($K12:$P12,$K$1:$P$1,V$1)</f>
        <v>0.15424888888888866</v>
      </c>
      <c r="W12" s="38" cm="1">
        <f t="array" aca="1" ref="W12" ca="1">TREND($K12:$P12,$K$1:$P$1,W$1)</f>
        <v>0.15698666666666661</v>
      </c>
      <c r="X12" s="38" cm="1">
        <f t="array" aca="1" ref="X12" ca="1">TREND($K12:$P12,$K$1:$P$1,X$1)</f>
        <v>0.15972444444444456</v>
      </c>
      <c r="Y12" s="38" cm="1">
        <f t="array" aca="1" ref="Y12" ca="1">TREND($K12:$P12,$K$1:$P$1,Y$1)</f>
        <v>0.16246222222222251</v>
      </c>
      <c r="Z12" s="38" cm="1">
        <f t="array" aca="1" ref="Z12" ca="1">TREND($K12:$P12,$K$1:$P$1,Z$1)</f>
        <v>0.16520000000000046</v>
      </c>
      <c r="AA12" s="38" cm="1">
        <f t="array" aca="1" ref="AA12" ca="1">TREND($K12:$P12,$K$1:$P$1,AA$1)</f>
        <v>0.16793777777777752</v>
      </c>
      <c r="AB12" s="38" cm="1">
        <f t="array" aca="1" ref="AB12" ca="1">TREND($K12:$P12,$K$1:$P$1,AB$1)</f>
        <v>0.17067555555555547</v>
      </c>
      <c r="AC12" s="38" cm="1">
        <f t="array" aca="1" ref="AC12" ca="1">TREND($K12:$P12,$K$1:$P$1,AC$1)</f>
        <v>0.17341333333333342</v>
      </c>
      <c r="AD12" s="38" cm="1">
        <f t="array" aca="1" ref="AD12" ca="1">TREND($K12:$P12,$K$1:$P$1,AD$1)</f>
        <v>0.17615111111111137</v>
      </c>
      <c r="AE12" s="38" cm="1">
        <f t="array" aca="1" ref="AE12" ca="1">TREND($K12:$P12,$K$1:$P$1,AE$1)</f>
        <v>0.17888888888888932</v>
      </c>
      <c r="AF12" s="38" cm="1">
        <f t="array" aca="1" ref="AF12" ca="1">TREND($K12:$P12,$K$1:$P$1,AF$1)</f>
        <v>0.18162666666666638</v>
      </c>
      <c r="AG12" s="38" cm="1">
        <f t="array" aca="1" ref="AG12" ca="1">TREND($K12:$P12,$K$1:$P$1,AG$1)</f>
        <v>0.18436444444444433</v>
      </c>
      <c r="AH12" s="38" cm="1">
        <f t="array" aca="1" ref="AH12" ca="1">TREND($K12:$P12,$K$1:$P$1,AH$1)</f>
        <v>0.18710222222222228</v>
      </c>
      <c r="AI12" s="38" cm="1">
        <f t="array" aca="1" ref="AI12" ca="1">TREND($K12:$P12,$K$1:$P$1,AI$1)</f>
        <v>0.18984000000000023</v>
      </c>
      <c r="AJ12" s="38" cm="1">
        <f t="array" aca="1" ref="AJ12" ca="1">TREND($K12:$P12,$K$1:$P$1,AJ$1)</f>
        <v>0.19257777777777818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HOIpTP-industry-PM25</v>
      </c>
    </row>
    <row r="18" spans="1:5" x14ac:dyDescent="0.45">
      <c r="A18" t="s">
        <v>114</v>
      </c>
      <c r="B18" t="str">
        <f ca="1">RIGHT(B17,LEN(B17)-7)</f>
        <v>industry-PM25</v>
      </c>
    </row>
    <row r="19" spans="1:5" x14ac:dyDescent="0.45">
      <c r="A19" t="s">
        <v>115</v>
      </c>
      <c r="B19" t="str">
        <f ca="1">LEFT(B18,FIND("-",B18)-1)</f>
        <v>industry</v>
      </c>
    </row>
    <row r="20" spans="1:5" x14ac:dyDescent="0.4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 x14ac:dyDescent="0.45">
      <c r="A23" s="34" t="s">
        <v>113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420-C192-410E-A762-AC413F5C5FE7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INDIRECT(CONCATENATE("'",HLOOKUP(B$1,$B$21:$E$23,3,FALSE),"'!",$B$25,ROW($A2)+3))*About!$A$31</f>
        <v>1.5244444444444444E-2</v>
      </c>
      <c r="C2" s="38">
        <f ca="1">$B2+($F2-$B2)*(C$1-$B$1)/($F$1-$B$1)</f>
        <v>1.5322222222222223E-2</v>
      </c>
      <c r="D2" s="38">
        <f t="shared" ref="D2:E12" ca="1" si="0">$B2+($F2-$B2)*(D$1-$B$1)/($F$1-$B$1)</f>
        <v>1.54E-2</v>
      </c>
      <c r="E2" s="38">
        <f t="shared" ca="1" si="0"/>
        <v>1.5477777777777778E-2</v>
      </c>
      <c r="F2" s="37" cm="1">
        <f t="array" aca="1" ref="F2" ca="1">INDIRECT(CONCATENATE("'",HLOOKUP(F$1,$B$21:$E$23,3,FALSE),"'!",$B$25,ROW($A2)+3))*About!$A$31</f>
        <v>1.5555555555555557E-2</v>
      </c>
      <c r="G2" s="38">
        <f ca="1">$F2+($K2-$F2)*(G$1-$F$1)/($K$1-$F$1)</f>
        <v>1.5804444444444447E-2</v>
      </c>
      <c r="H2" s="38">
        <f t="shared" ref="H2:J12" ca="1" si="1">$F2+($K2-$F2)*(H$1-$F$1)/($K$1-$F$1)</f>
        <v>1.6053333333333336E-2</v>
      </c>
      <c r="I2" s="38">
        <f t="shared" ca="1" si="1"/>
        <v>1.6302222222222225E-2</v>
      </c>
      <c r="J2" s="38">
        <f t="shared" ca="1" si="1"/>
        <v>1.6551111111111114E-2</v>
      </c>
      <c r="K2" s="37" cm="1">
        <f t="array" aca="1" ref="K2" ca="1">INDIRECT(CONCATENATE("'",HLOOKUP(K$1,$B$21:$E$23,3,FALSE),"'!",$B$25,ROW($A2)+3))*About!$A$31</f>
        <v>1.6800000000000002E-2</v>
      </c>
      <c r="L2" s="38">
        <f ca="1">$K2+($P2-$K2)*(L$1-$K$1)/($P$1-$K$1)</f>
        <v>1.6986666666666667E-2</v>
      </c>
      <c r="M2" s="38">
        <f t="shared" ref="M2:O12" ca="1" si="2">$K2+($P2-$K2)*(M$1-$K$1)/($P$1-$K$1)</f>
        <v>1.7173333333333336E-2</v>
      </c>
      <c r="N2" s="38">
        <f t="shared" ca="1" si="2"/>
        <v>1.736E-2</v>
      </c>
      <c r="O2" s="38">
        <f t="shared" ca="1" si="2"/>
        <v>1.7546666666666669E-2</v>
      </c>
      <c r="P2" s="37" cm="1">
        <f t="array" aca="1" ref="P2" ca="1">INDIRECT(CONCATENATE("'",HLOOKUP(P$1,$B$21:$E$23,3,FALSE),"'!",$B$25,ROW($A2)+3))*About!$A$31</f>
        <v>1.7733333333333334E-2</v>
      </c>
      <c r="Q2" s="38" cm="1">
        <f t="array" aca="1" ref="Q2" ca="1">TREND($K2:$P2,$K$1:$P$1,Q$1)</f>
        <v>1.7919999999999991E-2</v>
      </c>
      <c r="R2" s="38" cm="1">
        <f t="array" aca="1" ref="R2" ca="1">TREND($K2:$P2,$K$1:$P$1,R$1)</f>
        <v>1.810666666666666E-2</v>
      </c>
      <c r="S2" s="38" cm="1">
        <f t="array" aca="1" ref="S2" ca="1">TREND($K2:$P2,$K$1:$P$1,S$1)</f>
        <v>1.8293333333333273E-2</v>
      </c>
      <c r="T2" s="38" cm="1">
        <f t="array" aca="1" ref="T2" ca="1">TREND($K2:$P2,$K$1:$P$1,T$1)</f>
        <v>1.8479999999999941E-2</v>
      </c>
      <c r="U2" s="38" cm="1">
        <f t="array" aca="1" ref="U2" ca="1">TREND($K2:$P2,$K$1:$P$1,U$1)</f>
        <v>1.8666666666666609E-2</v>
      </c>
      <c r="V2" s="38" cm="1">
        <f t="array" aca="1" ref="V2" ca="1">TREND($K2:$P2,$K$1:$P$1,V$1)</f>
        <v>1.8853333333333278E-2</v>
      </c>
      <c r="W2" s="38" cm="1">
        <f t="array" aca="1" ref="W2" ca="1">TREND($K2:$P2,$K$1:$P$1,W$1)</f>
        <v>1.9039999999999946E-2</v>
      </c>
      <c r="X2" s="38" cm="1">
        <f t="array" aca="1" ref="X2" ca="1">TREND($K2:$P2,$K$1:$P$1,X$1)</f>
        <v>1.9226666666666614E-2</v>
      </c>
      <c r="Y2" s="38" cm="1">
        <f t="array" aca="1" ref="Y2" ca="1">TREND($K2:$P2,$K$1:$P$1,Y$1)</f>
        <v>1.9413333333333282E-2</v>
      </c>
      <c r="Z2" s="38" cm="1">
        <f t="array" aca="1" ref="Z2" ca="1">TREND($K2:$P2,$K$1:$P$1,Z$1)</f>
        <v>1.9599999999999951E-2</v>
      </c>
      <c r="AA2" s="38" cm="1">
        <f t="array" aca="1" ref="AA2" ca="1">TREND($K2:$P2,$K$1:$P$1,AA$1)</f>
        <v>1.9786666666666619E-2</v>
      </c>
      <c r="AB2" s="38" cm="1">
        <f t="array" aca="1" ref="AB2" ca="1">TREND($K2:$P2,$K$1:$P$1,AB$1)</f>
        <v>1.9973333333333287E-2</v>
      </c>
      <c r="AC2" s="38" cm="1">
        <f t="array" aca="1" ref="AC2" ca="1">TREND($K2:$P2,$K$1:$P$1,AC$1)</f>
        <v>2.0159999999999956E-2</v>
      </c>
      <c r="AD2" s="38" cm="1">
        <f t="array" aca="1" ref="AD2" ca="1">TREND($K2:$P2,$K$1:$P$1,AD$1)</f>
        <v>2.0346666666666624E-2</v>
      </c>
      <c r="AE2" s="38" cm="1">
        <f t="array" aca="1" ref="AE2" ca="1">TREND($K2:$P2,$K$1:$P$1,AE$1)</f>
        <v>2.0533333333333292E-2</v>
      </c>
      <c r="AF2" s="38" cm="1">
        <f t="array" aca="1" ref="AF2" ca="1">TREND($K2:$P2,$K$1:$P$1,AF$1)</f>
        <v>2.0719999999999961E-2</v>
      </c>
      <c r="AG2" s="38" cm="1">
        <f t="array" aca="1" ref="AG2" ca="1">TREND($K2:$P2,$K$1:$P$1,AG$1)</f>
        <v>2.0906666666666629E-2</v>
      </c>
      <c r="AH2" s="38" cm="1">
        <f t="array" aca="1" ref="AH2" ca="1">TREND($K2:$P2,$K$1:$P$1,AH$1)</f>
        <v>2.1093333333333297E-2</v>
      </c>
      <c r="AI2" s="38" cm="1">
        <f t="array" aca="1" ref="AI2" ca="1">TREND($K2:$P2,$K$1:$P$1,AI$1)</f>
        <v>2.1279999999999966E-2</v>
      </c>
      <c r="AJ2" s="38" cm="1">
        <f t="array" aca="1" ref="AJ2" ca="1">TREND($K2:$P2,$K$1:$P$1,AJ$1)</f>
        <v>2.1466666666666634E-2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INDIRECT(CONCATENATE("'",HLOOKUP(B$1,$B$21:$E$23,3,FALSE),"'!",$B$25,ROW($A3)+5))*About!$A$31</f>
        <v>8.0888888888888885E-3</v>
      </c>
      <c r="C3" s="38">
        <f t="shared" ref="C3:C12" ca="1" si="3">$B3+($F3-$B3)*(C$1-$B$1)/($F$1-$B$1)</f>
        <v>8.1666666666666658E-3</v>
      </c>
      <c r="D3" s="38">
        <f t="shared" ca="1" si="0"/>
        <v>8.2444444444444449E-3</v>
      </c>
      <c r="E3" s="38">
        <f t="shared" ca="1" si="0"/>
        <v>8.3222222222222239E-3</v>
      </c>
      <c r="F3" s="39" cm="1">
        <f t="array" aca="1" ref="F3" ca="1">INDIRECT(CONCATENATE("'",HLOOKUP(F$1,$B$21:$E$23,3,FALSE),"'!",$B$25,ROW($A3)+5))*About!$A$31</f>
        <v>8.4000000000000012E-3</v>
      </c>
      <c r="G3" s="38">
        <f t="shared" ref="G3:G12" ca="1" si="4">$F3+($K3-$F3)*(G$1-$F$1)/($K$1-$F$1)</f>
        <v>8.4622222222222234E-3</v>
      </c>
      <c r="H3" s="38">
        <f t="shared" ca="1" si="1"/>
        <v>8.5244444444444456E-3</v>
      </c>
      <c r="I3" s="38">
        <f t="shared" ca="1" si="1"/>
        <v>8.5866666666666661E-3</v>
      </c>
      <c r="J3" s="38">
        <f t="shared" ca="1" si="1"/>
        <v>8.6488888888888883E-3</v>
      </c>
      <c r="K3" s="39" cm="1">
        <f t="array" aca="1" ref="K3" ca="1">INDIRECT(CONCATENATE("'",HLOOKUP(K$1,$B$21:$E$23,3,FALSE),"'!",$B$25,ROW($A3)+5))*About!$A$31</f>
        <v>8.7111111111111104E-3</v>
      </c>
      <c r="L3" s="38">
        <f t="shared" ref="L3:L12" ca="1" si="5">$K3+($P3-$K3)*(L$1-$K$1)/($P$1-$K$1)</f>
        <v>8.7733333333333326E-3</v>
      </c>
      <c r="M3" s="38">
        <f t="shared" ca="1" si="2"/>
        <v>8.8355555555555548E-3</v>
      </c>
      <c r="N3" s="38">
        <f t="shared" ca="1" si="2"/>
        <v>8.897777777777777E-3</v>
      </c>
      <c r="O3" s="38">
        <f t="shared" ca="1" si="2"/>
        <v>8.9599999999999992E-3</v>
      </c>
      <c r="P3" s="39" cm="1">
        <f t="array" aca="1" ref="P3" ca="1">INDIRECT(CONCATENATE("'",HLOOKUP(P$1,$B$21:$E$23,3,FALSE),"'!",$B$25,ROW($A3)+5))*About!$A$31</f>
        <v>9.0222222222222214E-3</v>
      </c>
      <c r="Q3" s="38" cm="1">
        <f t="array" aca="1" ref="Q3" ca="1">TREND($K3:$P3,$K$1:$P$1,Q$1)</f>
        <v>9.0844444444444505E-3</v>
      </c>
      <c r="R3" s="38" cm="1">
        <f t="array" aca="1" ref="R3" ca="1">TREND($K3:$P3,$K$1:$P$1,R$1)</f>
        <v>9.1466666666666641E-3</v>
      </c>
      <c r="S3" s="38" cm="1">
        <f t="array" aca="1" ref="S3" ca="1">TREND($K3:$P3,$K$1:$P$1,S$1)</f>
        <v>9.2088888888888776E-3</v>
      </c>
      <c r="T3" s="38" cm="1">
        <f t="array" aca="1" ref="T3" ca="1">TREND($K3:$P3,$K$1:$P$1,T$1)</f>
        <v>9.2711111111111189E-3</v>
      </c>
      <c r="U3" s="38" cm="1">
        <f t="array" aca="1" ref="U3" ca="1">TREND($K3:$P3,$K$1:$P$1,U$1)</f>
        <v>9.3333333333333324E-3</v>
      </c>
      <c r="V3" s="38" cm="1">
        <f t="array" aca="1" ref="V3" ca="1">TREND($K3:$P3,$K$1:$P$1,V$1)</f>
        <v>9.3955555555555459E-3</v>
      </c>
      <c r="W3" s="38" cm="1">
        <f t="array" aca="1" ref="W3" ca="1">TREND($K3:$P3,$K$1:$P$1,W$1)</f>
        <v>9.4577777777777872E-3</v>
      </c>
      <c r="X3" s="38" cm="1">
        <f t="array" aca="1" ref="X3" ca="1">TREND($K3:$P3,$K$1:$P$1,X$1)</f>
        <v>9.5200000000000007E-3</v>
      </c>
      <c r="Y3" s="38" cm="1">
        <f t="array" aca="1" ref="Y3" ca="1">TREND($K3:$P3,$K$1:$P$1,Y$1)</f>
        <v>9.5822222222222142E-3</v>
      </c>
      <c r="Z3" s="38" cm="1">
        <f t="array" aca="1" ref="Z3" ca="1">TREND($K3:$P3,$K$1:$P$1,Z$1)</f>
        <v>9.6444444444444555E-3</v>
      </c>
      <c r="AA3" s="38" cm="1">
        <f t="array" aca="1" ref="AA3" ca="1">TREND($K3:$P3,$K$1:$P$1,AA$1)</f>
        <v>9.706666666666669E-3</v>
      </c>
      <c r="AB3" s="38" cm="1">
        <f t="array" aca="1" ref="AB3" ca="1">TREND($K3:$P3,$K$1:$P$1,AB$1)</f>
        <v>9.7688888888888825E-3</v>
      </c>
      <c r="AC3" s="38" cm="1">
        <f t="array" aca="1" ref="AC3" ca="1">TREND($K3:$P3,$K$1:$P$1,AC$1)</f>
        <v>9.831111111111096E-3</v>
      </c>
      <c r="AD3" s="38" cm="1">
        <f t="array" aca="1" ref="AD3" ca="1">TREND($K3:$P3,$K$1:$P$1,AD$1)</f>
        <v>9.8933333333333373E-3</v>
      </c>
      <c r="AE3" s="38" cm="1">
        <f t="array" aca="1" ref="AE3" ca="1">TREND($K3:$P3,$K$1:$P$1,AE$1)</f>
        <v>9.9555555555555508E-3</v>
      </c>
      <c r="AF3" s="38" cm="1">
        <f t="array" aca="1" ref="AF3" ca="1">TREND($K3:$P3,$K$1:$P$1,AF$1)</f>
        <v>1.0017777777777764E-2</v>
      </c>
      <c r="AG3" s="38" cm="1">
        <f t="array" aca="1" ref="AG3" ca="1">TREND($K3:$P3,$K$1:$P$1,AG$1)</f>
        <v>1.0080000000000006E-2</v>
      </c>
      <c r="AH3" s="38" cm="1">
        <f t="array" aca="1" ref="AH3" ca="1">TREND($K3:$P3,$K$1:$P$1,AH$1)</f>
        <v>1.0142222222222219E-2</v>
      </c>
      <c r="AI3" s="38" cm="1">
        <f t="array" aca="1" ref="AI3" ca="1">TREND($K3:$P3,$K$1:$P$1,AI$1)</f>
        <v>1.0204444444444433E-2</v>
      </c>
      <c r="AJ3" s="38" cm="1">
        <f t="array" aca="1" ref="AJ3" ca="1">TREND($K3:$P3,$K$1:$P$1,AJ$1)</f>
        <v>1.0266666666666674E-2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INDIRECT(CONCATENATE("'",HLOOKUP(B$1,$B$21:$E$23,3,FALSE),"'!",$B$25,ROW($A4)+5))*About!$A$31</f>
        <v>1.9911111111111112E-2</v>
      </c>
      <c r="C4" s="38">
        <f t="shared" ca="1" si="3"/>
        <v>1.9911111111111112E-2</v>
      </c>
      <c r="D4" s="38">
        <f t="shared" ca="1" si="0"/>
        <v>1.9911111111111112E-2</v>
      </c>
      <c r="E4" s="38">
        <f t="shared" ca="1" si="0"/>
        <v>1.9911111111111112E-2</v>
      </c>
      <c r="F4" s="39" cm="1">
        <f t="array" aca="1" ref="F4" ca="1">INDIRECT(CONCATENATE("'",HLOOKUP(F$1,$B$21:$E$23,3,FALSE),"'!",$B$25,ROW($A4)+5))*About!$A$31</f>
        <v>1.9911111111111112E-2</v>
      </c>
      <c r="G4" s="38">
        <f t="shared" ca="1" si="4"/>
        <v>2.0160000000000001E-2</v>
      </c>
      <c r="H4" s="38">
        <f t="shared" ca="1" si="1"/>
        <v>2.040888888888889E-2</v>
      </c>
      <c r="I4" s="38">
        <f t="shared" ca="1" si="1"/>
        <v>2.0657777777777778E-2</v>
      </c>
      <c r="J4" s="38">
        <f t="shared" ca="1" si="1"/>
        <v>2.0906666666666667E-2</v>
      </c>
      <c r="K4" s="39" cm="1">
        <f t="array" aca="1" ref="K4" ca="1">INDIRECT(CONCATENATE("'",HLOOKUP(K$1,$B$21:$E$23,3,FALSE),"'!",$B$25,ROW($A4)+5))*About!$A$31</f>
        <v>2.1155555555555556E-2</v>
      </c>
      <c r="L4" s="38">
        <f t="shared" ca="1" si="5"/>
        <v>2.1466666666666669E-2</v>
      </c>
      <c r="M4" s="38">
        <f t="shared" ca="1" si="2"/>
        <v>2.1777777777777778E-2</v>
      </c>
      <c r="N4" s="38">
        <f t="shared" ca="1" si="2"/>
        <v>2.2088888888888891E-2</v>
      </c>
      <c r="O4" s="38">
        <f t="shared" ca="1" si="2"/>
        <v>2.24E-2</v>
      </c>
      <c r="P4" s="39" cm="1">
        <f t="array" aca="1" ref="P4" ca="1">INDIRECT(CONCATENATE("'",HLOOKUP(P$1,$B$21:$E$23,3,FALSE),"'!",$B$25,ROW($A4)+5))*About!$A$31</f>
        <v>2.2711111111111112E-2</v>
      </c>
      <c r="Q4" s="38" cm="1">
        <f t="array" aca="1" ref="Q4" ca="1">TREND($K4:$P4,$K$1:$P$1,Q$1)</f>
        <v>2.3022222222222277E-2</v>
      </c>
      <c r="R4" s="38" cm="1">
        <f t="array" aca="1" ref="R4" ca="1">TREND($K4:$P4,$K$1:$P$1,R$1)</f>
        <v>2.3333333333333428E-2</v>
      </c>
      <c r="S4" s="38" cm="1">
        <f t="array" aca="1" ref="S4" ca="1">TREND($K4:$P4,$K$1:$P$1,S$1)</f>
        <v>2.3644444444444468E-2</v>
      </c>
      <c r="T4" s="38" cm="1">
        <f t="array" aca="1" ref="T4" ca="1">TREND($K4:$P4,$K$1:$P$1,T$1)</f>
        <v>2.3955555555555619E-2</v>
      </c>
      <c r="U4" s="38" cm="1">
        <f t="array" aca="1" ref="U4" ca="1">TREND($K4:$P4,$K$1:$P$1,U$1)</f>
        <v>2.426666666666677E-2</v>
      </c>
      <c r="V4" s="38" cm="1">
        <f t="array" aca="1" ref="V4" ca="1">TREND($K4:$P4,$K$1:$P$1,V$1)</f>
        <v>2.4577777777777809E-2</v>
      </c>
      <c r="W4" s="38" cm="1">
        <f t="array" aca="1" ref="W4" ca="1">TREND($K4:$P4,$K$1:$P$1,W$1)</f>
        <v>2.488888888888896E-2</v>
      </c>
      <c r="X4" s="38" cm="1">
        <f t="array" aca="1" ref="X4" ca="1">TREND($K4:$P4,$K$1:$P$1,X$1)</f>
        <v>2.5200000000000111E-2</v>
      </c>
      <c r="Y4" s="38" cm="1">
        <f t="array" aca="1" ref="Y4" ca="1">TREND($K4:$P4,$K$1:$P$1,Y$1)</f>
        <v>2.5511111111111151E-2</v>
      </c>
      <c r="Z4" s="38" cm="1">
        <f t="array" aca="1" ref="Z4" ca="1">TREND($K4:$P4,$K$1:$P$1,Z$1)</f>
        <v>2.5822222222222302E-2</v>
      </c>
      <c r="AA4" s="38" cm="1">
        <f t="array" aca="1" ref="AA4" ca="1">TREND($K4:$P4,$K$1:$P$1,AA$1)</f>
        <v>2.6133333333333453E-2</v>
      </c>
      <c r="AB4" s="38" cm="1">
        <f t="array" aca="1" ref="AB4" ca="1">TREND($K4:$P4,$K$1:$P$1,AB$1)</f>
        <v>2.6444444444444493E-2</v>
      </c>
      <c r="AC4" s="38" cm="1">
        <f t="array" aca="1" ref="AC4" ca="1">TREND($K4:$P4,$K$1:$P$1,AC$1)</f>
        <v>2.6755555555555643E-2</v>
      </c>
      <c r="AD4" s="38" cm="1">
        <f t="array" aca="1" ref="AD4" ca="1">TREND($K4:$P4,$K$1:$P$1,AD$1)</f>
        <v>2.7066666666666683E-2</v>
      </c>
      <c r="AE4" s="38" cm="1">
        <f t="array" aca="1" ref="AE4" ca="1">TREND($K4:$P4,$K$1:$P$1,AE$1)</f>
        <v>2.7377777777777834E-2</v>
      </c>
      <c r="AF4" s="38" cm="1">
        <f t="array" aca="1" ref="AF4" ca="1">TREND($K4:$P4,$K$1:$P$1,AF$1)</f>
        <v>2.7688888888888985E-2</v>
      </c>
      <c r="AG4" s="38" cm="1">
        <f t="array" aca="1" ref="AG4" ca="1">TREND($K4:$P4,$K$1:$P$1,AG$1)</f>
        <v>2.8000000000000025E-2</v>
      </c>
      <c r="AH4" s="38" cm="1">
        <f t="array" aca="1" ref="AH4" ca="1">TREND($K4:$P4,$K$1:$P$1,AH$1)</f>
        <v>2.8311111111111176E-2</v>
      </c>
      <c r="AI4" s="38" cm="1">
        <f t="array" aca="1" ref="AI4" ca="1">TREND($K4:$P4,$K$1:$P$1,AI$1)</f>
        <v>2.8622222222222327E-2</v>
      </c>
      <c r="AJ4" s="38" cm="1">
        <f t="array" aca="1" ref="AJ4" ca="1">TREND($K4:$P4,$K$1:$P$1,AJ$1)</f>
        <v>2.8933333333333366E-2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INDIRECT(CONCATENATE("'",HLOOKUP(B$1,$B$21:$E$23,3,FALSE),"'!",$B$25,ROW($A5)+5))*About!$A$31</f>
        <v>0.25511111111111112</v>
      </c>
      <c r="C5" s="38">
        <f t="shared" ca="1" si="3"/>
        <v>0.25511111111111112</v>
      </c>
      <c r="D5" s="38">
        <f t="shared" ca="1" si="0"/>
        <v>0.25511111111111112</v>
      </c>
      <c r="E5" s="38">
        <f t="shared" ca="1" si="0"/>
        <v>0.25511111111111112</v>
      </c>
      <c r="F5" s="39" cm="1">
        <f t="array" aca="1" ref="F5" ca="1">INDIRECT(CONCATENATE("'",HLOOKUP(F$1,$B$21:$E$23,3,FALSE),"'!",$B$25,ROW($A5)+5))*About!$A$31</f>
        <v>0.25511111111111112</v>
      </c>
      <c r="G5" s="38">
        <f t="shared" ca="1" si="4"/>
        <v>0.2576</v>
      </c>
      <c r="H5" s="38">
        <f t="shared" ca="1" si="1"/>
        <v>0.26008888888888887</v>
      </c>
      <c r="I5" s="38">
        <f t="shared" ca="1" si="1"/>
        <v>0.2625777777777778</v>
      </c>
      <c r="J5" s="38">
        <f t="shared" ca="1" si="1"/>
        <v>0.26506666666666667</v>
      </c>
      <c r="K5" s="39" cm="1">
        <f t="array" aca="1" ref="K5" ca="1">INDIRECT(CONCATENATE("'",HLOOKUP(K$1,$B$21:$E$23,3,FALSE),"'!",$B$25,ROW($A5)+5))*About!$A$31</f>
        <v>0.26755555555555555</v>
      </c>
      <c r="L5" s="38">
        <f t="shared" ca="1" si="5"/>
        <v>0.2719111111111111</v>
      </c>
      <c r="M5" s="38">
        <f t="shared" ca="1" si="2"/>
        <v>0.27626666666666666</v>
      </c>
      <c r="N5" s="38">
        <f t="shared" ca="1" si="2"/>
        <v>0.28062222222222222</v>
      </c>
      <c r="O5" s="38">
        <f t="shared" ca="1" si="2"/>
        <v>0.28497777777777777</v>
      </c>
      <c r="P5" s="39" cm="1">
        <f t="array" aca="1" ref="P5" ca="1">INDIRECT(CONCATENATE("'",HLOOKUP(P$1,$B$21:$E$23,3,FALSE),"'!",$B$25,ROW($A5)+5))*About!$A$31</f>
        <v>0.28933333333333333</v>
      </c>
      <c r="Q5" s="38" cm="1">
        <f t="array" aca="1" ref="Q5" ca="1">TREND($K5:$P5,$K$1:$P$1,Q$1)</f>
        <v>0.29368888888888911</v>
      </c>
      <c r="R5" s="38" cm="1">
        <f t="array" aca="1" ref="R5" ca="1">TREND($K5:$P5,$K$1:$P$1,R$1)</f>
        <v>0.29804444444444478</v>
      </c>
      <c r="S5" s="38" cm="1">
        <f t="array" aca="1" ref="S5" ca="1">TREND($K5:$P5,$K$1:$P$1,S$1)</f>
        <v>0.30240000000000045</v>
      </c>
      <c r="T5" s="38" cm="1">
        <f t="array" aca="1" ref="T5" ca="1">TREND($K5:$P5,$K$1:$P$1,T$1)</f>
        <v>0.30675555555555611</v>
      </c>
      <c r="U5" s="38" cm="1">
        <f t="array" aca="1" ref="U5" ca="1">TREND($K5:$P5,$K$1:$P$1,U$1)</f>
        <v>0.31111111111111178</v>
      </c>
      <c r="V5" s="38" cm="1">
        <f t="array" aca="1" ref="V5" ca="1">TREND($K5:$P5,$K$1:$P$1,V$1)</f>
        <v>0.31546666666666745</v>
      </c>
      <c r="W5" s="38" cm="1">
        <f t="array" aca="1" ref="W5" ca="1">TREND($K5:$P5,$K$1:$P$1,W$1)</f>
        <v>0.31982222222222312</v>
      </c>
      <c r="X5" s="38" cm="1">
        <f t="array" aca="1" ref="X5" ca="1">TREND($K5:$P5,$K$1:$P$1,X$1)</f>
        <v>0.32417777777777879</v>
      </c>
      <c r="Y5" s="38" cm="1">
        <f t="array" aca="1" ref="Y5" ca="1">TREND($K5:$P5,$K$1:$P$1,Y$1)</f>
        <v>0.32853333333333445</v>
      </c>
      <c r="Z5" s="38" cm="1">
        <f t="array" aca="1" ref="Z5" ca="1">TREND($K5:$P5,$K$1:$P$1,Z$1)</f>
        <v>0.33288888888888835</v>
      </c>
      <c r="AA5" s="38" cm="1">
        <f t="array" aca="1" ref="AA5" ca="1">TREND($K5:$P5,$K$1:$P$1,AA$1)</f>
        <v>0.33724444444444401</v>
      </c>
      <c r="AB5" s="38" cm="1">
        <f t="array" aca="1" ref="AB5" ca="1">TREND($K5:$P5,$K$1:$P$1,AB$1)</f>
        <v>0.34159999999999968</v>
      </c>
      <c r="AC5" s="38" cm="1">
        <f t="array" aca="1" ref="AC5" ca="1">TREND($K5:$P5,$K$1:$P$1,AC$1)</f>
        <v>0.34595555555555535</v>
      </c>
      <c r="AD5" s="38" cm="1">
        <f t="array" aca="1" ref="AD5" ca="1">TREND($K5:$P5,$K$1:$P$1,AD$1)</f>
        <v>0.35031111111111102</v>
      </c>
      <c r="AE5" s="38" cm="1">
        <f t="array" aca="1" ref="AE5" ca="1">TREND($K5:$P5,$K$1:$P$1,AE$1)</f>
        <v>0.35466666666666669</v>
      </c>
      <c r="AF5" s="38" cm="1">
        <f t="array" aca="1" ref="AF5" ca="1">TREND($K5:$P5,$K$1:$P$1,AF$1)</f>
        <v>0.35902222222222235</v>
      </c>
      <c r="AG5" s="38" cm="1">
        <f t="array" aca="1" ref="AG5" ca="1">TREND($K5:$P5,$K$1:$P$1,AG$1)</f>
        <v>0.36337777777777802</v>
      </c>
      <c r="AH5" s="38" cm="1">
        <f t="array" aca="1" ref="AH5" ca="1">TREND($K5:$P5,$K$1:$P$1,AH$1)</f>
        <v>0.36773333333333369</v>
      </c>
      <c r="AI5" s="38" cm="1">
        <f t="array" aca="1" ref="AI5" ca="1">TREND($K5:$P5,$K$1:$P$1,AI$1)</f>
        <v>0.37208888888888936</v>
      </c>
      <c r="AJ5" s="38" cm="1">
        <f t="array" aca="1" ref="AJ5" ca="1">TREND($K5:$P5,$K$1:$P$1,AJ$1)</f>
        <v>0.37644444444444503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INDIRECT(CONCATENATE("'",HLOOKUP(B$1,$B$21:$E$23,3,FALSE),"'!",$B$25,ROW($A6)+5))*About!$A$31</f>
        <v>0.37333333333333335</v>
      </c>
      <c r="C6" s="38">
        <f t="shared" ca="1" si="3"/>
        <v>0.37333333333333335</v>
      </c>
      <c r="D6" s="38">
        <f t="shared" ca="1" si="0"/>
        <v>0.37333333333333335</v>
      </c>
      <c r="E6" s="38">
        <f t="shared" ca="1" si="0"/>
        <v>0.37333333333333335</v>
      </c>
      <c r="F6" s="39" cm="1">
        <f t="array" aca="1" ref="F6" ca="1">INDIRECT(CONCATENATE("'",HLOOKUP(F$1,$B$21:$E$23,3,FALSE),"'!",$B$25,ROW($A6)+5))*About!$A$31</f>
        <v>0.37333333333333335</v>
      </c>
      <c r="G6" s="38">
        <f t="shared" ca="1" si="4"/>
        <v>0.37333333333333335</v>
      </c>
      <c r="H6" s="38">
        <f t="shared" ca="1" si="1"/>
        <v>0.37333333333333335</v>
      </c>
      <c r="I6" s="38">
        <f t="shared" ca="1" si="1"/>
        <v>0.37333333333333335</v>
      </c>
      <c r="J6" s="38">
        <f t="shared" ca="1" si="1"/>
        <v>0.37333333333333335</v>
      </c>
      <c r="K6" s="39" cm="1">
        <f t="array" aca="1" ref="K6" ca="1">INDIRECT(CONCATENATE("'",HLOOKUP(K$1,$B$21:$E$23,3,FALSE),"'!",$B$25,ROW($A6)+5))*About!$A$31</f>
        <v>0.37333333333333335</v>
      </c>
      <c r="L6" s="38">
        <f t="shared" ca="1" si="5"/>
        <v>0.37955555555555559</v>
      </c>
      <c r="M6" s="38">
        <f t="shared" ca="1" si="2"/>
        <v>0.38577777777777778</v>
      </c>
      <c r="N6" s="38">
        <f t="shared" ca="1" si="2"/>
        <v>0.39200000000000002</v>
      </c>
      <c r="O6" s="38">
        <f t="shared" ca="1" si="2"/>
        <v>0.3982222222222222</v>
      </c>
      <c r="P6" s="39" cm="1">
        <f t="array" aca="1" ref="P6" ca="1">INDIRECT(CONCATENATE("'",HLOOKUP(P$1,$B$21:$E$23,3,FALSE),"'!",$B$25,ROW($A6)+5))*About!$A$31</f>
        <v>0.40444444444444444</v>
      </c>
      <c r="Q6" s="38" cm="1">
        <f t="array" aca="1" ref="Q6" ca="1">TREND($K6:$P6,$K$1:$P$1,Q$1)</f>
        <v>0.41066666666666585</v>
      </c>
      <c r="R6" s="38" cm="1">
        <f t="array" aca="1" ref="R6" ca="1">TREND($K6:$P6,$K$1:$P$1,R$1)</f>
        <v>0.41688888888888798</v>
      </c>
      <c r="S6" s="38" cm="1">
        <f t="array" aca="1" ref="S6" ca="1">TREND($K6:$P6,$K$1:$P$1,S$1)</f>
        <v>0.42311111111111011</v>
      </c>
      <c r="T6" s="38" cm="1">
        <f t="array" aca="1" ref="T6" ca="1">TREND($K6:$P6,$K$1:$P$1,T$1)</f>
        <v>0.42933333333333223</v>
      </c>
      <c r="U6" s="38" cm="1">
        <f t="array" aca="1" ref="U6" ca="1">TREND($K6:$P6,$K$1:$P$1,U$1)</f>
        <v>0.43555555555555436</v>
      </c>
      <c r="V6" s="38" cm="1">
        <f t="array" aca="1" ref="V6" ca="1">TREND($K6:$P6,$K$1:$P$1,V$1)</f>
        <v>0.44177777777777649</v>
      </c>
      <c r="W6" s="38" cm="1">
        <f t="array" aca="1" ref="W6" ca="1">TREND($K6:$P6,$K$1:$P$1,W$1)</f>
        <v>0.44799999999999862</v>
      </c>
      <c r="X6" s="38" cm="1">
        <f t="array" aca="1" ref="X6" ca="1">TREND($K6:$P6,$K$1:$P$1,X$1)</f>
        <v>0.45422222222222253</v>
      </c>
      <c r="Y6" s="38" cm="1">
        <f t="array" aca="1" ref="Y6" ca="1">TREND($K6:$P6,$K$1:$P$1,Y$1)</f>
        <v>0.46044444444444466</v>
      </c>
      <c r="Z6" s="38" cm="1">
        <f t="array" aca="1" ref="Z6" ca="1">TREND($K6:$P6,$K$1:$P$1,Z$1)</f>
        <v>0.46666666666666679</v>
      </c>
      <c r="AA6" s="38" cm="1">
        <f t="array" aca="1" ref="AA6" ca="1">TREND($K6:$P6,$K$1:$P$1,AA$1)</f>
        <v>0.47288888888888891</v>
      </c>
      <c r="AB6" s="38" cm="1">
        <f t="array" aca="1" ref="AB6" ca="1">TREND($K6:$P6,$K$1:$P$1,AB$1)</f>
        <v>0.47911111111111104</v>
      </c>
      <c r="AC6" s="38" cm="1">
        <f t="array" aca="1" ref="AC6" ca="1">TREND($K6:$P6,$K$1:$P$1,AC$1)</f>
        <v>0.48533333333333317</v>
      </c>
      <c r="AD6" s="38" cm="1">
        <f t="array" aca="1" ref="AD6" ca="1">TREND($K6:$P6,$K$1:$P$1,AD$1)</f>
        <v>0.4915555555555553</v>
      </c>
      <c r="AE6" s="38" cm="1">
        <f t="array" aca="1" ref="AE6" ca="1">TREND($K6:$P6,$K$1:$P$1,AE$1)</f>
        <v>0.49777777777777743</v>
      </c>
      <c r="AF6" s="38" cm="1">
        <f t="array" aca="1" ref="AF6" ca="1">TREND($K6:$P6,$K$1:$P$1,AF$1)</f>
        <v>0.50399999999999956</v>
      </c>
      <c r="AG6" s="38" cm="1">
        <f t="array" aca="1" ref="AG6" ca="1">TREND($K6:$P6,$K$1:$P$1,AG$1)</f>
        <v>0.51022222222222169</v>
      </c>
      <c r="AH6" s="38" cm="1">
        <f t="array" aca="1" ref="AH6" ca="1">TREND($K6:$P6,$K$1:$P$1,AH$1)</f>
        <v>0.51644444444444382</v>
      </c>
      <c r="AI6" s="38" cm="1">
        <f t="array" aca="1" ref="AI6" ca="1">TREND($K6:$P6,$K$1:$P$1,AI$1)</f>
        <v>0.52266666666666595</v>
      </c>
      <c r="AJ6" s="38" cm="1">
        <f t="array" aca="1" ref="AJ6" ca="1">TREND($K6:$P6,$K$1:$P$1,AJ$1)</f>
        <v>0.52888888888888808</v>
      </c>
    </row>
    <row r="7" spans="1:36" x14ac:dyDescent="0.45">
      <c r="A7" t="s">
        <v>158</v>
      </c>
      <c r="B7" s="39" cm="1">
        <f t="array" aca="1" ref="B7" ca="1">INDIRECT(CONCATENATE("'",HLOOKUP(B$1,$B$21:$E$23,3,FALSE),"'!",$B$25,ROW($A7)+5))*About!$A$31</f>
        <v>10.888888888888889</v>
      </c>
      <c r="C7" s="38">
        <f t="shared" ca="1" si="3"/>
        <v>10.888888888888889</v>
      </c>
      <c r="D7" s="38">
        <f t="shared" ca="1" si="0"/>
        <v>10.888888888888889</v>
      </c>
      <c r="E7" s="38">
        <f t="shared" ca="1" si="0"/>
        <v>10.888888888888889</v>
      </c>
      <c r="F7" s="39" cm="1">
        <f t="array" aca="1" ref="F7" ca="1">INDIRECT(CONCATENATE("'",HLOOKUP(F$1,$B$21:$E$23,3,FALSE),"'!",$B$25,ROW($A7)+5))*About!$A$31</f>
        <v>10.888888888888889</v>
      </c>
      <c r="G7" s="38">
        <f t="shared" ca="1" si="4"/>
        <v>10.951111111111112</v>
      </c>
      <c r="H7" s="38">
        <f t="shared" ca="1" si="1"/>
        <v>11.013333333333334</v>
      </c>
      <c r="I7" s="38">
        <f t="shared" ca="1" si="1"/>
        <v>11.075555555555557</v>
      </c>
      <c r="J7" s="38">
        <f t="shared" ca="1" si="1"/>
        <v>11.137777777777778</v>
      </c>
      <c r="K7" s="39" cm="1">
        <f t="array" aca="1" ref="K7" ca="1">INDIRECT(CONCATENATE("'",HLOOKUP(K$1,$B$21:$E$23,3,FALSE),"'!",$B$25,ROW($A7)+5))*About!$A$31</f>
        <v>11.200000000000001</v>
      </c>
      <c r="L7" s="38">
        <f t="shared" ca="1" si="5"/>
        <v>11.200000000000001</v>
      </c>
      <c r="M7" s="38">
        <f t="shared" ca="1" si="2"/>
        <v>11.200000000000001</v>
      </c>
      <c r="N7" s="38">
        <f t="shared" ca="1" si="2"/>
        <v>11.200000000000001</v>
      </c>
      <c r="O7" s="38">
        <f t="shared" ca="1" si="2"/>
        <v>11.200000000000001</v>
      </c>
      <c r="P7" s="39" cm="1">
        <f t="array" aca="1" ref="P7" ca="1">INDIRECT(CONCATENATE("'",HLOOKUP(P$1,$B$21:$E$23,3,FALSE),"'!",$B$25,ROW($A7)+5))*About!$A$31</f>
        <v>11.200000000000001</v>
      </c>
      <c r="Q7" s="38" cm="1">
        <f t="array" aca="1" ref="Q7" ca="1">TREND($K7:$P7,$K$1:$P$1,Q$1)</f>
        <v>11.200000000000001</v>
      </c>
      <c r="R7" s="38" cm="1">
        <f t="array" aca="1" ref="R7" ca="1">TREND($K7:$P7,$K$1:$P$1,R$1)</f>
        <v>11.200000000000001</v>
      </c>
      <c r="S7" s="38" cm="1">
        <f t="array" aca="1" ref="S7" ca="1">TREND($K7:$P7,$K$1:$P$1,S$1)</f>
        <v>11.200000000000001</v>
      </c>
      <c r="T7" s="38" cm="1">
        <f t="array" aca="1" ref="T7" ca="1">TREND($K7:$P7,$K$1:$P$1,T$1)</f>
        <v>11.200000000000001</v>
      </c>
      <c r="U7" s="38" cm="1">
        <f t="array" aca="1" ref="U7" ca="1">TREND($K7:$P7,$K$1:$P$1,U$1)</f>
        <v>11.200000000000001</v>
      </c>
      <c r="V7" s="38" cm="1">
        <f t="array" aca="1" ref="V7" ca="1">TREND($K7:$P7,$K$1:$P$1,V$1)</f>
        <v>11.200000000000001</v>
      </c>
      <c r="W7" s="38" cm="1">
        <f t="array" aca="1" ref="W7" ca="1">TREND($K7:$P7,$K$1:$P$1,W$1)</f>
        <v>11.200000000000001</v>
      </c>
      <c r="X7" s="38" cm="1">
        <f t="array" aca="1" ref="X7" ca="1">TREND($K7:$P7,$K$1:$P$1,X$1)</f>
        <v>11.200000000000001</v>
      </c>
      <c r="Y7" s="38" cm="1">
        <f t="array" aca="1" ref="Y7" ca="1">TREND($K7:$P7,$K$1:$P$1,Y$1)</f>
        <v>11.200000000000001</v>
      </c>
      <c r="Z7" s="38" cm="1">
        <f t="array" aca="1" ref="Z7" ca="1">TREND($K7:$P7,$K$1:$P$1,Z$1)</f>
        <v>11.200000000000001</v>
      </c>
      <c r="AA7" s="38" cm="1">
        <f t="array" aca="1" ref="AA7" ca="1">TREND($K7:$P7,$K$1:$P$1,AA$1)</f>
        <v>11.200000000000001</v>
      </c>
      <c r="AB7" s="38" cm="1">
        <f t="array" aca="1" ref="AB7" ca="1">TREND($K7:$P7,$K$1:$P$1,AB$1)</f>
        <v>11.200000000000001</v>
      </c>
      <c r="AC7" s="38" cm="1">
        <f t="array" aca="1" ref="AC7" ca="1">TREND($K7:$P7,$K$1:$P$1,AC$1)</f>
        <v>11.200000000000001</v>
      </c>
      <c r="AD7" s="38" cm="1">
        <f t="array" aca="1" ref="AD7" ca="1">TREND($K7:$P7,$K$1:$P$1,AD$1)</f>
        <v>11.200000000000001</v>
      </c>
      <c r="AE7" s="38" cm="1">
        <f t="array" aca="1" ref="AE7" ca="1">TREND($K7:$P7,$K$1:$P$1,AE$1)</f>
        <v>11.200000000000001</v>
      </c>
      <c r="AF7" s="38" cm="1">
        <f t="array" aca="1" ref="AF7" ca="1">TREND($K7:$P7,$K$1:$P$1,AF$1)</f>
        <v>11.200000000000001</v>
      </c>
      <c r="AG7" s="38" cm="1">
        <f t="array" aca="1" ref="AG7" ca="1">TREND($K7:$P7,$K$1:$P$1,AG$1)</f>
        <v>11.200000000000001</v>
      </c>
      <c r="AH7" s="38" cm="1">
        <f t="array" aca="1" ref="AH7" ca="1">TREND($K7:$P7,$K$1:$P$1,AH$1)</f>
        <v>11.200000000000001</v>
      </c>
      <c r="AI7" s="38" cm="1">
        <f t="array" aca="1" ref="AI7" ca="1">TREND($K7:$P7,$K$1:$P$1,AI$1)</f>
        <v>11.200000000000001</v>
      </c>
      <c r="AJ7" s="38" cm="1">
        <f t="array" aca="1" ref="AJ7" ca="1">TREND($K7:$P7,$K$1:$P$1,AJ$1)</f>
        <v>11.200000000000001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INDIRECT(CONCATENATE("'",HLOOKUP(B$1,$B$21:$E$23,3,FALSE),"'!",$B$25,ROW($A8)+5))*About!$A$31</f>
        <v>1.8044444444444443</v>
      </c>
      <c r="C8" s="38">
        <f t="shared" ca="1" si="3"/>
        <v>1.8122222222222222</v>
      </c>
      <c r="D8" s="38">
        <f t="shared" ca="1" si="0"/>
        <v>1.8199999999999998</v>
      </c>
      <c r="E8" s="38">
        <f t="shared" ca="1" si="0"/>
        <v>1.8277777777777775</v>
      </c>
      <c r="F8" s="39" cm="1">
        <f t="array" aca="1" ref="F8" ca="1">INDIRECT(CONCATENATE("'",HLOOKUP(F$1,$B$21:$E$23,3,FALSE),"'!",$B$25,ROW($A8)+5))*About!$A$31</f>
        <v>1.8355555555555554</v>
      </c>
      <c r="G8" s="38">
        <f t="shared" ca="1" si="4"/>
        <v>1.8479999999999999</v>
      </c>
      <c r="H8" s="38">
        <f t="shared" ca="1" si="1"/>
        <v>1.8604444444444443</v>
      </c>
      <c r="I8" s="38">
        <f t="shared" ca="1" si="1"/>
        <v>1.8728888888888888</v>
      </c>
      <c r="J8" s="38">
        <f t="shared" ca="1" si="1"/>
        <v>1.8853333333333333</v>
      </c>
      <c r="K8" s="39" cm="1">
        <f t="array" aca="1" ref="K8" ca="1">INDIRECT(CONCATENATE("'",HLOOKUP(K$1,$B$21:$E$23,3,FALSE),"'!",$B$25,ROW($A8)+5))*About!$A$31</f>
        <v>1.8977777777777778</v>
      </c>
      <c r="L8" s="38">
        <f t="shared" ca="1" si="5"/>
        <v>1.9039999999999999</v>
      </c>
      <c r="M8" s="38">
        <f t="shared" ca="1" si="2"/>
        <v>1.9102222222222223</v>
      </c>
      <c r="N8" s="38">
        <f t="shared" ca="1" si="2"/>
        <v>1.9164444444444444</v>
      </c>
      <c r="O8" s="38">
        <f t="shared" ca="1" si="2"/>
        <v>1.9226666666666667</v>
      </c>
      <c r="P8" s="39" cm="1">
        <f t="array" aca="1" ref="P8" ca="1">INDIRECT(CONCATENATE("'",HLOOKUP(P$1,$B$21:$E$23,3,FALSE),"'!",$B$25,ROW($A8)+5))*About!$A$31</f>
        <v>1.9288888888888889</v>
      </c>
      <c r="Q8" s="38" cm="1">
        <f t="array" aca="1" ref="Q8" ca="1">TREND($K8:$P8,$K$1:$P$1,Q$1)</f>
        <v>1.9351111111111106</v>
      </c>
      <c r="R8" s="38" cm="1">
        <f t="array" aca="1" ref="R8" ca="1">TREND($K8:$P8,$K$1:$P$1,R$1)</f>
        <v>1.9413333333333327</v>
      </c>
      <c r="S8" s="38" cm="1">
        <f t="array" aca="1" ref="S8" ca="1">TREND($K8:$P8,$K$1:$P$1,S$1)</f>
        <v>1.9475555555555548</v>
      </c>
      <c r="T8" s="38" cm="1">
        <f t="array" aca="1" ref="T8" ca="1">TREND($K8:$P8,$K$1:$P$1,T$1)</f>
        <v>1.9537777777777769</v>
      </c>
      <c r="U8" s="38" cm="1">
        <f t="array" aca="1" ref="U8" ca="1">TREND($K8:$P8,$K$1:$P$1,U$1)</f>
        <v>1.9599999999999991</v>
      </c>
      <c r="V8" s="38" cm="1">
        <f t="array" aca="1" ref="V8" ca="1">TREND($K8:$P8,$K$1:$P$1,V$1)</f>
        <v>1.9662222222222212</v>
      </c>
      <c r="W8" s="38" cm="1">
        <f t="array" aca="1" ref="W8" ca="1">TREND($K8:$P8,$K$1:$P$1,W$1)</f>
        <v>1.9724444444444433</v>
      </c>
      <c r="X8" s="38" cm="1">
        <f t="array" aca="1" ref="X8" ca="1">TREND($K8:$P8,$K$1:$P$1,X$1)</f>
        <v>1.9786666666666655</v>
      </c>
      <c r="Y8" s="38" cm="1">
        <f t="array" aca="1" ref="Y8" ca="1">TREND($K8:$P8,$K$1:$P$1,Y$1)</f>
        <v>1.9848888888888876</v>
      </c>
      <c r="Z8" s="38" cm="1">
        <f t="array" aca="1" ref="Z8" ca="1">TREND($K8:$P8,$K$1:$P$1,Z$1)</f>
        <v>1.9911111111111115</v>
      </c>
      <c r="AA8" s="38" cm="1">
        <f t="array" aca="1" ref="AA8" ca="1">TREND($K8:$P8,$K$1:$P$1,AA$1)</f>
        <v>1.9973333333333336</v>
      </c>
      <c r="AB8" s="38" cm="1">
        <f t="array" aca="1" ref="AB8" ca="1">TREND($K8:$P8,$K$1:$P$1,AB$1)</f>
        <v>2.0035555555555558</v>
      </c>
      <c r="AC8" s="38" cm="1">
        <f t="array" aca="1" ref="AC8" ca="1">TREND($K8:$P8,$K$1:$P$1,AC$1)</f>
        <v>2.0097777777777779</v>
      </c>
      <c r="AD8" s="38" cm="1">
        <f t="array" aca="1" ref="AD8" ca="1">TREND($K8:$P8,$K$1:$P$1,AD$1)</f>
        <v>2.016</v>
      </c>
      <c r="AE8" s="38" cm="1">
        <f t="array" aca="1" ref="AE8" ca="1">TREND($K8:$P8,$K$1:$P$1,AE$1)</f>
        <v>2.0222222222222221</v>
      </c>
      <c r="AF8" s="38" cm="1">
        <f t="array" aca="1" ref="AF8" ca="1">TREND($K8:$P8,$K$1:$P$1,AF$1)</f>
        <v>2.0284444444444443</v>
      </c>
      <c r="AG8" s="38" cm="1">
        <f t="array" aca="1" ref="AG8" ca="1">TREND($K8:$P8,$K$1:$P$1,AG$1)</f>
        <v>2.0346666666666664</v>
      </c>
      <c r="AH8" s="38" cm="1">
        <f t="array" aca="1" ref="AH8" ca="1">TREND($K8:$P8,$K$1:$P$1,AH$1)</f>
        <v>2.0408888888888885</v>
      </c>
      <c r="AI8" s="38" cm="1">
        <f t="array" aca="1" ref="AI8" ca="1">TREND($K8:$P8,$K$1:$P$1,AI$1)</f>
        <v>2.0471111111111107</v>
      </c>
      <c r="AJ8" s="38" cm="1">
        <f t="array" aca="1" ref="AJ8" ca="1">TREND($K8:$P8,$K$1:$P$1,AJ$1)</f>
        <v>2.0533333333333328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INDIRECT(CONCATENATE("'",HLOOKUP(B$1,$B$21:$E$23,3,FALSE),"'!",$B$25,ROW($A9)+5))*About!$A$31</f>
        <v>0.43555555555555558</v>
      </c>
      <c r="C9" s="38">
        <f t="shared" ca="1" si="3"/>
        <v>0.43555555555555558</v>
      </c>
      <c r="D9" s="38">
        <f t="shared" ca="1" si="0"/>
        <v>0.43555555555555558</v>
      </c>
      <c r="E9" s="38">
        <f t="shared" ca="1" si="0"/>
        <v>0.43555555555555558</v>
      </c>
      <c r="F9" s="39" cm="1">
        <f t="array" aca="1" ref="F9" ca="1">INDIRECT(CONCATENATE("'",HLOOKUP(F$1,$B$21:$E$23,3,FALSE),"'!",$B$25,ROW($A9)+5))*About!$A$31</f>
        <v>0.43555555555555558</v>
      </c>
      <c r="G9" s="38">
        <f t="shared" ca="1" si="4"/>
        <v>0.43555555555555558</v>
      </c>
      <c r="H9" s="38">
        <f t="shared" ca="1" si="1"/>
        <v>0.43555555555555558</v>
      </c>
      <c r="I9" s="38">
        <f t="shared" ca="1" si="1"/>
        <v>0.43555555555555558</v>
      </c>
      <c r="J9" s="38">
        <f t="shared" ca="1" si="1"/>
        <v>0.43555555555555558</v>
      </c>
      <c r="K9" s="39" cm="1">
        <f t="array" aca="1" ref="K9" ca="1">INDIRECT(CONCATENATE("'",HLOOKUP(K$1,$B$21:$E$23,3,FALSE),"'!",$B$25,ROW($A9)+5))*About!$A$31</f>
        <v>0.43555555555555558</v>
      </c>
      <c r="L9" s="38">
        <f t="shared" ca="1" si="5"/>
        <v>0.44177777777777782</v>
      </c>
      <c r="M9" s="38">
        <f t="shared" ca="1" si="2"/>
        <v>0.44800000000000001</v>
      </c>
      <c r="N9" s="38">
        <f t="shared" ca="1" si="2"/>
        <v>0.45422222222222225</v>
      </c>
      <c r="O9" s="38">
        <f t="shared" ca="1" si="2"/>
        <v>0.46044444444444443</v>
      </c>
      <c r="P9" s="39" cm="1">
        <f t="array" aca="1" ref="P9" ca="1">INDIRECT(CONCATENATE("'",HLOOKUP(P$1,$B$21:$E$23,3,FALSE),"'!",$B$25,ROW($A9)+5))*About!$A$31</f>
        <v>0.46666666666666667</v>
      </c>
      <c r="Q9" s="38" cm="1">
        <f t="array" aca="1" ref="Q9" ca="1">TREND($K9:$P9,$K$1:$P$1,Q$1)</f>
        <v>0.47288888888888714</v>
      </c>
      <c r="R9" s="38" cm="1">
        <f t="array" aca="1" ref="R9" ca="1">TREND($K9:$P9,$K$1:$P$1,R$1)</f>
        <v>0.47911111111110927</v>
      </c>
      <c r="S9" s="38" cm="1">
        <f t="array" aca="1" ref="S9" ca="1">TREND($K9:$P9,$K$1:$P$1,S$1)</f>
        <v>0.4853333333333314</v>
      </c>
      <c r="T9" s="38" cm="1">
        <f t="array" aca="1" ref="T9" ca="1">TREND($K9:$P9,$K$1:$P$1,T$1)</f>
        <v>0.49155555555555352</v>
      </c>
      <c r="U9" s="38" cm="1">
        <f t="array" aca="1" ref="U9" ca="1">TREND($K9:$P9,$K$1:$P$1,U$1)</f>
        <v>0.49777777777777565</v>
      </c>
      <c r="V9" s="38" cm="1">
        <f t="array" aca="1" ref="V9" ca="1">TREND($K9:$P9,$K$1:$P$1,V$1)</f>
        <v>0.50399999999999778</v>
      </c>
      <c r="W9" s="38" cm="1">
        <f t="array" aca="1" ref="W9" ca="1">TREND($K9:$P9,$K$1:$P$1,W$1)</f>
        <v>0.51022222222221991</v>
      </c>
      <c r="X9" s="38" cm="1">
        <f t="array" aca="1" ref="X9" ca="1">TREND($K9:$P9,$K$1:$P$1,X$1)</f>
        <v>0.51644444444444382</v>
      </c>
      <c r="Y9" s="38" cm="1">
        <f t="array" aca="1" ref="Y9" ca="1">TREND($K9:$P9,$K$1:$P$1,Y$1)</f>
        <v>0.52266666666666595</v>
      </c>
      <c r="Z9" s="38" cm="1">
        <f t="array" aca="1" ref="Z9" ca="1">TREND($K9:$P9,$K$1:$P$1,Z$1)</f>
        <v>0.52888888888888808</v>
      </c>
      <c r="AA9" s="38" cm="1">
        <f t="array" aca="1" ref="AA9" ca="1">TREND($K9:$P9,$K$1:$P$1,AA$1)</f>
        <v>0.5351111111111102</v>
      </c>
      <c r="AB9" s="38" cm="1">
        <f t="array" aca="1" ref="AB9" ca="1">TREND($K9:$P9,$K$1:$P$1,AB$1)</f>
        <v>0.54133333333333233</v>
      </c>
      <c r="AC9" s="38" cm="1">
        <f t="array" aca="1" ref="AC9" ca="1">TREND($K9:$P9,$K$1:$P$1,AC$1)</f>
        <v>0.54755555555555446</v>
      </c>
      <c r="AD9" s="38" cm="1">
        <f t="array" aca="1" ref="AD9" ca="1">TREND($K9:$P9,$K$1:$P$1,AD$1)</f>
        <v>0.55377777777777659</v>
      </c>
      <c r="AE9" s="38" cm="1">
        <f t="array" aca="1" ref="AE9" ca="1">TREND($K9:$P9,$K$1:$P$1,AE$1)</f>
        <v>0.55999999999999872</v>
      </c>
      <c r="AF9" s="38" cm="1">
        <f t="array" aca="1" ref="AF9" ca="1">TREND($K9:$P9,$K$1:$P$1,AF$1)</f>
        <v>0.56622222222222085</v>
      </c>
      <c r="AG9" s="38" cm="1">
        <f t="array" aca="1" ref="AG9" ca="1">TREND($K9:$P9,$K$1:$P$1,AG$1)</f>
        <v>0.57244444444444298</v>
      </c>
      <c r="AH9" s="38" cm="1">
        <f t="array" aca="1" ref="AH9" ca="1">TREND($K9:$P9,$K$1:$P$1,AH$1)</f>
        <v>0.57866666666666511</v>
      </c>
      <c r="AI9" s="38" cm="1">
        <f t="array" aca="1" ref="AI9" ca="1">TREND($K9:$P9,$K$1:$P$1,AI$1)</f>
        <v>0.58488888888888724</v>
      </c>
      <c r="AJ9" s="38" cm="1">
        <f t="array" aca="1" ref="AJ9" ca="1">TREND($K9:$P9,$K$1:$P$1,AJ$1)</f>
        <v>0.59111111111110937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INDIRECT(CONCATENATE("'",HLOOKUP(B$1,$B$21:$E$23,3,FALSE),"'!",$B$25,ROW($A10)+5))*About!$A$31</f>
        <v>3.7333333333333329E-3</v>
      </c>
      <c r="C10" s="38">
        <f t="shared" ca="1" si="3"/>
        <v>3.8111111111111106E-3</v>
      </c>
      <c r="D10" s="38">
        <f t="shared" ca="1" si="0"/>
        <v>3.8888888888888888E-3</v>
      </c>
      <c r="E10" s="38">
        <f t="shared" ca="1" si="0"/>
        <v>3.9666666666666661E-3</v>
      </c>
      <c r="F10" s="39" cm="1">
        <f t="array" aca="1" ref="F10" ca="1">INDIRECT(CONCATENATE("'",HLOOKUP(F$1,$B$21:$E$23,3,FALSE),"'!",$B$25,ROW($A10)+5))*About!$A$31</f>
        <v>4.0444444444444443E-3</v>
      </c>
      <c r="G10" s="38">
        <f t="shared" ca="1" si="4"/>
        <v>4.1066666666666665E-3</v>
      </c>
      <c r="H10" s="38">
        <f t="shared" ca="1" si="1"/>
        <v>4.1688888888888886E-3</v>
      </c>
      <c r="I10" s="38">
        <f t="shared" ca="1" si="1"/>
        <v>4.2311111111111108E-3</v>
      </c>
      <c r="J10" s="38">
        <f t="shared" ca="1" si="1"/>
        <v>4.293333333333333E-3</v>
      </c>
      <c r="K10" s="39" cm="1">
        <f t="array" aca="1" ref="K10" ca="1">INDIRECT(CONCATENATE("'",HLOOKUP(K$1,$B$21:$E$23,3,FALSE),"'!",$B$25,ROW($A10)+5))*About!$A$31</f>
        <v>4.3555555555555552E-3</v>
      </c>
      <c r="L10" s="38">
        <f t="shared" ca="1" si="5"/>
        <v>4.4177777777777774E-3</v>
      </c>
      <c r="M10" s="38">
        <f t="shared" ca="1" si="2"/>
        <v>4.4799999999999996E-3</v>
      </c>
      <c r="N10" s="38">
        <f t="shared" ca="1" si="2"/>
        <v>4.5422222222222227E-3</v>
      </c>
      <c r="O10" s="38">
        <f t="shared" ca="1" si="2"/>
        <v>4.6044444444444449E-3</v>
      </c>
      <c r="P10" s="39" cm="1">
        <f t="array" aca="1" ref="P10" ca="1">INDIRECT(CONCATENATE("'",HLOOKUP(P$1,$B$21:$E$23,3,FALSE),"'!",$B$25,ROW($A10)+5))*About!$A$31</f>
        <v>4.6666666666666671E-3</v>
      </c>
      <c r="Q10" s="38" cm="1">
        <f t="array" aca="1" ref="Q10" ca="1">TREND($K10:$P10,$K$1:$P$1,Q$1)</f>
        <v>4.7288888888888936E-3</v>
      </c>
      <c r="R10" s="38" cm="1">
        <f t="array" aca="1" ref="R10" ca="1">TREND($K10:$P10,$K$1:$P$1,R$1)</f>
        <v>4.7911111111111071E-3</v>
      </c>
      <c r="S10" s="38" cm="1">
        <f t="array" aca="1" ref="S10" ca="1">TREND($K10:$P10,$K$1:$P$1,S$1)</f>
        <v>4.8533333333333206E-3</v>
      </c>
      <c r="T10" s="38" cm="1">
        <f t="array" aca="1" ref="T10" ca="1">TREND($K10:$P10,$K$1:$P$1,T$1)</f>
        <v>4.9155555555555619E-3</v>
      </c>
      <c r="U10" s="38" cm="1">
        <f t="array" aca="1" ref="U10" ca="1">TREND($K10:$P10,$K$1:$P$1,U$1)</f>
        <v>4.9777777777777754E-3</v>
      </c>
      <c r="V10" s="38" cm="1">
        <f t="array" aca="1" ref="V10" ca="1">TREND($K10:$P10,$K$1:$P$1,V$1)</f>
        <v>5.0399999999999889E-3</v>
      </c>
      <c r="W10" s="38" cm="1">
        <f t="array" aca="1" ref="W10" ca="1">TREND($K10:$P10,$K$1:$P$1,W$1)</f>
        <v>5.1022222222222025E-3</v>
      </c>
      <c r="X10" s="38" cm="1">
        <f t="array" aca="1" ref="X10" ca="1">TREND($K10:$P10,$K$1:$P$1,X$1)</f>
        <v>5.1644444444444437E-3</v>
      </c>
      <c r="Y10" s="38" cm="1">
        <f t="array" aca="1" ref="Y10" ca="1">TREND($K10:$P10,$K$1:$P$1,Y$1)</f>
        <v>5.2266666666666572E-3</v>
      </c>
      <c r="Z10" s="38" cm="1">
        <f t="array" aca="1" ref="Z10" ca="1">TREND($K10:$P10,$K$1:$P$1,Z$1)</f>
        <v>5.2888888888888708E-3</v>
      </c>
      <c r="AA10" s="38" cm="1">
        <f t="array" aca="1" ref="AA10" ca="1">TREND($K10:$P10,$K$1:$P$1,AA$1)</f>
        <v>5.351111111111112E-3</v>
      </c>
      <c r="AB10" s="38" cm="1">
        <f t="array" aca="1" ref="AB10" ca="1">TREND($K10:$P10,$K$1:$P$1,AB$1)</f>
        <v>5.4133333333333256E-3</v>
      </c>
      <c r="AC10" s="38" cm="1">
        <f t="array" aca="1" ref="AC10" ca="1">TREND($K10:$P10,$K$1:$P$1,AC$1)</f>
        <v>5.4755555555555391E-3</v>
      </c>
      <c r="AD10" s="38" cm="1">
        <f t="array" aca="1" ref="AD10" ca="1">TREND($K10:$P10,$K$1:$P$1,AD$1)</f>
        <v>5.5377777777777804E-3</v>
      </c>
      <c r="AE10" s="38" cm="1">
        <f t="array" aca="1" ref="AE10" ca="1">TREND($K10:$P10,$K$1:$P$1,AE$1)</f>
        <v>5.5999999999999939E-3</v>
      </c>
      <c r="AF10" s="38" cm="1">
        <f t="array" aca="1" ref="AF10" ca="1">TREND($K10:$P10,$K$1:$P$1,AF$1)</f>
        <v>5.6622222222222074E-3</v>
      </c>
      <c r="AG10" s="38" cm="1">
        <f t="array" aca="1" ref="AG10" ca="1">TREND($K10:$P10,$K$1:$P$1,AG$1)</f>
        <v>5.7244444444444487E-3</v>
      </c>
      <c r="AH10" s="38" cm="1">
        <f t="array" aca="1" ref="AH10" ca="1">TREND($K10:$P10,$K$1:$P$1,AH$1)</f>
        <v>5.7866666666666622E-3</v>
      </c>
      <c r="AI10" s="38" cm="1">
        <f t="array" aca="1" ref="AI10" ca="1">TREND($K10:$P10,$K$1:$P$1,AI$1)</f>
        <v>5.8488888888888757E-3</v>
      </c>
      <c r="AJ10" s="38" cm="1">
        <f t="array" aca="1" ref="AJ10" ca="1">TREND($K10:$P10,$K$1:$P$1,AJ$1)</f>
        <v>5.911111111111117E-3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INDIRECT(CONCATENATE("'",HLOOKUP(B$1,$B$21:$E$23,3,FALSE),"'!",$B$25,ROW($A11)+5))*About!$A$31</f>
        <v>3.4222222222222223E-3</v>
      </c>
      <c r="C11" s="38">
        <f t="shared" ca="1" si="3"/>
        <v>3.5000000000000001E-3</v>
      </c>
      <c r="D11" s="38">
        <f t="shared" ca="1" si="0"/>
        <v>3.5777777777777778E-3</v>
      </c>
      <c r="E11" s="38">
        <f t="shared" ca="1" si="0"/>
        <v>3.6555555555555551E-3</v>
      </c>
      <c r="F11" s="39" cm="1">
        <f t="array" aca="1" ref="F11" ca="1">INDIRECT(CONCATENATE("'",HLOOKUP(F$1,$B$21:$E$23,3,FALSE),"'!",$B$25,ROW($A11)+5))*About!$A$31</f>
        <v>3.7333333333333329E-3</v>
      </c>
      <c r="G11" s="38">
        <f t="shared" ca="1" si="4"/>
        <v>3.8577777777777772E-3</v>
      </c>
      <c r="H11" s="38">
        <f t="shared" ca="1" si="1"/>
        <v>3.9822222222222221E-3</v>
      </c>
      <c r="I11" s="38">
        <f t="shared" ca="1" si="1"/>
        <v>4.1066666666666665E-3</v>
      </c>
      <c r="J11" s="38">
        <f t="shared" ca="1" si="1"/>
        <v>4.2311111111111108E-3</v>
      </c>
      <c r="K11" s="39" cm="1">
        <f t="array" aca="1" ref="K11" ca="1">INDIRECT(CONCATENATE("'",HLOOKUP(K$1,$B$21:$E$23,3,FALSE),"'!",$B$25,ROW($A11)+5))*About!$A$31</f>
        <v>4.3555555555555552E-3</v>
      </c>
      <c r="L11" s="38">
        <f t="shared" ca="1" si="5"/>
        <v>4.4177777777777774E-3</v>
      </c>
      <c r="M11" s="38">
        <f t="shared" ca="1" si="2"/>
        <v>4.4799999999999996E-3</v>
      </c>
      <c r="N11" s="38">
        <f t="shared" ca="1" si="2"/>
        <v>4.5422222222222227E-3</v>
      </c>
      <c r="O11" s="38">
        <f t="shared" ca="1" si="2"/>
        <v>4.6044444444444449E-3</v>
      </c>
      <c r="P11" s="39" cm="1">
        <f t="array" aca="1" ref="P11" ca="1">INDIRECT(CONCATENATE("'",HLOOKUP(P$1,$B$21:$E$23,3,FALSE),"'!",$B$25,ROW($A11)+5))*About!$A$31</f>
        <v>4.6666666666666671E-3</v>
      </c>
      <c r="Q11" s="38" cm="1">
        <f t="array" aca="1" ref="Q11" ca="1">TREND($K11:$P11,$K$1:$P$1,Q$1)</f>
        <v>4.7288888888888936E-3</v>
      </c>
      <c r="R11" s="38" cm="1">
        <f t="array" aca="1" ref="R11" ca="1">TREND($K11:$P11,$K$1:$P$1,R$1)</f>
        <v>4.7911111111111071E-3</v>
      </c>
      <c r="S11" s="38" cm="1">
        <f t="array" aca="1" ref="S11" ca="1">TREND($K11:$P11,$K$1:$P$1,S$1)</f>
        <v>4.8533333333333206E-3</v>
      </c>
      <c r="T11" s="38" cm="1">
        <f t="array" aca="1" ref="T11" ca="1">TREND($K11:$P11,$K$1:$P$1,T$1)</f>
        <v>4.9155555555555619E-3</v>
      </c>
      <c r="U11" s="38" cm="1">
        <f t="array" aca="1" ref="U11" ca="1">TREND($K11:$P11,$K$1:$P$1,U$1)</f>
        <v>4.9777777777777754E-3</v>
      </c>
      <c r="V11" s="38" cm="1">
        <f t="array" aca="1" ref="V11" ca="1">TREND($K11:$P11,$K$1:$P$1,V$1)</f>
        <v>5.0399999999999889E-3</v>
      </c>
      <c r="W11" s="38" cm="1">
        <f t="array" aca="1" ref="W11" ca="1">TREND($K11:$P11,$K$1:$P$1,W$1)</f>
        <v>5.1022222222222025E-3</v>
      </c>
      <c r="X11" s="38" cm="1">
        <f t="array" aca="1" ref="X11" ca="1">TREND($K11:$P11,$K$1:$P$1,X$1)</f>
        <v>5.1644444444444437E-3</v>
      </c>
      <c r="Y11" s="38" cm="1">
        <f t="array" aca="1" ref="Y11" ca="1">TREND($K11:$P11,$K$1:$P$1,Y$1)</f>
        <v>5.2266666666666572E-3</v>
      </c>
      <c r="Z11" s="38" cm="1">
        <f t="array" aca="1" ref="Z11" ca="1">TREND($K11:$P11,$K$1:$P$1,Z$1)</f>
        <v>5.2888888888888708E-3</v>
      </c>
      <c r="AA11" s="38" cm="1">
        <f t="array" aca="1" ref="AA11" ca="1">TREND($K11:$P11,$K$1:$P$1,AA$1)</f>
        <v>5.351111111111112E-3</v>
      </c>
      <c r="AB11" s="38" cm="1">
        <f t="array" aca="1" ref="AB11" ca="1">TREND($K11:$P11,$K$1:$P$1,AB$1)</f>
        <v>5.4133333333333256E-3</v>
      </c>
      <c r="AC11" s="38" cm="1">
        <f t="array" aca="1" ref="AC11" ca="1">TREND($K11:$P11,$K$1:$P$1,AC$1)</f>
        <v>5.4755555555555391E-3</v>
      </c>
      <c r="AD11" s="38" cm="1">
        <f t="array" aca="1" ref="AD11" ca="1">TREND($K11:$P11,$K$1:$P$1,AD$1)</f>
        <v>5.5377777777777804E-3</v>
      </c>
      <c r="AE11" s="38" cm="1">
        <f t="array" aca="1" ref="AE11" ca="1">TREND($K11:$P11,$K$1:$P$1,AE$1)</f>
        <v>5.5999999999999939E-3</v>
      </c>
      <c r="AF11" s="38" cm="1">
        <f t="array" aca="1" ref="AF11" ca="1">TREND($K11:$P11,$K$1:$P$1,AF$1)</f>
        <v>5.6622222222222074E-3</v>
      </c>
      <c r="AG11" s="38" cm="1">
        <f t="array" aca="1" ref="AG11" ca="1">TREND($K11:$P11,$K$1:$P$1,AG$1)</f>
        <v>5.7244444444444487E-3</v>
      </c>
      <c r="AH11" s="38" cm="1">
        <f t="array" aca="1" ref="AH11" ca="1">TREND($K11:$P11,$K$1:$P$1,AH$1)</f>
        <v>5.7866666666666622E-3</v>
      </c>
      <c r="AI11" s="38" cm="1">
        <f t="array" aca="1" ref="AI11" ca="1">TREND($K11:$P11,$K$1:$P$1,AI$1)</f>
        <v>5.8488888888888757E-3</v>
      </c>
      <c r="AJ11" s="38" cm="1">
        <f t="array" aca="1" ref="AJ11" ca="1">TREND($K11:$P11,$K$1:$P$1,AJ$1)</f>
        <v>5.911111111111117E-3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SUM(INDIRECT(CONCATENATE("'",HLOOKUP(B$1,$B$21:$E$23,3,FALSE),"'!",$B$25,ROW($A12)+5,":",$B$25,ROW($A12)+6)))*About!$A$31</f>
        <v>1.6208888888888891E-2</v>
      </c>
      <c r="C12" s="38">
        <f t="shared" ca="1" si="3"/>
        <v>1.6551111111111114E-2</v>
      </c>
      <c r="D12" s="38">
        <f t="shared" ca="1" si="0"/>
        <v>1.6893333333333337E-2</v>
      </c>
      <c r="E12" s="38">
        <f t="shared" ca="1" si="0"/>
        <v>1.7235555555555556E-2</v>
      </c>
      <c r="F12" s="40">
        <f ca="1">SUM(INDIRECT(CONCATENATE("'",HLOOKUP(F$1,$B$21:$E$23,3,FALSE),"'!",$B$25,ROW($A12)+5,":",$B$25,ROW($A12)+6)))*About!$A$31</f>
        <v>1.7577777777777779E-2</v>
      </c>
      <c r="G12" s="38">
        <f t="shared" ca="1" si="4"/>
        <v>1.7857777777777778E-2</v>
      </c>
      <c r="H12" s="38">
        <f t="shared" ca="1" si="1"/>
        <v>1.8137777777777777E-2</v>
      </c>
      <c r="I12" s="38">
        <f t="shared" ca="1" si="1"/>
        <v>1.8417777777777779E-2</v>
      </c>
      <c r="J12" s="38">
        <f t="shared" ca="1" si="1"/>
        <v>1.8697777777777778E-2</v>
      </c>
      <c r="K12" s="40">
        <f ca="1">SUM(INDIRECT(CONCATENATE("'",HLOOKUP(K$1,$B$21:$E$23,3,FALSE),"'!",$B$25,ROW($A12)+5,":",$B$25,ROW($A12)+6)))*About!$A$31</f>
        <v>1.8977777777777777E-2</v>
      </c>
      <c r="L12" s="38">
        <f t="shared" ca="1" si="5"/>
        <v>1.932E-2</v>
      </c>
      <c r="M12" s="38">
        <f t="shared" ca="1" si="2"/>
        <v>1.9662222222222223E-2</v>
      </c>
      <c r="N12" s="38">
        <f t="shared" ca="1" si="2"/>
        <v>2.0004444444444443E-2</v>
      </c>
      <c r="O12" s="38">
        <f t="shared" ca="1" si="2"/>
        <v>2.0346666666666666E-2</v>
      </c>
      <c r="P12" s="40">
        <f ca="1">SUM(INDIRECT(CONCATENATE("'",HLOOKUP(P$1,$B$21:$E$23,3,FALSE),"'!",$B$25,ROW($A12)+5,":",$B$25,ROW($A12)+6)))*About!$A$31</f>
        <v>2.0688888888888889E-2</v>
      </c>
      <c r="Q12" s="38" cm="1">
        <f t="array" aca="1" ref="Q12" ca="1">TREND($K12:$P12,$K$1:$P$1,Q$1)</f>
        <v>2.1031111111111112E-2</v>
      </c>
      <c r="R12" s="38" cm="1">
        <f t="array" aca="1" ref="R12" ca="1">TREND($K12:$P12,$K$1:$P$1,R$1)</f>
        <v>2.1373333333333355E-2</v>
      </c>
      <c r="S12" s="38" cm="1">
        <f t="array" aca="1" ref="S12" ca="1">TREND($K12:$P12,$K$1:$P$1,S$1)</f>
        <v>2.1715555555555599E-2</v>
      </c>
      <c r="T12" s="38" cm="1">
        <f t="array" aca="1" ref="T12" ca="1">TREND($K12:$P12,$K$1:$P$1,T$1)</f>
        <v>2.2057777777777843E-2</v>
      </c>
      <c r="U12" s="38" cm="1">
        <f t="array" aca="1" ref="U12" ca="1">TREND($K12:$P12,$K$1:$P$1,U$1)</f>
        <v>2.2400000000000087E-2</v>
      </c>
      <c r="V12" s="38" cm="1">
        <f t="array" aca="1" ref="V12" ca="1">TREND($K12:$P12,$K$1:$P$1,V$1)</f>
        <v>2.2742222222222219E-2</v>
      </c>
      <c r="W12" s="38" cm="1">
        <f t="array" aca="1" ref="W12" ca="1">TREND($K12:$P12,$K$1:$P$1,W$1)</f>
        <v>2.3084444444444463E-2</v>
      </c>
      <c r="X12" s="38" cm="1">
        <f t="array" aca="1" ref="X12" ca="1">TREND($K12:$P12,$K$1:$P$1,X$1)</f>
        <v>2.3426666666666707E-2</v>
      </c>
      <c r="Y12" s="38" cm="1">
        <f t="array" aca="1" ref="Y12" ca="1">TREND($K12:$P12,$K$1:$P$1,Y$1)</f>
        <v>2.376888888888895E-2</v>
      </c>
      <c r="Z12" s="38" cm="1">
        <f t="array" aca="1" ref="Z12" ca="1">TREND($K12:$P12,$K$1:$P$1,Z$1)</f>
        <v>2.4111111111111194E-2</v>
      </c>
      <c r="AA12" s="38" cm="1">
        <f t="array" aca="1" ref="AA12" ca="1">TREND($K12:$P12,$K$1:$P$1,AA$1)</f>
        <v>2.4453333333333327E-2</v>
      </c>
      <c r="AB12" s="38" cm="1">
        <f t="array" aca="1" ref="AB12" ca="1">TREND($K12:$P12,$K$1:$P$1,AB$1)</f>
        <v>2.4795555555555571E-2</v>
      </c>
      <c r="AC12" s="38" cm="1">
        <f t="array" aca="1" ref="AC12" ca="1">TREND($K12:$P12,$K$1:$P$1,AC$1)</f>
        <v>2.5137777777777814E-2</v>
      </c>
      <c r="AD12" s="38" cm="1">
        <f t="array" aca="1" ref="AD12" ca="1">TREND($K12:$P12,$K$1:$P$1,AD$1)</f>
        <v>2.5480000000000058E-2</v>
      </c>
      <c r="AE12" s="38" cm="1">
        <f t="array" aca="1" ref="AE12" ca="1">TREND($K12:$P12,$K$1:$P$1,AE$1)</f>
        <v>2.5822222222222302E-2</v>
      </c>
      <c r="AF12" s="38" cm="1">
        <f t="array" aca="1" ref="AF12" ca="1">TREND($K12:$P12,$K$1:$P$1,AF$1)</f>
        <v>2.6164444444444435E-2</v>
      </c>
      <c r="AG12" s="38" cm="1">
        <f t="array" aca="1" ref="AG12" ca="1">TREND($K12:$P12,$K$1:$P$1,AG$1)</f>
        <v>2.6506666666666678E-2</v>
      </c>
      <c r="AH12" s="38" cm="1">
        <f t="array" aca="1" ref="AH12" ca="1">TREND($K12:$P12,$K$1:$P$1,AH$1)</f>
        <v>2.6848888888888922E-2</v>
      </c>
      <c r="AI12" s="38" cm="1">
        <f t="array" aca="1" ref="AI12" ca="1">TREND($K12:$P12,$K$1:$P$1,AI$1)</f>
        <v>2.7191111111111166E-2</v>
      </c>
      <c r="AJ12" s="38" cm="1">
        <f t="array" aca="1" ref="AJ12" ca="1">TREND($K12:$P12,$K$1:$P$1,AJ$1)</f>
        <v>2.753333333333341E-2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HOIpTP-industry-SO2</v>
      </c>
    </row>
    <row r="18" spans="1:5" x14ac:dyDescent="0.45">
      <c r="A18" t="s">
        <v>114</v>
      </c>
      <c r="B18" t="str">
        <f ca="1">RIGHT(B17,LEN(B17)-7)</f>
        <v>industry-SO2</v>
      </c>
    </row>
    <row r="19" spans="1:5" x14ac:dyDescent="0.45">
      <c r="A19" t="s">
        <v>115</v>
      </c>
      <c r="B19" t="str">
        <f ca="1">LEFT(B18,FIND("-",B18)-1)</f>
        <v>industry</v>
      </c>
    </row>
    <row r="20" spans="1:5" x14ac:dyDescent="0.4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 x14ac:dyDescent="0.45">
      <c r="A23" s="34" t="s">
        <v>113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EC1-04D2-4053-8674-0DBD4D41DFB5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INDIRECT(CONCATENATE("'",HLOOKUP(B$1,$B$21:$E$23,3,FALSE),"'!",$B$25,ROW($A2)+3))*About!$A$31</f>
        <v>2.7688888888888889E-3</v>
      </c>
      <c r="C2" s="38">
        <f ca="1">$B2+($F2-$B2)*(C$1-$B$1)/($F$1-$B$1)</f>
        <v>2.792222222222222E-3</v>
      </c>
      <c r="D2" s="38">
        <f t="shared" ref="D2:E12" ca="1" si="0">$B2+($F2-$B2)*(D$1-$B$1)/($F$1-$B$1)</f>
        <v>2.8155555555555555E-3</v>
      </c>
      <c r="E2" s="38">
        <f t="shared" ca="1" si="0"/>
        <v>2.8388888888888891E-3</v>
      </c>
      <c r="F2" s="37" cm="1">
        <f t="array" aca="1" ref="F2" ca="1">INDIRECT(CONCATENATE("'",HLOOKUP(F$1,$B$21:$E$23,3,FALSE),"'!",$B$25,ROW($A2)+3))*About!$A$31</f>
        <v>2.8622222222222222E-3</v>
      </c>
      <c r="G2" s="38">
        <f ca="1">$F2+($K2-$F2)*(G$1-$F$1)/($K$1-$F$1)</f>
        <v>2.8995555555555554E-3</v>
      </c>
      <c r="H2" s="38">
        <f t="shared" ref="H2:J12" ca="1" si="1">$F2+($K2-$F2)*(H$1-$F$1)/($K$1-$F$1)</f>
        <v>2.9368888888888886E-3</v>
      </c>
      <c r="I2" s="38">
        <f t="shared" ca="1" si="1"/>
        <v>2.9742222222222223E-3</v>
      </c>
      <c r="J2" s="38">
        <f t="shared" ca="1" si="1"/>
        <v>3.0115555555555555E-3</v>
      </c>
      <c r="K2" s="37" cm="1">
        <f t="array" aca="1" ref="K2" ca="1">INDIRECT(CONCATENATE("'",HLOOKUP(K$1,$B$21:$E$23,3,FALSE),"'!",$B$25,ROW($A2)+3))*About!$A$31</f>
        <v>3.0488888888888887E-3</v>
      </c>
      <c r="L2" s="38">
        <f ca="1">$K2+($P2-$K2)*(L$1-$K$1)/($P$1-$K$1)</f>
        <v>3.0613333333333334E-3</v>
      </c>
      <c r="M2" s="38">
        <f t="shared" ref="M2:O12" ca="1" si="2">$K2+($P2-$K2)*(M$1-$K$1)/($P$1-$K$1)</f>
        <v>3.0737777777777777E-3</v>
      </c>
      <c r="N2" s="38">
        <f t="shared" ca="1" si="2"/>
        <v>3.0862222222222224E-3</v>
      </c>
      <c r="O2" s="38">
        <f t="shared" ca="1" si="2"/>
        <v>3.0986666666666667E-3</v>
      </c>
      <c r="P2" s="37" cm="1">
        <f t="array" aca="1" ref="P2" ca="1">INDIRECT(CONCATENATE("'",HLOOKUP(P$1,$B$21:$E$23,3,FALSE),"'!",$B$25,ROW($A2)+3))*About!$A$31</f>
        <v>3.1111111111111114E-3</v>
      </c>
      <c r="Q2" s="38" cm="1">
        <f t="array" aca="1" ref="Q2" ca="1">TREND($K2:$P2,$K$1:$P$1,Q$1)</f>
        <v>3.1235555555555565E-3</v>
      </c>
      <c r="R2" s="38" cm="1">
        <f t="array" aca="1" ref="R2" ca="1">TREND($K2:$P2,$K$1:$P$1,R$1)</f>
        <v>3.1359999999999999E-3</v>
      </c>
      <c r="S2" s="38" cm="1">
        <f t="array" aca="1" ref="S2" ca="1">TREND($K2:$P2,$K$1:$P$1,S$1)</f>
        <v>3.1484444444444433E-3</v>
      </c>
      <c r="T2" s="38" cm="1">
        <f t="array" aca="1" ref="T2" ca="1">TREND($K2:$P2,$K$1:$P$1,T$1)</f>
        <v>3.1608888888888902E-3</v>
      </c>
      <c r="U2" s="38" cm="1">
        <f t="array" aca="1" ref="U2" ca="1">TREND($K2:$P2,$K$1:$P$1,U$1)</f>
        <v>3.1733333333333336E-3</v>
      </c>
      <c r="V2" s="38" cm="1">
        <f t="array" aca="1" ref="V2" ca="1">TREND($K2:$P2,$K$1:$P$1,V$1)</f>
        <v>3.185777777777777E-3</v>
      </c>
      <c r="W2" s="38" cm="1">
        <f t="array" aca="1" ref="W2" ca="1">TREND($K2:$P2,$K$1:$P$1,W$1)</f>
        <v>3.1982222222222238E-3</v>
      </c>
      <c r="X2" s="38" cm="1">
        <f t="array" aca="1" ref="X2" ca="1">TREND($K2:$P2,$K$1:$P$1,X$1)</f>
        <v>3.2106666666666672E-3</v>
      </c>
      <c r="Y2" s="38" cm="1">
        <f t="array" aca="1" ref="Y2" ca="1">TREND($K2:$P2,$K$1:$P$1,Y$1)</f>
        <v>3.2231111111111106E-3</v>
      </c>
      <c r="Z2" s="38" cm="1">
        <f t="array" aca="1" ref="Z2" ca="1">TREND($K2:$P2,$K$1:$P$1,Z$1)</f>
        <v>3.235555555555554E-3</v>
      </c>
      <c r="AA2" s="38" cm="1">
        <f t="array" aca="1" ref="AA2" ca="1">TREND($K2:$P2,$K$1:$P$1,AA$1)</f>
        <v>3.2480000000000009E-3</v>
      </c>
      <c r="AB2" s="38" cm="1">
        <f t="array" aca="1" ref="AB2" ca="1">TREND($K2:$P2,$K$1:$P$1,AB$1)</f>
        <v>3.2604444444444443E-3</v>
      </c>
      <c r="AC2" s="38" cm="1">
        <f t="array" aca="1" ref="AC2" ca="1">TREND($K2:$P2,$K$1:$P$1,AC$1)</f>
        <v>3.2728888888888877E-3</v>
      </c>
      <c r="AD2" s="38" cm="1">
        <f t="array" aca="1" ref="AD2" ca="1">TREND($K2:$P2,$K$1:$P$1,AD$1)</f>
        <v>3.2853333333333345E-3</v>
      </c>
      <c r="AE2" s="38" cm="1">
        <f t="array" aca="1" ref="AE2" ca="1">TREND($K2:$P2,$K$1:$P$1,AE$1)</f>
        <v>3.2977777777777779E-3</v>
      </c>
      <c r="AF2" s="38" cm="1">
        <f t="array" aca="1" ref="AF2" ca="1">TREND($K2:$P2,$K$1:$P$1,AF$1)</f>
        <v>3.3102222222222213E-3</v>
      </c>
      <c r="AG2" s="38" cm="1">
        <f t="array" aca="1" ref="AG2" ca="1">TREND($K2:$P2,$K$1:$P$1,AG$1)</f>
        <v>3.3226666666666682E-3</v>
      </c>
      <c r="AH2" s="38" cm="1">
        <f t="array" aca="1" ref="AH2" ca="1">TREND($K2:$P2,$K$1:$P$1,AH$1)</f>
        <v>3.3351111111111116E-3</v>
      </c>
      <c r="AI2" s="38" cm="1">
        <f t="array" aca="1" ref="AI2" ca="1">TREND($K2:$P2,$K$1:$P$1,AI$1)</f>
        <v>3.347555555555555E-3</v>
      </c>
      <c r="AJ2" s="38" cm="1">
        <f t="array" aca="1" ref="AJ2" ca="1">TREND($K2:$P2,$K$1:$P$1,AJ$1)</f>
        <v>3.3600000000000019E-3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INDIRECT(CONCATENATE("'",HLOOKUP(B$1,$B$21:$E$23,3,FALSE),"'!",$B$25,ROW($A3)+5))*About!$A$31</f>
        <v>1.5244444444444444E-3</v>
      </c>
      <c r="C3" s="38">
        <f t="shared" ref="C3:C12" ca="1" si="3">$B3+($F3-$B3)*(C$1-$B$1)/($F$1-$B$1)</f>
        <v>1.5322222222222221E-3</v>
      </c>
      <c r="D3" s="38">
        <f t="shared" ca="1" si="0"/>
        <v>1.5400000000000001E-3</v>
      </c>
      <c r="E3" s="38">
        <f t="shared" ca="1" si="0"/>
        <v>1.5477777777777779E-3</v>
      </c>
      <c r="F3" s="39" cm="1">
        <f t="array" aca="1" ref="F3" ca="1">INDIRECT(CONCATENATE("'",HLOOKUP(F$1,$B$21:$E$23,3,FALSE),"'!",$B$25,ROW($A3)+5))*About!$A$31</f>
        <v>1.5555555555555557E-3</v>
      </c>
      <c r="G3" s="38">
        <f t="shared" ref="G3:G12" ca="1" si="4">$F3+($K3-$F3)*(G$1-$F$1)/($K$1-$F$1)</f>
        <v>1.5680000000000002E-3</v>
      </c>
      <c r="H3" s="38">
        <f t="shared" ca="1" si="1"/>
        <v>1.5804444444444444E-3</v>
      </c>
      <c r="I3" s="38">
        <f t="shared" ca="1" si="1"/>
        <v>1.5928888888888889E-3</v>
      </c>
      <c r="J3" s="38">
        <f t="shared" ca="1" si="1"/>
        <v>1.6053333333333332E-3</v>
      </c>
      <c r="K3" s="39" cm="1">
        <f t="array" aca="1" ref="K3" ca="1">INDIRECT(CONCATENATE("'",HLOOKUP(K$1,$B$21:$E$23,3,FALSE),"'!",$B$25,ROW($A3)+5))*About!$A$31</f>
        <v>1.6177777777777777E-3</v>
      </c>
      <c r="L3" s="38">
        <f t="shared" ref="L3:L12" ca="1" si="5">$K3+($P3-$K3)*(L$1-$K$1)/($P$1-$K$1)</f>
        <v>1.6239999999999998E-3</v>
      </c>
      <c r="M3" s="38">
        <f t="shared" ca="1" si="2"/>
        <v>1.6302222222222221E-3</v>
      </c>
      <c r="N3" s="38">
        <f t="shared" ca="1" si="2"/>
        <v>1.6364444444444443E-3</v>
      </c>
      <c r="O3" s="38">
        <f t="shared" ca="1" si="2"/>
        <v>1.6426666666666666E-3</v>
      </c>
      <c r="P3" s="39" cm="1">
        <f t="array" aca="1" ref="P3" ca="1">INDIRECT(CONCATENATE("'",HLOOKUP(P$1,$B$21:$E$23,3,FALSE),"'!",$B$25,ROW($A3)+5))*About!$A$31</f>
        <v>1.6488888888888888E-3</v>
      </c>
      <c r="Q3" s="38" cm="1">
        <f t="array" aca="1" ref="Q3" ca="1">TREND($K3:$P3,$K$1:$P$1,Q$1)</f>
        <v>1.6551111111111124E-3</v>
      </c>
      <c r="R3" s="38" cm="1">
        <f t="array" aca="1" ref="R3" ca="1">TREND($K3:$P3,$K$1:$P$1,R$1)</f>
        <v>1.6613333333333341E-3</v>
      </c>
      <c r="S3" s="38" cm="1">
        <f t="array" aca="1" ref="S3" ca="1">TREND($K3:$P3,$K$1:$P$1,S$1)</f>
        <v>1.6675555555555558E-3</v>
      </c>
      <c r="T3" s="38" cm="1">
        <f t="array" aca="1" ref="T3" ca="1">TREND($K3:$P3,$K$1:$P$1,T$1)</f>
        <v>1.6737777777777792E-3</v>
      </c>
      <c r="U3" s="38" cm="1">
        <f t="array" aca="1" ref="U3" ca="1">TREND($K3:$P3,$K$1:$P$1,U$1)</f>
        <v>1.6800000000000009E-3</v>
      </c>
      <c r="V3" s="38" cm="1">
        <f t="array" aca="1" ref="V3" ca="1">TREND($K3:$P3,$K$1:$P$1,V$1)</f>
        <v>1.6862222222222226E-3</v>
      </c>
      <c r="W3" s="38" cm="1">
        <f t="array" aca="1" ref="W3" ca="1">TREND($K3:$P3,$K$1:$P$1,W$1)</f>
        <v>1.6924444444444461E-3</v>
      </c>
      <c r="X3" s="38" cm="1">
        <f t="array" aca="1" ref="X3" ca="1">TREND($K3:$P3,$K$1:$P$1,X$1)</f>
        <v>1.6986666666666678E-3</v>
      </c>
      <c r="Y3" s="38" cm="1">
        <f t="array" aca="1" ref="Y3" ca="1">TREND($K3:$P3,$K$1:$P$1,Y$1)</f>
        <v>1.7048888888888895E-3</v>
      </c>
      <c r="Z3" s="38" cm="1">
        <f t="array" aca="1" ref="Z3" ca="1">TREND($K3:$P3,$K$1:$P$1,Z$1)</f>
        <v>1.7111111111111129E-3</v>
      </c>
      <c r="AA3" s="38" cm="1">
        <f t="array" aca="1" ref="AA3" ca="1">TREND($K3:$P3,$K$1:$P$1,AA$1)</f>
        <v>1.7173333333333346E-3</v>
      </c>
      <c r="AB3" s="38" cm="1">
        <f t="array" aca="1" ref="AB3" ca="1">TREND($K3:$P3,$K$1:$P$1,AB$1)</f>
        <v>1.7235555555555563E-3</v>
      </c>
      <c r="AC3" s="38" cm="1">
        <f t="array" aca="1" ref="AC3" ca="1">TREND($K3:$P3,$K$1:$P$1,AC$1)</f>
        <v>1.729777777777778E-3</v>
      </c>
      <c r="AD3" s="38" cm="1">
        <f t="array" aca="1" ref="AD3" ca="1">TREND($K3:$P3,$K$1:$P$1,AD$1)</f>
        <v>1.7360000000000014E-3</v>
      </c>
      <c r="AE3" s="38" cm="1">
        <f t="array" aca="1" ref="AE3" ca="1">TREND($K3:$P3,$K$1:$P$1,AE$1)</f>
        <v>1.7422222222222231E-3</v>
      </c>
      <c r="AF3" s="38" cm="1">
        <f t="array" aca="1" ref="AF3" ca="1">TREND($K3:$P3,$K$1:$P$1,AF$1)</f>
        <v>1.7484444444444448E-3</v>
      </c>
      <c r="AG3" s="38" cm="1">
        <f t="array" aca="1" ref="AG3" ca="1">TREND($K3:$P3,$K$1:$P$1,AG$1)</f>
        <v>1.7546666666666683E-3</v>
      </c>
      <c r="AH3" s="38" cm="1">
        <f t="array" aca="1" ref="AH3" ca="1">TREND($K3:$P3,$K$1:$P$1,AH$1)</f>
        <v>1.76088888888889E-3</v>
      </c>
      <c r="AI3" s="38" cm="1">
        <f t="array" aca="1" ref="AI3" ca="1">TREND($K3:$P3,$K$1:$P$1,AI$1)</f>
        <v>1.7671111111111117E-3</v>
      </c>
      <c r="AJ3" s="38" cm="1">
        <f t="array" aca="1" ref="AJ3" ca="1">TREND($K3:$P3,$K$1:$P$1,AJ$1)</f>
        <v>1.7733333333333351E-3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INDIRECT(CONCATENATE("'",HLOOKUP(B$1,$B$21:$E$23,3,FALSE),"'!",$B$25,ROW($A4)+5))*About!$A$31</f>
        <v>4.0444444444444443E-3</v>
      </c>
      <c r="C4" s="38">
        <f t="shared" ca="1" si="3"/>
        <v>4.0444444444444443E-3</v>
      </c>
      <c r="D4" s="38">
        <f t="shared" ca="1" si="0"/>
        <v>4.0444444444444443E-3</v>
      </c>
      <c r="E4" s="38">
        <f t="shared" ca="1" si="0"/>
        <v>4.0444444444444443E-3</v>
      </c>
      <c r="F4" s="39" cm="1">
        <f t="array" aca="1" ref="F4" ca="1">INDIRECT(CONCATENATE("'",HLOOKUP(F$1,$B$21:$E$23,3,FALSE),"'!",$B$25,ROW($A4)+5))*About!$A$31</f>
        <v>4.0444444444444443E-3</v>
      </c>
      <c r="G4" s="38">
        <f t="shared" ca="1" si="4"/>
        <v>4.0444444444444443E-3</v>
      </c>
      <c r="H4" s="38">
        <f t="shared" ca="1" si="1"/>
        <v>4.0444444444444443E-3</v>
      </c>
      <c r="I4" s="38">
        <f t="shared" ca="1" si="1"/>
        <v>4.0444444444444443E-3</v>
      </c>
      <c r="J4" s="38">
        <f t="shared" ca="1" si="1"/>
        <v>4.0444444444444443E-3</v>
      </c>
      <c r="K4" s="39" cm="1">
        <f t="array" aca="1" ref="K4" ca="1">INDIRECT(CONCATENATE("'",HLOOKUP(K$1,$B$21:$E$23,3,FALSE),"'!",$B$25,ROW($A4)+5))*About!$A$31</f>
        <v>4.0444444444444443E-3</v>
      </c>
      <c r="L4" s="38">
        <f t="shared" ca="1" si="5"/>
        <v>4.1066666666666665E-3</v>
      </c>
      <c r="M4" s="38">
        <f t="shared" ca="1" si="2"/>
        <v>4.1688888888888886E-3</v>
      </c>
      <c r="N4" s="38">
        <f t="shared" ca="1" si="2"/>
        <v>4.2311111111111108E-3</v>
      </c>
      <c r="O4" s="38">
        <f t="shared" ca="1" si="2"/>
        <v>4.293333333333333E-3</v>
      </c>
      <c r="P4" s="39" cm="1">
        <f t="array" aca="1" ref="P4" ca="1">INDIRECT(CONCATENATE("'",HLOOKUP(P$1,$B$21:$E$23,3,FALSE),"'!",$B$25,ROW($A4)+5))*About!$A$31</f>
        <v>4.3555555555555552E-3</v>
      </c>
      <c r="Q4" s="38" cm="1">
        <f t="array" aca="1" ref="Q4" ca="1">TREND($K4:$P4,$K$1:$P$1,Q$1)</f>
        <v>4.4177777777777844E-3</v>
      </c>
      <c r="R4" s="38" cm="1">
        <f t="array" aca="1" ref="R4" ca="1">TREND($K4:$P4,$K$1:$P$1,R$1)</f>
        <v>4.4799999999999979E-3</v>
      </c>
      <c r="S4" s="38" cm="1">
        <f t="array" aca="1" ref="S4" ca="1">TREND($K4:$P4,$K$1:$P$1,S$1)</f>
        <v>4.5422222222222114E-3</v>
      </c>
      <c r="T4" s="38" cm="1">
        <f t="array" aca="1" ref="T4" ca="1">TREND($K4:$P4,$K$1:$P$1,T$1)</f>
        <v>4.6044444444444527E-3</v>
      </c>
      <c r="U4" s="38" cm="1">
        <f t="array" aca="1" ref="U4" ca="1">TREND($K4:$P4,$K$1:$P$1,U$1)</f>
        <v>4.6666666666666662E-3</v>
      </c>
      <c r="V4" s="38" cm="1">
        <f t="array" aca="1" ref="V4" ca="1">TREND($K4:$P4,$K$1:$P$1,V$1)</f>
        <v>4.7288888888888797E-3</v>
      </c>
      <c r="W4" s="38" cm="1">
        <f t="array" aca="1" ref="W4" ca="1">TREND($K4:$P4,$K$1:$P$1,W$1)</f>
        <v>4.791111111111121E-3</v>
      </c>
      <c r="X4" s="38" cm="1">
        <f t="array" aca="1" ref="X4" ca="1">TREND($K4:$P4,$K$1:$P$1,X$1)</f>
        <v>4.8533333333333345E-3</v>
      </c>
      <c r="Y4" s="38" cm="1">
        <f t="array" aca="1" ref="Y4" ca="1">TREND($K4:$P4,$K$1:$P$1,Y$1)</f>
        <v>4.915555555555548E-3</v>
      </c>
      <c r="Z4" s="38" cm="1">
        <f t="array" aca="1" ref="Z4" ca="1">TREND($K4:$P4,$K$1:$P$1,Z$1)</f>
        <v>4.9777777777777893E-3</v>
      </c>
      <c r="AA4" s="38" cm="1">
        <f t="array" aca="1" ref="AA4" ca="1">TREND($K4:$P4,$K$1:$P$1,AA$1)</f>
        <v>5.0400000000000028E-3</v>
      </c>
      <c r="AB4" s="38" cm="1">
        <f t="array" aca="1" ref="AB4" ca="1">TREND($K4:$P4,$K$1:$P$1,AB$1)</f>
        <v>5.1022222222222163E-3</v>
      </c>
      <c r="AC4" s="38" cm="1">
        <f t="array" aca="1" ref="AC4" ca="1">TREND($K4:$P4,$K$1:$P$1,AC$1)</f>
        <v>5.1644444444444298E-3</v>
      </c>
      <c r="AD4" s="38" cm="1">
        <f t="array" aca="1" ref="AD4" ca="1">TREND($K4:$P4,$K$1:$P$1,AD$1)</f>
        <v>5.2266666666666711E-3</v>
      </c>
      <c r="AE4" s="38" cm="1">
        <f t="array" aca="1" ref="AE4" ca="1">TREND($K4:$P4,$K$1:$P$1,AE$1)</f>
        <v>5.2888888888888846E-3</v>
      </c>
      <c r="AF4" s="38" cm="1">
        <f t="array" aca="1" ref="AF4" ca="1">TREND($K4:$P4,$K$1:$P$1,AF$1)</f>
        <v>5.3511111111110982E-3</v>
      </c>
      <c r="AG4" s="38" cm="1">
        <f t="array" aca="1" ref="AG4" ca="1">TREND($K4:$P4,$K$1:$P$1,AG$1)</f>
        <v>5.4133333333333394E-3</v>
      </c>
      <c r="AH4" s="38" cm="1">
        <f t="array" aca="1" ref="AH4" ca="1">TREND($K4:$P4,$K$1:$P$1,AH$1)</f>
        <v>5.475555555555553E-3</v>
      </c>
      <c r="AI4" s="38" cm="1">
        <f t="array" aca="1" ref="AI4" ca="1">TREND($K4:$P4,$K$1:$P$1,AI$1)</f>
        <v>5.5377777777777665E-3</v>
      </c>
      <c r="AJ4" s="38" cm="1">
        <f t="array" aca="1" ref="AJ4" ca="1">TREND($K4:$P4,$K$1:$P$1,AJ$1)</f>
        <v>5.6000000000000077E-3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INDIRECT(CONCATENATE("'",HLOOKUP(B$1,$B$21:$E$23,3,FALSE),"'!",$B$25,ROW($A5)+5))*About!$A$31</f>
        <v>4.9777777777777782E-2</v>
      </c>
      <c r="C5" s="38">
        <f t="shared" ca="1" si="3"/>
        <v>4.9777777777777782E-2</v>
      </c>
      <c r="D5" s="38">
        <f t="shared" ca="1" si="0"/>
        <v>4.9777777777777782E-2</v>
      </c>
      <c r="E5" s="38">
        <f t="shared" ca="1" si="0"/>
        <v>4.9777777777777782E-2</v>
      </c>
      <c r="F5" s="39" cm="1">
        <f t="array" aca="1" ref="F5" ca="1">INDIRECT(CONCATENATE("'",HLOOKUP(F$1,$B$21:$E$23,3,FALSE),"'!",$B$25,ROW($A5)+5))*About!$A$31</f>
        <v>4.9777777777777782E-2</v>
      </c>
      <c r="G5" s="38">
        <f t="shared" ca="1" si="4"/>
        <v>5.0400000000000007E-2</v>
      </c>
      <c r="H5" s="38">
        <f t="shared" ca="1" si="1"/>
        <v>5.1022222222222226E-2</v>
      </c>
      <c r="I5" s="38">
        <f t="shared" ca="1" si="1"/>
        <v>5.1644444444444451E-2</v>
      </c>
      <c r="J5" s="38">
        <f t="shared" ca="1" si="1"/>
        <v>5.226666666666667E-2</v>
      </c>
      <c r="K5" s="39" cm="1">
        <f t="array" aca="1" ref="K5" ca="1">INDIRECT(CONCATENATE("'",HLOOKUP(K$1,$B$21:$E$23,3,FALSE),"'!",$B$25,ROW($A5)+5))*About!$A$31</f>
        <v>5.2888888888888895E-2</v>
      </c>
      <c r="L5" s="38">
        <f t="shared" ca="1" si="5"/>
        <v>5.3511111111111113E-2</v>
      </c>
      <c r="M5" s="38">
        <f t="shared" ca="1" si="2"/>
        <v>5.4133333333333332E-2</v>
      </c>
      <c r="N5" s="38">
        <f t="shared" ca="1" si="2"/>
        <v>5.4755555555555557E-2</v>
      </c>
      <c r="O5" s="38">
        <f t="shared" ca="1" si="2"/>
        <v>5.5377777777777776E-2</v>
      </c>
      <c r="P5" s="39" cm="1">
        <f t="array" aca="1" ref="P5" ca="1">INDIRECT(CONCATENATE("'",HLOOKUP(P$1,$B$21:$E$23,3,FALSE),"'!",$B$25,ROW($A5)+5))*About!$A$31</f>
        <v>5.5999999999999994E-2</v>
      </c>
      <c r="Q5" s="38" cm="1">
        <f t="array" aca="1" ref="Q5" ca="1">TREND($K5:$P5,$K$1:$P$1,Q$1)</f>
        <v>5.6622222222222129E-2</v>
      </c>
      <c r="R5" s="38" cm="1">
        <f t="array" aca="1" ref="R5" ca="1">TREND($K5:$P5,$K$1:$P$1,R$1)</f>
        <v>5.7244444444444431E-2</v>
      </c>
      <c r="S5" s="38" cm="1">
        <f t="array" aca="1" ref="S5" ca="1">TREND($K5:$P5,$K$1:$P$1,S$1)</f>
        <v>5.7866666666666511E-2</v>
      </c>
      <c r="T5" s="38" cm="1">
        <f t="array" aca="1" ref="T5" ca="1">TREND($K5:$P5,$K$1:$P$1,T$1)</f>
        <v>5.8488888888888813E-2</v>
      </c>
      <c r="U5" s="38" cm="1">
        <f t="array" aca="1" ref="U5" ca="1">TREND($K5:$P5,$K$1:$P$1,U$1)</f>
        <v>5.9111111111111114E-2</v>
      </c>
      <c r="V5" s="38" cm="1">
        <f t="array" aca="1" ref="V5" ca="1">TREND($K5:$P5,$K$1:$P$1,V$1)</f>
        <v>5.9733333333333194E-2</v>
      </c>
      <c r="W5" s="38" cm="1">
        <f t="array" aca="1" ref="W5" ca="1">TREND($K5:$P5,$K$1:$P$1,W$1)</f>
        <v>6.0355555555555496E-2</v>
      </c>
      <c r="X5" s="38" cm="1">
        <f t="array" aca="1" ref="X5" ca="1">TREND($K5:$P5,$K$1:$P$1,X$1)</f>
        <v>6.0977777777777797E-2</v>
      </c>
      <c r="Y5" s="38" cm="1">
        <f t="array" aca="1" ref="Y5" ca="1">TREND($K5:$P5,$K$1:$P$1,Y$1)</f>
        <v>6.1599999999999877E-2</v>
      </c>
      <c r="Z5" s="38" cm="1">
        <f t="array" aca="1" ref="Z5" ca="1">TREND($K5:$P5,$K$1:$P$1,Z$1)</f>
        <v>6.2222222222222179E-2</v>
      </c>
      <c r="AA5" s="38" cm="1">
        <f t="array" aca="1" ref="AA5" ca="1">TREND($K5:$P5,$K$1:$P$1,AA$1)</f>
        <v>6.2844444444444481E-2</v>
      </c>
      <c r="AB5" s="38" cm="1">
        <f t="array" aca="1" ref="AB5" ca="1">TREND($K5:$P5,$K$1:$P$1,AB$1)</f>
        <v>6.346666666666656E-2</v>
      </c>
      <c r="AC5" s="38" cm="1">
        <f t="array" aca="1" ref="AC5" ca="1">TREND($K5:$P5,$K$1:$P$1,AC$1)</f>
        <v>6.4088888888888862E-2</v>
      </c>
      <c r="AD5" s="38" cm="1">
        <f t="array" aca="1" ref="AD5" ca="1">TREND($K5:$P5,$K$1:$P$1,AD$1)</f>
        <v>6.4711111111110942E-2</v>
      </c>
      <c r="AE5" s="38" cm="1">
        <f t="array" aca="1" ref="AE5" ca="1">TREND($K5:$P5,$K$1:$P$1,AE$1)</f>
        <v>6.5333333333333243E-2</v>
      </c>
      <c r="AF5" s="38" cm="1">
        <f t="array" aca="1" ref="AF5" ca="1">TREND($K5:$P5,$K$1:$P$1,AF$1)</f>
        <v>6.5955555555555545E-2</v>
      </c>
      <c r="AG5" s="38" cm="1">
        <f t="array" aca="1" ref="AG5" ca="1">TREND($K5:$P5,$K$1:$P$1,AG$1)</f>
        <v>6.6577777777777625E-2</v>
      </c>
      <c r="AH5" s="38" cm="1">
        <f t="array" aca="1" ref="AH5" ca="1">TREND($K5:$P5,$K$1:$P$1,AH$1)</f>
        <v>6.7199999999999926E-2</v>
      </c>
      <c r="AI5" s="38" cm="1">
        <f t="array" aca="1" ref="AI5" ca="1">TREND($K5:$P5,$K$1:$P$1,AI$1)</f>
        <v>6.7822222222222228E-2</v>
      </c>
      <c r="AJ5" s="38" cm="1">
        <f t="array" aca="1" ref="AJ5" ca="1">TREND($K5:$P5,$K$1:$P$1,AJ$1)</f>
        <v>6.8444444444444308E-2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INDIRECT(CONCATENATE("'",HLOOKUP(B$1,$B$21:$E$23,3,FALSE),"'!",$B$25,ROW($A6)+5))*About!$A$31</f>
        <v>7.4666666666666673E-2</v>
      </c>
      <c r="C6" s="38">
        <f t="shared" ca="1" si="3"/>
        <v>7.4666666666666673E-2</v>
      </c>
      <c r="D6" s="38">
        <f t="shared" ca="1" si="0"/>
        <v>7.4666666666666673E-2</v>
      </c>
      <c r="E6" s="38">
        <f t="shared" ca="1" si="0"/>
        <v>7.4666666666666673E-2</v>
      </c>
      <c r="F6" s="39" cm="1">
        <f t="array" aca="1" ref="F6" ca="1">INDIRECT(CONCATENATE("'",HLOOKUP(F$1,$B$21:$E$23,3,FALSE),"'!",$B$25,ROW($A6)+5))*About!$A$31</f>
        <v>7.4666666666666673E-2</v>
      </c>
      <c r="G6" s="38">
        <f t="shared" ca="1" si="4"/>
        <v>7.5288888888888891E-2</v>
      </c>
      <c r="H6" s="38">
        <f t="shared" ca="1" si="1"/>
        <v>7.591111111111111E-2</v>
      </c>
      <c r="I6" s="38">
        <f t="shared" ca="1" si="1"/>
        <v>7.6533333333333342E-2</v>
      </c>
      <c r="J6" s="38">
        <f t="shared" ca="1" si="1"/>
        <v>7.7155555555555561E-2</v>
      </c>
      <c r="K6" s="39" cm="1">
        <f t="array" aca="1" ref="K6" ca="1">INDIRECT(CONCATENATE("'",HLOOKUP(K$1,$B$21:$E$23,3,FALSE),"'!",$B$25,ROW($A6)+5))*About!$A$31</f>
        <v>7.7777777777777779E-2</v>
      </c>
      <c r="L6" s="38">
        <f t="shared" ca="1" si="5"/>
        <v>7.8399999999999997E-2</v>
      </c>
      <c r="M6" s="38">
        <f t="shared" ca="1" si="2"/>
        <v>7.9022222222222216E-2</v>
      </c>
      <c r="N6" s="38">
        <f t="shared" ca="1" si="2"/>
        <v>7.9644444444444448E-2</v>
      </c>
      <c r="O6" s="38">
        <f t="shared" ca="1" si="2"/>
        <v>8.0266666666666667E-2</v>
      </c>
      <c r="P6" s="39" cm="1">
        <f t="array" aca="1" ref="P6" ca="1">INDIRECT(CONCATENATE("'",HLOOKUP(P$1,$B$21:$E$23,3,FALSE),"'!",$B$25,ROW($A6)+5))*About!$A$31</f>
        <v>8.0888888888888885E-2</v>
      </c>
      <c r="Q6" s="38" cm="1">
        <f t="array" aca="1" ref="Q6" ca="1">TREND($K6:$P6,$K$1:$P$1,Q$1)</f>
        <v>8.151111111111109E-2</v>
      </c>
      <c r="R6" s="38" cm="1">
        <f t="array" aca="1" ref="R6" ca="1">TREND($K6:$P6,$K$1:$P$1,R$1)</f>
        <v>8.2133333333333391E-2</v>
      </c>
      <c r="S6" s="38" cm="1">
        <f t="array" aca="1" ref="S6" ca="1">TREND($K6:$P6,$K$1:$P$1,S$1)</f>
        <v>8.2755555555555471E-2</v>
      </c>
      <c r="T6" s="38" cm="1">
        <f t="array" aca="1" ref="T6" ca="1">TREND($K6:$P6,$K$1:$P$1,T$1)</f>
        <v>8.3377777777777773E-2</v>
      </c>
      <c r="U6" s="38" cm="1">
        <f t="array" aca="1" ref="U6" ca="1">TREND($K6:$P6,$K$1:$P$1,U$1)</f>
        <v>8.4000000000000075E-2</v>
      </c>
      <c r="V6" s="38" cm="1">
        <f t="array" aca="1" ref="V6" ca="1">TREND($K6:$P6,$K$1:$P$1,V$1)</f>
        <v>8.4622222222222154E-2</v>
      </c>
      <c r="W6" s="38" cm="1">
        <f t="array" aca="1" ref="W6" ca="1">TREND($K6:$P6,$K$1:$P$1,W$1)</f>
        <v>8.5244444444444456E-2</v>
      </c>
      <c r="X6" s="38" cm="1">
        <f t="array" aca="1" ref="X6" ca="1">TREND($K6:$P6,$K$1:$P$1,X$1)</f>
        <v>8.5866666666666758E-2</v>
      </c>
      <c r="Y6" s="38" cm="1">
        <f t="array" aca="1" ref="Y6" ca="1">TREND($K6:$P6,$K$1:$P$1,Y$1)</f>
        <v>8.6488888888888837E-2</v>
      </c>
      <c r="Z6" s="38" cm="1">
        <f t="array" aca="1" ref="Z6" ca="1">TREND($K6:$P6,$K$1:$P$1,Z$1)</f>
        <v>8.7111111111111139E-2</v>
      </c>
      <c r="AA6" s="38" cm="1">
        <f t="array" aca="1" ref="AA6" ca="1">TREND($K6:$P6,$K$1:$P$1,AA$1)</f>
        <v>8.7733333333333441E-2</v>
      </c>
      <c r="AB6" s="38" cm="1">
        <f t="array" aca="1" ref="AB6" ca="1">TREND($K6:$P6,$K$1:$P$1,AB$1)</f>
        <v>8.8355555555555521E-2</v>
      </c>
      <c r="AC6" s="38" cm="1">
        <f t="array" aca="1" ref="AC6" ca="1">TREND($K6:$P6,$K$1:$P$1,AC$1)</f>
        <v>8.8977777777777822E-2</v>
      </c>
      <c r="AD6" s="38" cm="1">
        <f t="array" aca="1" ref="AD6" ca="1">TREND($K6:$P6,$K$1:$P$1,AD$1)</f>
        <v>8.9599999999999902E-2</v>
      </c>
      <c r="AE6" s="38" cm="1">
        <f t="array" aca="1" ref="AE6" ca="1">TREND($K6:$P6,$K$1:$P$1,AE$1)</f>
        <v>9.0222222222222204E-2</v>
      </c>
      <c r="AF6" s="38" cm="1">
        <f t="array" aca="1" ref="AF6" ca="1">TREND($K6:$P6,$K$1:$P$1,AF$1)</f>
        <v>9.0844444444444505E-2</v>
      </c>
      <c r="AG6" s="38" cm="1">
        <f t="array" aca="1" ref="AG6" ca="1">TREND($K6:$P6,$K$1:$P$1,AG$1)</f>
        <v>9.1466666666666585E-2</v>
      </c>
      <c r="AH6" s="38" cm="1">
        <f t="array" aca="1" ref="AH6" ca="1">TREND($K6:$P6,$K$1:$P$1,AH$1)</f>
        <v>9.2088888888888887E-2</v>
      </c>
      <c r="AI6" s="38" cm="1">
        <f t="array" aca="1" ref="AI6" ca="1">TREND($K6:$P6,$K$1:$P$1,AI$1)</f>
        <v>9.2711111111111189E-2</v>
      </c>
      <c r="AJ6" s="38" cm="1">
        <f t="array" aca="1" ref="AJ6" ca="1">TREND($K6:$P6,$K$1:$P$1,AJ$1)</f>
        <v>9.3333333333333268E-2</v>
      </c>
    </row>
    <row r="7" spans="1:36" x14ac:dyDescent="0.45">
      <c r="A7" t="s">
        <v>158</v>
      </c>
      <c r="B7" s="39" cm="1">
        <f t="array" aca="1" ref="B7" ca="1">INDIRECT(CONCATENATE("'",HLOOKUP(B$1,$B$21:$E$23,3,FALSE),"'!",$B$25,ROW($A7)+5))*About!$A$31</f>
        <v>2.1466666666666665</v>
      </c>
      <c r="C7" s="38">
        <f t="shared" ca="1" si="3"/>
        <v>2.1544444444444442</v>
      </c>
      <c r="D7" s="38">
        <f t="shared" ca="1" si="0"/>
        <v>2.1622222222222218</v>
      </c>
      <c r="E7" s="38">
        <f t="shared" ca="1" si="0"/>
        <v>2.17</v>
      </c>
      <c r="F7" s="39" cm="1">
        <f t="array" aca="1" ref="F7" ca="1">INDIRECT(CONCATENATE("'",HLOOKUP(F$1,$B$21:$E$23,3,FALSE),"'!",$B$25,ROW($A7)+5))*About!$A$31</f>
        <v>2.1777777777777776</v>
      </c>
      <c r="G7" s="38">
        <f t="shared" ca="1" si="4"/>
        <v>2.1777777777777776</v>
      </c>
      <c r="H7" s="38">
        <f t="shared" ca="1" si="1"/>
        <v>2.1777777777777776</v>
      </c>
      <c r="I7" s="38">
        <f t="shared" ca="1" si="1"/>
        <v>2.1777777777777776</v>
      </c>
      <c r="J7" s="38">
        <f t="shared" ca="1" si="1"/>
        <v>2.1777777777777776</v>
      </c>
      <c r="K7" s="39" cm="1">
        <f t="array" aca="1" ref="K7" ca="1">INDIRECT(CONCATENATE("'",HLOOKUP(K$1,$B$21:$E$23,3,FALSE),"'!",$B$25,ROW($A7)+5))*About!$A$31</f>
        <v>2.1777777777777776</v>
      </c>
      <c r="L7" s="38">
        <f t="shared" ca="1" si="5"/>
        <v>2.1839999999999997</v>
      </c>
      <c r="M7" s="38">
        <f t="shared" ca="1" si="2"/>
        <v>2.1902222222222218</v>
      </c>
      <c r="N7" s="38">
        <f t="shared" ca="1" si="2"/>
        <v>2.1964444444444444</v>
      </c>
      <c r="O7" s="38">
        <f t="shared" ca="1" si="2"/>
        <v>2.2026666666666666</v>
      </c>
      <c r="P7" s="39" cm="1">
        <f t="array" aca="1" ref="P7" ca="1">INDIRECT(CONCATENATE("'",HLOOKUP(P$1,$B$21:$E$23,3,FALSE),"'!",$B$25,ROW($A7)+5))*About!$A$31</f>
        <v>2.2088888888888887</v>
      </c>
      <c r="Q7" s="38" cm="1">
        <f t="array" aca="1" ref="Q7" ca="1">TREND($K7:$P7,$K$1:$P$1,Q$1)</f>
        <v>2.2151111111111117</v>
      </c>
      <c r="R7" s="38" cm="1">
        <f t="array" aca="1" ref="R7" ca="1">TREND($K7:$P7,$K$1:$P$1,R$1)</f>
        <v>2.2213333333333338</v>
      </c>
      <c r="S7" s="38" cm="1">
        <f t="array" aca="1" ref="S7" ca="1">TREND($K7:$P7,$K$1:$P$1,S$1)</f>
        <v>2.227555555555556</v>
      </c>
      <c r="T7" s="38" cm="1">
        <f t="array" aca="1" ref="T7" ca="1">TREND($K7:$P7,$K$1:$P$1,T$1)</f>
        <v>2.2337777777777781</v>
      </c>
      <c r="U7" s="38" cm="1">
        <f t="array" aca="1" ref="U7" ca="1">TREND($K7:$P7,$K$1:$P$1,U$1)</f>
        <v>2.2400000000000002</v>
      </c>
      <c r="V7" s="38" cm="1">
        <f t="array" aca="1" ref="V7" ca="1">TREND($K7:$P7,$K$1:$P$1,V$1)</f>
        <v>2.2462222222222223</v>
      </c>
      <c r="W7" s="38" cm="1">
        <f t="array" aca="1" ref="W7" ca="1">TREND($K7:$P7,$K$1:$P$1,W$1)</f>
        <v>2.2524444444444445</v>
      </c>
      <c r="X7" s="38" cm="1">
        <f t="array" aca="1" ref="X7" ca="1">TREND($K7:$P7,$K$1:$P$1,X$1)</f>
        <v>2.2586666666666666</v>
      </c>
      <c r="Y7" s="38" cm="1">
        <f t="array" aca="1" ref="Y7" ca="1">TREND($K7:$P7,$K$1:$P$1,Y$1)</f>
        <v>2.2648888888888887</v>
      </c>
      <c r="Z7" s="38" cm="1">
        <f t="array" aca="1" ref="Z7" ca="1">TREND($K7:$P7,$K$1:$P$1,Z$1)</f>
        <v>2.2711111111111109</v>
      </c>
      <c r="AA7" s="38" cm="1">
        <f t="array" aca="1" ref="AA7" ca="1">TREND($K7:$P7,$K$1:$P$1,AA$1)</f>
        <v>2.2773333333333348</v>
      </c>
      <c r="AB7" s="38" cm="1">
        <f t="array" aca="1" ref="AB7" ca="1">TREND($K7:$P7,$K$1:$P$1,AB$1)</f>
        <v>2.2835555555555569</v>
      </c>
      <c r="AC7" s="38" cm="1">
        <f t="array" aca="1" ref="AC7" ca="1">TREND($K7:$P7,$K$1:$P$1,AC$1)</f>
        <v>2.289777777777779</v>
      </c>
      <c r="AD7" s="38" cm="1">
        <f t="array" aca="1" ref="AD7" ca="1">TREND($K7:$P7,$K$1:$P$1,AD$1)</f>
        <v>2.2960000000000012</v>
      </c>
      <c r="AE7" s="38" cm="1">
        <f t="array" aca="1" ref="AE7" ca="1">TREND($K7:$P7,$K$1:$P$1,AE$1)</f>
        <v>2.3022222222222233</v>
      </c>
      <c r="AF7" s="38" cm="1">
        <f t="array" aca="1" ref="AF7" ca="1">TREND($K7:$P7,$K$1:$P$1,AF$1)</f>
        <v>2.3084444444444454</v>
      </c>
      <c r="AG7" s="38" cm="1">
        <f t="array" aca="1" ref="AG7" ca="1">TREND($K7:$P7,$K$1:$P$1,AG$1)</f>
        <v>2.3146666666666675</v>
      </c>
      <c r="AH7" s="38" cm="1">
        <f t="array" aca="1" ref="AH7" ca="1">TREND($K7:$P7,$K$1:$P$1,AH$1)</f>
        <v>2.3208888888888897</v>
      </c>
      <c r="AI7" s="38" cm="1">
        <f t="array" aca="1" ref="AI7" ca="1">TREND($K7:$P7,$K$1:$P$1,AI$1)</f>
        <v>2.3271111111111118</v>
      </c>
      <c r="AJ7" s="38" cm="1">
        <f t="array" aca="1" ref="AJ7" ca="1">TREND($K7:$P7,$K$1:$P$1,AJ$1)</f>
        <v>2.3333333333333339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INDIRECT(CONCATENATE("'",HLOOKUP(B$1,$B$21:$E$23,3,FALSE),"'!",$B$25,ROW($A8)+5))*About!$A$31</f>
        <v>0.37333333333333335</v>
      </c>
      <c r="C8" s="38">
        <f t="shared" ca="1" si="3"/>
        <v>0.37333333333333335</v>
      </c>
      <c r="D8" s="38">
        <f t="shared" ca="1" si="0"/>
        <v>0.37333333333333335</v>
      </c>
      <c r="E8" s="38">
        <f t="shared" ca="1" si="0"/>
        <v>0.37333333333333335</v>
      </c>
      <c r="F8" s="39" cm="1">
        <f t="array" aca="1" ref="F8" ca="1">INDIRECT(CONCATENATE("'",HLOOKUP(F$1,$B$21:$E$23,3,FALSE),"'!",$B$25,ROW($A8)+5))*About!$A$31</f>
        <v>0.37333333333333335</v>
      </c>
      <c r="G8" s="38">
        <f t="shared" ca="1" si="4"/>
        <v>0.37333333333333335</v>
      </c>
      <c r="H8" s="38">
        <f t="shared" ca="1" si="1"/>
        <v>0.37333333333333335</v>
      </c>
      <c r="I8" s="38">
        <f t="shared" ca="1" si="1"/>
        <v>0.37333333333333335</v>
      </c>
      <c r="J8" s="38">
        <f t="shared" ca="1" si="1"/>
        <v>0.37333333333333335</v>
      </c>
      <c r="K8" s="39" cm="1">
        <f t="array" aca="1" ref="K8" ca="1">INDIRECT(CONCATENATE("'",HLOOKUP(K$1,$B$21:$E$23,3,FALSE),"'!",$B$25,ROW($A8)+5))*About!$A$31</f>
        <v>0.37333333333333335</v>
      </c>
      <c r="L8" s="38">
        <f t="shared" ca="1" si="5"/>
        <v>0.37333333333333335</v>
      </c>
      <c r="M8" s="38">
        <f t="shared" ca="1" si="2"/>
        <v>0.37333333333333335</v>
      </c>
      <c r="N8" s="38">
        <f t="shared" ca="1" si="2"/>
        <v>0.37333333333333335</v>
      </c>
      <c r="O8" s="38">
        <f t="shared" ca="1" si="2"/>
        <v>0.37333333333333335</v>
      </c>
      <c r="P8" s="39" cm="1">
        <f t="array" aca="1" ref="P8" ca="1">INDIRECT(CONCATENATE("'",HLOOKUP(P$1,$B$21:$E$23,3,FALSE),"'!",$B$25,ROW($A8)+5))*About!$A$31</f>
        <v>0.37333333333333335</v>
      </c>
      <c r="Q8" s="38" cm="1">
        <f t="array" aca="1" ref="Q8" ca="1">TREND($K8:$P8,$K$1:$P$1,Q$1)</f>
        <v>0.37333333333333335</v>
      </c>
      <c r="R8" s="38" cm="1">
        <f t="array" aca="1" ref="R8" ca="1">TREND($K8:$P8,$K$1:$P$1,R$1)</f>
        <v>0.37333333333333335</v>
      </c>
      <c r="S8" s="38" cm="1">
        <f t="array" aca="1" ref="S8" ca="1">TREND($K8:$P8,$K$1:$P$1,S$1)</f>
        <v>0.37333333333333335</v>
      </c>
      <c r="T8" s="38" cm="1">
        <f t="array" aca="1" ref="T8" ca="1">TREND($K8:$P8,$K$1:$P$1,T$1)</f>
        <v>0.37333333333333335</v>
      </c>
      <c r="U8" s="38" cm="1">
        <f t="array" aca="1" ref="U8" ca="1">TREND($K8:$P8,$K$1:$P$1,U$1)</f>
        <v>0.37333333333333335</v>
      </c>
      <c r="V8" s="38" cm="1">
        <f t="array" aca="1" ref="V8" ca="1">TREND($K8:$P8,$K$1:$P$1,V$1)</f>
        <v>0.37333333333333335</v>
      </c>
      <c r="W8" s="38" cm="1">
        <f t="array" aca="1" ref="W8" ca="1">TREND($K8:$P8,$K$1:$P$1,W$1)</f>
        <v>0.37333333333333335</v>
      </c>
      <c r="X8" s="38" cm="1">
        <f t="array" aca="1" ref="X8" ca="1">TREND($K8:$P8,$K$1:$P$1,X$1)</f>
        <v>0.37333333333333335</v>
      </c>
      <c r="Y8" s="38" cm="1">
        <f t="array" aca="1" ref="Y8" ca="1">TREND($K8:$P8,$K$1:$P$1,Y$1)</f>
        <v>0.37333333333333335</v>
      </c>
      <c r="Z8" s="38" cm="1">
        <f t="array" aca="1" ref="Z8" ca="1">TREND($K8:$P8,$K$1:$P$1,Z$1)</f>
        <v>0.37333333333333335</v>
      </c>
      <c r="AA8" s="38" cm="1">
        <f t="array" aca="1" ref="AA8" ca="1">TREND($K8:$P8,$K$1:$P$1,AA$1)</f>
        <v>0.37333333333333335</v>
      </c>
      <c r="AB8" s="38" cm="1">
        <f t="array" aca="1" ref="AB8" ca="1">TREND($K8:$P8,$K$1:$P$1,AB$1)</f>
        <v>0.37333333333333335</v>
      </c>
      <c r="AC8" s="38" cm="1">
        <f t="array" aca="1" ref="AC8" ca="1">TREND($K8:$P8,$K$1:$P$1,AC$1)</f>
        <v>0.37333333333333335</v>
      </c>
      <c r="AD8" s="38" cm="1">
        <f t="array" aca="1" ref="AD8" ca="1">TREND($K8:$P8,$K$1:$P$1,AD$1)</f>
        <v>0.37333333333333335</v>
      </c>
      <c r="AE8" s="38" cm="1">
        <f t="array" aca="1" ref="AE8" ca="1">TREND($K8:$P8,$K$1:$P$1,AE$1)</f>
        <v>0.37333333333333335</v>
      </c>
      <c r="AF8" s="38" cm="1">
        <f t="array" aca="1" ref="AF8" ca="1">TREND($K8:$P8,$K$1:$P$1,AF$1)</f>
        <v>0.37333333333333335</v>
      </c>
      <c r="AG8" s="38" cm="1">
        <f t="array" aca="1" ref="AG8" ca="1">TREND($K8:$P8,$K$1:$P$1,AG$1)</f>
        <v>0.37333333333333335</v>
      </c>
      <c r="AH8" s="38" cm="1">
        <f t="array" aca="1" ref="AH8" ca="1">TREND($K8:$P8,$K$1:$P$1,AH$1)</f>
        <v>0.37333333333333335</v>
      </c>
      <c r="AI8" s="38" cm="1">
        <f t="array" aca="1" ref="AI8" ca="1">TREND($K8:$P8,$K$1:$P$1,AI$1)</f>
        <v>0.37333333333333335</v>
      </c>
      <c r="AJ8" s="38" cm="1">
        <f t="array" aca="1" ref="AJ8" ca="1">TREND($K8:$P8,$K$1:$P$1,AJ$1)</f>
        <v>0.37333333333333335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INDIRECT(CONCATENATE("'",HLOOKUP(B$1,$B$21:$E$23,3,FALSE),"'!",$B$25,ROW($A9)+5))*About!$A$31</f>
        <v>8.7111111111111111E-2</v>
      </c>
      <c r="C9" s="38">
        <f t="shared" ca="1" si="3"/>
        <v>8.7111111111111111E-2</v>
      </c>
      <c r="D9" s="38">
        <f t="shared" ca="1" si="0"/>
        <v>8.7111111111111111E-2</v>
      </c>
      <c r="E9" s="38">
        <f t="shared" ca="1" si="0"/>
        <v>8.7111111111111111E-2</v>
      </c>
      <c r="F9" s="39" cm="1">
        <f t="array" aca="1" ref="F9" ca="1">INDIRECT(CONCATENATE("'",HLOOKUP(F$1,$B$21:$E$23,3,FALSE),"'!",$B$25,ROW($A9)+5))*About!$A$31</f>
        <v>8.7111111111111111E-2</v>
      </c>
      <c r="G9" s="38">
        <f t="shared" ca="1" si="4"/>
        <v>8.773333333333333E-2</v>
      </c>
      <c r="H9" s="38">
        <f t="shared" ca="1" si="1"/>
        <v>8.8355555555555562E-2</v>
      </c>
      <c r="I9" s="38">
        <f t="shared" ca="1" si="1"/>
        <v>8.8977777777777781E-2</v>
      </c>
      <c r="J9" s="38">
        <f t="shared" ca="1" si="1"/>
        <v>8.9600000000000013E-2</v>
      </c>
      <c r="K9" s="39" cm="1">
        <f t="array" aca="1" ref="K9" ca="1">INDIRECT(CONCATENATE("'",HLOOKUP(K$1,$B$21:$E$23,3,FALSE),"'!",$B$25,ROW($A9)+5))*About!$A$31</f>
        <v>9.0222222222222231E-2</v>
      </c>
      <c r="L9" s="38">
        <f t="shared" ca="1" si="5"/>
        <v>9.1466666666666668E-2</v>
      </c>
      <c r="M9" s="38">
        <f t="shared" ca="1" si="2"/>
        <v>9.2711111111111119E-2</v>
      </c>
      <c r="N9" s="38">
        <f t="shared" ca="1" si="2"/>
        <v>9.3955555555555556E-2</v>
      </c>
      <c r="O9" s="38">
        <f t="shared" ca="1" si="2"/>
        <v>9.5200000000000007E-2</v>
      </c>
      <c r="P9" s="39" cm="1">
        <f t="array" aca="1" ref="P9" ca="1">INDIRECT(CONCATENATE("'",HLOOKUP(P$1,$B$21:$E$23,3,FALSE),"'!",$B$25,ROW($A9)+5))*About!$A$31</f>
        <v>9.6444444444444444E-2</v>
      </c>
      <c r="Q9" s="38" cm="1">
        <f t="array" aca="1" ref="Q9" ca="1">TREND($K9:$P9,$K$1:$P$1,Q$1)</f>
        <v>9.7688888888888936E-2</v>
      </c>
      <c r="R9" s="38" cm="1">
        <f t="array" aca="1" ref="R9" ca="1">TREND($K9:$P9,$K$1:$P$1,R$1)</f>
        <v>9.893333333333354E-2</v>
      </c>
      <c r="S9" s="38" cm="1">
        <f t="array" aca="1" ref="S9" ca="1">TREND($K9:$P9,$K$1:$P$1,S$1)</f>
        <v>0.1001777777777777</v>
      </c>
      <c r="T9" s="38" cm="1">
        <f t="array" aca="1" ref="T9" ca="1">TREND($K9:$P9,$K$1:$P$1,T$1)</f>
        <v>0.1014222222222223</v>
      </c>
      <c r="U9" s="38" cm="1">
        <f t="array" aca="1" ref="U9" ca="1">TREND($K9:$P9,$K$1:$P$1,U$1)</f>
        <v>0.10266666666666691</v>
      </c>
      <c r="V9" s="38" cm="1">
        <f t="array" aca="1" ref="V9" ca="1">TREND($K9:$P9,$K$1:$P$1,V$1)</f>
        <v>0.10391111111111107</v>
      </c>
      <c r="W9" s="38" cm="1">
        <f t="array" aca="1" ref="W9" ca="1">TREND($K9:$P9,$K$1:$P$1,W$1)</f>
        <v>0.10515555555555567</v>
      </c>
      <c r="X9" s="38" cm="1">
        <f t="array" aca="1" ref="X9" ca="1">TREND($K9:$P9,$K$1:$P$1,X$1)</f>
        <v>0.10640000000000027</v>
      </c>
      <c r="Y9" s="38" cm="1">
        <f t="array" aca="1" ref="Y9" ca="1">TREND($K9:$P9,$K$1:$P$1,Y$1)</f>
        <v>0.10764444444444443</v>
      </c>
      <c r="Z9" s="38" cm="1">
        <f t="array" aca="1" ref="Z9" ca="1">TREND($K9:$P9,$K$1:$P$1,Z$1)</f>
        <v>0.10888888888888903</v>
      </c>
      <c r="AA9" s="38" cm="1">
        <f t="array" aca="1" ref="AA9" ca="1">TREND($K9:$P9,$K$1:$P$1,AA$1)</f>
        <v>0.11013333333333364</v>
      </c>
      <c r="AB9" s="38" cm="1">
        <f t="array" aca="1" ref="AB9" ca="1">TREND($K9:$P9,$K$1:$P$1,AB$1)</f>
        <v>0.1113777777777778</v>
      </c>
      <c r="AC9" s="38" cm="1">
        <f t="array" aca="1" ref="AC9" ca="1">TREND($K9:$P9,$K$1:$P$1,AC$1)</f>
        <v>0.1126222222222224</v>
      </c>
      <c r="AD9" s="38" cm="1">
        <f t="array" aca="1" ref="AD9" ca="1">TREND($K9:$P9,$K$1:$P$1,AD$1)</f>
        <v>0.11386666666666656</v>
      </c>
      <c r="AE9" s="38" cm="1">
        <f t="array" aca="1" ref="AE9" ca="1">TREND($K9:$P9,$K$1:$P$1,AE$1)</f>
        <v>0.11511111111111116</v>
      </c>
      <c r="AF9" s="38" cm="1">
        <f t="array" aca="1" ref="AF9" ca="1">TREND($K9:$P9,$K$1:$P$1,AF$1)</f>
        <v>0.11635555555555577</v>
      </c>
      <c r="AG9" s="38" cm="1">
        <f t="array" aca="1" ref="AG9" ca="1">TREND($K9:$P9,$K$1:$P$1,AG$1)</f>
        <v>0.11759999999999993</v>
      </c>
      <c r="AH9" s="38" cm="1">
        <f t="array" aca="1" ref="AH9" ca="1">TREND($K9:$P9,$K$1:$P$1,AH$1)</f>
        <v>0.11884444444444453</v>
      </c>
      <c r="AI9" s="38" cm="1">
        <f t="array" aca="1" ref="AI9" ca="1">TREND($K9:$P9,$K$1:$P$1,AI$1)</f>
        <v>0.12008888888888913</v>
      </c>
      <c r="AJ9" s="38" cm="1">
        <f t="array" aca="1" ref="AJ9" ca="1">TREND($K9:$P9,$K$1:$P$1,AJ$1)</f>
        <v>0.12133333333333329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INDIRECT(CONCATENATE("'",HLOOKUP(B$1,$B$21:$E$23,3,FALSE),"'!",$B$25,ROW($A10)+5))*About!$A$31</f>
        <v>6.5333333333333335E-4</v>
      </c>
      <c r="C10" s="38">
        <f t="shared" ca="1" si="3"/>
        <v>6.6111111111111112E-4</v>
      </c>
      <c r="D10" s="38">
        <f t="shared" ca="1" si="0"/>
        <v>6.688888888888889E-4</v>
      </c>
      <c r="E10" s="38">
        <f t="shared" ca="1" si="0"/>
        <v>6.7666666666666667E-4</v>
      </c>
      <c r="F10" s="39" cm="1">
        <f t="array" aca="1" ref="F10" ca="1">INDIRECT(CONCATENATE("'",HLOOKUP(F$1,$B$21:$E$23,3,FALSE),"'!",$B$25,ROW($A10)+5))*About!$A$31</f>
        <v>6.8444444444444444E-4</v>
      </c>
      <c r="G10" s="38">
        <f t="shared" ca="1" si="4"/>
        <v>7.0311111111111117E-4</v>
      </c>
      <c r="H10" s="38">
        <f t="shared" ca="1" si="1"/>
        <v>7.2177777777777778E-4</v>
      </c>
      <c r="I10" s="38">
        <f t="shared" ca="1" si="1"/>
        <v>7.404444444444445E-4</v>
      </c>
      <c r="J10" s="38">
        <f t="shared" ca="1" si="1"/>
        <v>7.5911111111111112E-4</v>
      </c>
      <c r="K10" s="39" cm="1">
        <f t="array" aca="1" ref="K10" ca="1">INDIRECT(CONCATENATE("'",HLOOKUP(K$1,$B$21:$E$23,3,FALSE),"'!",$B$25,ROW($A10)+5))*About!$A$31</f>
        <v>7.7777777777777784E-4</v>
      </c>
      <c r="L10" s="38">
        <f t="shared" ca="1" si="5"/>
        <v>7.9022222222222232E-4</v>
      </c>
      <c r="M10" s="38">
        <f t="shared" ca="1" si="2"/>
        <v>8.026666666666667E-4</v>
      </c>
      <c r="N10" s="38">
        <f t="shared" ca="1" si="2"/>
        <v>8.1511111111111118E-4</v>
      </c>
      <c r="O10" s="38">
        <f t="shared" ca="1" si="2"/>
        <v>8.2755555555555555E-4</v>
      </c>
      <c r="P10" s="39" cm="1">
        <f t="array" aca="1" ref="P10" ca="1">INDIRECT(CONCATENATE("'",HLOOKUP(P$1,$B$21:$E$23,3,FALSE),"'!",$B$25,ROW($A10)+5))*About!$A$31</f>
        <v>8.4000000000000003E-4</v>
      </c>
      <c r="Q10" s="38" cm="1">
        <f t="array" aca="1" ref="Q10" ca="1">TREND($K10:$P10,$K$1:$P$1,Q$1)</f>
        <v>8.5244444444444734E-4</v>
      </c>
      <c r="R10" s="38" cm="1">
        <f t="array" aca="1" ref="R10" ca="1">TREND($K10:$P10,$K$1:$P$1,R$1)</f>
        <v>8.6488888888889073E-4</v>
      </c>
      <c r="S10" s="38" cm="1">
        <f t="array" aca="1" ref="S10" ca="1">TREND($K10:$P10,$K$1:$P$1,S$1)</f>
        <v>8.773333333333376E-4</v>
      </c>
      <c r="T10" s="38" cm="1">
        <f t="array" aca="1" ref="T10" ca="1">TREND($K10:$P10,$K$1:$P$1,T$1)</f>
        <v>8.89777777777781E-4</v>
      </c>
      <c r="U10" s="38" cm="1">
        <f t="array" aca="1" ref="U10" ca="1">TREND($K10:$P10,$K$1:$P$1,U$1)</f>
        <v>9.022222222222244E-4</v>
      </c>
      <c r="V10" s="38" cm="1">
        <f t="array" aca="1" ref="V10" ca="1">TREND($K10:$P10,$K$1:$P$1,V$1)</f>
        <v>9.1466666666666779E-4</v>
      </c>
      <c r="W10" s="38" cm="1">
        <f t="array" aca="1" ref="W10" ca="1">TREND($K10:$P10,$K$1:$P$1,W$1)</f>
        <v>9.2711111111111466E-4</v>
      </c>
      <c r="X10" s="38" cm="1">
        <f t="array" aca="1" ref="X10" ca="1">TREND($K10:$P10,$K$1:$P$1,X$1)</f>
        <v>9.3955555555555806E-4</v>
      </c>
      <c r="Y10" s="38" cm="1">
        <f t="array" aca="1" ref="Y10" ca="1">TREND($K10:$P10,$K$1:$P$1,Y$1)</f>
        <v>9.5200000000000146E-4</v>
      </c>
      <c r="Z10" s="38" cm="1">
        <f t="array" aca="1" ref="Z10" ca="1">TREND($K10:$P10,$K$1:$P$1,Z$1)</f>
        <v>9.6444444444444832E-4</v>
      </c>
      <c r="AA10" s="38" cm="1">
        <f t="array" aca="1" ref="AA10" ca="1">TREND($K10:$P10,$K$1:$P$1,AA$1)</f>
        <v>9.7688888888889172E-4</v>
      </c>
      <c r="AB10" s="38" cm="1">
        <f t="array" aca="1" ref="AB10" ca="1">TREND($K10:$P10,$K$1:$P$1,AB$1)</f>
        <v>9.8933333333333512E-4</v>
      </c>
      <c r="AC10" s="38" cm="1">
        <f t="array" aca="1" ref="AC10" ca="1">TREND($K10:$P10,$K$1:$P$1,AC$1)</f>
        <v>1.001777777777782E-3</v>
      </c>
      <c r="AD10" s="38" cm="1">
        <f t="array" aca="1" ref="AD10" ca="1">TREND($K10:$P10,$K$1:$P$1,AD$1)</f>
        <v>1.0142222222222254E-3</v>
      </c>
      <c r="AE10" s="38" cm="1">
        <f t="array" aca="1" ref="AE10" ca="1">TREND($K10:$P10,$K$1:$P$1,AE$1)</f>
        <v>1.0266666666666688E-3</v>
      </c>
      <c r="AF10" s="38" cm="1">
        <f t="array" aca="1" ref="AF10" ca="1">TREND($K10:$P10,$K$1:$P$1,AF$1)</f>
        <v>1.0391111111111122E-3</v>
      </c>
      <c r="AG10" s="38" cm="1">
        <f t="array" aca="1" ref="AG10" ca="1">TREND($K10:$P10,$K$1:$P$1,AG$1)</f>
        <v>1.051555555555559E-3</v>
      </c>
      <c r="AH10" s="38" cm="1">
        <f t="array" aca="1" ref="AH10" ca="1">TREND($K10:$P10,$K$1:$P$1,AH$1)</f>
        <v>1.0640000000000024E-3</v>
      </c>
      <c r="AI10" s="38" cm="1">
        <f t="array" aca="1" ref="AI10" ca="1">TREND($K10:$P10,$K$1:$P$1,AI$1)</f>
        <v>1.0764444444444458E-3</v>
      </c>
      <c r="AJ10" s="38" cm="1">
        <f t="array" aca="1" ref="AJ10" ca="1">TREND($K10:$P10,$K$1:$P$1,AJ$1)</f>
        <v>1.0888888888888927E-3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INDIRECT(CONCATENATE("'",HLOOKUP(B$1,$B$21:$E$23,3,FALSE),"'!",$B$25,ROW($A11)+5))*About!$A$31</f>
        <v>6.2222222222222225E-4</v>
      </c>
      <c r="C11" s="38">
        <f t="shared" ca="1" si="3"/>
        <v>6.3000000000000003E-4</v>
      </c>
      <c r="D11" s="38">
        <f t="shared" ca="1" si="0"/>
        <v>6.377777777777778E-4</v>
      </c>
      <c r="E11" s="38">
        <f t="shared" ca="1" si="0"/>
        <v>6.4555555555555557E-4</v>
      </c>
      <c r="F11" s="39" cm="1">
        <f t="array" aca="1" ref="F11" ca="1">INDIRECT(CONCATENATE("'",HLOOKUP(F$1,$B$21:$E$23,3,FALSE),"'!",$B$25,ROW($A11)+5))*About!$A$31</f>
        <v>6.5333333333333335E-4</v>
      </c>
      <c r="G11" s="38">
        <f t="shared" ca="1" si="4"/>
        <v>6.7200000000000007E-4</v>
      </c>
      <c r="H11" s="38">
        <f t="shared" ca="1" si="1"/>
        <v>6.9066666666666669E-4</v>
      </c>
      <c r="I11" s="38">
        <f t="shared" ca="1" si="1"/>
        <v>7.0933333333333341E-4</v>
      </c>
      <c r="J11" s="38">
        <f t="shared" ca="1" si="1"/>
        <v>7.2800000000000002E-4</v>
      </c>
      <c r="K11" s="39" cm="1">
        <f t="array" aca="1" ref="K11" ca="1">INDIRECT(CONCATENATE("'",HLOOKUP(K$1,$B$21:$E$23,3,FALSE),"'!",$B$25,ROW($A11)+5))*About!$A$31</f>
        <v>7.4666666666666675E-4</v>
      </c>
      <c r="L11" s="38">
        <f t="shared" ca="1" si="5"/>
        <v>7.5911111111111112E-4</v>
      </c>
      <c r="M11" s="38">
        <f t="shared" ca="1" si="2"/>
        <v>7.715555555555556E-4</v>
      </c>
      <c r="N11" s="38">
        <f t="shared" ca="1" si="2"/>
        <v>7.8399999999999997E-4</v>
      </c>
      <c r="O11" s="38">
        <f t="shared" ca="1" si="2"/>
        <v>7.9644444444444446E-4</v>
      </c>
      <c r="P11" s="39" cm="1">
        <f t="array" aca="1" ref="P11" ca="1">INDIRECT(CONCATENATE("'",HLOOKUP(P$1,$B$21:$E$23,3,FALSE),"'!",$B$25,ROW($A11)+5))*About!$A$31</f>
        <v>8.0888888888888883E-4</v>
      </c>
      <c r="Q11" s="38" cm="1">
        <f t="array" aca="1" ref="Q11" ca="1">TREND($K11:$P11,$K$1:$P$1,Q$1)</f>
        <v>8.2133333333333364E-4</v>
      </c>
      <c r="R11" s="38" cm="1">
        <f t="array" aca="1" ref="R11" ca="1">TREND($K11:$P11,$K$1:$P$1,R$1)</f>
        <v>8.3377777777777703E-4</v>
      </c>
      <c r="S11" s="38" cm="1">
        <f t="array" aca="1" ref="S11" ca="1">TREND($K11:$P11,$K$1:$P$1,S$1)</f>
        <v>8.462222222222239E-4</v>
      </c>
      <c r="T11" s="38" cm="1">
        <f t="array" aca="1" ref="T11" ca="1">TREND($K11:$P11,$K$1:$P$1,T$1)</f>
        <v>8.586666666666673E-4</v>
      </c>
      <c r="U11" s="38" cm="1">
        <f t="array" aca="1" ref="U11" ca="1">TREND($K11:$P11,$K$1:$P$1,U$1)</f>
        <v>8.711111111111107E-4</v>
      </c>
      <c r="V11" s="38" cm="1">
        <f t="array" aca="1" ref="V11" ca="1">TREND($K11:$P11,$K$1:$P$1,V$1)</f>
        <v>8.835555555555541E-4</v>
      </c>
      <c r="W11" s="38" cm="1">
        <f t="array" aca="1" ref="W11" ca="1">TREND($K11:$P11,$K$1:$P$1,W$1)</f>
        <v>8.9600000000000096E-4</v>
      </c>
      <c r="X11" s="38" cm="1">
        <f t="array" aca="1" ref="X11" ca="1">TREND($K11:$P11,$K$1:$P$1,X$1)</f>
        <v>9.0844444444444436E-4</v>
      </c>
      <c r="Y11" s="38" cm="1">
        <f t="array" aca="1" ref="Y11" ca="1">TREND($K11:$P11,$K$1:$P$1,Y$1)</f>
        <v>9.2088888888888776E-4</v>
      </c>
      <c r="Z11" s="38" cm="1">
        <f t="array" aca="1" ref="Z11" ca="1">TREND($K11:$P11,$K$1:$P$1,Z$1)</f>
        <v>9.3333333333333462E-4</v>
      </c>
      <c r="AA11" s="38" cm="1">
        <f t="array" aca="1" ref="AA11" ca="1">TREND($K11:$P11,$K$1:$P$1,AA$1)</f>
        <v>9.4577777777777802E-4</v>
      </c>
      <c r="AB11" s="38" cm="1">
        <f t="array" aca="1" ref="AB11" ca="1">TREND($K11:$P11,$K$1:$P$1,AB$1)</f>
        <v>9.5822222222222142E-4</v>
      </c>
      <c r="AC11" s="38" cm="1">
        <f t="array" aca="1" ref="AC11" ca="1">TREND($K11:$P11,$K$1:$P$1,AC$1)</f>
        <v>9.7066666666666829E-4</v>
      </c>
      <c r="AD11" s="38" cm="1">
        <f t="array" aca="1" ref="AD11" ca="1">TREND($K11:$P11,$K$1:$P$1,AD$1)</f>
        <v>9.8311111111111169E-4</v>
      </c>
      <c r="AE11" s="38" cm="1">
        <f t="array" aca="1" ref="AE11" ca="1">TREND($K11:$P11,$K$1:$P$1,AE$1)</f>
        <v>9.9555555555555508E-4</v>
      </c>
      <c r="AF11" s="38" cm="1">
        <f t="array" aca="1" ref="AF11" ca="1">TREND($K11:$P11,$K$1:$P$1,AF$1)</f>
        <v>1.0079999999999985E-3</v>
      </c>
      <c r="AG11" s="38" cm="1">
        <f t="array" aca="1" ref="AG11" ca="1">TREND($K11:$P11,$K$1:$P$1,AG$1)</f>
        <v>1.0204444444444453E-3</v>
      </c>
      <c r="AH11" s="38" cm="1">
        <f t="array" aca="1" ref="AH11" ca="1">TREND($K11:$P11,$K$1:$P$1,AH$1)</f>
        <v>1.0328888888888887E-3</v>
      </c>
      <c r="AI11" s="38" cm="1">
        <f t="array" aca="1" ref="AI11" ca="1">TREND($K11:$P11,$K$1:$P$1,AI$1)</f>
        <v>1.0453333333333321E-3</v>
      </c>
      <c r="AJ11" s="38" cm="1">
        <f t="array" aca="1" ref="AJ11" ca="1">TREND($K11:$P11,$K$1:$P$1,AJ$1)</f>
        <v>1.057777777777779E-3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SUM(INDIRECT(CONCATENATE("'",HLOOKUP(B$1,$B$21:$E$23,3,FALSE),"'!",$B$25,ROW($A12)+5,":",$B$25,ROW($A12)+6)))*About!$A$31</f>
        <v>2.8964444444444445E-3</v>
      </c>
      <c r="C12" s="38">
        <f t="shared" ca="1" si="3"/>
        <v>2.9477777777777779E-3</v>
      </c>
      <c r="D12" s="38">
        <f t="shared" ca="1" si="0"/>
        <v>2.9991111111111112E-3</v>
      </c>
      <c r="E12" s="38">
        <f t="shared" ca="1" si="0"/>
        <v>3.0504444444444446E-3</v>
      </c>
      <c r="F12" s="40">
        <f ca="1">SUM(INDIRECT(CONCATENATE("'",HLOOKUP(F$1,$B$21:$E$23,3,FALSE),"'!",$B$25,ROW($A12)+5,":",$B$25,ROW($A12)+6)))*About!$A$31</f>
        <v>3.101777777777778E-3</v>
      </c>
      <c r="G12" s="38">
        <f t="shared" ca="1" si="4"/>
        <v>3.1596444444444444E-3</v>
      </c>
      <c r="H12" s="38">
        <f t="shared" ca="1" si="1"/>
        <v>3.2175111111111114E-3</v>
      </c>
      <c r="I12" s="38">
        <f t="shared" ca="1" si="1"/>
        <v>3.2753777777777778E-3</v>
      </c>
      <c r="J12" s="38">
        <f t="shared" ca="1" si="1"/>
        <v>3.3332444444444448E-3</v>
      </c>
      <c r="K12" s="40">
        <f ca="1">SUM(INDIRECT(CONCATENATE("'",HLOOKUP(K$1,$B$21:$E$23,3,FALSE),"'!",$B$25,ROW($A12)+5,":",$B$25,ROW($A12)+6)))*About!$A$31</f>
        <v>3.3911111111111112E-3</v>
      </c>
      <c r="L12" s="38">
        <f t="shared" ca="1" si="5"/>
        <v>3.4657777777777781E-3</v>
      </c>
      <c r="M12" s="38">
        <f t="shared" ca="1" si="2"/>
        <v>3.5404444444444446E-3</v>
      </c>
      <c r="N12" s="38">
        <f t="shared" ca="1" si="2"/>
        <v>3.6151111111111115E-3</v>
      </c>
      <c r="O12" s="38">
        <f t="shared" ca="1" si="2"/>
        <v>3.6897777777777779E-3</v>
      </c>
      <c r="P12" s="40">
        <f ca="1">SUM(INDIRECT(CONCATENATE("'",HLOOKUP(P$1,$B$21:$E$23,3,FALSE),"'!",$B$25,ROW($A12)+5,":",$B$25,ROW($A12)+6)))*About!$A$31</f>
        <v>3.7644444444444448E-3</v>
      </c>
      <c r="Q12" s="38" cm="1">
        <f t="array" aca="1" ref="Q12" ca="1">TREND($K12:$P12,$K$1:$P$1,Q$1)</f>
        <v>3.8391111111111265E-3</v>
      </c>
      <c r="R12" s="38" cm="1">
        <f t="array" aca="1" ref="R12" ca="1">TREND($K12:$P12,$K$1:$P$1,R$1)</f>
        <v>3.9137777777777938E-3</v>
      </c>
      <c r="S12" s="38" cm="1">
        <f t="array" aca="1" ref="S12" ca="1">TREND($K12:$P12,$K$1:$P$1,S$1)</f>
        <v>3.9884444444444611E-3</v>
      </c>
      <c r="T12" s="38" cm="1">
        <f t="array" aca="1" ref="T12" ca="1">TREND($K12:$P12,$K$1:$P$1,T$1)</f>
        <v>4.0631111111111284E-3</v>
      </c>
      <c r="U12" s="38" cm="1">
        <f t="array" aca="1" ref="U12" ca="1">TREND($K12:$P12,$K$1:$P$1,U$1)</f>
        <v>4.1377777777777958E-3</v>
      </c>
      <c r="V12" s="38" cm="1">
        <f t="array" aca="1" ref="V12" ca="1">TREND($K12:$P12,$K$1:$P$1,V$1)</f>
        <v>4.2124444444444631E-3</v>
      </c>
      <c r="W12" s="38" cm="1">
        <f t="array" aca="1" ref="W12" ca="1">TREND($K12:$P12,$K$1:$P$1,W$1)</f>
        <v>4.2871111111111304E-3</v>
      </c>
      <c r="X12" s="38" cm="1">
        <f t="array" aca="1" ref="X12" ca="1">TREND($K12:$P12,$K$1:$P$1,X$1)</f>
        <v>4.3617777777777977E-3</v>
      </c>
      <c r="Y12" s="38" cm="1">
        <f t="array" aca="1" ref="Y12" ca="1">TREND($K12:$P12,$K$1:$P$1,Y$1)</f>
        <v>4.4364444444444651E-3</v>
      </c>
      <c r="Z12" s="38" cm="1">
        <f t="array" aca="1" ref="Z12" ca="1">TREND($K12:$P12,$K$1:$P$1,Z$1)</f>
        <v>4.5111111111111324E-3</v>
      </c>
      <c r="AA12" s="38" cm="1">
        <f t="array" aca="1" ref="AA12" ca="1">TREND($K12:$P12,$K$1:$P$1,AA$1)</f>
        <v>4.5857777777777997E-3</v>
      </c>
      <c r="AB12" s="38" cm="1">
        <f t="array" aca="1" ref="AB12" ca="1">TREND($K12:$P12,$K$1:$P$1,AB$1)</f>
        <v>4.660444444444467E-3</v>
      </c>
      <c r="AC12" s="38" cm="1">
        <f t="array" aca="1" ref="AC12" ca="1">TREND($K12:$P12,$K$1:$P$1,AC$1)</f>
        <v>4.7351111111111344E-3</v>
      </c>
      <c r="AD12" s="38" cm="1">
        <f t="array" aca="1" ref="AD12" ca="1">TREND($K12:$P12,$K$1:$P$1,AD$1)</f>
        <v>4.8097777777778017E-3</v>
      </c>
      <c r="AE12" s="38" cm="1">
        <f t="array" aca="1" ref="AE12" ca="1">TREND($K12:$P12,$K$1:$P$1,AE$1)</f>
        <v>4.884444444444469E-3</v>
      </c>
      <c r="AF12" s="38" cm="1">
        <f t="array" aca="1" ref="AF12" ca="1">TREND($K12:$P12,$K$1:$P$1,AF$1)</f>
        <v>4.9591111111111363E-3</v>
      </c>
      <c r="AG12" s="38" cm="1">
        <f t="array" aca="1" ref="AG12" ca="1">TREND($K12:$P12,$K$1:$P$1,AG$1)</f>
        <v>5.0337777777778037E-3</v>
      </c>
      <c r="AH12" s="38" cm="1">
        <f t="array" aca="1" ref="AH12" ca="1">TREND($K12:$P12,$K$1:$P$1,AH$1)</f>
        <v>5.108444444444471E-3</v>
      </c>
      <c r="AI12" s="38" cm="1">
        <f t="array" aca="1" ref="AI12" ca="1">TREND($K12:$P12,$K$1:$P$1,AI$1)</f>
        <v>5.1831111111111383E-3</v>
      </c>
      <c r="AJ12" s="38" cm="1">
        <f t="array" aca="1" ref="AJ12" ca="1">TREND($K12:$P12,$K$1:$P$1,AJ$1)</f>
        <v>5.2577777777778056E-3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HOIpTP-LULUCF-NOx</v>
      </c>
    </row>
    <row r="18" spans="1:5" x14ac:dyDescent="0.45">
      <c r="A18" t="s">
        <v>114</v>
      </c>
      <c r="B18" t="str">
        <f ca="1">RIGHT(B17,LEN(B17)-7)</f>
        <v>LULUCF-NOx</v>
      </c>
    </row>
    <row r="19" spans="1:5" x14ac:dyDescent="0.45">
      <c r="A19" t="s">
        <v>115</v>
      </c>
      <c r="B19" t="str">
        <f ca="1">LEFT(B18,FIND("-",B18)-1)</f>
        <v>LULUCF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28A-A838-4DA0-8F41-C3BEAD5D3470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INDIRECT(CONCATENATE("'",HLOOKUP(B$1,$B$21:$E$23,3,FALSE),"'!",$B$25,ROW($A2)+3))*About!$A$31</f>
        <v>0.13377777777777777</v>
      </c>
      <c r="C2" s="38">
        <f ca="1">$B2+($F2-$B2)*(C$1-$B$1)/($F$1-$B$1)</f>
        <v>0.13455555555555554</v>
      </c>
      <c r="D2" s="38">
        <f t="shared" ref="D2:E12" ca="1" si="0">$B2+($F2-$B2)*(D$1-$B$1)/($F$1-$B$1)</f>
        <v>0.13533333333333333</v>
      </c>
      <c r="E2" s="38">
        <f t="shared" ca="1" si="0"/>
        <v>0.13611111111111113</v>
      </c>
      <c r="F2" s="37" cm="1">
        <f t="array" aca="1" ref="F2" ca="1">INDIRECT(CONCATENATE("'",HLOOKUP(F$1,$B$21:$E$23,3,FALSE),"'!",$B$25,ROW($A2)+3))*About!$A$31</f>
        <v>0.13688888888888889</v>
      </c>
      <c r="G2" s="38">
        <f ca="1">$F2+($K2-$F2)*(G$1-$F$1)/($K$1-$F$1)</f>
        <v>0.13937777777777779</v>
      </c>
      <c r="H2" s="38">
        <f t="shared" ref="H2:J12" ca="1" si="1">$F2+($K2-$F2)*(H$1-$F$1)/($K$1-$F$1)</f>
        <v>0.14186666666666667</v>
      </c>
      <c r="I2" s="38">
        <f t="shared" ca="1" si="1"/>
        <v>0.14435555555555557</v>
      </c>
      <c r="J2" s="38">
        <f t="shared" ca="1" si="1"/>
        <v>0.14684444444444444</v>
      </c>
      <c r="K2" s="37" cm="1">
        <f t="array" aca="1" ref="K2" ca="1">INDIRECT(CONCATENATE("'",HLOOKUP(K$1,$B$21:$E$23,3,FALSE),"'!",$B$25,ROW($A2)+3))*About!$A$31</f>
        <v>0.14933333333333335</v>
      </c>
      <c r="L2" s="38">
        <f ca="1">$K2+($P2-$K2)*(L$1-$K$1)/($P$1-$K$1)</f>
        <v>0.1512</v>
      </c>
      <c r="M2" s="38">
        <f t="shared" ref="M2:O12" ca="1" si="2">$K2+($P2-$K2)*(M$1-$K$1)/($P$1-$K$1)</f>
        <v>0.15306666666666666</v>
      </c>
      <c r="N2" s="38">
        <f t="shared" ca="1" si="2"/>
        <v>0.15493333333333334</v>
      </c>
      <c r="O2" s="38">
        <f t="shared" ca="1" si="2"/>
        <v>0.15679999999999999</v>
      </c>
      <c r="P2" s="37" cm="1">
        <f t="array" aca="1" ref="P2" ca="1">INDIRECT(CONCATENATE("'",HLOOKUP(P$1,$B$21:$E$23,3,FALSE),"'!",$B$25,ROW($A2)+3))*About!$A$31</f>
        <v>0.15866666666666665</v>
      </c>
      <c r="Q2" s="38" cm="1">
        <f t="array" aca="1" ref="Q2" ca="1">TREND($K2:$P2,$K$1:$P$1,Q$1)</f>
        <v>0.16053333333333297</v>
      </c>
      <c r="R2" s="38" cm="1">
        <f t="array" aca="1" ref="R2" ca="1">TREND($K2:$P2,$K$1:$P$1,R$1)</f>
        <v>0.16239999999999988</v>
      </c>
      <c r="S2" s="38" cm="1">
        <f t="array" aca="1" ref="S2" ca="1">TREND($K2:$P2,$K$1:$P$1,S$1)</f>
        <v>0.16426666666666634</v>
      </c>
      <c r="T2" s="38" cm="1">
        <f t="array" aca="1" ref="T2" ca="1">TREND($K2:$P2,$K$1:$P$1,T$1)</f>
        <v>0.16613333333333324</v>
      </c>
      <c r="U2" s="38" cm="1">
        <f t="array" aca="1" ref="U2" ca="1">TREND($K2:$P2,$K$1:$P$1,U$1)</f>
        <v>0.16799999999999971</v>
      </c>
      <c r="V2" s="38" cm="1">
        <f t="array" aca="1" ref="V2" ca="1">TREND($K2:$P2,$K$1:$P$1,V$1)</f>
        <v>0.16986666666666661</v>
      </c>
      <c r="W2" s="38" cm="1">
        <f t="array" aca="1" ref="W2" ca="1">TREND($K2:$P2,$K$1:$P$1,W$1)</f>
        <v>0.17173333333333307</v>
      </c>
      <c r="X2" s="38" cm="1">
        <f t="array" aca="1" ref="X2" ca="1">TREND($K2:$P2,$K$1:$P$1,X$1)</f>
        <v>0.17359999999999953</v>
      </c>
      <c r="Y2" s="38" cm="1">
        <f t="array" aca="1" ref="Y2" ca="1">TREND($K2:$P2,$K$1:$P$1,Y$1)</f>
        <v>0.17546666666666644</v>
      </c>
      <c r="Z2" s="38" cm="1">
        <f t="array" aca="1" ref="Z2" ca="1">TREND($K2:$P2,$K$1:$P$1,Z$1)</f>
        <v>0.1773333333333329</v>
      </c>
      <c r="AA2" s="38" cm="1">
        <f t="array" aca="1" ref="AA2" ca="1">TREND($K2:$P2,$K$1:$P$1,AA$1)</f>
        <v>0.1791999999999998</v>
      </c>
      <c r="AB2" s="38" cm="1">
        <f t="array" aca="1" ref="AB2" ca="1">TREND($K2:$P2,$K$1:$P$1,AB$1)</f>
        <v>0.18106666666666626</v>
      </c>
      <c r="AC2" s="38" cm="1">
        <f t="array" aca="1" ref="AC2" ca="1">TREND($K2:$P2,$K$1:$P$1,AC$1)</f>
        <v>0.18293333333333317</v>
      </c>
      <c r="AD2" s="38" cm="1">
        <f t="array" aca="1" ref="AD2" ca="1">TREND($K2:$P2,$K$1:$P$1,AD$1)</f>
        <v>0.18479999999999963</v>
      </c>
      <c r="AE2" s="38" cm="1">
        <f t="array" aca="1" ref="AE2" ca="1">TREND($K2:$P2,$K$1:$P$1,AE$1)</f>
        <v>0.18666666666666654</v>
      </c>
      <c r="AF2" s="38" cm="1">
        <f t="array" aca="1" ref="AF2" ca="1">TREND($K2:$P2,$K$1:$P$1,AF$1)</f>
        <v>0.188533333333333</v>
      </c>
      <c r="AG2" s="38" cm="1">
        <f t="array" aca="1" ref="AG2" ca="1">TREND($K2:$P2,$K$1:$P$1,AG$1)</f>
        <v>0.1903999999999999</v>
      </c>
      <c r="AH2" s="38" cm="1">
        <f t="array" aca="1" ref="AH2" ca="1">TREND($K2:$P2,$K$1:$P$1,AH$1)</f>
        <v>0.19226666666666636</v>
      </c>
      <c r="AI2" s="38" cm="1">
        <f t="array" aca="1" ref="AI2" ca="1">TREND($K2:$P2,$K$1:$P$1,AI$1)</f>
        <v>0.19413333333333282</v>
      </c>
      <c r="AJ2" s="38" cm="1">
        <f t="array" aca="1" ref="AJ2" ca="1">TREND($K2:$P2,$K$1:$P$1,AJ$1)</f>
        <v>0.19599999999999973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INDIRECT(CONCATENATE("'",HLOOKUP(B$1,$B$21:$E$23,3,FALSE),"'!",$B$25,ROW($A3)+5))*About!$A$31</f>
        <v>7.7777777777777779E-2</v>
      </c>
      <c r="C3" s="38">
        <f t="shared" ref="C3:C12" ca="1" si="3">$B3+($F3-$B3)*(C$1-$B$1)/($F$1-$B$1)</f>
        <v>7.8555555555555559E-2</v>
      </c>
      <c r="D3" s="38">
        <f t="shared" ca="1" si="0"/>
        <v>7.9333333333333339E-2</v>
      </c>
      <c r="E3" s="38">
        <f t="shared" ca="1" si="0"/>
        <v>8.0111111111111105E-2</v>
      </c>
      <c r="F3" s="39" cm="1">
        <f t="array" aca="1" ref="F3" ca="1">INDIRECT(CONCATENATE("'",HLOOKUP(F$1,$B$21:$E$23,3,FALSE),"'!",$B$25,ROW($A3)+5))*About!$A$31</f>
        <v>8.0888888888888885E-2</v>
      </c>
      <c r="G3" s="38">
        <f t="shared" ref="G3:G12" ca="1" si="4">$F3+($K3-$F3)*(G$1-$F$1)/($K$1-$F$1)</f>
        <v>8.1511111111111104E-2</v>
      </c>
      <c r="H3" s="38">
        <f t="shared" ca="1" si="1"/>
        <v>8.2133333333333336E-2</v>
      </c>
      <c r="I3" s="38">
        <f t="shared" ca="1" si="1"/>
        <v>8.2755555555555554E-2</v>
      </c>
      <c r="J3" s="38">
        <f t="shared" ca="1" si="1"/>
        <v>8.3377777777777787E-2</v>
      </c>
      <c r="K3" s="39" cm="1">
        <f t="array" aca="1" ref="K3" ca="1">INDIRECT(CONCATENATE("'",HLOOKUP(K$1,$B$21:$E$23,3,FALSE),"'!",$B$25,ROW($A3)+5))*About!$A$31</f>
        <v>8.4000000000000005E-2</v>
      </c>
      <c r="L3" s="38">
        <f t="shared" ref="L3:L12" ca="1" si="5">$K3+($P3-$K3)*(L$1-$K$1)/($P$1-$K$1)</f>
        <v>8.4622222222222224E-2</v>
      </c>
      <c r="M3" s="38">
        <f t="shared" ca="1" si="2"/>
        <v>8.5244444444444442E-2</v>
      </c>
      <c r="N3" s="38">
        <f t="shared" ca="1" si="2"/>
        <v>8.5866666666666674E-2</v>
      </c>
      <c r="O3" s="38">
        <f t="shared" ca="1" si="2"/>
        <v>8.6488888888888893E-2</v>
      </c>
      <c r="P3" s="39" cm="1">
        <f t="array" aca="1" ref="P3" ca="1">INDIRECT(CONCATENATE("'",HLOOKUP(P$1,$B$21:$E$23,3,FALSE),"'!",$B$25,ROW($A3)+5))*About!$A$31</f>
        <v>8.7111111111111111E-2</v>
      </c>
      <c r="Q3" s="38" cm="1">
        <f t="array" aca="1" ref="Q3" ca="1">TREND($K3:$P3,$K$1:$P$1,Q$1)</f>
        <v>8.7733333333333441E-2</v>
      </c>
      <c r="R3" s="38" cm="1">
        <f t="array" aca="1" ref="R3" ca="1">TREND($K3:$P3,$K$1:$P$1,R$1)</f>
        <v>8.8355555555555743E-2</v>
      </c>
      <c r="S3" s="38" cm="1">
        <f t="array" aca="1" ref="S3" ca="1">TREND($K3:$P3,$K$1:$P$1,S$1)</f>
        <v>8.8977777777777822E-2</v>
      </c>
      <c r="T3" s="38" cm="1">
        <f t="array" aca="1" ref="T3" ca="1">TREND($K3:$P3,$K$1:$P$1,T$1)</f>
        <v>8.9600000000000124E-2</v>
      </c>
      <c r="U3" s="38" cm="1">
        <f t="array" aca="1" ref="U3" ca="1">TREND($K3:$P3,$K$1:$P$1,U$1)</f>
        <v>9.0222222222222426E-2</v>
      </c>
      <c r="V3" s="38" cm="1">
        <f t="array" aca="1" ref="V3" ca="1">TREND($K3:$P3,$K$1:$P$1,V$1)</f>
        <v>9.0844444444444505E-2</v>
      </c>
      <c r="W3" s="38" cm="1">
        <f t="array" aca="1" ref="W3" ca="1">TREND($K3:$P3,$K$1:$P$1,W$1)</f>
        <v>9.1466666666666807E-2</v>
      </c>
      <c r="X3" s="38" cm="1">
        <f t="array" aca="1" ref="X3" ca="1">TREND($K3:$P3,$K$1:$P$1,X$1)</f>
        <v>9.2088888888889109E-2</v>
      </c>
      <c r="Y3" s="38" cm="1">
        <f t="array" aca="1" ref="Y3" ca="1">TREND($K3:$P3,$K$1:$P$1,Y$1)</f>
        <v>9.2711111111111189E-2</v>
      </c>
      <c r="Z3" s="38" cm="1">
        <f t="array" aca="1" ref="Z3" ca="1">TREND($K3:$P3,$K$1:$P$1,Z$1)</f>
        <v>9.333333333333349E-2</v>
      </c>
      <c r="AA3" s="38" cm="1">
        <f t="array" aca="1" ref="AA3" ca="1">TREND($K3:$P3,$K$1:$P$1,AA$1)</f>
        <v>9.3955555555555792E-2</v>
      </c>
      <c r="AB3" s="38" cm="1">
        <f t="array" aca="1" ref="AB3" ca="1">TREND($K3:$P3,$K$1:$P$1,AB$1)</f>
        <v>9.4577777777777872E-2</v>
      </c>
      <c r="AC3" s="38" cm="1">
        <f t="array" aca="1" ref="AC3" ca="1">TREND($K3:$P3,$K$1:$P$1,AC$1)</f>
        <v>9.5200000000000173E-2</v>
      </c>
      <c r="AD3" s="38" cm="1">
        <f t="array" aca="1" ref="AD3" ca="1">TREND($K3:$P3,$K$1:$P$1,AD$1)</f>
        <v>9.5822222222222253E-2</v>
      </c>
      <c r="AE3" s="38" cm="1">
        <f t="array" aca="1" ref="AE3" ca="1">TREND($K3:$P3,$K$1:$P$1,AE$1)</f>
        <v>9.6444444444444555E-2</v>
      </c>
      <c r="AF3" s="38" cm="1">
        <f t="array" aca="1" ref="AF3" ca="1">TREND($K3:$P3,$K$1:$P$1,AF$1)</f>
        <v>9.7066666666666857E-2</v>
      </c>
      <c r="AG3" s="38" cm="1">
        <f t="array" aca="1" ref="AG3" ca="1">TREND($K3:$P3,$K$1:$P$1,AG$1)</f>
        <v>9.7688888888888936E-2</v>
      </c>
      <c r="AH3" s="38" cm="1">
        <f t="array" aca="1" ref="AH3" ca="1">TREND($K3:$P3,$K$1:$P$1,AH$1)</f>
        <v>9.8311111111111238E-2</v>
      </c>
      <c r="AI3" s="38" cm="1">
        <f t="array" aca="1" ref="AI3" ca="1">TREND($K3:$P3,$K$1:$P$1,AI$1)</f>
        <v>9.893333333333354E-2</v>
      </c>
      <c r="AJ3" s="38" cm="1">
        <f t="array" aca="1" ref="AJ3" ca="1">TREND($K3:$P3,$K$1:$P$1,AJ$1)</f>
        <v>9.9555555555555619E-2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INDIRECT(CONCATENATE("'",HLOOKUP(B$1,$B$21:$E$23,3,FALSE),"'!",$B$25,ROW($A4)+5))*About!$A$31</f>
        <v>0.19911111111111113</v>
      </c>
      <c r="C4" s="38">
        <f t="shared" ca="1" si="3"/>
        <v>0.19911111111111113</v>
      </c>
      <c r="D4" s="38">
        <f t="shared" ca="1" si="0"/>
        <v>0.19911111111111113</v>
      </c>
      <c r="E4" s="38">
        <f t="shared" ca="1" si="0"/>
        <v>0.19911111111111113</v>
      </c>
      <c r="F4" s="39" cm="1">
        <f t="array" aca="1" ref="F4" ca="1">INDIRECT(CONCATENATE("'",HLOOKUP(F$1,$B$21:$E$23,3,FALSE),"'!",$B$25,ROW($A4)+5))*About!$A$31</f>
        <v>0.19911111111111113</v>
      </c>
      <c r="G4" s="38">
        <f t="shared" ca="1" si="4"/>
        <v>0.20097777777777778</v>
      </c>
      <c r="H4" s="38">
        <f t="shared" ca="1" si="1"/>
        <v>0.20284444444444447</v>
      </c>
      <c r="I4" s="38">
        <f t="shared" ca="1" si="1"/>
        <v>0.20471111111111112</v>
      </c>
      <c r="J4" s="38">
        <f t="shared" ca="1" si="1"/>
        <v>0.2065777777777778</v>
      </c>
      <c r="K4" s="39" cm="1">
        <f t="array" aca="1" ref="K4" ca="1">INDIRECT(CONCATENATE("'",HLOOKUP(K$1,$B$21:$E$23,3,FALSE),"'!",$B$25,ROW($A4)+5))*About!$A$31</f>
        <v>0.20844444444444446</v>
      </c>
      <c r="L4" s="38">
        <f t="shared" ca="1" si="5"/>
        <v>0.2121777777777778</v>
      </c>
      <c r="M4" s="38">
        <f t="shared" ca="1" si="2"/>
        <v>0.21591111111111111</v>
      </c>
      <c r="N4" s="38">
        <f t="shared" ca="1" si="2"/>
        <v>0.21964444444444445</v>
      </c>
      <c r="O4" s="38">
        <f t="shared" ca="1" si="2"/>
        <v>0.22337777777777776</v>
      </c>
      <c r="P4" s="39" cm="1">
        <f t="array" aca="1" ref="P4" ca="1">INDIRECT(CONCATENATE("'",HLOOKUP(P$1,$B$21:$E$23,3,FALSE),"'!",$B$25,ROW($A4)+5))*About!$A$31</f>
        <v>0.2271111111111111</v>
      </c>
      <c r="Q4" s="38" cm="1">
        <f t="array" aca="1" ref="Q4" ca="1">TREND($K4:$P4,$K$1:$P$1,Q$1)</f>
        <v>0.23084444444444419</v>
      </c>
      <c r="R4" s="38" cm="1">
        <f t="array" aca="1" ref="R4" ca="1">TREND($K4:$P4,$K$1:$P$1,R$1)</f>
        <v>0.234577777777778</v>
      </c>
      <c r="S4" s="38" cm="1">
        <f t="array" aca="1" ref="S4" ca="1">TREND($K4:$P4,$K$1:$P$1,S$1)</f>
        <v>0.23831111111111092</v>
      </c>
      <c r="T4" s="38" cm="1">
        <f t="array" aca="1" ref="T4" ca="1">TREND($K4:$P4,$K$1:$P$1,T$1)</f>
        <v>0.24204444444444473</v>
      </c>
      <c r="U4" s="38" cm="1">
        <f t="array" aca="1" ref="U4" ca="1">TREND($K4:$P4,$K$1:$P$1,U$1)</f>
        <v>0.24577777777777765</v>
      </c>
      <c r="V4" s="38" cm="1">
        <f t="array" aca="1" ref="V4" ca="1">TREND($K4:$P4,$K$1:$P$1,V$1)</f>
        <v>0.24951111111111146</v>
      </c>
      <c r="W4" s="38" cm="1">
        <f t="array" aca="1" ref="W4" ca="1">TREND($K4:$P4,$K$1:$P$1,W$1)</f>
        <v>0.25324444444444438</v>
      </c>
      <c r="X4" s="38" cm="1">
        <f t="array" aca="1" ref="X4" ca="1">TREND($K4:$P4,$K$1:$P$1,X$1)</f>
        <v>0.25697777777777731</v>
      </c>
      <c r="Y4" s="38" cm="1">
        <f t="array" aca="1" ref="Y4" ca="1">TREND($K4:$P4,$K$1:$P$1,Y$1)</f>
        <v>0.26071111111111112</v>
      </c>
      <c r="Z4" s="38" cm="1">
        <f t="array" aca="1" ref="Z4" ca="1">TREND($K4:$P4,$K$1:$P$1,Z$1)</f>
        <v>0.26444444444444404</v>
      </c>
      <c r="AA4" s="38" cm="1">
        <f t="array" aca="1" ref="AA4" ca="1">TREND($K4:$P4,$K$1:$P$1,AA$1)</f>
        <v>0.26817777777777785</v>
      </c>
      <c r="AB4" s="38" cm="1">
        <f t="array" aca="1" ref="AB4" ca="1">TREND($K4:$P4,$K$1:$P$1,AB$1)</f>
        <v>0.27191111111111077</v>
      </c>
      <c r="AC4" s="38" cm="1">
        <f t="array" aca="1" ref="AC4" ca="1">TREND($K4:$P4,$K$1:$P$1,AC$1)</f>
        <v>0.27564444444444458</v>
      </c>
      <c r="AD4" s="38" cm="1">
        <f t="array" aca="1" ref="AD4" ca="1">TREND($K4:$P4,$K$1:$P$1,AD$1)</f>
        <v>0.2793777777777775</v>
      </c>
      <c r="AE4" s="38" cm="1">
        <f t="array" aca="1" ref="AE4" ca="1">TREND($K4:$P4,$K$1:$P$1,AE$1)</f>
        <v>0.28311111111111131</v>
      </c>
      <c r="AF4" s="38" cm="1">
        <f t="array" aca="1" ref="AF4" ca="1">TREND($K4:$P4,$K$1:$P$1,AF$1)</f>
        <v>0.28684444444444424</v>
      </c>
      <c r="AG4" s="38" cm="1">
        <f t="array" aca="1" ref="AG4" ca="1">TREND($K4:$P4,$K$1:$P$1,AG$1)</f>
        <v>0.29057777777777805</v>
      </c>
      <c r="AH4" s="38" cm="1">
        <f t="array" aca="1" ref="AH4" ca="1">TREND($K4:$P4,$K$1:$P$1,AH$1)</f>
        <v>0.29431111111111097</v>
      </c>
      <c r="AI4" s="38" cm="1">
        <f t="array" aca="1" ref="AI4" ca="1">TREND($K4:$P4,$K$1:$P$1,AI$1)</f>
        <v>0.29804444444444389</v>
      </c>
      <c r="AJ4" s="38" cm="1">
        <f t="array" aca="1" ref="AJ4" ca="1">TREND($K4:$P4,$K$1:$P$1,AJ$1)</f>
        <v>0.3017777777777777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INDIRECT(CONCATENATE("'",HLOOKUP(B$1,$B$21:$E$23,3,FALSE),"'!",$B$25,ROW($A5)+5))*About!$A$31</f>
        <v>2.52</v>
      </c>
      <c r="C5" s="38">
        <f t="shared" ca="1" si="3"/>
        <v>2.5277777777777777</v>
      </c>
      <c r="D5" s="38">
        <f t="shared" ca="1" si="0"/>
        <v>2.5355555555555558</v>
      </c>
      <c r="E5" s="38">
        <f t="shared" ca="1" si="0"/>
        <v>2.5433333333333334</v>
      </c>
      <c r="F5" s="39" cm="1">
        <f t="array" aca="1" ref="F5" ca="1">INDIRECT(CONCATENATE("'",HLOOKUP(F$1,$B$21:$E$23,3,FALSE),"'!",$B$25,ROW($A5)+5))*About!$A$31</f>
        <v>2.5511111111111111</v>
      </c>
      <c r="G5" s="38">
        <f t="shared" ca="1" si="4"/>
        <v>2.5760000000000001</v>
      </c>
      <c r="H5" s="38">
        <f t="shared" ca="1" si="1"/>
        <v>2.600888888888889</v>
      </c>
      <c r="I5" s="38">
        <f t="shared" ca="1" si="1"/>
        <v>2.6257777777777775</v>
      </c>
      <c r="J5" s="38">
        <f t="shared" ca="1" si="1"/>
        <v>2.6506666666666665</v>
      </c>
      <c r="K5" s="39" cm="1">
        <f t="array" aca="1" ref="K5" ca="1">INDIRECT(CONCATENATE("'",HLOOKUP(K$1,$B$21:$E$23,3,FALSE),"'!",$B$25,ROW($A5)+5))*About!$A$31</f>
        <v>2.6755555555555555</v>
      </c>
      <c r="L5" s="38">
        <f t="shared" ca="1" si="5"/>
        <v>2.7191111111111113</v>
      </c>
      <c r="M5" s="38">
        <f t="shared" ca="1" si="2"/>
        <v>2.7626666666666666</v>
      </c>
      <c r="N5" s="38">
        <f t="shared" ca="1" si="2"/>
        <v>2.8062222222222224</v>
      </c>
      <c r="O5" s="38">
        <f t="shared" ca="1" si="2"/>
        <v>2.8497777777777777</v>
      </c>
      <c r="P5" s="39" cm="1">
        <f t="array" aca="1" ref="P5" ca="1">INDIRECT(CONCATENATE("'",HLOOKUP(P$1,$B$21:$E$23,3,FALSE),"'!",$B$25,ROW($A5)+5))*About!$A$31</f>
        <v>2.8933333333333335</v>
      </c>
      <c r="Q5" s="38" cm="1">
        <f t="array" aca="1" ref="Q5" ca="1">TREND($K5:$P5,$K$1:$P$1,Q$1)</f>
        <v>2.9368888888888875</v>
      </c>
      <c r="R5" s="38" cm="1">
        <f t="array" aca="1" ref="R5" ca="1">TREND($K5:$P5,$K$1:$P$1,R$1)</f>
        <v>2.9804444444444442</v>
      </c>
      <c r="S5" s="38" cm="1">
        <f t="array" aca="1" ref="S5" ca="1">TREND($K5:$P5,$K$1:$P$1,S$1)</f>
        <v>3.0240000000000009</v>
      </c>
      <c r="T5" s="38" cm="1">
        <f t="array" aca="1" ref="T5" ca="1">TREND($K5:$P5,$K$1:$P$1,T$1)</f>
        <v>3.0675555555555576</v>
      </c>
      <c r="U5" s="38" cm="1">
        <f t="array" aca="1" ref="U5" ca="1">TREND($K5:$P5,$K$1:$P$1,U$1)</f>
        <v>3.1111111111111143</v>
      </c>
      <c r="V5" s="38" cm="1">
        <f t="array" aca="1" ref="V5" ca="1">TREND($K5:$P5,$K$1:$P$1,V$1)</f>
        <v>3.1546666666666709</v>
      </c>
      <c r="W5" s="38" cm="1">
        <f t="array" aca="1" ref="W5" ca="1">TREND($K5:$P5,$K$1:$P$1,W$1)</f>
        <v>3.1982222222222276</v>
      </c>
      <c r="X5" s="38" cm="1">
        <f t="array" aca="1" ref="X5" ca="1">TREND($K5:$P5,$K$1:$P$1,X$1)</f>
        <v>3.2417777777777843</v>
      </c>
      <c r="Y5" s="38" cm="1">
        <f t="array" aca="1" ref="Y5" ca="1">TREND($K5:$P5,$K$1:$P$1,Y$1)</f>
        <v>3.285333333333341</v>
      </c>
      <c r="Z5" s="38" cm="1">
        <f t="array" aca="1" ref="Z5" ca="1">TREND($K5:$P5,$K$1:$P$1,Z$1)</f>
        <v>3.3288888888888977</v>
      </c>
      <c r="AA5" s="38" cm="1">
        <f t="array" aca="1" ref="AA5" ca="1">TREND($K5:$P5,$K$1:$P$1,AA$1)</f>
        <v>3.3724444444444543</v>
      </c>
      <c r="AB5" s="38" cm="1">
        <f t="array" aca="1" ref="AB5" ca="1">TREND($K5:$P5,$K$1:$P$1,AB$1)</f>
        <v>3.4159999999999968</v>
      </c>
      <c r="AC5" s="38" cm="1">
        <f t="array" aca="1" ref="AC5" ca="1">TREND($K5:$P5,$K$1:$P$1,AC$1)</f>
        <v>3.4595555555555535</v>
      </c>
      <c r="AD5" s="38" cm="1">
        <f t="array" aca="1" ref="AD5" ca="1">TREND($K5:$P5,$K$1:$P$1,AD$1)</f>
        <v>3.5031111111111102</v>
      </c>
      <c r="AE5" s="38" cm="1">
        <f t="array" aca="1" ref="AE5" ca="1">TREND($K5:$P5,$K$1:$P$1,AE$1)</f>
        <v>3.5466666666666669</v>
      </c>
      <c r="AF5" s="38" cm="1">
        <f t="array" aca="1" ref="AF5" ca="1">TREND($K5:$P5,$K$1:$P$1,AF$1)</f>
        <v>3.5902222222222235</v>
      </c>
      <c r="AG5" s="38" cm="1">
        <f t="array" aca="1" ref="AG5" ca="1">TREND($K5:$P5,$K$1:$P$1,AG$1)</f>
        <v>3.6337777777777802</v>
      </c>
      <c r="AH5" s="38" cm="1">
        <f t="array" aca="1" ref="AH5" ca="1">TREND($K5:$P5,$K$1:$P$1,AH$1)</f>
        <v>3.6773333333333369</v>
      </c>
      <c r="AI5" s="38" cm="1">
        <f t="array" aca="1" ref="AI5" ca="1">TREND($K5:$P5,$K$1:$P$1,AI$1)</f>
        <v>3.7208888888888936</v>
      </c>
      <c r="AJ5" s="38" cm="1">
        <f t="array" aca="1" ref="AJ5" ca="1">TREND($K5:$P5,$K$1:$P$1,AJ$1)</f>
        <v>3.7644444444444503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INDIRECT(CONCATENATE("'",HLOOKUP(B$1,$B$21:$E$23,3,FALSE),"'!",$B$25,ROW($A6)+5))*About!$A$31</f>
        <v>3.7333333333333334</v>
      </c>
      <c r="C6" s="38">
        <f t="shared" ca="1" si="3"/>
        <v>3.7333333333333334</v>
      </c>
      <c r="D6" s="38">
        <f t="shared" ca="1" si="0"/>
        <v>3.7333333333333334</v>
      </c>
      <c r="E6" s="38">
        <f t="shared" ca="1" si="0"/>
        <v>3.7333333333333334</v>
      </c>
      <c r="F6" s="39" cm="1">
        <f t="array" aca="1" ref="F6" ca="1">INDIRECT(CONCATENATE("'",HLOOKUP(F$1,$B$21:$E$23,3,FALSE),"'!",$B$25,ROW($A6)+5))*About!$A$31</f>
        <v>3.7333333333333334</v>
      </c>
      <c r="G6" s="38">
        <f t="shared" ca="1" si="4"/>
        <v>3.7333333333333334</v>
      </c>
      <c r="H6" s="38">
        <f t="shared" ca="1" si="1"/>
        <v>3.7333333333333334</v>
      </c>
      <c r="I6" s="38">
        <f t="shared" ca="1" si="1"/>
        <v>3.7333333333333334</v>
      </c>
      <c r="J6" s="38">
        <f t="shared" ca="1" si="1"/>
        <v>3.7333333333333334</v>
      </c>
      <c r="K6" s="39" cm="1">
        <f t="array" aca="1" ref="K6" ca="1">INDIRECT(CONCATENATE("'",HLOOKUP(K$1,$B$21:$E$23,3,FALSE),"'!",$B$25,ROW($A6)+5))*About!$A$31</f>
        <v>3.7333333333333334</v>
      </c>
      <c r="L6" s="38">
        <f t="shared" ca="1" si="5"/>
        <v>3.7955555555555556</v>
      </c>
      <c r="M6" s="38">
        <f t="shared" ca="1" si="2"/>
        <v>3.8577777777777778</v>
      </c>
      <c r="N6" s="38">
        <f t="shared" ca="1" si="2"/>
        <v>3.92</v>
      </c>
      <c r="O6" s="38">
        <f t="shared" ca="1" si="2"/>
        <v>3.9822222222222221</v>
      </c>
      <c r="P6" s="39" cm="1">
        <f t="array" aca="1" ref="P6" ca="1">INDIRECT(CONCATENATE("'",HLOOKUP(P$1,$B$21:$E$23,3,FALSE),"'!",$B$25,ROW($A6)+5))*About!$A$31</f>
        <v>4.0444444444444443</v>
      </c>
      <c r="Q6" s="38" cm="1">
        <f t="array" aca="1" ref="Q6" ca="1">TREND($K6:$P6,$K$1:$P$1,Q$1)</f>
        <v>4.1066666666666691</v>
      </c>
      <c r="R6" s="38" cm="1">
        <f t="array" aca="1" ref="R6" ca="1">TREND($K6:$P6,$K$1:$P$1,R$1)</f>
        <v>4.1688888888888869</v>
      </c>
      <c r="S6" s="38" cm="1">
        <f t="array" aca="1" ref="S6" ca="1">TREND($K6:$P6,$K$1:$P$1,S$1)</f>
        <v>4.2311111111111046</v>
      </c>
      <c r="T6" s="38" cm="1">
        <f t="array" aca="1" ref="T6" ca="1">TREND($K6:$P6,$K$1:$P$1,T$1)</f>
        <v>4.2933333333333366</v>
      </c>
      <c r="U6" s="38" cm="1">
        <f t="array" aca="1" ref="U6" ca="1">TREND($K6:$P6,$K$1:$P$1,U$1)</f>
        <v>4.3555555555555543</v>
      </c>
      <c r="V6" s="38" cm="1">
        <f t="array" aca="1" ref="V6" ca="1">TREND($K6:$P6,$K$1:$P$1,V$1)</f>
        <v>4.417777777777772</v>
      </c>
      <c r="W6" s="38" cm="1">
        <f t="array" aca="1" ref="W6" ca="1">TREND($K6:$P6,$K$1:$P$1,W$1)</f>
        <v>4.480000000000004</v>
      </c>
      <c r="X6" s="38" cm="1">
        <f t="array" aca="1" ref="X6" ca="1">TREND($K6:$P6,$K$1:$P$1,X$1)</f>
        <v>4.5422222222222217</v>
      </c>
      <c r="Y6" s="38" cm="1">
        <f t="array" aca="1" ref="Y6" ca="1">TREND($K6:$P6,$K$1:$P$1,Y$1)</f>
        <v>4.6044444444444395</v>
      </c>
      <c r="Z6" s="38" cm="1">
        <f t="array" aca="1" ref="Z6" ca="1">TREND($K6:$P6,$K$1:$P$1,Z$1)</f>
        <v>4.6666666666666572</v>
      </c>
      <c r="AA6" s="38" cm="1">
        <f t="array" aca="1" ref="AA6" ca="1">TREND($K6:$P6,$K$1:$P$1,AA$1)</f>
        <v>4.7288888888888891</v>
      </c>
      <c r="AB6" s="38" cm="1">
        <f t="array" aca="1" ref="AB6" ca="1">TREND($K6:$P6,$K$1:$P$1,AB$1)</f>
        <v>4.7911111111111069</v>
      </c>
      <c r="AC6" s="38" cm="1">
        <f t="array" aca="1" ref="AC6" ca="1">TREND($K6:$P6,$K$1:$P$1,AC$1)</f>
        <v>4.8533333333333246</v>
      </c>
      <c r="AD6" s="38" cm="1">
        <f t="array" aca="1" ref="AD6" ca="1">TREND($K6:$P6,$K$1:$P$1,AD$1)</f>
        <v>4.9155555555555566</v>
      </c>
      <c r="AE6" s="38" cm="1">
        <f t="array" aca="1" ref="AE6" ca="1">TREND($K6:$P6,$K$1:$P$1,AE$1)</f>
        <v>4.9777777777777743</v>
      </c>
      <c r="AF6" s="38" cm="1">
        <f t="array" aca="1" ref="AF6" ca="1">TREND($K6:$P6,$K$1:$P$1,AF$1)</f>
        <v>5.039999999999992</v>
      </c>
      <c r="AG6" s="38" cm="1">
        <f t="array" aca="1" ref="AG6" ca="1">TREND($K6:$P6,$K$1:$P$1,AG$1)</f>
        <v>5.102222222222224</v>
      </c>
      <c r="AH6" s="38" cm="1">
        <f t="array" aca="1" ref="AH6" ca="1">TREND($K6:$P6,$K$1:$P$1,AH$1)</f>
        <v>5.1644444444444417</v>
      </c>
      <c r="AI6" s="38" cm="1">
        <f t="array" aca="1" ref="AI6" ca="1">TREND($K6:$P6,$K$1:$P$1,AI$1)</f>
        <v>5.2266666666666595</v>
      </c>
      <c r="AJ6" s="38" cm="1">
        <f t="array" aca="1" ref="AJ6" ca="1">TREND($K6:$P6,$K$1:$P$1,AJ$1)</f>
        <v>5.2888888888888914</v>
      </c>
    </row>
    <row r="7" spans="1:36" x14ac:dyDescent="0.45">
      <c r="A7" t="s">
        <v>158</v>
      </c>
      <c r="B7" s="39" cm="1">
        <f t="array" aca="1" ref="B7" ca="1">INDIRECT(CONCATENATE("'",HLOOKUP(B$1,$B$21:$E$23,3,FALSE),"'!",$B$25,ROW($A7)+5))*About!$A$31</f>
        <v>108.88888888888889</v>
      </c>
      <c r="C7" s="38">
        <f t="shared" ca="1" si="3"/>
        <v>109.66666666666666</v>
      </c>
      <c r="D7" s="38">
        <f t="shared" ca="1" si="0"/>
        <v>110.44444444444444</v>
      </c>
      <c r="E7" s="38">
        <f t="shared" ca="1" si="0"/>
        <v>111.22222222222223</v>
      </c>
      <c r="F7" s="39" cm="1">
        <f t="array" aca="1" ref="F7" ca="1">INDIRECT(CONCATENATE("'",HLOOKUP(F$1,$B$21:$E$23,3,FALSE),"'!",$B$25,ROW($A7)+5))*About!$A$31</f>
        <v>112</v>
      </c>
      <c r="G7" s="38">
        <f t="shared" ca="1" si="4"/>
        <v>112</v>
      </c>
      <c r="H7" s="38">
        <f t="shared" ca="1" si="1"/>
        <v>112</v>
      </c>
      <c r="I7" s="38">
        <f t="shared" ca="1" si="1"/>
        <v>112</v>
      </c>
      <c r="J7" s="38">
        <f t="shared" ca="1" si="1"/>
        <v>112</v>
      </c>
      <c r="K7" s="39" cm="1">
        <f t="array" aca="1" ref="K7" ca="1">INDIRECT(CONCATENATE("'",HLOOKUP(K$1,$B$21:$E$23,3,FALSE),"'!",$B$25,ROW($A7)+5))*About!$A$31</f>
        <v>112</v>
      </c>
      <c r="L7" s="38">
        <f t="shared" ca="1" si="5"/>
        <v>112.62222222222222</v>
      </c>
      <c r="M7" s="38">
        <f t="shared" ca="1" si="2"/>
        <v>113.24444444444444</v>
      </c>
      <c r="N7" s="38">
        <f t="shared" ca="1" si="2"/>
        <v>113.86666666666667</v>
      </c>
      <c r="O7" s="38">
        <f t="shared" ca="1" si="2"/>
        <v>114.48888888888889</v>
      </c>
      <c r="P7" s="39" cm="1">
        <f t="array" aca="1" ref="P7" ca="1">INDIRECT(CONCATENATE("'",HLOOKUP(P$1,$B$21:$E$23,3,FALSE),"'!",$B$25,ROW($A7)+5))*About!$A$31</f>
        <v>115.11111111111111</v>
      </c>
      <c r="Q7" s="38" cm="1">
        <f t="array" aca="1" ref="Q7" ca="1">TREND($K7:$P7,$K$1:$P$1,Q$1)</f>
        <v>115.73333333333335</v>
      </c>
      <c r="R7" s="38" cm="1">
        <f t="array" aca="1" ref="R7" ca="1">TREND($K7:$P7,$K$1:$P$1,R$1)</f>
        <v>116.35555555555561</v>
      </c>
      <c r="S7" s="38" cm="1">
        <f t="array" aca="1" ref="S7" ca="1">TREND($K7:$P7,$K$1:$P$1,S$1)</f>
        <v>116.97777777777787</v>
      </c>
      <c r="T7" s="38" cm="1">
        <f t="array" aca="1" ref="T7" ca="1">TREND($K7:$P7,$K$1:$P$1,T$1)</f>
        <v>117.59999999999991</v>
      </c>
      <c r="U7" s="38" cm="1">
        <f t="array" aca="1" ref="U7" ca="1">TREND($K7:$P7,$K$1:$P$1,U$1)</f>
        <v>118.22222222222217</v>
      </c>
      <c r="V7" s="38" cm="1">
        <f t="array" aca="1" ref="V7" ca="1">TREND($K7:$P7,$K$1:$P$1,V$1)</f>
        <v>118.84444444444443</v>
      </c>
      <c r="W7" s="38" cm="1">
        <f t="array" aca="1" ref="W7" ca="1">TREND($K7:$P7,$K$1:$P$1,W$1)</f>
        <v>119.4666666666667</v>
      </c>
      <c r="X7" s="38" cm="1">
        <f t="array" aca="1" ref="X7" ca="1">TREND($K7:$P7,$K$1:$P$1,X$1)</f>
        <v>120.08888888888896</v>
      </c>
      <c r="Y7" s="38" cm="1">
        <f t="array" aca="1" ref="Y7" ca="1">TREND($K7:$P7,$K$1:$P$1,Y$1)</f>
        <v>120.71111111111122</v>
      </c>
      <c r="Z7" s="38" cm="1">
        <f t="array" aca="1" ref="Z7" ca="1">TREND($K7:$P7,$K$1:$P$1,Z$1)</f>
        <v>121.33333333333326</v>
      </c>
      <c r="AA7" s="38" cm="1">
        <f t="array" aca="1" ref="AA7" ca="1">TREND($K7:$P7,$K$1:$P$1,AA$1)</f>
        <v>121.95555555555552</v>
      </c>
      <c r="AB7" s="38" cm="1">
        <f t="array" aca="1" ref="AB7" ca="1">TREND($K7:$P7,$K$1:$P$1,AB$1)</f>
        <v>122.57777777777778</v>
      </c>
      <c r="AC7" s="38" cm="1">
        <f t="array" aca="1" ref="AC7" ca="1">TREND($K7:$P7,$K$1:$P$1,AC$1)</f>
        <v>123.20000000000005</v>
      </c>
      <c r="AD7" s="38" cm="1">
        <f t="array" aca="1" ref="AD7" ca="1">TREND($K7:$P7,$K$1:$P$1,AD$1)</f>
        <v>123.82222222222231</v>
      </c>
      <c r="AE7" s="38" cm="1">
        <f t="array" aca="1" ref="AE7" ca="1">TREND($K7:$P7,$K$1:$P$1,AE$1)</f>
        <v>124.44444444444457</v>
      </c>
      <c r="AF7" s="38" cm="1">
        <f t="array" aca="1" ref="AF7" ca="1">TREND($K7:$P7,$K$1:$P$1,AF$1)</f>
        <v>125.06666666666661</v>
      </c>
      <c r="AG7" s="38" cm="1">
        <f t="array" aca="1" ref="AG7" ca="1">TREND($K7:$P7,$K$1:$P$1,AG$1)</f>
        <v>125.68888888888887</v>
      </c>
      <c r="AH7" s="38" cm="1">
        <f t="array" aca="1" ref="AH7" ca="1">TREND($K7:$P7,$K$1:$P$1,AH$1)</f>
        <v>126.31111111111113</v>
      </c>
      <c r="AI7" s="38" cm="1">
        <f t="array" aca="1" ref="AI7" ca="1">TREND($K7:$P7,$K$1:$P$1,AI$1)</f>
        <v>126.93333333333339</v>
      </c>
      <c r="AJ7" s="38" cm="1">
        <f t="array" aca="1" ref="AJ7" ca="1">TREND($K7:$P7,$K$1:$P$1,AJ$1)</f>
        <v>127.55555555555566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INDIRECT(CONCATENATE("'",HLOOKUP(B$1,$B$21:$E$23,3,FALSE),"'!",$B$25,ROW($A8)+5))*About!$A$31</f>
        <v>18.355555555555558</v>
      </c>
      <c r="C8" s="38">
        <f t="shared" ca="1" si="3"/>
        <v>18.511111111111113</v>
      </c>
      <c r="D8" s="38">
        <f t="shared" ca="1" si="0"/>
        <v>18.666666666666668</v>
      </c>
      <c r="E8" s="38">
        <f t="shared" ca="1" si="0"/>
        <v>18.822222222222223</v>
      </c>
      <c r="F8" s="39" cm="1">
        <f t="array" aca="1" ref="F8" ca="1">INDIRECT(CONCATENATE("'",HLOOKUP(F$1,$B$21:$E$23,3,FALSE),"'!",$B$25,ROW($A8)+5))*About!$A$31</f>
        <v>18.977777777777778</v>
      </c>
      <c r="G8" s="38">
        <f t="shared" ca="1" si="4"/>
        <v>19.04</v>
      </c>
      <c r="H8" s="38">
        <f t="shared" ca="1" si="1"/>
        <v>19.102222222222224</v>
      </c>
      <c r="I8" s="38">
        <f t="shared" ca="1" si="1"/>
        <v>19.164444444444445</v>
      </c>
      <c r="J8" s="38">
        <f t="shared" ca="1" si="1"/>
        <v>19.22666666666667</v>
      </c>
      <c r="K8" s="39" cm="1">
        <f t="array" aca="1" ref="K8" ca="1">INDIRECT(CONCATENATE("'",HLOOKUP(K$1,$B$21:$E$23,3,FALSE),"'!",$B$25,ROW($A8)+5))*About!$A$31</f>
        <v>19.288888888888891</v>
      </c>
      <c r="L8" s="38">
        <f t="shared" ca="1" si="5"/>
        <v>19.351111111111113</v>
      </c>
      <c r="M8" s="38">
        <f t="shared" ca="1" si="2"/>
        <v>19.413333333333334</v>
      </c>
      <c r="N8" s="38">
        <f t="shared" ca="1" si="2"/>
        <v>19.475555555555559</v>
      </c>
      <c r="O8" s="38">
        <f t="shared" ca="1" si="2"/>
        <v>19.53777777777778</v>
      </c>
      <c r="P8" s="39" cm="1">
        <f t="array" aca="1" ref="P8" ca="1">INDIRECT(CONCATENATE("'",HLOOKUP(P$1,$B$21:$E$23,3,FALSE),"'!",$B$25,ROW($A8)+5))*About!$A$31</f>
        <v>19.600000000000001</v>
      </c>
      <c r="Q8" s="38" cm="1">
        <f t="array" aca="1" ref="Q8" ca="1">TREND($K8:$P8,$K$1:$P$1,Q$1)</f>
        <v>19.662222222222226</v>
      </c>
      <c r="R8" s="38" cm="1">
        <f t="array" aca="1" ref="R8" ca="1">TREND($K8:$P8,$K$1:$P$1,R$1)</f>
        <v>19.724444444444444</v>
      </c>
      <c r="S8" s="38" cm="1">
        <f t="array" aca="1" ref="S8" ca="1">TREND($K8:$P8,$K$1:$P$1,S$1)</f>
        <v>19.786666666666662</v>
      </c>
      <c r="T8" s="38" cm="1">
        <f t="array" aca="1" ref="T8" ca="1">TREND($K8:$P8,$K$1:$P$1,T$1)</f>
        <v>19.848888888888894</v>
      </c>
      <c r="U8" s="38" cm="1">
        <f t="array" aca="1" ref="U8" ca="1">TREND($K8:$P8,$K$1:$P$1,U$1)</f>
        <v>19.911111111111111</v>
      </c>
      <c r="V8" s="38" cm="1">
        <f t="array" aca="1" ref="V8" ca="1">TREND($K8:$P8,$K$1:$P$1,V$1)</f>
        <v>19.973333333333329</v>
      </c>
      <c r="W8" s="38" cm="1">
        <f t="array" aca="1" ref="W8" ca="1">TREND($K8:$P8,$K$1:$P$1,W$1)</f>
        <v>20.035555555555561</v>
      </c>
      <c r="X8" s="38" cm="1">
        <f t="array" aca="1" ref="X8" ca="1">TREND($K8:$P8,$K$1:$P$1,X$1)</f>
        <v>20.097777777777779</v>
      </c>
      <c r="Y8" s="38" cm="1">
        <f t="array" aca="1" ref="Y8" ca="1">TREND($K8:$P8,$K$1:$P$1,Y$1)</f>
        <v>20.159999999999997</v>
      </c>
      <c r="Z8" s="38" cm="1">
        <f t="array" aca="1" ref="Z8" ca="1">TREND($K8:$P8,$K$1:$P$1,Z$1)</f>
        <v>20.222222222222214</v>
      </c>
      <c r="AA8" s="38" cm="1">
        <f t="array" aca="1" ref="AA8" ca="1">TREND($K8:$P8,$K$1:$P$1,AA$1)</f>
        <v>20.284444444444446</v>
      </c>
      <c r="AB8" s="38" cm="1">
        <f t="array" aca="1" ref="AB8" ca="1">TREND($K8:$P8,$K$1:$P$1,AB$1)</f>
        <v>20.346666666666664</v>
      </c>
      <c r="AC8" s="38" cm="1">
        <f t="array" aca="1" ref="AC8" ca="1">TREND($K8:$P8,$K$1:$P$1,AC$1)</f>
        <v>20.408888888888882</v>
      </c>
      <c r="AD8" s="38" cm="1">
        <f t="array" aca="1" ref="AD8" ca="1">TREND($K8:$P8,$K$1:$P$1,AD$1)</f>
        <v>20.471111111111114</v>
      </c>
      <c r="AE8" s="38" cm="1">
        <f t="array" aca="1" ref="AE8" ca="1">TREND($K8:$P8,$K$1:$P$1,AE$1)</f>
        <v>20.533333333333331</v>
      </c>
      <c r="AF8" s="38" cm="1">
        <f t="array" aca="1" ref="AF8" ca="1">TREND($K8:$P8,$K$1:$P$1,AF$1)</f>
        <v>20.595555555555549</v>
      </c>
      <c r="AG8" s="38" cm="1">
        <f t="array" aca="1" ref="AG8" ca="1">TREND($K8:$P8,$K$1:$P$1,AG$1)</f>
        <v>20.657777777777781</v>
      </c>
      <c r="AH8" s="38" cm="1">
        <f t="array" aca="1" ref="AH8" ca="1">TREND($K8:$P8,$K$1:$P$1,AH$1)</f>
        <v>20.72</v>
      </c>
      <c r="AI8" s="38" cm="1">
        <f t="array" aca="1" ref="AI8" ca="1">TREND($K8:$P8,$K$1:$P$1,AI$1)</f>
        <v>20.782222222222217</v>
      </c>
      <c r="AJ8" s="38" cm="1">
        <f t="array" aca="1" ref="AJ8" ca="1">TREND($K8:$P8,$K$1:$P$1,AJ$1)</f>
        <v>20.844444444444449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INDIRECT(CONCATENATE("'",HLOOKUP(B$1,$B$21:$E$23,3,FALSE),"'!",$B$25,ROW($A9)+5))*About!$A$31</f>
        <v>4.3555555555555552</v>
      </c>
      <c r="C9" s="38">
        <f t="shared" ca="1" si="3"/>
        <v>4.3555555555555552</v>
      </c>
      <c r="D9" s="38">
        <f t="shared" ca="1" si="0"/>
        <v>4.3555555555555552</v>
      </c>
      <c r="E9" s="38">
        <f t="shared" ca="1" si="0"/>
        <v>4.3555555555555552</v>
      </c>
      <c r="F9" s="39" cm="1">
        <f t="array" aca="1" ref="F9" ca="1">INDIRECT(CONCATENATE("'",HLOOKUP(F$1,$B$21:$E$23,3,FALSE),"'!",$B$25,ROW($A9)+5))*About!$A$31</f>
        <v>4.3555555555555552</v>
      </c>
      <c r="G9" s="38">
        <f t="shared" ca="1" si="4"/>
        <v>4.3555555555555552</v>
      </c>
      <c r="H9" s="38">
        <f t="shared" ca="1" si="1"/>
        <v>4.3555555555555552</v>
      </c>
      <c r="I9" s="38">
        <f t="shared" ca="1" si="1"/>
        <v>4.3555555555555552</v>
      </c>
      <c r="J9" s="38">
        <f t="shared" ca="1" si="1"/>
        <v>4.3555555555555552</v>
      </c>
      <c r="K9" s="39" cm="1">
        <f t="array" aca="1" ref="K9" ca="1">INDIRECT(CONCATENATE("'",HLOOKUP(K$1,$B$21:$E$23,3,FALSE),"'!",$B$25,ROW($A9)+5))*About!$A$31</f>
        <v>4.3555555555555552</v>
      </c>
      <c r="L9" s="38">
        <f t="shared" ca="1" si="5"/>
        <v>4.4177777777777774</v>
      </c>
      <c r="M9" s="38">
        <f t="shared" ca="1" si="2"/>
        <v>4.4799999999999995</v>
      </c>
      <c r="N9" s="38">
        <f t="shared" ca="1" si="2"/>
        <v>4.5422222222222226</v>
      </c>
      <c r="O9" s="38">
        <f t="shared" ca="1" si="2"/>
        <v>4.6044444444444448</v>
      </c>
      <c r="P9" s="39" cm="1">
        <f t="array" aca="1" ref="P9" ca="1">INDIRECT(CONCATENATE("'",HLOOKUP(P$1,$B$21:$E$23,3,FALSE),"'!",$B$25,ROW($A9)+5))*About!$A$31</f>
        <v>4.666666666666667</v>
      </c>
      <c r="Q9" s="38" cm="1">
        <f t="array" aca="1" ref="Q9" ca="1">TREND($K9:$P9,$K$1:$P$1,Q$1)</f>
        <v>4.7288888888888749</v>
      </c>
      <c r="R9" s="38" cm="1">
        <f t="array" aca="1" ref="R9" ca="1">TREND($K9:$P9,$K$1:$P$1,R$1)</f>
        <v>4.7911111111111069</v>
      </c>
      <c r="S9" s="38" cm="1">
        <f t="array" aca="1" ref="S9" ca="1">TREND($K9:$P9,$K$1:$P$1,S$1)</f>
        <v>4.8533333333333246</v>
      </c>
      <c r="T9" s="38" cm="1">
        <f t="array" aca="1" ref="T9" ca="1">TREND($K9:$P9,$K$1:$P$1,T$1)</f>
        <v>4.9155555555555424</v>
      </c>
      <c r="U9" s="38" cm="1">
        <f t="array" aca="1" ref="U9" ca="1">TREND($K9:$P9,$K$1:$P$1,U$1)</f>
        <v>4.9777777777777743</v>
      </c>
      <c r="V9" s="38" cm="1">
        <f t="array" aca="1" ref="V9" ca="1">TREND($K9:$P9,$K$1:$P$1,V$1)</f>
        <v>5.039999999999992</v>
      </c>
      <c r="W9" s="38" cm="1">
        <f t="array" aca="1" ref="W9" ca="1">TREND($K9:$P9,$K$1:$P$1,W$1)</f>
        <v>5.1022222222222098</v>
      </c>
      <c r="X9" s="38" cm="1">
        <f t="array" aca="1" ref="X9" ca="1">TREND($K9:$P9,$K$1:$P$1,X$1)</f>
        <v>5.1644444444444417</v>
      </c>
      <c r="Y9" s="38" cm="1">
        <f t="array" aca="1" ref="Y9" ca="1">TREND($K9:$P9,$K$1:$P$1,Y$1)</f>
        <v>5.2266666666666595</v>
      </c>
      <c r="Z9" s="38" cm="1">
        <f t="array" aca="1" ref="Z9" ca="1">TREND($K9:$P9,$K$1:$P$1,Z$1)</f>
        <v>5.2888888888888772</v>
      </c>
      <c r="AA9" s="38" cm="1">
        <f t="array" aca="1" ref="AA9" ca="1">TREND($K9:$P9,$K$1:$P$1,AA$1)</f>
        <v>5.3511111111111092</v>
      </c>
      <c r="AB9" s="38" cm="1">
        <f t="array" aca="1" ref="AB9" ca="1">TREND($K9:$P9,$K$1:$P$1,AB$1)</f>
        <v>5.4133333333333269</v>
      </c>
      <c r="AC9" s="38" cm="1">
        <f t="array" aca="1" ref="AC9" ca="1">TREND($K9:$P9,$K$1:$P$1,AC$1)</f>
        <v>5.4755555555555446</v>
      </c>
      <c r="AD9" s="38" cm="1">
        <f t="array" aca="1" ref="AD9" ca="1">TREND($K9:$P9,$K$1:$P$1,AD$1)</f>
        <v>5.5377777777777766</v>
      </c>
      <c r="AE9" s="38" cm="1">
        <f t="array" aca="1" ref="AE9" ca="1">TREND($K9:$P9,$K$1:$P$1,AE$1)</f>
        <v>5.5999999999999943</v>
      </c>
      <c r="AF9" s="38" cm="1">
        <f t="array" aca="1" ref="AF9" ca="1">TREND($K9:$P9,$K$1:$P$1,AF$1)</f>
        <v>5.6622222222222121</v>
      </c>
      <c r="AG9" s="38" cm="1">
        <f t="array" aca="1" ref="AG9" ca="1">TREND($K9:$P9,$K$1:$P$1,AG$1)</f>
        <v>5.724444444444444</v>
      </c>
      <c r="AH9" s="38" cm="1">
        <f t="array" aca="1" ref="AH9" ca="1">TREND($K9:$P9,$K$1:$P$1,AH$1)</f>
        <v>5.7866666666666617</v>
      </c>
      <c r="AI9" s="38" cm="1">
        <f t="array" aca="1" ref="AI9" ca="1">TREND($K9:$P9,$K$1:$P$1,AI$1)</f>
        <v>5.8488888888888795</v>
      </c>
      <c r="AJ9" s="38" cm="1">
        <f t="array" aca="1" ref="AJ9" ca="1">TREND($K9:$P9,$K$1:$P$1,AJ$1)</f>
        <v>5.9111111111111114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INDIRECT(CONCATENATE("'",HLOOKUP(B$1,$B$21:$E$23,3,FALSE),"'!",$B$25,ROW($A10)+5))*About!$A$31</f>
        <v>3.1111111111111114E-2</v>
      </c>
      <c r="C10" s="38">
        <f t="shared" ca="1" si="3"/>
        <v>3.188888888888889E-2</v>
      </c>
      <c r="D10" s="38">
        <f t="shared" ca="1" si="0"/>
        <v>3.266666666666667E-2</v>
      </c>
      <c r="E10" s="38">
        <f t="shared" ca="1" si="0"/>
        <v>3.3444444444444443E-2</v>
      </c>
      <c r="F10" s="39" cm="1">
        <f t="array" aca="1" ref="F10" ca="1">INDIRECT(CONCATENATE("'",HLOOKUP(F$1,$B$21:$E$23,3,FALSE),"'!",$B$25,ROW($A10)+5))*About!$A$31</f>
        <v>3.4222222222222223E-2</v>
      </c>
      <c r="G10" s="38">
        <f t="shared" ca="1" si="4"/>
        <v>3.4844444444444449E-2</v>
      </c>
      <c r="H10" s="38">
        <f t="shared" ca="1" si="1"/>
        <v>3.5466666666666667E-2</v>
      </c>
      <c r="I10" s="38">
        <f t="shared" ca="1" si="1"/>
        <v>3.6088888888888893E-2</v>
      </c>
      <c r="J10" s="38">
        <f t="shared" ca="1" si="1"/>
        <v>3.6711111111111111E-2</v>
      </c>
      <c r="K10" s="39" cm="1">
        <f t="array" aca="1" ref="K10" ca="1">INDIRECT(CONCATENATE("'",HLOOKUP(K$1,$B$21:$E$23,3,FALSE),"'!",$B$25,ROW($A10)+5))*About!$A$31</f>
        <v>3.7333333333333336E-2</v>
      </c>
      <c r="L10" s="38">
        <f t="shared" ca="1" si="5"/>
        <v>3.857777777777778E-2</v>
      </c>
      <c r="M10" s="38">
        <f t="shared" ca="1" si="2"/>
        <v>3.9822222222222224E-2</v>
      </c>
      <c r="N10" s="38">
        <f t="shared" ca="1" si="2"/>
        <v>4.1066666666666668E-2</v>
      </c>
      <c r="O10" s="38">
        <f t="shared" ca="1" si="2"/>
        <v>4.2311111111111112E-2</v>
      </c>
      <c r="P10" s="39" cm="1">
        <f t="array" aca="1" ref="P10" ca="1">INDIRECT(CONCATENATE("'",HLOOKUP(P$1,$B$21:$E$23,3,FALSE),"'!",$B$25,ROW($A10)+5))*About!$A$31</f>
        <v>4.3555555555555556E-2</v>
      </c>
      <c r="Q10" s="38" cm="1">
        <f t="array" aca="1" ref="Q10" ca="1">TREND($K10:$P10,$K$1:$P$1,Q$1)</f>
        <v>4.4799999999999951E-2</v>
      </c>
      <c r="R10" s="38" cm="1">
        <f t="array" aca="1" ref="R10" ca="1">TREND($K10:$P10,$K$1:$P$1,R$1)</f>
        <v>4.6044444444444554E-2</v>
      </c>
      <c r="S10" s="38" cm="1">
        <f t="array" aca="1" ref="S10" ca="1">TREND($K10:$P10,$K$1:$P$1,S$1)</f>
        <v>4.7288888888888714E-2</v>
      </c>
      <c r="T10" s="38" cm="1">
        <f t="array" aca="1" ref="T10" ca="1">TREND($K10:$P10,$K$1:$P$1,T$1)</f>
        <v>4.8533333333333317E-2</v>
      </c>
      <c r="U10" s="38" cm="1">
        <f t="array" aca="1" ref="U10" ca="1">TREND($K10:$P10,$K$1:$P$1,U$1)</f>
        <v>4.9777777777777921E-2</v>
      </c>
      <c r="V10" s="38" cm="1">
        <f t="array" aca="1" ref="V10" ca="1">TREND($K10:$P10,$K$1:$P$1,V$1)</f>
        <v>5.102222222222208E-2</v>
      </c>
      <c r="W10" s="38" cm="1">
        <f t="array" aca="1" ref="W10" ca="1">TREND($K10:$P10,$K$1:$P$1,W$1)</f>
        <v>5.2266666666666683E-2</v>
      </c>
      <c r="X10" s="38" cm="1">
        <f t="array" aca="1" ref="X10" ca="1">TREND($K10:$P10,$K$1:$P$1,X$1)</f>
        <v>5.3511111111111287E-2</v>
      </c>
      <c r="Y10" s="38" cm="1">
        <f t="array" aca="1" ref="Y10" ca="1">TREND($K10:$P10,$K$1:$P$1,Y$1)</f>
        <v>5.4755555555555446E-2</v>
      </c>
      <c r="Z10" s="38" cm="1">
        <f t="array" aca="1" ref="Z10" ca="1">TREND($K10:$P10,$K$1:$P$1,Z$1)</f>
        <v>5.600000000000005E-2</v>
      </c>
      <c r="AA10" s="38" cm="1">
        <f t="array" aca="1" ref="AA10" ca="1">TREND($K10:$P10,$K$1:$P$1,AA$1)</f>
        <v>5.7244444444444653E-2</v>
      </c>
      <c r="AB10" s="38" cm="1">
        <f t="array" aca="1" ref="AB10" ca="1">TREND($K10:$P10,$K$1:$P$1,AB$1)</f>
        <v>5.8488888888888813E-2</v>
      </c>
      <c r="AC10" s="38" cm="1">
        <f t="array" aca="1" ref="AC10" ca="1">TREND($K10:$P10,$K$1:$P$1,AC$1)</f>
        <v>5.9733333333333416E-2</v>
      </c>
      <c r="AD10" s="38" cm="1">
        <f t="array" aca="1" ref="AD10" ca="1">TREND($K10:$P10,$K$1:$P$1,AD$1)</f>
        <v>6.0977777777777575E-2</v>
      </c>
      <c r="AE10" s="38" cm="1">
        <f t="array" aca="1" ref="AE10" ca="1">TREND($K10:$P10,$K$1:$P$1,AE$1)</f>
        <v>6.2222222222222179E-2</v>
      </c>
      <c r="AF10" s="38" cm="1">
        <f t="array" aca="1" ref="AF10" ca="1">TREND($K10:$P10,$K$1:$P$1,AF$1)</f>
        <v>6.3466666666666782E-2</v>
      </c>
      <c r="AG10" s="38" cm="1">
        <f t="array" aca="1" ref="AG10" ca="1">TREND($K10:$P10,$K$1:$P$1,AG$1)</f>
        <v>6.4711111111110942E-2</v>
      </c>
      <c r="AH10" s="38" cm="1">
        <f t="array" aca="1" ref="AH10" ca="1">TREND($K10:$P10,$K$1:$P$1,AH$1)</f>
        <v>6.5955555555555545E-2</v>
      </c>
      <c r="AI10" s="38" cm="1">
        <f t="array" aca="1" ref="AI10" ca="1">TREND($K10:$P10,$K$1:$P$1,AI$1)</f>
        <v>6.7200000000000149E-2</v>
      </c>
      <c r="AJ10" s="38" cm="1">
        <f t="array" aca="1" ref="AJ10" ca="1">TREND($K10:$P10,$K$1:$P$1,AJ$1)</f>
        <v>6.8444444444444308E-2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INDIRECT(CONCATENATE("'",HLOOKUP(B$1,$B$21:$E$23,3,FALSE),"'!",$B$25,ROW($A11)+5))*About!$A$31</f>
        <v>3.0488888888888888E-2</v>
      </c>
      <c r="C11" s="38">
        <f t="shared" ca="1" si="3"/>
        <v>3.1422222222222219E-2</v>
      </c>
      <c r="D11" s="38">
        <f t="shared" ca="1" si="0"/>
        <v>3.2355555555555554E-2</v>
      </c>
      <c r="E11" s="38">
        <f t="shared" ca="1" si="0"/>
        <v>3.3288888888888889E-2</v>
      </c>
      <c r="F11" s="39" cm="1">
        <f t="array" aca="1" ref="F11" ca="1">INDIRECT(CONCATENATE("'",HLOOKUP(F$1,$B$21:$E$23,3,FALSE),"'!",$B$25,ROW($A11)+5))*About!$A$31</f>
        <v>3.4222222222222223E-2</v>
      </c>
      <c r="G11" s="38">
        <f t="shared" ca="1" si="4"/>
        <v>3.4844444444444449E-2</v>
      </c>
      <c r="H11" s="38">
        <f t="shared" ca="1" si="1"/>
        <v>3.5466666666666667E-2</v>
      </c>
      <c r="I11" s="38">
        <f t="shared" ca="1" si="1"/>
        <v>3.6088888888888893E-2</v>
      </c>
      <c r="J11" s="38">
        <f t="shared" ca="1" si="1"/>
        <v>3.6711111111111111E-2</v>
      </c>
      <c r="K11" s="39" cm="1">
        <f t="array" aca="1" ref="K11" ca="1">INDIRECT(CONCATENATE("'",HLOOKUP(K$1,$B$21:$E$23,3,FALSE),"'!",$B$25,ROW($A11)+5))*About!$A$31</f>
        <v>3.7333333333333336E-2</v>
      </c>
      <c r="L11" s="38">
        <f t="shared" ca="1" si="5"/>
        <v>3.7955555555555555E-2</v>
      </c>
      <c r="M11" s="38">
        <f t="shared" ca="1" si="2"/>
        <v>3.857777777777778E-2</v>
      </c>
      <c r="N11" s="38">
        <f t="shared" ca="1" si="2"/>
        <v>3.9199999999999999E-2</v>
      </c>
      <c r="O11" s="38">
        <f t="shared" ca="1" si="2"/>
        <v>3.9822222222222224E-2</v>
      </c>
      <c r="P11" s="39" cm="1">
        <f t="array" aca="1" ref="P11" ca="1">INDIRECT(CONCATENATE("'",HLOOKUP(P$1,$B$21:$E$23,3,FALSE),"'!",$B$25,ROW($A11)+5))*About!$A$31</f>
        <v>4.0444444444444443E-2</v>
      </c>
      <c r="Q11" s="38" cm="1">
        <f t="array" aca="1" ref="Q11" ca="1">TREND($K11:$P11,$K$1:$P$1,Q$1)</f>
        <v>4.1066666666666807E-2</v>
      </c>
      <c r="R11" s="38" cm="1">
        <f t="array" aca="1" ref="R11" ca="1">TREND($K11:$P11,$K$1:$P$1,R$1)</f>
        <v>4.1688888888889108E-2</v>
      </c>
      <c r="S11" s="38" cm="1">
        <f t="array" aca="1" ref="S11" ca="1">TREND($K11:$P11,$K$1:$P$1,S$1)</f>
        <v>4.2311111111111188E-2</v>
      </c>
      <c r="T11" s="38" cm="1">
        <f t="array" aca="1" ref="T11" ca="1">TREND($K11:$P11,$K$1:$P$1,T$1)</f>
        <v>4.293333333333349E-2</v>
      </c>
      <c r="U11" s="38" cm="1">
        <f t="array" aca="1" ref="U11" ca="1">TREND($K11:$P11,$K$1:$P$1,U$1)</f>
        <v>4.3555555555555792E-2</v>
      </c>
      <c r="V11" s="38" cm="1">
        <f t="array" aca="1" ref="V11" ca="1">TREND($K11:$P11,$K$1:$P$1,V$1)</f>
        <v>4.4177777777777871E-2</v>
      </c>
      <c r="W11" s="38" cm="1">
        <f t="array" aca="1" ref="W11" ca="1">TREND($K11:$P11,$K$1:$P$1,W$1)</f>
        <v>4.4800000000000173E-2</v>
      </c>
      <c r="X11" s="38" cm="1">
        <f t="array" aca="1" ref="X11" ca="1">TREND($K11:$P11,$K$1:$P$1,X$1)</f>
        <v>4.5422222222222475E-2</v>
      </c>
      <c r="Y11" s="38" cm="1">
        <f t="array" aca="1" ref="Y11" ca="1">TREND($K11:$P11,$K$1:$P$1,Y$1)</f>
        <v>4.6044444444444554E-2</v>
      </c>
      <c r="Z11" s="38" cm="1">
        <f t="array" aca="1" ref="Z11" ca="1">TREND($K11:$P11,$K$1:$P$1,Z$1)</f>
        <v>4.6666666666666856E-2</v>
      </c>
      <c r="AA11" s="38" cm="1">
        <f t="array" aca="1" ref="AA11" ca="1">TREND($K11:$P11,$K$1:$P$1,AA$1)</f>
        <v>4.7288888888889158E-2</v>
      </c>
      <c r="AB11" s="38" cm="1">
        <f t="array" aca="1" ref="AB11" ca="1">TREND($K11:$P11,$K$1:$P$1,AB$1)</f>
        <v>4.7911111111111238E-2</v>
      </c>
      <c r="AC11" s="38" cm="1">
        <f t="array" aca="1" ref="AC11" ca="1">TREND($K11:$P11,$K$1:$P$1,AC$1)</f>
        <v>4.8533333333333539E-2</v>
      </c>
      <c r="AD11" s="38" cm="1">
        <f t="array" aca="1" ref="AD11" ca="1">TREND($K11:$P11,$K$1:$P$1,AD$1)</f>
        <v>4.9155555555555619E-2</v>
      </c>
      <c r="AE11" s="38" cm="1">
        <f t="array" aca="1" ref="AE11" ca="1">TREND($K11:$P11,$K$1:$P$1,AE$1)</f>
        <v>4.9777777777777921E-2</v>
      </c>
      <c r="AF11" s="38" cm="1">
        <f t="array" aca="1" ref="AF11" ca="1">TREND($K11:$P11,$K$1:$P$1,AF$1)</f>
        <v>5.0400000000000222E-2</v>
      </c>
      <c r="AG11" s="38" cm="1">
        <f t="array" aca="1" ref="AG11" ca="1">TREND($K11:$P11,$K$1:$P$1,AG$1)</f>
        <v>5.1022222222222302E-2</v>
      </c>
      <c r="AH11" s="38" cm="1">
        <f t="array" aca="1" ref="AH11" ca="1">TREND($K11:$P11,$K$1:$P$1,AH$1)</f>
        <v>5.1644444444444604E-2</v>
      </c>
      <c r="AI11" s="38" cm="1">
        <f t="array" aca="1" ref="AI11" ca="1">TREND($K11:$P11,$K$1:$P$1,AI$1)</f>
        <v>5.2266666666666906E-2</v>
      </c>
      <c r="AJ11" s="38" cm="1">
        <f t="array" aca="1" ref="AJ11" ca="1">TREND($K11:$P11,$K$1:$P$1,AJ$1)</f>
        <v>5.2888888888888985E-2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SUM(INDIRECT(CONCATENATE("'",HLOOKUP(B$1,$B$21:$E$23,3,FALSE),"'!",$B$25,ROW($A12)+5,":",$B$25,ROW($A12)+6)))*About!$A$31</f>
        <v>0.14155555555555555</v>
      </c>
      <c r="C12" s="38">
        <f t="shared" ca="1" si="3"/>
        <v>0.1449</v>
      </c>
      <c r="D12" s="38">
        <f t="shared" ca="1" si="0"/>
        <v>0.14824444444444446</v>
      </c>
      <c r="E12" s="38">
        <f t="shared" ca="1" si="0"/>
        <v>0.15158888888888888</v>
      </c>
      <c r="F12" s="40">
        <f ca="1">SUM(INDIRECT(CONCATENATE("'",HLOOKUP(F$1,$B$21:$E$23,3,FALSE),"'!",$B$25,ROW($A12)+5,":",$B$25,ROW($A12)+6)))*About!$A$31</f>
        <v>0.15493333333333334</v>
      </c>
      <c r="G12" s="38">
        <f t="shared" ca="1" si="4"/>
        <v>0.15773333333333334</v>
      </c>
      <c r="H12" s="38">
        <f t="shared" ca="1" si="1"/>
        <v>0.16053333333333333</v>
      </c>
      <c r="I12" s="38">
        <f t="shared" ca="1" si="1"/>
        <v>0.16333333333333336</v>
      </c>
      <c r="J12" s="38">
        <f t="shared" ca="1" si="1"/>
        <v>0.16613333333333336</v>
      </c>
      <c r="K12" s="40">
        <f ca="1">SUM(INDIRECT(CONCATENATE("'",HLOOKUP(K$1,$B$21:$E$23,3,FALSE),"'!",$B$25,ROW($A12)+5,":",$B$25,ROW($A12)+6)))*About!$A$31</f>
        <v>0.16893333333333335</v>
      </c>
      <c r="L12" s="38">
        <f t="shared" ca="1" si="5"/>
        <v>0.17235555555555557</v>
      </c>
      <c r="M12" s="38">
        <f t="shared" ca="1" si="2"/>
        <v>0.17577777777777778</v>
      </c>
      <c r="N12" s="38">
        <f t="shared" ca="1" si="2"/>
        <v>0.17920000000000003</v>
      </c>
      <c r="O12" s="38">
        <f t="shared" ca="1" si="2"/>
        <v>0.18262222222222224</v>
      </c>
      <c r="P12" s="40">
        <f ca="1">SUM(INDIRECT(CONCATENATE("'",HLOOKUP(P$1,$B$21:$E$23,3,FALSE),"'!",$B$25,ROW($A12)+5,":",$B$25,ROW($A12)+6)))*About!$A$31</f>
        <v>0.18604444444444446</v>
      </c>
      <c r="Q12" s="38" cm="1">
        <f t="array" aca="1" ref="Q12" ca="1">TREND($K12:$P12,$K$1:$P$1,Q$1)</f>
        <v>0.18946666666666712</v>
      </c>
      <c r="R12" s="38" cm="1">
        <f t="array" aca="1" ref="R12" ca="1">TREND($K12:$P12,$K$1:$P$1,R$1)</f>
        <v>0.19288888888888955</v>
      </c>
      <c r="S12" s="38" cm="1">
        <f t="array" aca="1" ref="S12" ca="1">TREND($K12:$P12,$K$1:$P$1,S$1)</f>
        <v>0.19631111111111199</v>
      </c>
      <c r="T12" s="38" cm="1">
        <f t="array" aca="1" ref="T12" ca="1">TREND($K12:$P12,$K$1:$P$1,T$1)</f>
        <v>0.19973333333333354</v>
      </c>
      <c r="U12" s="38" cm="1">
        <f t="array" aca="1" ref="U12" ca="1">TREND($K12:$P12,$K$1:$P$1,U$1)</f>
        <v>0.20315555555555598</v>
      </c>
      <c r="V12" s="38" cm="1">
        <f t="array" aca="1" ref="V12" ca="1">TREND($K12:$P12,$K$1:$P$1,V$1)</f>
        <v>0.20657777777777842</v>
      </c>
      <c r="W12" s="38" cm="1">
        <f t="array" aca="1" ref="W12" ca="1">TREND($K12:$P12,$K$1:$P$1,W$1)</f>
        <v>0.21000000000000085</v>
      </c>
      <c r="X12" s="38" cm="1">
        <f t="array" aca="1" ref="X12" ca="1">TREND($K12:$P12,$K$1:$P$1,X$1)</f>
        <v>0.2134222222222224</v>
      </c>
      <c r="Y12" s="38" cm="1">
        <f t="array" aca="1" ref="Y12" ca="1">TREND($K12:$P12,$K$1:$P$1,Y$1)</f>
        <v>0.21684444444444484</v>
      </c>
      <c r="Z12" s="38" cm="1">
        <f t="array" aca="1" ref="Z12" ca="1">TREND($K12:$P12,$K$1:$P$1,Z$1)</f>
        <v>0.22026666666666728</v>
      </c>
      <c r="AA12" s="38" cm="1">
        <f t="array" aca="1" ref="AA12" ca="1">TREND($K12:$P12,$K$1:$P$1,AA$1)</f>
        <v>0.22368888888888971</v>
      </c>
      <c r="AB12" s="38" cm="1">
        <f t="array" aca="1" ref="AB12" ca="1">TREND($K12:$P12,$K$1:$P$1,AB$1)</f>
        <v>0.22711111111111126</v>
      </c>
      <c r="AC12" s="38" cm="1">
        <f t="array" aca="1" ref="AC12" ca="1">TREND($K12:$P12,$K$1:$P$1,AC$1)</f>
        <v>0.2305333333333337</v>
      </c>
      <c r="AD12" s="38" cm="1">
        <f t="array" aca="1" ref="AD12" ca="1">TREND($K12:$P12,$K$1:$P$1,AD$1)</f>
        <v>0.23395555555555614</v>
      </c>
      <c r="AE12" s="38" cm="1">
        <f t="array" aca="1" ref="AE12" ca="1">TREND($K12:$P12,$K$1:$P$1,AE$1)</f>
        <v>0.23737777777777858</v>
      </c>
      <c r="AF12" s="38" cm="1">
        <f t="array" aca="1" ref="AF12" ca="1">TREND($K12:$P12,$K$1:$P$1,AF$1)</f>
        <v>0.24080000000000013</v>
      </c>
      <c r="AG12" s="38" cm="1">
        <f t="array" aca="1" ref="AG12" ca="1">TREND($K12:$P12,$K$1:$P$1,AG$1)</f>
        <v>0.24422222222222256</v>
      </c>
      <c r="AH12" s="38" cm="1">
        <f t="array" aca="1" ref="AH12" ca="1">TREND($K12:$P12,$K$1:$P$1,AH$1)</f>
        <v>0.247644444444445</v>
      </c>
      <c r="AI12" s="38" cm="1">
        <f t="array" aca="1" ref="AI12" ca="1">TREND($K12:$P12,$K$1:$P$1,AI$1)</f>
        <v>0.25106666666666744</v>
      </c>
      <c r="AJ12" s="38" cm="1">
        <f t="array" aca="1" ref="AJ12" ca="1">TREND($K12:$P12,$K$1:$P$1,AJ$1)</f>
        <v>0.25448888888888987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HOIpTP-LULUCF-PM25</v>
      </c>
    </row>
    <row r="18" spans="1:5" x14ac:dyDescent="0.45">
      <c r="A18" t="s">
        <v>114</v>
      </c>
      <c r="B18" t="str">
        <f ca="1">RIGHT(B17,LEN(B17)-7)</f>
        <v>LULUCF-PM25</v>
      </c>
    </row>
    <row r="19" spans="1:5" x14ac:dyDescent="0.45">
      <c r="A19" t="s">
        <v>115</v>
      </c>
      <c r="B19" t="str">
        <f ca="1">LEFT(B18,FIND("-",B18)-1)</f>
        <v>LULUCF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156B-D3F6-4121-BED7-F3065CFECF43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INDIRECT(CONCATENATE("'",HLOOKUP(B$1,$B$21:$E$23,3,FALSE),"'!",$B$25,ROW($A2)+3))*About!$A$31</f>
        <v>7.1555555555555556E-3</v>
      </c>
      <c r="C2" s="38">
        <f ca="1">$B2+($F2-$B2)*(C$1-$B$1)/($F$1-$B$1)</f>
        <v>7.2333333333333329E-3</v>
      </c>
      <c r="D2" s="38">
        <f t="shared" ref="D2:E12" ca="1" si="0">$B2+($F2-$B2)*(D$1-$B$1)/($F$1-$B$1)</f>
        <v>7.3111111111111102E-3</v>
      </c>
      <c r="E2" s="38">
        <f t="shared" ca="1" si="0"/>
        <v>7.3888888888888884E-3</v>
      </c>
      <c r="F2" s="37" cm="1">
        <f t="array" aca="1" ref="F2" ca="1">INDIRECT(CONCATENATE("'",HLOOKUP(F$1,$B$21:$E$23,3,FALSE),"'!",$B$25,ROW($A2)+3))*About!$A$31</f>
        <v>7.4666666666666657E-3</v>
      </c>
      <c r="G2" s="38">
        <f ca="1">$F2+($K2-$F2)*(G$1-$F$1)/($K$1-$F$1)</f>
        <v>7.5911111111111101E-3</v>
      </c>
      <c r="H2" s="38">
        <f t="shared" ref="H2:J12" ca="1" si="1">$F2+($K2-$F2)*(H$1-$F$1)/($K$1-$F$1)</f>
        <v>7.7155555555555545E-3</v>
      </c>
      <c r="I2" s="38">
        <f t="shared" ca="1" si="1"/>
        <v>7.8399999999999997E-3</v>
      </c>
      <c r="J2" s="38">
        <f t="shared" ca="1" si="1"/>
        <v>7.9644444444444441E-3</v>
      </c>
      <c r="K2" s="37" cm="1">
        <f t="array" aca="1" ref="K2" ca="1">INDIRECT(CONCATENATE("'",HLOOKUP(K$1,$B$21:$E$23,3,FALSE),"'!",$B$25,ROW($A2)+3))*About!$A$31</f>
        <v>8.0888888888888885E-3</v>
      </c>
      <c r="L2" s="38">
        <f ca="1">$K2+($P2-$K2)*(L$1-$K$1)/($P$1-$K$1)</f>
        <v>8.2755555555555551E-3</v>
      </c>
      <c r="M2" s="38">
        <f t="shared" ref="M2:O12" ca="1" si="2">$K2+($P2-$K2)*(M$1-$K$1)/($P$1-$K$1)</f>
        <v>8.4622222222222217E-3</v>
      </c>
      <c r="N2" s="38">
        <f t="shared" ca="1" si="2"/>
        <v>8.6488888888888883E-3</v>
      </c>
      <c r="O2" s="38">
        <f t="shared" ca="1" si="2"/>
        <v>8.8355555555555548E-3</v>
      </c>
      <c r="P2" s="37" cm="1">
        <f t="array" aca="1" ref="P2" ca="1">INDIRECT(CONCATENATE("'",HLOOKUP(P$1,$B$21:$E$23,3,FALSE),"'!",$B$25,ROW($A2)+3))*About!$A$31</f>
        <v>9.0222222222222214E-3</v>
      </c>
      <c r="Q2" s="38" cm="1">
        <f t="array" aca="1" ref="Q2" ca="1">TREND($K2:$P2,$K$1:$P$1,Q$1)</f>
        <v>9.2088888888888776E-3</v>
      </c>
      <c r="R2" s="38" cm="1">
        <f t="array" aca="1" ref="R2" ca="1">TREND($K2:$P2,$K$1:$P$1,R$1)</f>
        <v>9.3955555555554904E-3</v>
      </c>
      <c r="S2" s="38" cm="1">
        <f t="array" aca="1" ref="S2" ca="1">TREND($K2:$P2,$K$1:$P$1,S$1)</f>
        <v>9.5822222222221587E-3</v>
      </c>
      <c r="T2" s="38" cm="1">
        <f t="array" aca="1" ref="T2" ca="1">TREND($K2:$P2,$K$1:$P$1,T$1)</f>
        <v>9.768888888888827E-3</v>
      </c>
      <c r="U2" s="38" cm="1">
        <f t="array" aca="1" ref="U2" ca="1">TREND($K2:$P2,$K$1:$P$1,U$1)</f>
        <v>9.9555555555554953E-3</v>
      </c>
      <c r="V2" s="38" cm="1">
        <f t="array" aca="1" ref="V2" ca="1">TREND($K2:$P2,$K$1:$P$1,V$1)</f>
        <v>1.0142222222222164E-2</v>
      </c>
      <c r="W2" s="38" cm="1">
        <f t="array" aca="1" ref="W2" ca="1">TREND($K2:$P2,$K$1:$P$1,W$1)</f>
        <v>1.0328888888888832E-2</v>
      </c>
      <c r="X2" s="38" cm="1">
        <f t="array" aca="1" ref="X2" ca="1">TREND($K2:$P2,$K$1:$P$1,X$1)</f>
        <v>1.05155555555555E-2</v>
      </c>
      <c r="Y2" s="38" cm="1">
        <f t="array" aca="1" ref="Y2" ca="1">TREND($K2:$P2,$K$1:$P$1,Y$1)</f>
        <v>1.0702222222222169E-2</v>
      </c>
      <c r="Z2" s="38" cm="1">
        <f t="array" aca="1" ref="Z2" ca="1">TREND($K2:$P2,$K$1:$P$1,Z$1)</f>
        <v>1.0888888888888837E-2</v>
      </c>
      <c r="AA2" s="38" cm="1">
        <f t="array" aca="1" ref="AA2" ca="1">TREND($K2:$P2,$K$1:$P$1,AA$1)</f>
        <v>1.1075555555555505E-2</v>
      </c>
      <c r="AB2" s="38" cm="1">
        <f t="array" aca="1" ref="AB2" ca="1">TREND($K2:$P2,$K$1:$P$1,AB$1)</f>
        <v>1.1262222222222174E-2</v>
      </c>
      <c r="AC2" s="38" cm="1">
        <f t="array" aca="1" ref="AC2" ca="1">TREND($K2:$P2,$K$1:$P$1,AC$1)</f>
        <v>1.1448888888888842E-2</v>
      </c>
      <c r="AD2" s="38" cm="1">
        <f t="array" aca="1" ref="AD2" ca="1">TREND($K2:$P2,$K$1:$P$1,AD$1)</f>
        <v>1.163555555555551E-2</v>
      </c>
      <c r="AE2" s="38" cm="1">
        <f t="array" aca="1" ref="AE2" ca="1">TREND($K2:$P2,$K$1:$P$1,AE$1)</f>
        <v>1.1822222222222178E-2</v>
      </c>
      <c r="AF2" s="38" cm="1">
        <f t="array" aca="1" ref="AF2" ca="1">TREND($K2:$P2,$K$1:$P$1,AF$1)</f>
        <v>1.2008888888888847E-2</v>
      </c>
      <c r="AG2" s="38" cm="1">
        <f t="array" aca="1" ref="AG2" ca="1">TREND($K2:$P2,$K$1:$P$1,AG$1)</f>
        <v>1.2195555555555515E-2</v>
      </c>
      <c r="AH2" s="38" cm="1">
        <f t="array" aca="1" ref="AH2" ca="1">TREND($K2:$P2,$K$1:$P$1,AH$1)</f>
        <v>1.2382222222222183E-2</v>
      </c>
      <c r="AI2" s="38" cm="1">
        <f t="array" aca="1" ref="AI2" ca="1">TREND($K2:$P2,$K$1:$P$1,AI$1)</f>
        <v>1.2568888888888852E-2</v>
      </c>
      <c r="AJ2" s="38" cm="1">
        <f t="array" aca="1" ref="AJ2" ca="1">TREND($K2:$P2,$K$1:$P$1,AJ$1)</f>
        <v>1.275555555555552E-2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INDIRECT(CONCATENATE("'",HLOOKUP(B$1,$B$21:$E$23,3,FALSE),"'!",$B$25,ROW($A3)+5))*About!$A$31</f>
        <v>3.7333333333333329E-3</v>
      </c>
      <c r="C3" s="38">
        <f t="shared" ref="C3:C12" ca="1" si="3">$B3+($F3-$B3)*(C$1-$B$1)/($F$1-$B$1)</f>
        <v>3.8111111111111106E-3</v>
      </c>
      <c r="D3" s="38">
        <f t="shared" ca="1" si="0"/>
        <v>3.8888888888888888E-3</v>
      </c>
      <c r="E3" s="38">
        <f t="shared" ca="1" si="0"/>
        <v>3.9666666666666661E-3</v>
      </c>
      <c r="F3" s="39" cm="1">
        <f t="array" aca="1" ref="F3" ca="1">INDIRECT(CONCATENATE("'",HLOOKUP(F$1,$B$21:$E$23,3,FALSE),"'!",$B$25,ROW($A3)+5))*About!$A$31</f>
        <v>4.0444444444444443E-3</v>
      </c>
      <c r="G3" s="38">
        <f t="shared" ref="G3:G12" ca="1" si="4">$F3+($K3-$F3)*(G$1-$F$1)/($K$1-$F$1)</f>
        <v>4.1066666666666665E-3</v>
      </c>
      <c r="H3" s="38">
        <f t="shared" ca="1" si="1"/>
        <v>4.1688888888888886E-3</v>
      </c>
      <c r="I3" s="38">
        <f t="shared" ca="1" si="1"/>
        <v>4.2311111111111108E-3</v>
      </c>
      <c r="J3" s="38">
        <f t="shared" ca="1" si="1"/>
        <v>4.293333333333333E-3</v>
      </c>
      <c r="K3" s="39" cm="1">
        <f t="array" aca="1" ref="K3" ca="1">INDIRECT(CONCATENATE("'",HLOOKUP(K$1,$B$21:$E$23,3,FALSE),"'!",$B$25,ROW($A3)+5))*About!$A$31</f>
        <v>4.3555555555555552E-3</v>
      </c>
      <c r="L3" s="38">
        <f t="shared" ref="L3:L12" ca="1" si="5">$K3+($P3-$K3)*(L$1-$K$1)/($P$1-$K$1)</f>
        <v>4.4177777777777774E-3</v>
      </c>
      <c r="M3" s="38">
        <f t="shared" ca="1" si="2"/>
        <v>4.4799999999999996E-3</v>
      </c>
      <c r="N3" s="38">
        <f t="shared" ca="1" si="2"/>
        <v>4.5422222222222227E-3</v>
      </c>
      <c r="O3" s="38">
        <f t="shared" ca="1" si="2"/>
        <v>4.6044444444444449E-3</v>
      </c>
      <c r="P3" s="39" cm="1">
        <f t="array" aca="1" ref="P3" ca="1">INDIRECT(CONCATENATE("'",HLOOKUP(P$1,$B$21:$E$23,3,FALSE),"'!",$B$25,ROW($A3)+5))*About!$A$31</f>
        <v>4.6666666666666671E-3</v>
      </c>
      <c r="Q3" s="38" cm="1">
        <f t="array" aca="1" ref="Q3" ca="1">TREND($K3:$P3,$K$1:$P$1,Q$1)</f>
        <v>4.7288888888888936E-3</v>
      </c>
      <c r="R3" s="38" cm="1">
        <f t="array" aca="1" ref="R3" ca="1">TREND($K3:$P3,$K$1:$P$1,R$1)</f>
        <v>4.7911111111111071E-3</v>
      </c>
      <c r="S3" s="38" cm="1">
        <f t="array" aca="1" ref="S3" ca="1">TREND($K3:$P3,$K$1:$P$1,S$1)</f>
        <v>4.8533333333333206E-3</v>
      </c>
      <c r="T3" s="38" cm="1">
        <f t="array" aca="1" ref="T3" ca="1">TREND($K3:$P3,$K$1:$P$1,T$1)</f>
        <v>4.9155555555555619E-3</v>
      </c>
      <c r="U3" s="38" cm="1">
        <f t="array" aca="1" ref="U3" ca="1">TREND($K3:$P3,$K$1:$P$1,U$1)</f>
        <v>4.9777777777777754E-3</v>
      </c>
      <c r="V3" s="38" cm="1">
        <f t="array" aca="1" ref="V3" ca="1">TREND($K3:$P3,$K$1:$P$1,V$1)</f>
        <v>5.0399999999999889E-3</v>
      </c>
      <c r="W3" s="38" cm="1">
        <f t="array" aca="1" ref="W3" ca="1">TREND($K3:$P3,$K$1:$P$1,W$1)</f>
        <v>5.1022222222222025E-3</v>
      </c>
      <c r="X3" s="38" cm="1">
        <f t="array" aca="1" ref="X3" ca="1">TREND($K3:$P3,$K$1:$P$1,X$1)</f>
        <v>5.1644444444444437E-3</v>
      </c>
      <c r="Y3" s="38" cm="1">
        <f t="array" aca="1" ref="Y3" ca="1">TREND($K3:$P3,$K$1:$P$1,Y$1)</f>
        <v>5.2266666666666572E-3</v>
      </c>
      <c r="Z3" s="38" cm="1">
        <f t="array" aca="1" ref="Z3" ca="1">TREND($K3:$P3,$K$1:$P$1,Z$1)</f>
        <v>5.2888888888888708E-3</v>
      </c>
      <c r="AA3" s="38" cm="1">
        <f t="array" aca="1" ref="AA3" ca="1">TREND($K3:$P3,$K$1:$P$1,AA$1)</f>
        <v>5.351111111111112E-3</v>
      </c>
      <c r="AB3" s="38" cm="1">
        <f t="array" aca="1" ref="AB3" ca="1">TREND($K3:$P3,$K$1:$P$1,AB$1)</f>
        <v>5.4133333333333256E-3</v>
      </c>
      <c r="AC3" s="38" cm="1">
        <f t="array" aca="1" ref="AC3" ca="1">TREND($K3:$P3,$K$1:$P$1,AC$1)</f>
        <v>5.4755555555555391E-3</v>
      </c>
      <c r="AD3" s="38" cm="1">
        <f t="array" aca="1" ref="AD3" ca="1">TREND($K3:$P3,$K$1:$P$1,AD$1)</f>
        <v>5.5377777777777804E-3</v>
      </c>
      <c r="AE3" s="38" cm="1">
        <f t="array" aca="1" ref="AE3" ca="1">TREND($K3:$P3,$K$1:$P$1,AE$1)</f>
        <v>5.5999999999999939E-3</v>
      </c>
      <c r="AF3" s="38" cm="1">
        <f t="array" aca="1" ref="AF3" ca="1">TREND($K3:$P3,$K$1:$P$1,AF$1)</f>
        <v>5.6622222222222074E-3</v>
      </c>
      <c r="AG3" s="38" cm="1">
        <f t="array" aca="1" ref="AG3" ca="1">TREND($K3:$P3,$K$1:$P$1,AG$1)</f>
        <v>5.7244444444444487E-3</v>
      </c>
      <c r="AH3" s="38" cm="1">
        <f t="array" aca="1" ref="AH3" ca="1">TREND($K3:$P3,$K$1:$P$1,AH$1)</f>
        <v>5.7866666666666622E-3</v>
      </c>
      <c r="AI3" s="38" cm="1">
        <f t="array" aca="1" ref="AI3" ca="1">TREND($K3:$P3,$K$1:$P$1,AI$1)</f>
        <v>5.8488888888888757E-3</v>
      </c>
      <c r="AJ3" s="38" cm="1">
        <f t="array" aca="1" ref="AJ3" ca="1">TREND($K3:$P3,$K$1:$P$1,AJ$1)</f>
        <v>5.911111111111117E-3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INDIRECT(CONCATENATE("'",HLOOKUP(B$1,$B$21:$E$23,3,FALSE),"'!",$B$25,ROW($A4)+5))*About!$A$31</f>
        <v>1.1822222222222222E-2</v>
      </c>
      <c r="C4" s="38">
        <f t="shared" ca="1" si="3"/>
        <v>1.1899999999999999E-2</v>
      </c>
      <c r="D4" s="38">
        <f t="shared" ca="1" si="0"/>
        <v>1.1977777777777778E-2</v>
      </c>
      <c r="E4" s="38">
        <f t="shared" ca="1" si="0"/>
        <v>1.2055555555555555E-2</v>
      </c>
      <c r="F4" s="39" cm="1">
        <f t="array" aca="1" ref="F4" ca="1">INDIRECT(CONCATENATE("'",HLOOKUP(F$1,$B$21:$E$23,3,FALSE),"'!",$B$25,ROW($A4)+5))*About!$A$31</f>
        <v>1.2133333333333333E-2</v>
      </c>
      <c r="G4" s="38">
        <f t="shared" ca="1" si="4"/>
        <v>1.2257777777777777E-2</v>
      </c>
      <c r="H4" s="38">
        <f t="shared" ca="1" si="1"/>
        <v>1.2382222222222222E-2</v>
      </c>
      <c r="I4" s="38">
        <f t="shared" ca="1" si="1"/>
        <v>1.2506666666666668E-2</v>
      </c>
      <c r="J4" s="38">
        <f t="shared" ca="1" si="1"/>
        <v>1.2631111111111112E-2</v>
      </c>
      <c r="K4" s="39" cm="1">
        <f t="array" aca="1" ref="K4" ca="1">INDIRECT(CONCATENATE("'",HLOOKUP(K$1,$B$21:$E$23,3,FALSE),"'!",$B$25,ROW($A4)+5))*About!$A$31</f>
        <v>1.2755555555555556E-2</v>
      </c>
      <c r="L4" s="38">
        <f t="shared" ca="1" si="5"/>
        <v>1.3004444444444445E-2</v>
      </c>
      <c r="M4" s="38">
        <f t="shared" ca="1" si="2"/>
        <v>1.3253333333333334E-2</v>
      </c>
      <c r="N4" s="38">
        <f t="shared" ca="1" si="2"/>
        <v>1.3502222222222221E-2</v>
      </c>
      <c r="O4" s="38">
        <f t="shared" ca="1" si="2"/>
        <v>1.375111111111111E-2</v>
      </c>
      <c r="P4" s="39" cm="1">
        <f t="array" aca="1" ref="P4" ca="1">INDIRECT(CONCATENATE("'",HLOOKUP(P$1,$B$21:$E$23,3,FALSE),"'!",$B$25,ROW($A4)+5))*About!$A$31</f>
        <v>1.3999999999999999E-2</v>
      </c>
      <c r="Q4" s="38" cm="1">
        <f t="array" aca="1" ref="Q4" ca="1">TREND($K4:$P4,$K$1:$P$1,Q$1)</f>
        <v>1.4248888888888922E-2</v>
      </c>
      <c r="R4" s="38" cm="1">
        <f t="array" aca="1" ref="R4" ca="1">TREND($K4:$P4,$K$1:$P$1,R$1)</f>
        <v>1.4497777777777776E-2</v>
      </c>
      <c r="S4" s="38" cm="1">
        <f t="array" aca="1" ref="S4" ca="1">TREND($K4:$P4,$K$1:$P$1,S$1)</f>
        <v>1.474666666666663E-2</v>
      </c>
      <c r="T4" s="38" cm="1">
        <f t="array" aca="1" ref="T4" ca="1">TREND($K4:$P4,$K$1:$P$1,T$1)</f>
        <v>1.4995555555555595E-2</v>
      </c>
      <c r="U4" s="38" cm="1">
        <f t="array" aca="1" ref="U4" ca="1">TREND($K4:$P4,$K$1:$P$1,U$1)</f>
        <v>1.5244444444444449E-2</v>
      </c>
      <c r="V4" s="38" cm="1">
        <f t="array" aca="1" ref="V4" ca="1">TREND($K4:$P4,$K$1:$P$1,V$1)</f>
        <v>1.5493333333333303E-2</v>
      </c>
      <c r="W4" s="38" cm="1">
        <f t="array" aca="1" ref="W4" ca="1">TREND($K4:$P4,$K$1:$P$1,W$1)</f>
        <v>1.5742222222222269E-2</v>
      </c>
      <c r="X4" s="38" cm="1">
        <f t="array" aca="1" ref="X4" ca="1">TREND($K4:$P4,$K$1:$P$1,X$1)</f>
        <v>1.5991111111111123E-2</v>
      </c>
      <c r="Y4" s="38" cm="1">
        <f t="array" aca="1" ref="Y4" ca="1">TREND($K4:$P4,$K$1:$P$1,Y$1)</f>
        <v>1.6239999999999977E-2</v>
      </c>
      <c r="Z4" s="38" cm="1">
        <f t="array" aca="1" ref="Z4" ca="1">TREND($K4:$P4,$K$1:$P$1,Z$1)</f>
        <v>1.6488888888888942E-2</v>
      </c>
      <c r="AA4" s="38" cm="1">
        <f t="array" aca="1" ref="AA4" ca="1">TREND($K4:$P4,$K$1:$P$1,AA$1)</f>
        <v>1.6737777777777796E-2</v>
      </c>
      <c r="AB4" s="38" cm="1">
        <f t="array" aca="1" ref="AB4" ca="1">TREND($K4:$P4,$K$1:$P$1,AB$1)</f>
        <v>1.698666666666665E-2</v>
      </c>
      <c r="AC4" s="38" cm="1">
        <f t="array" aca="1" ref="AC4" ca="1">TREND($K4:$P4,$K$1:$P$1,AC$1)</f>
        <v>1.7235555555555504E-2</v>
      </c>
      <c r="AD4" s="38" cm="1">
        <f t="array" aca="1" ref="AD4" ca="1">TREND($K4:$P4,$K$1:$P$1,AD$1)</f>
        <v>1.7484444444444469E-2</v>
      </c>
      <c r="AE4" s="38" cm="1">
        <f t="array" aca="1" ref="AE4" ca="1">TREND($K4:$P4,$K$1:$P$1,AE$1)</f>
        <v>1.7733333333333323E-2</v>
      </c>
      <c r="AF4" s="38" cm="1">
        <f t="array" aca="1" ref="AF4" ca="1">TREND($K4:$P4,$K$1:$P$1,AF$1)</f>
        <v>1.7982222222222177E-2</v>
      </c>
      <c r="AG4" s="38" cm="1">
        <f t="array" aca="1" ref="AG4" ca="1">TREND($K4:$P4,$K$1:$P$1,AG$1)</f>
        <v>1.8231111111111142E-2</v>
      </c>
      <c r="AH4" s="38" cm="1">
        <f t="array" aca="1" ref="AH4" ca="1">TREND($K4:$P4,$K$1:$P$1,AH$1)</f>
        <v>1.8479999999999996E-2</v>
      </c>
      <c r="AI4" s="38" cm="1">
        <f t="array" aca="1" ref="AI4" ca="1">TREND($K4:$P4,$K$1:$P$1,AI$1)</f>
        <v>1.8728888888888851E-2</v>
      </c>
      <c r="AJ4" s="38" cm="1">
        <f t="array" aca="1" ref="AJ4" ca="1">TREND($K4:$P4,$K$1:$P$1,AJ$1)</f>
        <v>1.8977777777777816E-2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INDIRECT(CONCATENATE("'",HLOOKUP(B$1,$B$21:$E$23,3,FALSE),"'!",$B$25,ROW($A5)+5))*About!$A$31</f>
        <v>0.14933333333333335</v>
      </c>
      <c r="C5" s="38">
        <f t="shared" ca="1" si="3"/>
        <v>0.15011111111111114</v>
      </c>
      <c r="D5" s="38">
        <f t="shared" ca="1" si="0"/>
        <v>0.15088888888888891</v>
      </c>
      <c r="E5" s="38">
        <f t="shared" ca="1" si="0"/>
        <v>0.15166666666666667</v>
      </c>
      <c r="F5" s="39" cm="1">
        <f t="array" aca="1" ref="F5" ca="1">INDIRECT(CONCATENATE("'",HLOOKUP(F$1,$B$21:$E$23,3,FALSE),"'!",$B$25,ROW($A5)+5))*About!$A$31</f>
        <v>0.15244444444444447</v>
      </c>
      <c r="G5" s="38">
        <f t="shared" ca="1" si="4"/>
        <v>0.15431111111111112</v>
      </c>
      <c r="H5" s="38">
        <f t="shared" ca="1" si="1"/>
        <v>0.15617777777777778</v>
      </c>
      <c r="I5" s="38">
        <f t="shared" ca="1" si="1"/>
        <v>0.15804444444444446</v>
      </c>
      <c r="J5" s="38">
        <f t="shared" ca="1" si="1"/>
        <v>0.15991111111111111</v>
      </c>
      <c r="K5" s="39" cm="1">
        <f t="array" aca="1" ref="K5" ca="1">INDIRECT(CONCATENATE("'",HLOOKUP(K$1,$B$21:$E$23,3,FALSE),"'!",$B$25,ROW($A5)+5))*About!$A$31</f>
        <v>0.16177777777777777</v>
      </c>
      <c r="L5" s="38">
        <f t="shared" ca="1" si="5"/>
        <v>0.16488888888888889</v>
      </c>
      <c r="M5" s="38">
        <f t="shared" ca="1" si="2"/>
        <v>0.16800000000000001</v>
      </c>
      <c r="N5" s="38">
        <f t="shared" ca="1" si="2"/>
        <v>0.1711111111111111</v>
      </c>
      <c r="O5" s="38">
        <f t="shared" ca="1" si="2"/>
        <v>0.17422222222222222</v>
      </c>
      <c r="P5" s="39" cm="1">
        <f t="array" aca="1" ref="P5" ca="1">INDIRECT(CONCATENATE("'",HLOOKUP(P$1,$B$21:$E$23,3,FALSE),"'!",$B$25,ROW($A5)+5))*About!$A$31</f>
        <v>0.17733333333333334</v>
      </c>
      <c r="Q5" s="38" cm="1">
        <f t="array" aca="1" ref="Q5" ca="1">TREND($K5:$P5,$K$1:$P$1,Q$1)</f>
        <v>0.18044444444444441</v>
      </c>
      <c r="R5" s="38" cm="1">
        <f t="array" aca="1" ref="R5" ca="1">TREND($K5:$P5,$K$1:$P$1,R$1)</f>
        <v>0.18355555555555547</v>
      </c>
      <c r="S5" s="38" cm="1">
        <f t="array" aca="1" ref="S5" ca="1">TREND($K5:$P5,$K$1:$P$1,S$1)</f>
        <v>0.18666666666666654</v>
      </c>
      <c r="T5" s="38" cm="1">
        <f t="array" aca="1" ref="T5" ca="1">TREND($K5:$P5,$K$1:$P$1,T$1)</f>
        <v>0.1897777777777776</v>
      </c>
      <c r="U5" s="38" cm="1">
        <f t="array" aca="1" ref="U5" ca="1">TREND($K5:$P5,$K$1:$P$1,U$1)</f>
        <v>0.19288888888888867</v>
      </c>
      <c r="V5" s="38" cm="1">
        <f t="array" aca="1" ref="V5" ca="1">TREND($K5:$P5,$K$1:$P$1,V$1)</f>
        <v>0.19599999999999973</v>
      </c>
      <c r="W5" s="38" cm="1">
        <f t="array" aca="1" ref="W5" ca="1">TREND($K5:$P5,$K$1:$P$1,W$1)</f>
        <v>0.19911111111111079</v>
      </c>
      <c r="X5" s="38" cm="1">
        <f t="array" aca="1" ref="X5" ca="1">TREND($K5:$P5,$K$1:$P$1,X$1)</f>
        <v>0.20222222222222186</v>
      </c>
      <c r="Y5" s="38" cm="1">
        <f t="array" aca="1" ref="Y5" ca="1">TREND($K5:$P5,$K$1:$P$1,Y$1)</f>
        <v>0.20533333333333381</v>
      </c>
      <c r="Z5" s="38" cm="1">
        <f t="array" aca="1" ref="Z5" ca="1">TREND($K5:$P5,$K$1:$P$1,Z$1)</f>
        <v>0.20844444444444488</v>
      </c>
      <c r="AA5" s="38" cm="1">
        <f t="array" aca="1" ref="AA5" ca="1">TREND($K5:$P5,$K$1:$P$1,AA$1)</f>
        <v>0.21155555555555594</v>
      </c>
      <c r="AB5" s="38" cm="1">
        <f t="array" aca="1" ref="AB5" ca="1">TREND($K5:$P5,$K$1:$P$1,AB$1)</f>
        <v>0.21466666666666701</v>
      </c>
      <c r="AC5" s="38" cm="1">
        <f t="array" aca="1" ref="AC5" ca="1">TREND($K5:$P5,$K$1:$P$1,AC$1)</f>
        <v>0.21777777777777807</v>
      </c>
      <c r="AD5" s="38" cm="1">
        <f t="array" aca="1" ref="AD5" ca="1">TREND($K5:$P5,$K$1:$P$1,AD$1)</f>
        <v>0.22088888888888913</v>
      </c>
      <c r="AE5" s="38" cm="1">
        <f t="array" aca="1" ref="AE5" ca="1">TREND($K5:$P5,$K$1:$P$1,AE$1)</f>
        <v>0.2240000000000002</v>
      </c>
      <c r="AF5" s="38" cm="1">
        <f t="array" aca="1" ref="AF5" ca="1">TREND($K5:$P5,$K$1:$P$1,AF$1)</f>
        <v>0.22711111111111126</v>
      </c>
      <c r="AG5" s="38" cm="1">
        <f t="array" aca="1" ref="AG5" ca="1">TREND($K5:$P5,$K$1:$P$1,AG$1)</f>
        <v>0.23022222222222233</v>
      </c>
      <c r="AH5" s="38" cm="1">
        <f t="array" aca="1" ref="AH5" ca="1">TREND($K5:$P5,$K$1:$P$1,AH$1)</f>
        <v>0.23333333333333339</v>
      </c>
      <c r="AI5" s="38" cm="1">
        <f t="array" aca="1" ref="AI5" ca="1">TREND($K5:$P5,$K$1:$P$1,AI$1)</f>
        <v>0.23644444444444446</v>
      </c>
      <c r="AJ5" s="38" cm="1">
        <f t="array" aca="1" ref="AJ5" ca="1">TREND($K5:$P5,$K$1:$P$1,AJ$1)</f>
        <v>0.23955555555555552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INDIRECT(CONCATENATE("'",HLOOKUP(B$1,$B$21:$E$23,3,FALSE),"'!",$B$25,ROW($A6)+5))*About!$A$31</f>
        <v>0.2146666666666667</v>
      </c>
      <c r="C6" s="38">
        <f t="shared" ca="1" si="3"/>
        <v>0.21544444444444447</v>
      </c>
      <c r="D6" s="38">
        <f t="shared" ca="1" si="0"/>
        <v>0.21622222222222226</v>
      </c>
      <c r="E6" s="38">
        <f t="shared" ca="1" si="0"/>
        <v>0.21700000000000003</v>
      </c>
      <c r="F6" s="39" cm="1">
        <f t="array" aca="1" ref="F6" ca="1">INDIRECT(CONCATENATE("'",HLOOKUP(F$1,$B$21:$E$23,3,FALSE),"'!",$B$25,ROW($A6)+5))*About!$A$31</f>
        <v>0.21777777777777779</v>
      </c>
      <c r="G6" s="38">
        <f t="shared" ca="1" si="4"/>
        <v>0.22026666666666667</v>
      </c>
      <c r="H6" s="38">
        <f t="shared" ca="1" si="1"/>
        <v>0.22275555555555557</v>
      </c>
      <c r="I6" s="38">
        <f t="shared" ca="1" si="1"/>
        <v>0.22524444444444444</v>
      </c>
      <c r="J6" s="38">
        <f t="shared" ca="1" si="1"/>
        <v>0.22773333333333334</v>
      </c>
      <c r="K6" s="39" cm="1">
        <f t="array" aca="1" ref="K6" ca="1">INDIRECT(CONCATENATE("'",HLOOKUP(K$1,$B$21:$E$23,3,FALSE),"'!",$B$25,ROW($A6)+5))*About!$A$31</f>
        <v>0.23022222222222222</v>
      </c>
      <c r="L6" s="38">
        <f t="shared" ca="1" si="5"/>
        <v>0.23519999999999999</v>
      </c>
      <c r="M6" s="38">
        <f t="shared" ca="1" si="2"/>
        <v>0.24017777777777777</v>
      </c>
      <c r="N6" s="38">
        <f t="shared" ca="1" si="2"/>
        <v>0.24515555555555557</v>
      </c>
      <c r="O6" s="38">
        <f t="shared" ca="1" si="2"/>
        <v>0.25013333333333332</v>
      </c>
      <c r="P6" s="39" cm="1">
        <f t="array" aca="1" ref="P6" ca="1">INDIRECT(CONCATENATE("'",HLOOKUP(P$1,$B$21:$E$23,3,FALSE),"'!",$B$25,ROW($A6)+5))*About!$A$31</f>
        <v>0.25511111111111112</v>
      </c>
      <c r="Q6" s="38" cm="1">
        <f t="array" aca="1" ref="Q6" ca="1">TREND($K6:$P6,$K$1:$P$1,Q$1)</f>
        <v>0.26008888888888926</v>
      </c>
      <c r="R6" s="38" cm="1">
        <f t="array" aca="1" ref="R6" ca="1">TREND($K6:$P6,$K$1:$P$1,R$1)</f>
        <v>0.26506666666666767</v>
      </c>
      <c r="S6" s="38" cm="1">
        <f t="array" aca="1" ref="S6" ca="1">TREND($K6:$P6,$K$1:$P$1,S$1)</f>
        <v>0.27004444444444431</v>
      </c>
      <c r="T6" s="38" cm="1">
        <f t="array" aca="1" ref="T6" ca="1">TREND($K6:$P6,$K$1:$P$1,T$1)</f>
        <v>0.27502222222222272</v>
      </c>
      <c r="U6" s="38" cm="1">
        <f t="array" aca="1" ref="U6" ca="1">TREND($K6:$P6,$K$1:$P$1,U$1)</f>
        <v>0.28000000000000114</v>
      </c>
      <c r="V6" s="38" cm="1">
        <f t="array" aca="1" ref="V6" ca="1">TREND($K6:$P6,$K$1:$P$1,V$1)</f>
        <v>0.28497777777777777</v>
      </c>
      <c r="W6" s="38" cm="1">
        <f t="array" aca="1" ref="W6" ca="1">TREND($K6:$P6,$K$1:$P$1,W$1)</f>
        <v>0.28995555555555619</v>
      </c>
      <c r="X6" s="38" cm="1">
        <f t="array" aca="1" ref="X6" ca="1">TREND($K6:$P6,$K$1:$P$1,X$1)</f>
        <v>0.2949333333333346</v>
      </c>
      <c r="Y6" s="38" cm="1">
        <f t="array" aca="1" ref="Y6" ca="1">TREND($K6:$P6,$K$1:$P$1,Y$1)</f>
        <v>0.29991111111111124</v>
      </c>
      <c r="Z6" s="38" cm="1">
        <f t="array" aca="1" ref="Z6" ca="1">TREND($K6:$P6,$K$1:$P$1,Z$1)</f>
        <v>0.30488888888888965</v>
      </c>
      <c r="AA6" s="38" cm="1">
        <f t="array" aca="1" ref="AA6" ca="1">TREND($K6:$P6,$K$1:$P$1,AA$1)</f>
        <v>0.30986666666666629</v>
      </c>
      <c r="AB6" s="38" cm="1">
        <f t="array" aca="1" ref="AB6" ca="1">TREND($K6:$P6,$K$1:$P$1,AB$1)</f>
        <v>0.3148444444444447</v>
      </c>
      <c r="AC6" s="38" cm="1">
        <f t="array" aca="1" ref="AC6" ca="1">TREND($K6:$P6,$K$1:$P$1,AC$1)</f>
        <v>0.31982222222222312</v>
      </c>
      <c r="AD6" s="38" cm="1">
        <f t="array" aca="1" ref="AD6" ca="1">TREND($K6:$P6,$K$1:$P$1,AD$1)</f>
        <v>0.32479999999999976</v>
      </c>
      <c r="AE6" s="38" cm="1">
        <f t="array" aca="1" ref="AE6" ca="1">TREND($K6:$P6,$K$1:$P$1,AE$1)</f>
        <v>0.32977777777777817</v>
      </c>
      <c r="AF6" s="38" cm="1">
        <f t="array" aca="1" ref="AF6" ca="1">TREND($K6:$P6,$K$1:$P$1,AF$1)</f>
        <v>0.33475555555555658</v>
      </c>
      <c r="AG6" s="38" cm="1">
        <f t="array" aca="1" ref="AG6" ca="1">TREND($K6:$P6,$K$1:$P$1,AG$1)</f>
        <v>0.33973333333333322</v>
      </c>
      <c r="AH6" s="38" cm="1">
        <f t="array" aca="1" ref="AH6" ca="1">TREND($K6:$P6,$K$1:$P$1,AH$1)</f>
        <v>0.34471111111111163</v>
      </c>
      <c r="AI6" s="38" cm="1">
        <f t="array" aca="1" ref="AI6" ca="1">TREND($K6:$P6,$K$1:$P$1,AI$1)</f>
        <v>0.34968888888889005</v>
      </c>
      <c r="AJ6" s="38" cm="1">
        <f t="array" aca="1" ref="AJ6" ca="1">TREND($K6:$P6,$K$1:$P$1,AJ$1)</f>
        <v>0.35466666666666669</v>
      </c>
    </row>
    <row r="7" spans="1:36" x14ac:dyDescent="0.45">
      <c r="A7" t="s">
        <v>158</v>
      </c>
      <c r="B7" s="39" cm="1">
        <f t="array" aca="1" ref="B7" ca="1">INDIRECT(CONCATENATE("'",HLOOKUP(B$1,$B$21:$E$23,3,FALSE),"'!",$B$25,ROW($A7)+5))*About!$A$31</f>
        <v>5.9111111111111105</v>
      </c>
      <c r="C7" s="38">
        <f t="shared" ca="1" si="3"/>
        <v>5.9888888888888889</v>
      </c>
      <c r="D7" s="38">
        <f t="shared" ca="1" si="0"/>
        <v>6.0666666666666664</v>
      </c>
      <c r="E7" s="38">
        <f t="shared" ca="1" si="0"/>
        <v>6.1444444444444439</v>
      </c>
      <c r="F7" s="39" cm="1">
        <f t="array" aca="1" ref="F7" ca="1">INDIRECT(CONCATENATE("'",HLOOKUP(F$1,$B$21:$E$23,3,FALSE),"'!",$B$25,ROW($A7)+5))*About!$A$31</f>
        <v>6.2222222222222223</v>
      </c>
      <c r="G7" s="38">
        <f t="shared" ca="1" si="4"/>
        <v>6.2844444444444445</v>
      </c>
      <c r="H7" s="38">
        <f t="shared" ca="1" si="1"/>
        <v>6.3466666666666667</v>
      </c>
      <c r="I7" s="38">
        <f t="shared" ca="1" si="1"/>
        <v>6.4088888888888897</v>
      </c>
      <c r="J7" s="38">
        <f t="shared" ca="1" si="1"/>
        <v>6.4711111111111119</v>
      </c>
      <c r="K7" s="39" cm="1">
        <f t="array" aca="1" ref="K7" ca="1">INDIRECT(CONCATENATE("'",HLOOKUP(K$1,$B$21:$E$23,3,FALSE),"'!",$B$25,ROW($A7)+5))*About!$A$31</f>
        <v>6.5333333333333341</v>
      </c>
      <c r="L7" s="38">
        <f t="shared" ca="1" si="5"/>
        <v>6.5333333333333341</v>
      </c>
      <c r="M7" s="38">
        <f t="shared" ca="1" si="2"/>
        <v>6.5333333333333341</v>
      </c>
      <c r="N7" s="38">
        <f t="shared" ca="1" si="2"/>
        <v>6.5333333333333341</v>
      </c>
      <c r="O7" s="38">
        <f t="shared" ca="1" si="2"/>
        <v>6.5333333333333341</v>
      </c>
      <c r="P7" s="39" cm="1">
        <f t="array" aca="1" ref="P7" ca="1">INDIRECT(CONCATENATE("'",HLOOKUP(P$1,$B$21:$E$23,3,FALSE),"'!",$B$25,ROW($A7)+5))*About!$A$31</f>
        <v>6.5333333333333341</v>
      </c>
      <c r="Q7" s="38" cm="1">
        <f t="array" aca="1" ref="Q7" ca="1">TREND($K7:$P7,$K$1:$P$1,Q$1)</f>
        <v>6.5333333333333341</v>
      </c>
      <c r="R7" s="38" cm="1">
        <f t="array" aca="1" ref="R7" ca="1">TREND($K7:$P7,$K$1:$P$1,R$1)</f>
        <v>6.5333333333333341</v>
      </c>
      <c r="S7" s="38" cm="1">
        <f t="array" aca="1" ref="S7" ca="1">TREND($K7:$P7,$K$1:$P$1,S$1)</f>
        <v>6.5333333333333341</v>
      </c>
      <c r="T7" s="38" cm="1">
        <f t="array" aca="1" ref="T7" ca="1">TREND($K7:$P7,$K$1:$P$1,T$1)</f>
        <v>6.5333333333333341</v>
      </c>
      <c r="U7" s="38" cm="1">
        <f t="array" aca="1" ref="U7" ca="1">TREND($K7:$P7,$K$1:$P$1,U$1)</f>
        <v>6.5333333333333341</v>
      </c>
      <c r="V7" s="38" cm="1">
        <f t="array" aca="1" ref="V7" ca="1">TREND($K7:$P7,$K$1:$P$1,V$1)</f>
        <v>6.5333333333333341</v>
      </c>
      <c r="W7" s="38" cm="1">
        <f t="array" aca="1" ref="W7" ca="1">TREND($K7:$P7,$K$1:$P$1,W$1)</f>
        <v>6.5333333333333341</v>
      </c>
      <c r="X7" s="38" cm="1">
        <f t="array" aca="1" ref="X7" ca="1">TREND($K7:$P7,$K$1:$P$1,X$1)</f>
        <v>6.5333333333333341</v>
      </c>
      <c r="Y7" s="38" cm="1">
        <f t="array" aca="1" ref="Y7" ca="1">TREND($K7:$P7,$K$1:$P$1,Y$1)</f>
        <v>6.5333333333333341</v>
      </c>
      <c r="Z7" s="38" cm="1">
        <f t="array" aca="1" ref="Z7" ca="1">TREND($K7:$P7,$K$1:$P$1,Z$1)</f>
        <v>6.5333333333333341</v>
      </c>
      <c r="AA7" s="38" cm="1">
        <f t="array" aca="1" ref="AA7" ca="1">TREND($K7:$P7,$K$1:$P$1,AA$1)</f>
        <v>6.5333333333333341</v>
      </c>
      <c r="AB7" s="38" cm="1">
        <f t="array" aca="1" ref="AB7" ca="1">TREND($K7:$P7,$K$1:$P$1,AB$1)</f>
        <v>6.5333333333333341</v>
      </c>
      <c r="AC7" s="38" cm="1">
        <f t="array" aca="1" ref="AC7" ca="1">TREND($K7:$P7,$K$1:$P$1,AC$1)</f>
        <v>6.5333333333333341</v>
      </c>
      <c r="AD7" s="38" cm="1">
        <f t="array" aca="1" ref="AD7" ca="1">TREND($K7:$P7,$K$1:$P$1,AD$1)</f>
        <v>6.5333333333333341</v>
      </c>
      <c r="AE7" s="38" cm="1">
        <f t="array" aca="1" ref="AE7" ca="1">TREND($K7:$P7,$K$1:$P$1,AE$1)</f>
        <v>6.5333333333333341</v>
      </c>
      <c r="AF7" s="38" cm="1">
        <f t="array" aca="1" ref="AF7" ca="1">TREND($K7:$P7,$K$1:$P$1,AF$1)</f>
        <v>6.5333333333333341</v>
      </c>
      <c r="AG7" s="38" cm="1">
        <f t="array" aca="1" ref="AG7" ca="1">TREND($K7:$P7,$K$1:$P$1,AG$1)</f>
        <v>6.5333333333333341</v>
      </c>
      <c r="AH7" s="38" cm="1">
        <f t="array" aca="1" ref="AH7" ca="1">TREND($K7:$P7,$K$1:$P$1,AH$1)</f>
        <v>6.5333333333333341</v>
      </c>
      <c r="AI7" s="38" cm="1">
        <f t="array" aca="1" ref="AI7" ca="1">TREND($K7:$P7,$K$1:$P$1,AI$1)</f>
        <v>6.5333333333333341</v>
      </c>
      <c r="AJ7" s="38" cm="1">
        <f t="array" aca="1" ref="AJ7" ca="1">TREND($K7:$P7,$K$1:$P$1,AJ$1)</f>
        <v>6.5333333333333341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INDIRECT(CONCATENATE("'",HLOOKUP(B$1,$B$21:$E$23,3,FALSE),"'!",$B$25,ROW($A8)+5))*About!$A$31</f>
        <v>1.0266666666666668</v>
      </c>
      <c r="C8" s="38">
        <f t="shared" ca="1" si="3"/>
        <v>1.0344444444444445</v>
      </c>
      <c r="D8" s="38">
        <f t="shared" ca="1" si="0"/>
        <v>1.0422222222222224</v>
      </c>
      <c r="E8" s="38">
        <f t="shared" ca="1" si="0"/>
        <v>1.0500000000000003</v>
      </c>
      <c r="F8" s="39" cm="1">
        <f t="array" aca="1" ref="F8" ca="1">INDIRECT(CONCATENATE("'",HLOOKUP(F$1,$B$21:$E$23,3,FALSE),"'!",$B$25,ROW($A8)+5))*About!$A$31</f>
        <v>1.0577777777777779</v>
      </c>
      <c r="G8" s="38">
        <f t="shared" ca="1" si="4"/>
        <v>1.0640000000000001</v>
      </c>
      <c r="H8" s="38">
        <f t="shared" ca="1" si="1"/>
        <v>1.0702222222222222</v>
      </c>
      <c r="I8" s="38">
        <f t="shared" ca="1" si="1"/>
        <v>1.0764444444444445</v>
      </c>
      <c r="J8" s="38">
        <f t="shared" ca="1" si="1"/>
        <v>1.0826666666666667</v>
      </c>
      <c r="K8" s="39" cm="1">
        <f t="array" aca="1" ref="K8" ca="1">INDIRECT(CONCATENATE("'",HLOOKUP(K$1,$B$21:$E$23,3,FALSE),"'!",$B$25,ROW($A8)+5))*About!$A$31</f>
        <v>1.0888888888888888</v>
      </c>
      <c r="L8" s="38">
        <f t="shared" ca="1" si="5"/>
        <v>1.1013333333333333</v>
      </c>
      <c r="M8" s="38">
        <f t="shared" ca="1" si="2"/>
        <v>1.1137777777777778</v>
      </c>
      <c r="N8" s="38">
        <f t="shared" ca="1" si="2"/>
        <v>1.1262222222222222</v>
      </c>
      <c r="O8" s="38">
        <f t="shared" ca="1" si="2"/>
        <v>1.1386666666666667</v>
      </c>
      <c r="P8" s="39" cm="1">
        <f t="array" aca="1" ref="P8" ca="1">INDIRECT(CONCATENATE("'",HLOOKUP(P$1,$B$21:$E$23,3,FALSE),"'!",$B$25,ROW($A8)+5))*About!$A$31</f>
        <v>1.1511111111111112</v>
      </c>
      <c r="Q8" s="38" cm="1">
        <f t="array" aca="1" ref="Q8" ca="1">TREND($K8:$P8,$K$1:$P$1,Q$1)</f>
        <v>1.1635555555555577</v>
      </c>
      <c r="R8" s="38" cm="1">
        <f t="array" aca="1" ref="R8" ca="1">TREND($K8:$P8,$K$1:$P$1,R$1)</f>
        <v>1.1760000000000019</v>
      </c>
      <c r="S8" s="38" cm="1">
        <f t="array" aca="1" ref="S8" ca="1">TREND($K8:$P8,$K$1:$P$1,S$1)</f>
        <v>1.1884444444444462</v>
      </c>
      <c r="T8" s="38" cm="1">
        <f t="array" aca="1" ref="T8" ca="1">TREND($K8:$P8,$K$1:$P$1,T$1)</f>
        <v>1.2008888888888904</v>
      </c>
      <c r="U8" s="38" cm="1">
        <f t="array" aca="1" ref="U8" ca="1">TREND($K8:$P8,$K$1:$P$1,U$1)</f>
        <v>1.2133333333333347</v>
      </c>
      <c r="V8" s="38" cm="1">
        <f t="array" aca="1" ref="V8" ca="1">TREND($K8:$P8,$K$1:$P$1,V$1)</f>
        <v>1.225777777777779</v>
      </c>
      <c r="W8" s="38" cm="1">
        <f t="array" aca="1" ref="W8" ca="1">TREND($K8:$P8,$K$1:$P$1,W$1)</f>
        <v>1.2382222222222232</v>
      </c>
      <c r="X8" s="38" cm="1">
        <f t="array" aca="1" ref="X8" ca="1">TREND($K8:$P8,$K$1:$P$1,X$1)</f>
        <v>1.2506666666666675</v>
      </c>
      <c r="Y8" s="38" cm="1">
        <f t="array" aca="1" ref="Y8" ca="1">TREND($K8:$P8,$K$1:$P$1,Y$1)</f>
        <v>1.2631111111111117</v>
      </c>
      <c r="Z8" s="38" cm="1">
        <f t="array" aca="1" ref="Z8" ca="1">TREND($K8:$P8,$K$1:$P$1,Z$1)</f>
        <v>1.2755555555555596</v>
      </c>
      <c r="AA8" s="38" cm="1">
        <f t="array" aca="1" ref="AA8" ca="1">TREND($K8:$P8,$K$1:$P$1,AA$1)</f>
        <v>1.2880000000000038</v>
      </c>
      <c r="AB8" s="38" cm="1">
        <f t="array" aca="1" ref="AB8" ca="1">TREND($K8:$P8,$K$1:$P$1,AB$1)</f>
        <v>1.3004444444444481</v>
      </c>
      <c r="AC8" s="38" cm="1">
        <f t="array" aca="1" ref="AC8" ca="1">TREND($K8:$P8,$K$1:$P$1,AC$1)</f>
        <v>1.3128888888888923</v>
      </c>
      <c r="AD8" s="38" cm="1">
        <f t="array" aca="1" ref="AD8" ca="1">TREND($K8:$P8,$K$1:$P$1,AD$1)</f>
        <v>1.3253333333333366</v>
      </c>
      <c r="AE8" s="38" cm="1">
        <f t="array" aca="1" ref="AE8" ca="1">TREND($K8:$P8,$K$1:$P$1,AE$1)</f>
        <v>1.3377777777777808</v>
      </c>
      <c r="AF8" s="38" cm="1">
        <f t="array" aca="1" ref="AF8" ca="1">TREND($K8:$P8,$K$1:$P$1,AF$1)</f>
        <v>1.3502222222222251</v>
      </c>
      <c r="AG8" s="38" cm="1">
        <f t="array" aca="1" ref="AG8" ca="1">TREND($K8:$P8,$K$1:$P$1,AG$1)</f>
        <v>1.3626666666666694</v>
      </c>
      <c r="AH8" s="38" cm="1">
        <f t="array" aca="1" ref="AH8" ca="1">TREND($K8:$P8,$K$1:$P$1,AH$1)</f>
        <v>1.3751111111111136</v>
      </c>
      <c r="AI8" s="38" cm="1">
        <f t="array" aca="1" ref="AI8" ca="1">TREND($K8:$P8,$K$1:$P$1,AI$1)</f>
        <v>1.3875555555555579</v>
      </c>
      <c r="AJ8" s="38" cm="1">
        <f t="array" aca="1" ref="AJ8" ca="1">TREND($K8:$P8,$K$1:$P$1,AJ$1)</f>
        <v>1.4000000000000021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INDIRECT(CONCATENATE("'",HLOOKUP(B$1,$B$21:$E$23,3,FALSE),"'!",$B$25,ROW($A9)+5))*About!$A$31</f>
        <v>0.252</v>
      </c>
      <c r="C9" s="38">
        <f t="shared" ca="1" si="3"/>
        <v>0.25277777777777777</v>
      </c>
      <c r="D9" s="38">
        <f t="shared" ca="1" si="0"/>
        <v>0.25355555555555553</v>
      </c>
      <c r="E9" s="38">
        <f t="shared" ca="1" si="0"/>
        <v>0.25433333333333336</v>
      </c>
      <c r="F9" s="39" cm="1">
        <f t="array" aca="1" ref="F9" ca="1">INDIRECT(CONCATENATE("'",HLOOKUP(F$1,$B$21:$E$23,3,FALSE),"'!",$B$25,ROW($A9)+5))*About!$A$31</f>
        <v>0.25511111111111112</v>
      </c>
      <c r="G9" s="38">
        <f t="shared" ca="1" si="4"/>
        <v>0.25822222222222224</v>
      </c>
      <c r="H9" s="38">
        <f t="shared" ca="1" si="1"/>
        <v>0.26133333333333336</v>
      </c>
      <c r="I9" s="38">
        <f t="shared" ca="1" si="1"/>
        <v>0.26444444444444443</v>
      </c>
      <c r="J9" s="38">
        <f t="shared" ca="1" si="1"/>
        <v>0.26755555555555555</v>
      </c>
      <c r="K9" s="39" cm="1">
        <f t="array" aca="1" ref="K9" ca="1">INDIRECT(CONCATENATE("'",HLOOKUP(K$1,$B$21:$E$23,3,FALSE),"'!",$B$25,ROW($A9)+5))*About!$A$31</f>
        <v>0.27066666666666667</v>
      </c>
      <c r="L9" s="38">
        <f t="shared" ca="1" si="5"/>
        <v>0.27502222222222222</v>
      </c>
      <c r="M9" s="38">
        <f t="shared" ca="1" si="2"/>
        <v>0.27937777777777778</v>
      </c>
      <c r="N9" s="38">
        <f t="shared" ca="1" si="2"/>
        <v>0.28373333333333334</v>
      </c>
      <c r="O9" s="38">
        <f t="shared" ca="1" si="2"/>
        <v>0.28808888888888889</v>
      </c>
      <c r="P9" s="39" cm="1">
        <f t="array" aca="1" ref="P9" ca="1">INDIRECT(CONCATENATE("'",HLOOKUP(P$1,$B$21:$E$23,3,FALSE),"'!",$B$25,ROW($A9)+5))*About!$A$31</f>
        <v>0.29244444444444445</v>
      </c>
      <c r="Q9" s="38" cm="1">
        <f t="array" aca="1" ref="Q9" ca="1">TREND($K9:$P9,$K$1:$P$1,Q$1)</f>
        <v>0.29680000000000106</v>
      </c>
      <c r="R9" s="38" cm="1">
        <f t="array" aca="1" ref="R9" ca="1">TREND($K9:$P9,$K$1:$P$1,R$1)</f>
        <v>0.30115555555555673</v>
      </c>
      <c r="S9" s="38" cm="1">
        <f t="array" aca="1" ref="S9" ca="1">TREND($K9:$P9,$K$1:$P$1,S$1)</f>
        <v>0.3055111111111124</v>
      </c>
      <c r="T9" s="38" cm="1">
        <f t="array" aca="1" ref="T9" ca="1">TREND($K9:$P9,$K$1:$P$1,T$1)</f>
        <v>0.30986666666666807</v>
      </c>
      <c r="U9" s="38" cm="1">
        <f t="array" aca="1" ref="U9" ca="1">TREND($K9:$P9,$K$1:$P$1,U$1)</f>
        <v>0.31422222222222373</v>
      </c>
      <c r="V9" s="38" cm="1">
        <f t="array" aca="1" ref="V9" ca="1">TREND($K9:$P9,$K$1:$P$1,V$1)</f>
        <v>0.3185777777777794</v>
      </c>
      <c r="W9" s="38" cm="1">
        <f t="array" aca="1" ref="W9" ca="1">TREND($K9:$P9,$K$1:$P$1,W$1)</f>
        <v>0.32293333333333507</v>
      </c>
      <c r="X9" s="38" cm="1">
        <f t="array" aca="1" ref="X9" ca="1">TREND($K9:$P9,$K$1:$P$1,X$1)</f>
        <v>0.32728888888889074</v>
      </c>
      <c r="Y9" s="38" cm="1">
        <f t="array" aca="1" ref="Y9" ca="1">TREND($K9:$P9,$K$1:$P$1,Y$1)</f>
        <v>0.33164444444444641</v>
      </c>
      <c r="Z9" s="38" cm="1">
        <f t="array" aca="1" ref="Z9" ca="1">TREND($K9:$P9,$K$1:$P$1,Z$1)</f>
        <v>0.3360000000000003</v>
      </c>
      <c r="AA9" s="38" cm="1">
        <f t="array" aca="1" ref="AA9" ca="1">TREND($K9:$P9,$K$1:$P$1,AA$1)</f>
        <v>0.34035555555555597</v>
      </c>
      <c r="AB9" s="38" cm="1">
        <f t="array" aca="1" ref="AB9" ca="1">TREND($K9:$P9,$K$1:$P$1,AB$1)</f>
        <v>0.34471111111111163</v>
      </c>
      <c r="AC9" s="38" cm="1">
        <f t="array" aca="1" ref="AC9" ca="1">TREND($K9:$P9,$K$1:$P$1,AC$1)</f>
        <v>0.3490666666666673</v>
      </c>
      <c r="AD9" s="38" cm="1">
        <f t="array" aca="1" ref="AD9" ca="1">TREND($K9:$P9,$K$1:$P$1,AD$1)</f>
        <v>0.35342222222222297</v>
      </c>
      <c r="AE9" s="38" cm="1">
        <f t="array" aca="1" ref="AE9" ca="1">TREND($K9:$P9,$K$1:$P$1,AE$1)</f>
        <v>0.35777777777777864</v>
      </c>
      <c r="AF9" s="38" cm="1">
        <f t="array" aca="1" ref="AF9" ca="1">TREND($K9:$P9,$K$1:$P$1,AF$1)</f>
        <v>0.36213333333333431</v>
      </c>
      <c r="AG9" s="38" cm="1">
        <f t="array" aca="1" ref="AG9" ca="1">TREND($K9:$P9,$K$1:$P$1,AG$1)</f>
        <v>0.36648888888888997</v>
      </c>
      <c r="AH9" s="38" cm="1">
        <f t="array" aca="1" ref="AH9" ca="1">TREND($K9:$P9,$K$1:$P$1,AH$1)</f>
        <v>0.37084444444444564</v>
      </c>
      <c r="AI9" s="38" cm="1">
        <f t="array" aca="1" ref="AI9" ca="1">TREND($K9:$P9,$K$1:$P$1,AI$1)</f>
        <v>0.37520000000000131</v>
      </c>
      <c r="AJ9" s="38" cm="1">
        <f t="array" aca="1" ref="AJ9" ca="1">TREND($K9:$P9,$K$1:$P$1,AJ$1)</f>
        <v>0.37955555555555698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INDIRECT(CONCATENATE("'",HLOOKUP(B$1,$B$21:$E$23,3,FALSE),"'!",$B$25,ROW($A10)+5))*About!$A$31</f>
        <v>1.5555555555555557E-3</v>
      </c>
      <c r="C10" s="38">
        <f t="shared" ca="1" si="3"/>
        <v>1.5944444444444446E-3</v>
      </c>
      <c r="D10" s="38">
        <f t="shared" ca="1" si="0"/>
        <v>1.6333333333333334E-3</v>
      </c>
      <c r="E10" s="38">
        <f t="shared" ca="1" si="0"/>
        <v>1.6722222222222223E-3</v>
      </c>
      <c r="F10" s="39" cm="1">
        <f t="array" aca="1" ref="F10" ca="1">INDIRECT(CONCATENATE("'",HLOOKUP(F$1,$B$21:$E$23,3,FALSE),"'!",$B$25,ROW($A10)+5))*About!$A$31</f>
        <v>1.7111111111111112E-3</v>
      </c>
      <c r="G10" s="38">
        <f t="shared" ca="1" si="4"/>
        <v>1.7546666666666667E-3</v>
      </c>
      <c r="H10" s="38">
        <f t="shared" ca="1" si="1"/>
        <v>1.7982222222222223E-3</v>
      </c>
      <c r="I10" s="38">
        <f t="shared" ca="1" si="1"/>
        <v>1.8417777777777777E-3</v>
      </c>
      <c r="J10" s="38">
        <f t="shared" ca="1" si="1"/>
        <v>1.8853333333333333E-3</v>
      </c>
      <c r="K10" s="39" cm="1">
        <f t="array" aca="1" ref="K10" ca="1">INDIRECT(CONCATENATE("'",HLOOKUP(K$1,$B$21:$E$23,3,FALSE),"'!",$B$25,ROW($A10)+5))*About!$A$31</f>
        <v>1.9288888888888888E-3</v>
      </c>
      <c r="L10" s="38">
        <f t="shared" ca="1" si="5"/>
        <v>1.9786666666666668E-3</v>
      </c>
      <c r="M10" s="38">
        <f t="shared" ca="1" si="2"/>
        <v>2.0284444444444443E-3</v>
      </c>
      <c r="N10" s="38">
        <f t="shared" ca="1" si="2"/>
        <v>2.0782222222222222E-3</v>
      </c>
      <c r="O10" s="38">
        <f t="shared" ca="1" si="2"/>
        <v>2.1279999999999997E-3</v>
      </c>
      <c r="P10" s="39" cm="1">
        <f t="array" aca="1" ref="P10" ca="1">INDIRECT(CONCATENATE("'",HLOOKUP(P$1,$B$21:$E$23,3,FALSE),"'!",$B$25,ROW($A10)+5))*About!$A$31</f>
        <v>2.1777777777777776E-3</v>
      </c>
      <c r="Q10" s="38" cm="1">
        <f t="array" aca="1" ref="Q10" ca="1">TREND($K10:$P10,$K$1:$P$1,Q$1)</f>
        <v>2.2275555555555659E-3</v>
      </c>
      <c r="R10" s="38" cm="1">
        <f t="array" aca="1" ref="R10" ca="1">TREND($K10:$P10,$K$1:$P$1,R$1)</f>
        <v>2.2773333333333395E-3</v>
      </c>
      <c r="S10" s="38" cm="1">
        <f t="array" aca="1" ref="S10" ca="1">TREND($K10:$P10,$K$1:$P$1,S$1)</f>
        <v>2.327111111111127E-3</v>
      </c>
      <c r="T10" s="38" cm="1">
        <f t="array" aca="1" ref="T10" ca="1">TREND($K10:$P10,$K$1:$P$1,T$1)</f>
        <v>2.3768888888889006E-3</v>
      </c>
      <c r="U10" s="38" cm="1">
        <f t="array" aca="1" ref="U10" ca="1">TREND($K10:$P10,$K$1:$P$1,U$1)</f>
        <v>2.4266666666666742E-3</v>
      </c>
      <c r="V10" s="38" cm="1">
        <f t="array" aca="1" ref="V10" ca="1">TREND($K10:$P10,$K$1:$P$1,V$1)</f>
        <v>2.4764444444444478E-3</v>
      </c>
      <c r="W10" s="38" cm="1">
        <f t="array" aca="1" ref="W10" ca="1">TREND($K10:$P10,$K$1:$P$1,W$1)</f>
        <v>2.5262222222222352E-3</v>
      </c>
      <c r="X10" s="38" cm="1">
        <f t="array" aca="1" ref="X10" ca="1">TREND($K10:$P10,$K$1:$P$1,X$1)</f>
        <v>2.5760000000000088E-3</v>
      </c>
      <c r="Y10" s="38" cm="1">
        <f t="array" aca="1" ref="Y10" ca="1">TREND($K10:$P10,$K$1:$P$1,Y$1)</f>
        <v>2.6257777777777824E-3</v>
      </c>
      <c r="Z10" s="38" cm="1">
        <f t="array" aca="1" ref="Z10" ca="1">TREND($K10:$P10,$K$1:$P$1,Z$1)</f>
        <v>2.6755555555555699E-3</v>
      </c>
      <c r="AA10" s="38" cm="1">
        <f t="array" aca="1" ref="AA10" ca="1">TREND($K10:$P10,$K$1:$P$1,AA$1)</f>
        <v>2.7253333333333435E-3</v>
      </c>
      <c r="AB10" s="38" cm="1">
        <f t="array" aca="1" ref="AB10" ca="1">TREND($K10:$P10,$K$1:$P$1,AB$1)</f>
        <v>2.7751111111111171E-3</v>
      </c>
      <c r="AC10" s="38" cm="1">
        <f t="array" aca="1" ref="AC10" ca="1">TREND($K10:$P10,$K$1:$P$1,AC$1)</f>
        <v>2.8248888888889045E-3</v>
      </c>
      <c r="AD10" s="38" cm="1">
        <f t="array" aca="1" ref="AD10" ca="1">TREND($K10:$P10,$K$1:$P$1,AD$1)</f>
        <v>2.8746666666666781E-3</v>
      </c>
      <c r="AE10" s="38" cm="1">
        <f t="array" aca="1" ref="AE10" ca="1">TREND($K10:$P10,$K$1:$P$1,AE$1)</f>
        <v>2.9244444444444517E-3</v>
      </c>
      <c r="AF10" s="38" cm="1">
        <f t="array" aca="1" ref="AF10" ca="1">TREND($K10:$P10,$K$1:$P$1,AF$1)</f>
        <v>2.9742222222222253E-3</v>
      </c>
      <c r="AG10" s="38" cm="1">
        <f t="array" aca="1" ref="AG10" ca="1">TREND($K10:$P10,$K$1:$P$1,AG$1)</f>
        <v>3.0240000000000128E-3</v>
      </c>
      <c r="AH10" s="38" cm="1">
        <f t="array" aca="1" ref="AH10" ca="1">TREND($K10:$P10,$K$1:$P$1,AH$1)</f>
        <v>3.0737777777777864E-3</v>
      </c>
      <c r="AI10" s="38" cm="1">
        <f t="array" aca="1" ref="AI10" ca="1">TREND($K10:$P10,$K$1:$P$1,AI$1)</f>
        <v>3.12355555555556E-3</v>
      </c>
      <c r="AJ10" s="38" cm="1">
        <f t="array" aca="1" ref="AJ10" ca="1">TREND($K10:$P10,$K$1:$P$1,AJ$1)</f>
        <v>3.1733333333333474E-3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INDIRECT(CONCATENATE("'",HLOOKUP(B$1,$B$21:$E$23,3,FALSE),"'!",$B$25,ROW($A11)+5))*About!$A$31</f>
        <v>1.4933333333333335E-3</v>
      </c>
      <c r="C11" s="38">
        <f t="shared" ca="1" si="3"/>
        <v>1.5322222222222224E-3</v>
      </c>
      <c r="D11" s="38">
        <f t="shared" ca="1" si="0"/>
        <v>1.5711111111111112E-3</v>
      </c>
      <c r="E11" s="38">
        <f t="shared" ca="1" si="0"/>
        <v>1.6099999999999999E-3</v>
      </c>
      <c r="F11" s="39" cm="1">
        <f t="array" aca="1" ref="F11" ca="1">INDIRECT(CONCATENATE("'",HLOOKUP(F$1,$B$21:$E$23,3,FALSE),"'!",$B$25,ROW($A11)+5))*About!$A$31</f>
        <v>1.6488888888888888E-3</v>
      </c>
      <c r="G11" s="38">
        <f t="shared" ca="1" si="4"/>
        <v>1.6924444444444443E-3</v>
      </c>
      <c r="H11" s="38">
        <f t="shared" ca="1" si="1"/>
        <v>1.7359999999999999E-3</v>
      </c>
      <c r="I11" s="38">
        <f t="shared" ca="1" si="1"/>
        <v>1.7795555555555553E-3</v>
      </c>
      <c r="J11" s="38">
        <f t="shared" ca="1" si="1"/>
        <v>1.8231111111111109E-3</v>
      </c>
      <c r="K11" s="39" cm="1">
        <f t="array" aca="1" ref="K11" ca="1">INDIRECT(CONCATENATE("'",HLOOKUP(K$1,$B$21:$E$23,3,FALSE),"'!",$B$25,ROW($A11)+5))*About!$A$31</f>
        <v>1.8666666666666664E-3</v>
      </c>
      <c r="L11" s="38">
        <f t="shared" ca="1" si="5"/>
        <v>1.9164444444444444E-3</v>
      </c>
      <c r="M11" s="38">
        <f t="shared" ca="1" si="2"/>
        <v>1.9662222222222221E-3</v>
      </c>
      <c r="N11" s="38">
        <f t="shared" ca="1" si="2"/>
        <v>2.016E-3</v>
      </c>
      <c r="O11" s="38">
        <f t="shared" ca="1" si="2"/>
        <v>2.0657777777777779E-3</v>
      </c>
      <c r="P11" s="39" cm="1">
        <f t="array" aca="1" ref="P11" ca="1">INDIRECT(CONCATENATE("'",HLOOKUP(P$1,$B$21:$E$23,3,FALSE),"'!",$B$25,ROW($A11)+5))*About!$A$31</f>
        <v>2.1155555555555559E-3</v>
      </c>
      <c r="Q11" s="38" cm="1">
        <f t="array" aca="1" ref="Q11" ca="1">TREND($K11:$P11,$K$1:$P$1,Q$1)</f>
        <v>2.1653333333333386E-3</v>
      </c>
      <c r="R11" s="38" cm="1">
        <f t="array" aca="1" ref="R11" ca="1">TREND($K11:$P11,$K$1:$P$1,R$1)</f>
        <v>2.2151111111111121E-3</v>
      </c>
      <c r="S11" s="38" cm="1">
        <f t="array" aca="1" ref="S11" ca="1">TREND($K11:$P11,$K$1:$P$1,S$1)</f>
        <v>2.2648888888888857E-3</v>
      </c>
      <c r="T11" s="38" cm="1">
        <f t="array" aca="1" ref="T11" ca="1">TREND($K11:$P11,$K$1:$P$1,T$1)</f>
        <v>2.3146666666666732E-3</v>
      </c>
      <c r="U11" s="38" cm="1">
        <f t="array" aca="1" ref="U11" ca="1">TREND($K11:$P11,$K$1:$P$1,U$1)</f>
        <v>2.3644444444444468E-3</v>
      </c>
      <c r="V11" s="38" cm="1">
        <f t="array" aca="1" ref="V11" ca="1">TREND($K11:$P11,$K$1:$P$1,V$1)</f>
        <v>2.4142222222222204E-3</v>
      </c>
      <c r="W11" s="38" cm="1">
        <f t="array" aca="1" ref="W11" ca="1">TREND($K11:$P11,$K$1:$P$1,W$1)</f>
        <v>2.4640000000000079E-3</v>
      </c>
      <c r="X11" s="38" cm="1">
        <f t="array" aca="1" ref="X11" ca="1">TREND($K11:$P11,$K$1:$P$1,X$1)</f>
        <v>2.5137777777777814E-3</v>
      </c>
      <c r="Y11" s="38" cm="1">
        <f t="array" aca="1" ref="Y11" ca="1">TREND($K11:$P11,$K$1:$P$1,Y$1)</f>
        <v>2.563555555555555E-3</v>
      </c>
      <c r="Z11" s="38" cm="1">
        <f t="array" aca="1" ref="Z11" ca="1">TREND($K11:$P11,$K$1:$P$1,Z$1)</f>
        <v>2.6133333333333425E-3</v>
      </c>
      <c r="AA11" s="38" cm="1">
        <f t="array" aca="1" ref="AA11" ca="1">TREND($K11:$P11,$K$1:$P$1,AA$1)</f>
        <v>2.6631111111111161E-3</v>
      </c>
      <c r="AB11" s="38" cm="1">
        <f t="array" aca="1" ref="AB11" ca="1">TREND($K11:$P11,$K$1:$P$1,AB$1)</f>
        <v>2.7128888888888897E-3</v>
      </c>
      <c r="AC11" s="38" cm="1">
        <f t="array" aca="1" ref="AC11" ca="1">TREND($K11:$P11,$K$1:$P$1,AC$1)</f>
        <v>2.7626666666666633E-3</v>
      </c>
      <c r="AD11" s="38" cm="1">
        <f t="array" aca="1" ref="AD11" ca="1">TREND($K11:$P11,$K$1:$P$1,AD$1)</f>
        <v>2.8124444444444507E-3</v>
      </c>
      <c r="AE11" s="38" cm="1">
        <f t="array" aca="1" ref="AE11" ca="1">TREND($K11:$P11,$K$1:$P$1,AE$1)</f>
        <v>2.8622222222222243E-3</v>
      </c>
      <c r="AF11" s="38" cm="1">
        <f t="array" aca="1" ref="AF11" ca="1">TREND($K11:$P11,$K$1:$P$1,AF$1)</f>
        <v>2.9119999999999979E-3</v>
      </c>
      <c r="AG11" s="38" cm="1">
        <f t="array" aca="1" ref="AG11" ca="1">TREND($K11:$P11,$K$1:$P$1,AG$1)</f>
        <v>2.9617777777777854E-3</v>
      </c>
      <c r="AH11" s="38" cm="1">
        <f t="array" aca="1" ref="AH11" ca="1">TREND($K11:$P11,$K$1:$P$1,AH$1)</f>
        <v>3.011555555555559E-3</v>
      </c>
      <c r="AI11" s="38" cm="1">
        <f t="array" aca="1" ref="AI11" ca="1">TREND($K11:$P11,$K$1:$P$1,AI$1)</f>
        <v>3.0613333333333326E-3</v>
      </c>
      <c r="AJ11" s="38" cm="1">
        <f t="array" aca="1" ref="AJ11" ca="1">TREND($K11:$P11,$K$1:$P$1,AJ$1)</f>
        <v>3.11111111111112E-3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SUM(INDIRECT(CONCATENATE("'",HLOOKUP(B$1,$B$21:$E$23,3,FALSE),"'!",$B$25,ROW($A12)+5,":",$B$25,ROW($A12)+6)))*About!$A$31</f>
        <v>6.9066666666666677E-3</v>
      </c>
      <c r="C12" s="38">
        <f t="shared" ca="1" si="3"/>
        <v>7.0777777777777783E-3</v>
      </c>
      <c r="D12" s="38">
        <f t="shared" ca="1" si="0"/>
        <v>7.2488888888888898E-3</v>
      </c>
      <c r="E12" s="38">
        <f t="shared" ca="1" si="0"/>
        <v>7.4200000000000012E-3</v>
      </c>
      <c r="F12" s="40">
        <f ca="1">SUM(INDIRECT(CONCATENATE("'",HLOOKUP(F$1,$B$21:$E$23,3,FALSE),"'!",$B$25,ROW($A12)+5,":",$B$25,ROW($A12)+6)))*About!$A$31</f>
        <v>7.5911111111111118E-3</v>
      </c>
      <c r="G12" s="38">
        <f t="shared" ca="1" si="4"/>
        <v>7.7964444444444453E-3</v>
      </c>
      <c r="H12" s="38">
        <f t="shared" ca="1" si="1"/>
        <v>8.0017777777777778E-3</v>
      </c>
      <c r="I12" s="38">
        <f t="shared" ca="1" si="1"/>
        <v>8.2071111111111112E-3</v>
      </c>
      <c r="J12" s="38">
        <f t="shared" ca="1" si="1"/>
        <v>8.4124444444444446E-3</v>
      </c>
      <c r="K12" s="40">
        <f ca="1">SUM(INDIRECT(CONCATENATE("'",HLOOKUP(K$1,$B$21:$E$23,3,FALSE),"'!",$B$25,ROW($A12)+5,":",$B$25,ROW($A12)+6)))*About!$A$31</f>
        <v>8.617777777777778E-3</v>
      </c>
      <c r="L12" s="38">
        <f t="shared" ca="1" si="5"/>
        <v>8.8231111111111114E-3</v>
      </c>
      <c r="M12" s="38">
        <f t="shared" ca="1" si="2"/>
        <v>9.0284444444444448E-3</v>
      </c>
      <c r="N12" s="38">
        <f t="shared" ca="1" si="2"/>
        <v>9.2337777777777783E-3</v>
      </c>
      <c r="O12" s="38">
        <f t="shared" ca="1" si="2"/>
        <v>9.4391111111111117E-3</v>
      </c>
      <c r="P12" s="40">
        <f ca="1">SUM(INDIRECT(CONCATENATE("'",HLOOKUP(P$1,$B$21:$E$23,3,FALSE),"'!",$B$25,ROW($A12)+5,":",$B$25,ROW($A12)+6)))*About!$A$31</f>
        <v>9.6444444444444451E-3</v>
      </c>
      <c r="Q12" s="38" cm="1">
        <f t="array" aca="1" ref="Q12" ca="1">TREND($K12:$P12,$K$1:$P$1,Q$1)</f>
        <v>9.8497777777777906E-3</v>
      </c>
      <c r="R12" s="38" cm="1">
        <f t="array" aca="1" ref="R12" ca="1">TREND($K12:$P12,$K$1:$P$1,R$1)</f>
        <v>1.005511111111107E-2</v>
      </c>
      <c r="S12" s="38" cm="1">
        <f t="array" aca="1" ref="S12" ca="1">TREND($K12:$P12,$K$1:$P$1,S$1)</f>
        <v>1.0260444444444405E-2</v>
      </c>
      <c r="T12" s="38" cm="1">
        <f t="array" aca="1" ref="T12" ca="1">TREND($K12:$P12,$K$1:$P$1,T$1)</f>
        <v>1.0465777777777741E-2</v>
      </c>
      <c r="U12" s="38" cm="1">
        <f t="array" aca="1" ref="U12" ca="1">TREND($K12:$P12,$K$1:$P$1,U$1)</f>
        <v>1.0671111111111076E-2</v>
      </c>
      <c r="V12" s="38" cm="1">
        <f t="array" aca="1" ref="V12" ca="1">TREND($K12:$P12,$K$1:$P$1,V$1)</f>
        <v>1.0876444444444411E-2</v>
      </c>
      <c r="W12" s="38" cm="1">
        <f t="array" aca="1" ref="W12" ca="1">TREND($K12:$P12,$K$1:$P$1,W$1)</f>
        <v>1.1081777777777746E-2</v>
      </c>
      <c r="X12" s="38" cm="1">
        <f t="array" aca="1" ref="X12" ca="1">TREND($K12:$P12,$K$1:$P$1,X$1)</f>
        <v>1.1287111111111081E-2</v>
      </c>
      <c r="Y12" s="38" cm="1">
        <f t="array" aca="1" ref="Y12" ca="1">TREND($K12:$P12,$K$1:$P$1,Y$1)</f>
        <v>1.1492444444444416E-2</v>
      </c>
      <c r="Z12" s="38" cm="1">
        <f t="array" aca="1" ref="Z12" ca="1">TREND($K12:$P12,$K$1:$P$1,Z$1)</f>
        <v>1.1697777777777751E-2</v>
      </c>
      <c r="AA12" s="38" cm="1">
        <f t="array" aca="1" ref="AA12" ca="1">TREND($K12:$P12,$K$1:$P$1,AA$1)</f>
        <v>1.1903111111111087E-2</v>
      </c>
      <c r="AB12" s="38" cm="1">
        <f t="array" aca="1" ref="AB12" ca="1">TREND($K12:$P12,$K$1:$P$1,AB$1)</f>
        <v>1.2108444444444422E-2</v>
      </c>
      <c r="AC12" s="38" cm="1">
        <f t="array" aca="1" ref="AC12" ca="1">TREND($K12:$P12,$K$1:$P$1,AC$1)</f>
        <v>1.2313777777777757E-2</v>
      </c>
      <c r="AD12" s="38" cm="1">
        <f t="array" aca="1" ref="AD12" ca="1">TREND($K12:$P12,$K$1:$P$1,AD$1)</f>
        <v>1.2519111111111092E-2</v>
      </c>
      <c r="AE12" s="38" cm="1">
        <f t="array" aca="1" ref="AE12" ca="1">TREND($K12:$P12,$K$1:$P$1,AE$1)</f>
        <v>1.2724444444444427E-2</v>
      </c>
      <c r="AF12" s="38" cm="1">
        <f t="array" aca="1" ref="AF12" ca="1">TREND($K12:$P12,$K$1:$P$1,AF$1)</f>
        <v>1.2929777777777762E-2</v>
      </c>
      <c r="AG12" s="38" cm="1">
        <f t="array" aca="1" ref="AG12" ca="1">TREND($K12:$P12,$K$1:$P$1,AG$1)</f>
        <v>1.3135111111111097E-2</v>
      </c>
      <c r="AH12" s="38" cm="1">
        <f t="array" aca="1" ref="AH12" ca="1">TREND($K12:$P12,$K$1:$P$1,AH$1)</f>
        <v>1.3340444444444433E-2</v>
      </c>
      <c r="AI12" s="38" cm="1">
        <f t="array" aca="1" ref="AI12" ca="1">TREND($K12:$P12,$K$1:$P$1,AI$1)</f>
        <v>1.3545777777777768E-2</v>
      </c>
      <c r="AJ12" s="38" cm="1">
        <f t="array" aca="1" ref="AJ12" ca="1">TREND($K12:$P12,$K$1:$P$1,AJ$1)</f>
        <v>1.3751111111111103E-2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HOIpTP-LULUCF-SO2</v>
      </c>
    </row>
    <row r="18" spans="1:5" x14ac:dyDescent="0.45">
      <c r="A18" t="s">
        <v>114</v>
      </c>
      <c r="B18" t="str">
        <f ca="1">RIGHT(B17,LEN(B17)-7)</f>
        <v>LULUCF-SO2</v>
      </c>
    </row>
    <row r="19" spans="1:5" x14ac:dyDescent="0.45">
      <c r="A19" t="s">
        <v>115</v>
      </c>
      <c r="B19" t="str">
        <f ca="1">LEFT(B18,FIND("-",B18)-1)</f>
        <v>LULUCF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66F7-AA2A-4ED8-A3BC-566EC5837B8D}">
  <dimension ref="A1:D21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33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 x14ac:dyDescent="0.45">
      <c r="A6" s="9" t="s">
        <v>6</v>
      </c>
      <c r="B6" s="10">
        <v>1.5E-3</v>
      </c>
      <c r="C6" s="10">
        <v>1.2E-2</v>
      </c>
      <c r="D6" s="10">
        <v>9.7000000000000003E-2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24" t="s">
        <v>14</v>
      </c>
      <c r="B8" s="10">
        <v>3.6999999999999999E-4</v>
      </c>
      <c r="C8" s="10">
        <v>2.8E-3</v>
      </c>
      <c r="D8" s="10">
        <v>2.3E-2</v>
      </c>
    </row>
    <row r="9" spans="1:4" ht="15" customHeight="1" x14ac:dyDescent="0.45">
      <c r="A9" s="24" t="s">
        <v>15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 x14ac:dyDescent="0.45">
      <c r="A10" s="24" t="s">
        <v>16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45">
      <c r="A11" s="24" t="s">
        <v>17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45">
      <c r="A12" s="24" t="s">
        <v>158</v>
      </c>
      <c r="B12" s="10">
        <v>0.51</v>
      </c>
      <c r="C12" s="10">
        <v>3.7</v>
      </c>
      <c r="D12" s="10">
        <v>33</v>
      </c>
    </row>
    <row r="13" spans="1:4" ht="15" customHeight="1" x14ac:dyDescent="0.45">
      <c r="A13" s="24" t="s">
        <v>18</v>
      </c>
      <c r="B13" s="10">
        <v>8.5999999999999993E-2</v>
      </c>
      <c r="C13" s="10">
        <v>0.61</v>
      </c>
      <c r="D13" s="10">
        <v>5.5</v>
      </c>
    </row>
    <row r="14" spans="1:4" ht="15" customHeight="1" x14ac:dyDescent="0.45">
      <c r="A14" s="24" t="s">
        <v>19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45">
      <c r="A15" s="24" t="s">
        <v>20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 x14ac:dyDescent="0.45">
      <c r="A16" s="24" t="s">
        <v>21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 x14ac:dyDescent="0.45">
      <c r="A17" s="24" t="s">
        <v>22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 x14ac:dyDescent="0.45">
      <c r="A18" s="25" t="s">
        <v>23</v>
      </c>
      <c r="B18" s="13">
        <v>6.7999999999999999E-5</v>
      </c>
      <c r="C18" s="13">
        <v>5.2999999999999998E-4</v>
      </c>
      <c r="D18" s="13">
        <v>4.4000000000000003E-3</v>
      </c>
    </row>
    <row r="19" spans="1:4" x14ac:dyDescent="0.45">
      <c r="A19" s="26"/>
    </row>
    <row r="20" spans="1:4" x14ac:dyDescent="0.45">
      <c r="A20" s="26"/>
    </row>
    <row r="21" spans="1:4" x14ac:dyDescent="0.45">
      <c r="A21" s="26"/>
    </row>
  </sheetData>
  <mergeCells count="2">
    <mergeCell ref="B2:D2"/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5FE3-93E5-4401-B515-FC7BECD14F28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34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 x14ac:dyDescent="0.45">
      <c r="A6" s="9" t="s">
        <v>6</v>
      </c>
      <c r="B6" s="10">
        <v>1E-3</v>
      </c>
      <c r="C6" s="10">
        <v>1.2999999999999999E-2</v>
      </c>
      <c r="D6" s="10">
        <v>4.2000000000000003E-2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 x14ac:dyDescent="0.45">
      <c r="A9" s="9" t="s">
        <v>15</v>
      </c>
      <c r="B9" s="10">
        <v>5.8E-4</v>
      </c>
      <c r="C9" s="10">
        <v>6.7999999999999996E-3</v>
      </c>
      <c r="D9" s="10">
        <v>2.3E-2</v>
      </c>
    </row>
    <row r="10" spans="1:4" ht="15" customHeight="1" x14ac:dyDescent="0.45">
      <c r="A10" s="9" t="s">
        <v>16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0.41</v>
      </c>
    </row>
    <row r="12" spans="1:4" ht="15" customHeight="1" x14ac:dyDescent="0.45">
      <c r="A12" s="9" t="s">
        <v>158</v>
      </c>
      <c r="B12" s="10">
        <v>0.32</v>
      </c>
      <c r="C12" s="10">
        <v>3.7</v>
      </c>
      <c r="D12" s="10">
        <v>12</v>
      </c>
    </row>
    <row r="13" spans="1:4" ht="15" customHeight="1" x14ac:dyDescent="0.45">
      <c r="A13" s="9" t="s">
        <v>18</v>
      </c>
      <c r="B13" s="10">
        <v>5.2999999999999999E-2</v>
      </c>
      <c r="C13" s="10">
        <v>0.62</v>
      </c>
      <c r="D13" s="10">
        <v>2</v>
      </c>
    </row>
    <row r="14" spans="1:4" ht="15" customHeight="1" x14ac:dyDescent="0.45">
      <c r="A14" s="9" t="s">
        <v>19</v>
      </c>
      <c r="B14" s="10">
        <v>1.2E-2</v>
      </c>
      <c r="C14" s="10">
        <v>0.15</v>
      </c>
      <c r="D14" s="10">
        <v>0.48</v>
      </c>
    </row>
    <row r="15" spans="1:4" ht="15" customHeight="1" x14ac:dyDescent="0.45">
      <c r="A15" s="9" t="s">
        <v>20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 x14ac:dyDescent="0.45">
      <c r="A16" s="9" t="s">
        <v>21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 x14ac:dyDescent="0.45">
      <c r="A17" s="9" t="s">
        <v>22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 x14ac:dyDescent="0.45">
      <c r="A18" s="18" t="s">
        <v>23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357A-7531-4086-80A0-FBB67BDD17E0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0" t="s">
        <v>31</v>
      </c>
      <c r="B1" s="50"/>
      <c r="C1" s="50"/>
      <c r="D1" s="50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 x14ac:dyDescent="0.45">
      <c r="A6" s="9" t="s">
        <v>6</v>
      </c>
      <c r="B6" s="10">
        <v>1.8E-3</v>
      </c>
      <c r="C6" s="10">
        <v>1.7999999999999999E-2</v>
      </c>
      <c r="D6" s="10">
        <v>8.5000000000000006E-2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 x14ac:dyDescent="0.45">
      <c r="A9" s="9" t="s">
        <v>15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 x14ac:dyDescent="0.45">
      <c r="A10" s="9" t="s">
        <v>16</v>
      </c>
      <c r="B10" s="10">
        <v>1.6E-2</v>
      </c>
      <c r="C10" s="10">
        <v>0.16</v>
      </c>
      <c r="D10" s="10">
        <v>0.73</v>
      </c>
    </row>
    <row r="11" spans="1:4" ht="15" customHeight="1" x14ac:dyDescent="0.45">
      <c r="A11" s="9" t="s">
        <v>17</v>
      </c>
      <c r="B11" s="10">
        <v>2.1999999999999999E-2</v>
      </c>
      <c r="C11" s="10">
        <v>0.22</v>
      </c>
      <c r="D11" s="10">
        <v>1</v>
      </c>
    </row>
    <row r="12" spans="1:4" ht="15" customHeight="1" x14ac:dyDescent="0.45">
      <c r="A12" s="9" t="s">
        <v>158</v>
      </c>
      <c r="B12" s="10">
        <v>0.66</v>
      </c>
      <c r="C12" s="10">
        <v>6.6</v>
      </c>
      <c r="D12" s="10">
        <v>31</v>
      </c>
    </row>
    <row r="13" spans="1:4" ht="15" customHeight="1" x14ac:dyDescent="0.45">
      <c r="A13" s="9" t="s">
        <v>18</v>
      </c>
      <c r="B13" s="10">
        <v>0.11</v>
      </c>
      <c r="C13" s="10">
        <v>1.1000000000000001</v>
      </c>
      <c r="D13" s="10">
        <v>5.2</v>
      </c>
    </row>
    <row r="14" spans="1:4" ht="15" customHeight="1" x14ac:dyDescent="0.45">
      <c r="A14" s="9" t="s">
        <v>19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45">
      <c r="A15" s="9" t="s">
        <v>20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 x14ac:dyDescent="0.45">
      <c r="A16" s="9" t="s">
        <v>21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 x14ac:dyDescent="0.45">
      <c r="A17" s="9" t="s">
        <v>22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 x14ac:dyDescent="0.45">
      <c r="A18" s="18" t="s">
        <v>23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33D0-09F6-43B7-BC93-7A5A83D987B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0" t="s">
        <v>30</v>
      </c>
      <c r="B1" s="50"/>
      <c r="C1" s="50"/>
      <c r="D1" s="50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6.3E-3</v>
      </c>
      <c r="D5" s="10">
        <v>5.5E-2</v>
      </c>
    </row>
    <row r="6" spans="1:4" ht="15" customHeight="1" x14ac:dyDescent="0.45">
      <c r="A6" s="9" t="s">
        <v>6</v>
      </c>
      <c r="B6" s="10">
        <v>3.0000000000000001E-3</v>
      </c>
      <c r="C6" s="10">
        <v>1.4E-2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 x14ac:dyDescent="0.45">
      <c r="A9" s="9" t="s">
        <v>15</v>
      </c>
      <c r="B9" s="10">
        <v>1.6000000000000001E-3</v>
      </c>
      <c r="C9" s="10">
        <v>7.6E-3</v>
      </c>
      <c r="D9" s="10">
        <v>6.3E-2</v>
      </c>
    </row>
    <row r="10" spans="1:4" ht="15" customHeight="1" x14ac:dyDescent="0.45">
      <c r="A10" s="9" t="s">
        <v>16</v>
      </c>
      <c r="B10" s="10">
        <v>0.02</v>
      </c>
      <c r="C10" s="10">
        <v>9.7000000000000003E-2</v>
      </c>
      <c r="D10" s="10">
        <v>0.8</v>
      </c>
    </row>
    <row r="11" spans="1:4" ht="15" customHeight="1" x14ac:dyDescent="0.45">
      <c r="A11" s="9" t="s">
        <v>17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 x14ac:dyDescent="0.45">
      <c r="A12" s="9" t="s">
        <v>158</v>
      </c>
      <c r="B12" s="10">
        <v>0.88</v>
      </c>
      <c r="C12" s="10">
        <v>4.2</v>
      </c>
      <c r="D12" s="10">
        <v>35</v>
      </c>
    </row>
    <row r="13" spans="1:4" ht="15" customHeight="1" x14ac:dyDescent="0.45">
      <c r="A13" s="9" t="s">
        <v>18</v>
      </c>
      <c r="B13" s="10">
        <v>0.15</v>
      </c>
      <c r="C13" s="10">
        <v>0.7</v>
      </c>
      <c r="D13" s="10">
        <v>5.8</v>
      </c>
    </row>
    <row r="14" spans="1:4" ht="15" customHeight="1" x14ac:dyDescent="0.45">
      <c r="A14" s="9" t="s">
        <v>19</v>
      </c>
      <c r="B14" s="10">
        <v>3.4000000000000002E-2</v>
      </c>
      <c r="C14" s="10">
        <v>0.16</v>
      </c>
      <c r="D14" s="10">
        <v>1.3</v>
      </c>
    </row>
    <row r="15" spans="1:4" ht="15" customHeight="1" x14ac:dyDescent="0.45">
      <c r="A15" s="9" t="s">
        <v>20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 x14ac:dyDescent="0.45">
      <c r="A16" s="9" t="s">
        <v>21</v>
      </c>
      <c r="B16" s="10">
        <v>2.7999999999999998E-4</v>
      </c>
      <c r="C16" s="10">
        <v>1.4E-3</v>
      </c>
      <c r="D16" s="10">
        <v>1.2E-2</v>
      </c>
    </row>
    <row r="17" spans="1:4" ht="15" customHeight="1" x14ac:dyDescent="0.45">
      <c r="A17" s="9" t="s">
        <v>22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 x14ac:dyDescent="0.45">
      <c r="A18" s="18" t="s">
        <v>23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B205-E3C4-4FA1-8032-6BA17437B6E2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35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1.9E-3</v>
      </c>
      <c r="C5" s="10">
        <v>4.9000000000000002E-2</v>
      </c>
      <c r="D5" s="10">
        <v>0.06</v>
      </c>
    </row>
    <row r="6" spans="1:4" ht="15" customHeight="1" x14ac:dyDescent="0.45">
      <c r="A6" s="9" t="s">
        <v>6</v>
      </c>
      <c r="B6" s="10">
        <v>4.4000000000000003E-3</v>
      </c>
      <c r="C6" s="10">
        <v>0.11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1.1000000000000001E-3</v>
      </c>
      <c r="C8" s="10">
        <v>2.4E-2</v>
      </c>
      <c r="D8" s="10">
        <v>2.9000000000000001E-2</v>
      </c>
    </row>
    <row r="9" spans="1:4" ht="15" customHeight="1" x14ac:dyDescent="0.45">
      <c r="A9" s="9" t="s">
        <v>15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45">
      <c r="A10" s="9" t="s">
        <v>16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45">
      <c r="A11" s="9" t="s">
        <v>17</v>
      </c>
      <c r="B11" s="10">
        <v>5.3999999999999999E-2</v>
      </c>
      <c r="C11" s="10">
        <v>1.1000000000000001</v>
      </c>
      <c r="D11" s="10">
        <v>1.5</v>
      </c>
    </row>
    <row r="12" spans="1:4" ht="15" customHeight="1" x14ac:dyDescent="0.45">
      <c r="A12" s="9" t="s">
        <v>158</v>
      </c>
      <c r="B12" s="10">
        <v>1.6</v>
      </c>
      <c r="C12" s="10">
        <v>35</v>
      </c>
      <c r="D12" s="10">
        <v>45</v>
      </c>
    </row>
    <row r="13" spans="1:4" ht="15" customHeight="1" x14ac:dyDescent="0.45">
      <c r="A13" s="9" t="s">
        <v>18</v>
      </c>
      <c r="B13" s="10">
        <v>0.27</v>
      </c>
      <c r="C13" s="10">
        <v>5.9</v>
      </c>
      <c r="D13" s="10">
        <v>7.5</v>
      </c>
    </row>
    <row r="14" spans="1:4" ht="15" customHeight="1" x14ac:dyDescent="0.45">
      <c r="A14" s="9" t="s">
        <v>19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45">
      <c r="A15" s="9" t="s">
        <v>20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 x14ac:dyDescent="0.45">
      <c r="A16" s="9" t="s">
        <v>21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 x14ac:dyDescent="0.45">
      <c r="A17" s="9" t="s">
        <v>22</v>
      </c>
      <c r="B17" s="10">
        <v>1.9E-3</v>
      </c>
      <c r="C17" s="10">
        <v>4.7E-2</v>
      </c>
      <c r="D17" s="10">
        <v>5.8999999999999997E-2</v>
      </c>
    </row>
    <row r="18" spans="1:4" ht="15" customHeight="1" x14ac:dyDescent="0.45">
      <c r="A18" s="18" t="s">
        <v>23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367-D7BE-4A14-B662-7477992455C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36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 x14ac:dyDescent="0.45">
      <c r="A6" s="9" t="s">
        <v>6</v>
      </c>
      <c r="B6" s="10">
        <v>3.8E-3</v>
      </c>
      <c r="C6" s="10">
        <v>2.4E-2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 x14ac:dyDescent="0.45">
      <c r="A9" s="9" t="s">
        <v>15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 x14ac:dyDescent="0.45">
      <c r="A10" s="9" t="s">
        <v>16</v>
      </c>
      <c r="B10" s="10">
        <v>2.5999999999999999E-2</v>
      </c>
      <c r="C10" s="10">
        <v>0.17</v>
      </c>
      <c r="D10" s="10">
        <v>0.91</v>
      </c>
    </row>
    <row r="11" spans="1:4" ht="15" customHeight="1" x14ac:dyDescent="0.45">
      <c r="A11" s="9" t="s">
        <v>17</v>
      </c>
      <c r="B11" s="10">
        <v>3.7999999999999999E-2</v>
      </c>
      <c r="C11" s="10">
        <v>0.24</v>
      </c>
      <c r="D11" s="10">
        <v>1.3</v>
      </c>
    </row>
    <row r="12" spans="1:4" ht="15" customHeight="1" x14ac:dyDescent="0.45">
      <c r="A12" s="9" t="s">
        <v>158</v>
      </c>
      <c r="B12" s="10">
        <v>1.1000000000000001</v>
      </c>
      <c r="C12" s="10">
        <v>7.2</v>
      </c>
      <c r="D12" s="10">
        <v>39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6.5</v>
      </c>
    </row>
    <row r="14" spans="1:4" ht="15" customHeight="1" x14ac:dyDescent="0.45">
      <c r="A14" s="9" t="s">
        <v>19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45">
      <c r="A15" s="9" t="s">
        <v>20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 x14ac:dyDescent="0.45">
      <c r="A16" s="9" t="s">
        <v>21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 x14ac:dyDescent="0.45">
      <c r="A17" s="9" t="s">
        <v>22</v>
      </c>
      <c r="B17" s="10">
        <v>1.5E-3</v>
      </c>
      <c r="C17" s="10">
        <v>0.01</v>
      </c>
      <c r="D17" s="10">
        <v>5.6000000000000001E-2</v>
      </c>
    </row>
    <row r="18" spans="1:4" ht="15" customHeight="1" x14ac:dyDescent="0.45">
      <c r="A18" s="18" t="s">
        <v>23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7F8-3CED-4E9D-8811-BA4E6FC26CB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37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 x14ac:dyDescent="0.45">
      <c r="A6" s="9" t="s">
        <v>6</v>
      </c>
      <c r="B6" s="10">
        <v>2.7000000000000001E-3</v>
      </c>
      <c r="C6" s="10">
        <v>2.1999999999999999E-2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 x14ac:dyDescent="0.45">
      <c r="A9" s="9" t="s">
        <v>15</v>
      </c>
      <c r="B9" s="10">
        <v>1.5E-3</v>
      </c>
      <c r="C9" s="10">
        <v>1.2E-2</v>
      </c>
      <c r="D9" s="10">
        <v>6.3E-2</v>
      </c>
    </row>
    <row r="10" spans="1:4" ht="15" customHeight="1" x14ac:dyDescent="0.45">
      <c r="A10" s="9" t="s">
        <v>16</v>
      </c>
      <c r="B10" s="10">
        <v>1.9E-2</v>
      </c>
      <c r="C10" s="10">
        <v>0.15</v>
      </c>
      <c r="D10" s="10">
        <v>0.8</v>
      </c>
    </row>
    <row r="11" spans="1:4" ht="15" customHeight="1" x14ac:dyDescent="0.45">
      <c r="A11" s="9" t="s">
        <v>17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45">
      <c r="A12" s="9" t="s">
        <v>158</v>
      </c>
      <c r="B12" s="10">
        <v>0.82</v>
      </c>
      <c r="C12" s="10">
        <v>6.4</v>
      </c>
      <c r="D12" s="10">
        <v>34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5.7</v>
      </c>
    </row>
    <row r="14" spans="1:4" ht="15" customHeight="1" x14ac:dyDescent="0.45">
      <c r="A14" s="9" t="s">
        <v>19</v>
      </c>
      <c r="B14" s="10">
        <v>3.3000000000000002E-2</v>
      </c>
      <c r="C14" s="10">
        <v>0.25</v>
      </c>
      <c r="D14" s="10">
        <v>1.3</v>
      </c>
    </row>
    <row r="15" spans="1:4" ht="15" customHeight="1" x14ac:dyDescent="0.45">
      <c r="A15" s="9" t="s">
        <v>20</v>
      </c>
      <c r="B15" s="10">
        <v>2.7E-4</v>
      </c>
      <c r="C15" s="10">
        <v>2.3E-3</v>
      </c>
      <c r="D15" s="10">
        <v>1.2999999999999999E-2</v>
      </c>
    </row>
    <row r="16" spans="1:4" ht="15" customHeight="1" x14ac:dyDescent="0.45">
      <c r="A16" s="9" t="s">
        <v>21</v>
      </c>
      <c r="B16" s="10">
        <v>2.5999999999999998E-4</v>
      </c>
      <c r="C16" s="10">
        <v>2.3E-3</v>
      </c>
      <c r="D16" s="10">
        <v>1.2E-2</v>
      </c>
    </row>
    <row r="17" spans="1:4" ht="15" customHeight="1" x14ac:dyDescent="0.45">
      <c r="A17" s="9" t="s">
        <v>22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 x14ac:dyDescent="0.45">
      <c r="A18" s="18" t="s">
        <v>23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888-297E-4AFB-A3BE-EE3F405B679C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38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7.5000000000000002E-4</v>
      </c>
      <c r="C5" s="10">
        <v>4.1000000000000003E-3</v>
      </c>
      <c r="D5" s="10">
        <v>0.01</v>
      </c>
    </row>
    <row r="6" spans="1:4" ht="15" customHeight="1" x14ac:dyDescent="0.45">
      <c r="A6" s="9" t="s">
        <v>6</v>
      </c>
      <c r="B6" s="10">
        <v>1.6999999999999999E-3</v>
      </c>
      <c r="C6" s="10">
        <v>9.4000000000000004E-3</v>
      </c>
      <c r="D6" s="10">
        <v>2.4E-2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3.5E-4</v>
      </c>
      <c r="C8" s="10">
        <v>1.9E-3</v>
      </c>
      <c r="D8" s="10">
        <v>4.3E-3</v>
      </c>
    </row>
    <row r="9" spans="1:4" ht="15" customHeight="1" x14ac:dyDescent="0.45">
      <c r="A9" s="9" t="s">
        <v>15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 x14ac:dyDescent="0.45">
      <c r="A10" s="9" t="s">
        <v>16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45">
      <c r="A11" s="9" t="s">
        <v>17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 x14ac:dyDescent="0.45">
      <c r="A12" s="9" t="s">
        <v>158</v>
      </c>
      <c r="B12" s="10">
        <v>0.53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45">
      <c r="A14" s="9" t="s">
        <v>19</v>
      </c>
      <c r="B14" s="10">
        <v>0.02</v>
      </c>
      <c r="C14" s="10">
        <v>0.11</v>
      </c>
      <c r="D14" s="10">
        <v>0.26</v>
      </c>
    </row>
    <row r="15" spans="1:4" ht="15" customHeight="1" x14ac:dyDescent="0.45">
      <c r="A15" s="9" t="s">
        <v>20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 x14ac:dyDescent="0.45">
      <c r="A16" s="9" t="s">
        <v>21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 x14ac:dyDescent="0.45">
      <c r="A17" s="9" t="s">
        <v>22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 x14ac:dyDescent="0.45">
      <c r="A18" s="18" t="s">
        <v>23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B8F-4773-43A3-8792-30489CDDFBD4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39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 x14ac:dyDescent="0.45">
      <c r="A6" s="9" t="s">
        <v>6</v>
      </c>
      <c r="B6" s="10">
        <v>1.2999999999999999E-3</v>
      </c>
      <c r="C6" s="10">
        <v>1.2E-2</v>
      </c>
      <c r="D6" s="10">
        <v>7.9000000000000001E-2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2.3000000000000001E-4</v>
      </c>
      <c r="C8" s="10">
        <v>2.3999999999999998E-3</v>
      </c>
      <c r="D8" s="10">
        <v>1.6E-2</v>
      </c>
    </row>
    <row r="9" spans="1:4" ht="15" customHeight="1" x14ac:dyDescent="0.45">
      <c r="A9" s="9" t="s">
        <v>15</v>
      </c>
      <c r="B9" s="10">
        <v>5.9999999999999995E-4</v>
      </c>
      <c r="C9" s="10">
        <v>6.3E-3</v>
      </c>
      <c r="D9" s="10">
        <v>0.04</v>
      </c>
    </row>
    <row r="10" spans="1:4" ht="15" customHeight="1" x14ac:dyDescent="0.45">
      <c r="A10" s="9" t="s">
        <v>16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45">
      <c r="A12" s="9" t="s">
        <v>158</v>
      </c>
      <c r="B12" s="10">
        <v>0.34</v>
      </c>
      <c r="C12" s="10">
        <v>3.5</v>
      </c>
      <c r="D12" s="10">
        <v>22</v>
      </c>
    </row>
    <row r="13" spans="1:4" ht="15" customHeight="1" x14ac:dyDescent="0.45">
      <c r="A13" s="9" t="s">
        <v>18</v>
      </c>
      <c r="B13" s="10">
        <v>5.7000000000000002E-2</v>
      </c>
      <c r="C13" s="10">
        <v>0.57999999999999996</v>
      </c>
      <c r="D13" s="10">
        <v>3.7</v>
      </c>
    </row>
    <row r="14" spans="1:4" ht="15" customHeight="1" x14ac:dyDescent="0.45">
      <c r="A14" s="9" t="s">
        <v>19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45">
      <c r="A15" s="9" t="s">
        <v>20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 x14ac:dyDescent="0.45">
      <c r="A16" s="9" t="s">
        <v>21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 x14ac:dyDescent="0.45">
      <c r="A17" s="9" t="s">
        <v>22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 x14ac:dyDescent="0.45">
      <c r="A18" s="18" t="s">
        <v>23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DCC2-4FED-427A-A75D-4E54B5C8052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40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1.6000000000000001E-3</v>
      </c>
      <c r="C5" s="10">
        <v>1.2E-2</v>
      </c>
      <c r="D5" s="10">
        <v>4.2999999999999997E-2</v>
      </c>
    </row>
    <row r="6" spans="1:4" ht="15" customHeight="1" x14ac:dyDescent="0.45">
      <c r="A6" s="9" t="s">
        <v>6</v>
      </c>
      <c r="B6" s="10">
        <v>3.5999999999999999E-3</v>
      </c>
      <c r="C6" s="10">
        <v>2.7E-2</v>
      </c>
      <c r="D6" s="10">
        <v>9.8000000000000004E-2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 x14ac:dyDescent="0.45">
      <c r="A9" s="9" t="s">
        <v>15</v>
      </c>
      <c r="B9" s="10">
        <v>2.3E-3</v>
      </c>
      <c r="C9" s="10">
        <v>1.6E-2</v>
      </c>
      <c r="D9" s="10">
        <v>6.0999999999999999E-2</v>
      </c>
    </row>
    <row r="10" spans="1:4" ht="15" customHeight="1" x14ac:dyDescent="0.45">
      <c r="A10" s="9" t="s">
        <v>16</v>
      </c>
      <c r="B10" s="10">
        <v>2.9000000000000001E-2</v>
      </c>
      <c r="C10" s="10">
        <v>0.21</v>
      </c>
      <c r="D10" s="10">
        <v>0.77</v>
      </c>
    </row>
    <row r="11" spans="1:4" ht="15" customHeight="1" x14ac:dyDescent="0.45">
      <c r="A11" s="9" t="s">
        <v>17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45">
      <c r="A12" s="9" t="s">
        <v>158</v>
      </c>
      <c r="B12" s="10">
        <v>1.2</v>
      </c>
      <c r="C12" s="10">
        <v>9.1999999999999993</v>
      </c>
      <c r="D12" s="10">
        <v>34</v>
      </c>
    </row>
    <row r="13" spans="1:4" ht="15" customHeight="1" x14ac:dyDescent="0.45">
      <c r="A13" s="9" t="s">
        <v>18</v>
      </c>
      <c r="B13" s="10">
        <v>0.21</v>
      </c>
      <c r="C13" s="10">
        <v>1.5</v>
      </c>
      <c r="D13" s="10">
        <v>5.7</v>
      </c>
    </row>
    <row r="14" spans="1:4" ht="15" customHeight="1" x14ac:dyDescent="0.45">
      <c r="A14" s="9" t="s">
        <v>19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45">
      <c r="A15" s="9" t="s">
        <v>20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 x14ac:dyDescent="0.45">
      <c r="A16" s="9" t="s">
        <v>21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 x14ac:dyDescent="0.45">
      <c r="A17" s="9" t="s">
        <v>22</v>
      </c>
      <c r="B17" s="10">
        <v>1.4E-3</v>
      </c>
      <c r="C17" s="10">
        <v>1.0999999999999999E-2</v>
      </c>
      <c r="D17" s="10">
        <v>3.9E-2</v>
      </c>
    </row>
    <row r="18" spans="1:4" ht="15" customHeight="1" x14ac:dyDescent="0.45">
      <c r="A18" s="18" t="s">
        <v>23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D357-2213-4A63-AAB3-3B4629B9178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41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 x14ac:dyDescent="0.45">
      <c r="A6" s="15" t="s">
        <v>6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 x14ac:dyDescent="0.45">
      <c r="A7" s="16" t="s">
        <v>7</v>
      </c>
      <c r="B7" s="17"/>
      <c r="C7" s="20"/>
      <c r="D7" s="14"/>
    </row>
    <row r="8" spans="1:4" ht="15" customHeight="1" x14ac:dyDescent="0.45">
      <c r="A8" s="9" t="s">
        <v>14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 x14ac:dyDescent="0.45">
      <c r="A9" s="9" t="s">
        <v>15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 x14ac:dyDescent="0.45">
      <c r="A10" s="9" t="s">
        <v>16</v>
      </c>
      <c r="B10" s="10">
        <v>1.7000000000000001E-2</v>
      </c>
      <c r="C10" s="10">
        <v>0.1</v>
      </c>
      <c r="D10" s="10">
        <v>0.69</v>
      </c>
    </row>
    <row r="11" spans="1:4" ht="15" customHeight="1" x14ac:dyDescent="0.45">
      <c r="A11" s="9" t="s">
        <v>17</v>
      </c>
      <c r="B11" s="10">
        <v>2.5000000000000001E-2</v>
      </c>
      <c r="C11" s="10">
        <v>0.15</v>
      </c>
      <c r="D11" s="10">
        <v>0.99</v>
      </c>
    </row>
    <row r="12" spans="1:4" ht="15" customHeight="1" x14ac:dyDescent="0.45">
      <c r="A12" s="9" t="s">
        <v>158</v>
      </c>
      <c r="B12" s="10">
        <v>0.72</v>
      </c>
      <c r="C12" s="10">
        <v>4.4000000000000004</v>
      </c>
      <c r="D12" s="10">
        <v>30</v>
      </c>
    </row>
    <row r="13" spans="1:4" ht="15" customHeight="1" x14ac:dyDescent="0.45">
      <c r="A13" s="9" t="s">
        <v>18</v>
      </c>
      <c r="B13" s="10">
        <v>0.12</v>
      </c>
      <c r="C13" s="10">
        <v>0.74</v>
      </c>
      <c r="D13" s="10">
        <v>5.0999999999999996</v>
      </c>
    </row>
    <row r="14" spans="1:4" ht="15" customHeight="1" x14ac:dyDescent="0.45">
      <c r="A14" s="9" t="s">
        <v>19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45">
      <c r="A15" s="9" t="s">
        <v>20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 x14ac:dyDescent="0.45">
      <c r="A16" s="9" t="s">
        <v>21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 x14ac:dyDescent="0.45">
      <c r="A17" s="9" t="s">
        <v>22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 x14ac:dyDescent="0.45">
      <c r="A18" s="18" t="s">
        <v>23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F75F-0F60-4AED-9F1C-00A1E83F8F61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42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7.6000000000000004E-4</v>
      </c>
      <c r="C5" s="10">
        <v>4.8999999999999998E-3</v>
      </c>
      <c r="D5" s="10">
        <v>3.1E-2</v>
      </c>
    </row>
    <row r="6" spans="1:4" ht="15" customHeight="1" x14ac:dyDescent="0.45">
      <c r="A6" s="9" t="s">
        <v>6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 x14ac:dyDescent="0.45">
      <c r="A9" s="9" t="s">
        <v>15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45">
      <c r="A10" s="9" t="s">
        <v>16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45">
      <c r="A11" s="9" t="s">
        <v>17</v>
      </c>
      <c r="B11" s="10">
        <v>0.02</v>
      </c>
      <c r="C11" s="10">
        <v>0.12</v>
      </c>
      <c r="D11" s="10">
        <v>0.8</v>
      </c>
    </row>
    <row r="12" spans="1:4" ht="15" customHeight="1" x14ac:dyDescent="0.45">
      <c r="A12" s="9" t="s">
        <v>158</v>
      </c>
      <c r="B12" s="10">
        <v>0.56999999999999995</v>
      </c>
      <c r="C12" s="10">
        <v>3.5</v>
      </c>
      <c r="D12" s="10">
        <v>24</v>
      </c>
    </row>
    <row r="13" spans="1:4" ht="15" customHeight="1" x14ac:dyDescent="0.45">
      <c r="A13" s="9" t="s">
        <v>18</v>
      </c>
      <c r="B13" s="10">
        <v>9.6000000000000002E-2</v>
      </c>
      <c r="C13" s="10">
        <v>0.57999999999999996</v>
      </c>
      <c r="D13" s="10">
        <v>4</v>
      </c>
    </row>
    <row r="14" spans="1:4" ht="15" customHeight="1" x14ac:dyDescent="0.45">
      <c r="A14" s="9" t="s">
        <v>19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45">
      <c r="A15" s="9" t="s">
        <v>20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 x14ac:dyDescent="0.45">
      <c r="A16" s="9" t="s">
        <v>21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 x14ac:dyDescent="0.45">
      <c r="A17" s="9" t="s">
        <v>22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 x14ac:dyDescent="0.45">
      <c r="A18" s="18" t="s">
        <v>23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AB3-EC38-4D24-8D3C-3F31366FEB14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43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 x14ac:dyDescent="0.45">
      <c r="A6" s="9" t="s">
        <v>6</v>
      </c>
      <c r="B6" s="10">
        <v>1.9E-3</v>
      </c>
      <c r="C6" s="10">
        <v>2.1999999999999999E-2</v>
      </c>
      <c r="D6" s="10">
        <v>6.4000000000000001E-2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4.2999999999999999E-4</v>
      </c>
      <c r="C8" s="10">
        <v>5.1999999999999998E-3</v>
      </c>
      <c r="D8" s="10">
        <v>1.6E-2</v>
      </c>
    </row>
    <row r="9" spans="1:4" ht="15" customHeight="1" x14ac:dyDescent="0.45">
      <c r="A9" s="9" t="s">
        <v>15</v>
      </c>
      <c r="B9" s="10">
        <v>1.1999999999999999E-3</v>
      </c>
      <c r="C9" s="10">
        <v>1.7000000000000001E-2</v>
      </c>
      <c r="D9" s="10">
        <v>0.04</v>
      </c>
    </row>
    <row r="10" spans="1:4" ht="15" customHeight="1" x14ac:dyDescent="0.45">
      <c r="A10" s="9" t="s">
        <v>16</v>
      </c>
      <c r="B10" s="10">
        <v>1.6E-2</v>
      </c>
      <c r="C10" s="10">
        <v>0.22</v>
      </c>
      <c r="D10" s="10">
        <v>0.52</v>
      </c>
    </row>
    <row r="11" spans="1:4" ht="15" customHeight="1" x14ac:dyDescent="0.45">
      <c r="A11" s="9" t="s">
        <v>17</v>
      </c>
      <c r="B11" s="10">
        <v>2.1999999999999999E-2</v>
      </c>
      <c r="C11" s="10">
        <v>0.31</v>
      </c>
      <c r="D11" s="10">
        <v>0.74</v>
      </c>
    </row>
    <row r="12" spans="1:4" ht="15" customHeight="1" x14ac:dyDescent="0.45">
      <c r="A12" s="9" t="s">
        <v>158</v>
      </c>
      <c r="B12" s="10">
        <v>0.66</v>
      </c>
      <c r="C12" s="10">
        <v>9.6</v>
      </c>
      <c r="D12" s="10">
        <v>23</v>
      </c>
    </row>
    <row r="13" spans="1:4" ht="15" customHeight="1" x14ac:dyDescent="0.45">
      <c r="A13" s="9" t="s">
        <v>18</v>
      </c>
      <c r="B13" s="10">
        <v>0.11</v>
      </c>
      <c r="C13" s="10">
        <v>1.6</v>
      </c>
      <c r="D13" s="10">
        <v>3.9</v>
      </c>
    </row>
    <row r="14" spans="1:4" ht="15" customHeight="1" x14ac:dyDescent="0.45">
      <c r="A14" s="9" t="s">
        <v>19</v>
      </c>
      <c r="B14" s="10">
        <v>2.5999999999999999E-2</v>
      </c>
      <c r="C14" s="10">
        <v>0.37</v>
      </c>
      <c r="D14" s="10">
        <v>0.87</v>
      </c>
    </row>
    <row r="15" spans="1:4" ht="15" customHeight="1" x14ac:dyDescent="0.45">
      <c r="A15" s="9" t="s">
        <v>20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 x14ac:dyDescent="0.45">
      <c r="A16" s="9" t="s">
        <v>21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 x14ac:dyDescent="0.45">
      <c r="A17" s="9" t="s">
        <v>22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 x14ac:dyDescent="0.45">
      <c r="A18" s="18" t="s">
        <v>23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D342-6CF9-4A7E-BAB5-C302958F3E28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44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 x14ac:dyDescent="0.45">
      <c r="A6" s="9" t="s">
        <v>6</v>
      </c>
      <c r="B6" s="10">
        <v>1.8E-3</v>
      </c>
      <c r="C6" s="10">
        <v>1.2E-2</v>
      </c>
      <c r="D6" s="10">
        <v>8.3000000000000004E-2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4.4000000000000002E-4</v>
      </c>
      <c r="C8" s="10">
        <v>2.8E-3</v>
      </c>
      <c r="D8" s="10">
        <v>2.1999999999999999E-2</v>
      </c>
    </row>
    <row r="9" spans="1:4" ht="15" customHeight="1" x14ac:dyDescent="0.45">
      <c r="A9" s="9" t="s">
        <v>15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 x14ac:dyDescent="0.45">
      <c r="A10" s="9" t="s">
        <v>16</v>
      </c>
      <c r="B10" s="10">
        <v>1.6E-2</v>
      </c>
      <c r="C10" s="10">
        <v>0.11</v>
      </c>
      <c r="D10" s="10">
        <v>0.68</v>
      </c>
    </row>
    <row r="11" spans="1:4" ht="15" customHeight="1" x14ac:dyDescent="0.45">
      <c r="A11" s="9" t="s">
        <v>17</v>
      </c>
      <c r="B11" s="10">
        <v>2.1999999999999999E-2</v>
      </c>
      <c r="C11" s="10">
        <v>0.16</v>
      </c>
      <c r="D11" s="10">
        <v>0.97</v>
      </c>
    </row>
    <row r="12" spans="1:4" ht="15" customHeight="1" x14ac:dyDescent="0.45">
      <c r="A12" s="9" t="s">
        <v>158</v>
      </c>
      <c r="B12" s="10">
        <v>0.65</v>
      </c>
      <c r="C12" s="10">
        <v>4.3</v>
      </c>
      <c r="D12" s="10">
        <v>30</v>
      </c>
    </row>
    <row r="13" spans="1:4" ht="15" customHeight="1" x14ac:dyDescent="0.45">
      <c r="A13" s="9" t="s">
        <v>18</v>
      </c>
      <c r="B13" s="10">
        <v>0.11</v>
      </c>
      <c r="C13" s="10">
        <v>0.73</v>
      </c>
      <c r="D13" s="10">
        <v>5</v>
      </c>
    </row>
    <row r="14" spans="1:4" ht="15" customHeight="1" x14ac:dyDescent="0.45">
      <c r="A14" s="9" t="s">
        <v>19</v>
      </c>
      <c r="B14" s="10">
        <v>2.5999999999999999E-2</v>
      </c>
      <c r="C14" s="10">
        <v>0.18</v>
      </c>
      <c r="D14" s="10">
        <v>1.1000000000000001</v>
      </c>
    </row>
    <row r="15" spans="1:4" ht="15" customHeight="1" x14ac:dyDescent="0.45">
      <c r="A15" s="9" t="s">
        <v>20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 x14ac:dyDescent="0.45">
      <c r="A16" s="9" t="s">
        <v>21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 x14ac:dyDescent="0.45">
      <c r="A17" s="9" t="s">
        <v>22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 x14ac:dyDescent="0.45">
      <c r="A18" s="18" t="s">
        <v>23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1797-D0DA-4CC6-862A-0C1CA7C13646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45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8.8999999999999995E-4</v>
      </c>
      <c r="C5" s="10">
        <v>2.3E-3</v>
      </c>
      <c r="D5" s="10">
        <v>4.2999999999999997E-2</v>
      </c>
    </row>
    <row r="6" spans="1:4" ht="15" customHeight="1" x14ac:dyDescent="0.45">
      <c r="A6" s="9" t="s">
        <v>6</v>
      </c>
      <c r="B6" s="10">
        <v>2E-3</v>
      </c>
      <c r="C6" s="10">
        <v>5.1999999999999998E-3</v>
      </c>
      <c r="D6" s="10">
        <v>9.7000000000000003E-2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 x14ac:dyDescent="0.45">
      <c r="A9" s="9" t="s">
        <v>15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 x14ac:dyDescent="0.45">
      <c r="A10" s="9" t="s">
        <v>16</v>
      </c>
      <c r="B10" s="10">
        <v>1.6E-2</v>
      </c>
      <c r="C10" s="10">
        <v>4.8000000000000001E-2</v>
      </c>
      <c r="D10" s="10">
        <v>0.81</v>
      </c>
    </row>
    <row r="11" spans="1:4" ht="15" customHeight="1" x14ac:dyDescent="0.45">
      <c r="A11" s="9" t="s">
        <v>17</v>
      </c>
      <c r="B11" s="10">
        <v>2.4E-2</v>
      </c>
      <c r="C11" s="10">
        <v>6.9000000000000006E-2</v>
      </c>
      <c r="D11" s="10">
        <v>1.2</v>
      </c>
    </row>
    <row r="12" spans="1:4" ht="15" customHeight="1" x14ac:dyDescent="0.45">
      <c r="A12" s="9" t="s">
        <v>158</v>
      </c>
      <c r="B12" s="10">
        <v>0.69</v>
      </c>
      <c r="C12" s="10">
        <v>1.9</v>
      </c>
      <c r="D12" s="10">
        <v>35</v>
      </c>
    </row>
    <row r="13" spans="1:4" ht="15" customHeight="1" x14ac:dyDescent="0.45">
      <c r="A13" s="9" t="s">
        <v>18</v>
      </c>
      <c r="B13" s="10">
        <v>0.12</v>
      </c>
      <c r="C13" s="10">
        <v>0.33</v>
      </c>
      <c r="D13" s="10">
        <v>5.9</v>
      </c>
    </row>
    <row r="14" spans="1:4" ht="15" customHeight="1" x14ac:dyDescent="0.45">
      <c r="A14" s="9" t="s">
        <v>19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 x14ac:dyDescent="0.45">
      <c r="A15" s="9" t="s">
        <v>20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 x14ac:dyDescent="0.45">
      <c r="A16" s="9" t="s">
        <v>21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 x14ac:dyDescent="0.45">
      <c r="A17" s="9" t="s">
        <v>22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 x14ac:dyDescent="0.45">
      <c r="A18" s="18" t="s">
        <v>23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C04B-56C2-4409-BE21-187E165E03E5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46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6.4999999999999997E-4</v>
      </c>
      <c r="C5" s="10">
        <v>4.4000000000000003E-3</v>
      </c>
      <c r="D5" s="10">
        <v>1.6E-2</v>
      </c>
    </row>
    <row r="6" spans="1:4" ht="15" customHeight="1" x14ac:dyDescent="0.45">
      <c r="A6" s="9" t="s">
        <v>6</v>
      </c>
      <c r="B6" s="10">
        <v>1.5E-3</v>
      </c>
      <c r="C6" s="10">
        <v>0.01</v>
      </c>
      <c r="D6" s="10">
        <v>3.5999999999999997E-2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 x14ac:dyDescent="0.45">
      <c r="A9" s="9" t="s">
        <v>15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 x14ac:dyDescent="0.45">
      <c r="A10" s="9" t="s">
        <v>16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45">
      <c r="A11" s="9" t="s">
        <v>17</v>
      </c>
      <c r="B11" s="10">
        <v>1.6E-2</v>
      </c>
      <c r="C11" s="10">
        <v>0.1</v>
      </c>
      <c r="D11" s="10">
        <v>0.39</v>
      </c>
    </row>
    <row r="12" spans="1:4" ht="15" customHeight="1" x14ac:dyDescent="0.45">
      <c r="A12" s="9" t="s">
        <v>158</v>
      </c>
      <c r="B12" s="10">
        <v>0.45</v>
      </c>
      <c r="C12" s="10">
        <v>3</v>
      </c>
      <c r="D12" s="10">
        <v>12</v>
      </c>
    </row>
    <row r="13" spans="1:4" ht="15" customHeight="1" x14ac:dyDescent="0.45">
      <c r="A13" s="9" t="s">
        <v>18</v>
      </c>
      <c r="B13" s="10">
        <v>7.5999999999999998E-2</v>
      </c>
      <c r="C13" s="10">
        <v>0.5</v>
      </c>
      <c r="D13" s="10">
        <v>1.9</v>
      </c>
    </row>
    <row r="14" spans="1:4" ht="15" customHeight="1" x14ac:dyDescent="0.45">
      <c r="A14" s="9" t="s">
        <v>19</v>
      </c>
      <c r="B14" s="10">
        <v>1.7999999999999999E-2</v>
      </c>
      <c r="C14" s="10">
        <v>0.12</v>
      </c>
      <c r="D14" s="10">
        <v>0.45</v>
      </c>
    </row>
    <row r="15" spans="1:4" ht="15" customHeight="1" x14ac:dyDescent="0.45">
      <c r="A15" s="9" t="s">
        <v>20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 x14ac:dyDescent="0.45">
      <c r="A16" s="9" t="s">
        <v>21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 x14ac:dyDescent="0.45">
      <c r="A17" s="9" t="s">
        <v>22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 x14ac:dyDescent="0.45">
      <c r="A18" s="18" t="s">
        <v>23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3F4D-55B8-497D-9C95-FE4667991A44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47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2.1000000000000001E-4</v>
      </c>
      <c r="C5" s="10">
        <v>1.4E-3</v>
      </c>
      <c r="D5" s="10">
        <v>5.1999999999999998E-3</v>
      </c>
    </row>
    <row r="6" spans="1:4" ht="15" customHeight="1" x14ac:dyDescent="0.45">
      <c r="A6" s="9" t="s">
        <v>6</v>
      </c>
      <c r="B6" s="10">
        <v>4.8000000000000001E-4</v>
      </c>
      <c r="C6" s="10">
        <v>3.0999999999999999E-3</v>
      </c>
      <c r="D6" s="10">
        <v>1.2E-2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 x14ac:dyDescent="0.45">
      <c r="A9" s="9" t="s">
        <v>15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 x14ac:dyDescent="0.45">
      <c r="A10" s="9" t="s">
        <v>16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 x14ac:dyDescent="0.45">
      <c r="A11" s="9" t="s">
        <v>17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 x14ac:dyDescent="0.45">
      <c r="A12" s="9" t="s">
        <v>158</v>
      </c>
      <c r="B12" s="10">
        <v>0.2</v>
      </c>
      <c r="C12" s="10">
        <v>1.1000000000000001</v>
      </c>
      <c r="D12" s="10">
        <v>4.3</v>
      </c>
    </row>
    <row r="13" spans="1:4" ht="15" customHeight="1" x14ac:dyDescent="0.45">
      <c r="A13" s="9" t="s">
        <v>18</v>
      </c>
      <c r="B13" s="10">
        <v>3.4000000000000002E-2</v>
      </c>
      <c r="C13" s="10">
        <v>0.18</v>
      </c>
      <c r="D13" s="10">
        <v>0.72</v>
      </c>
    </row>
    <row r="14" spans="1:4" ht="15" customHeight="1" x14ac:dyDescent="0.45">
      <c r="A14" s="9" t="s">
        <v>19</v>
      </c>
      <c r="B14" s="10">
        <v>7.7999999999999996E-3</v>
      </c>
      <c r="C14" s="10">
        <v>0.04</v>
      </c>
      <c r="D14" s="10">
        <v>0.16</v>
      </c>
    </row>
    <row r="15" spans="1:4" ht="15" customHeight="1" x14ac:dyDescent="0.45">
      <c r="A15" s="9" t="s">
        <v>20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 x14ac:dyDescent="0.45">
      <c r="A16" s="9" t="s">
        <v>21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 x14ac:dyDescent="0.45">
      <c r="A17" s="9" t="s">
        <v>22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 x14ac:dyDescent="0.45">
      <c r="A18" s="18" t="s">
        <v>23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A0E-10C6-4319-A8D5-B1EE3AA888E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48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 x14ac:dyDescent="0.45">
      <c r="A6" s="9" t="s">
        <v>6</v>
      </c>
      <c r="B6" s="10">
        <v>1.6000000000000001E-3</v>
      </c>
      <c r="C6" s="10">
        <v>1.2E-2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3.8000000000000002E-4</v>
      </c>
      <c r="C8" s="10">
        <v>2.8E-3</v>
      </c>
      <c r="D8" s="10">
        <v>2.3E-2</v>
      </c>
    </row>
    <row r="9" spans="1:4" ht="15" customHeight="1" x14ac:dyDescent="0.45">
      <c r="A9" s="9" t="s">
        <v>15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 x14ac:dyDescent="0.45">
      <c r="A10" s="9" t="s">
        <v>16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45">
      <c r="A11" s="9" t="s">
        <v>17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45">
      <c r="A12" s="9" t="s">
        <v>158</v>
      </c>
      <c r="B12" s="10">
        <v>0.52</v>
      </c>
      <c r="C12" s="10">
        <v>3.7</v>
      </c>
      <c r="D12" s="10">
        <v>34</v>
      </c>
    </row>
    <row r="13" spans="1:4" ht="15" customHeight="1" x14ac:dyDescent="0.45">
      <c r="A13" s="9" t="s">
        <v>18</v>
      </c>
      <c r="B13" s="10">
        <v>8.7999999999999995E-2</v>
      </c>
      <c r="C13" s="10">
        <v>0.62</v>
      </c>
      <c r="D13" s="10">
        <v>5.7</v>
      </c>
    </row>
    <row r="14" spans="1:4" ht="15" customHeight="1" x14ac:dyDescent="0.45">
      <c r="A14" s="9" t="s">
        <v>19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45">
      <c r="A15" s="9" t="s">
        <v>20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 x14ac:dyDescent="0.45">
      <c r="A16" s="9" t="s">
        <v>21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 x14ac:dyDescent="0.45">
      <c r="A17" s="9" t="s">
        <v>22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 x14ac:dyDescent="0.45">
      <c r="A18" s="18" t="s">
        <v>23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EC7-AF94-43AB-8D0F-03D0FC037BD5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49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4.6000000000000001E-4</v>
      </c>
      <c r="C5" s="10">
        <v>5.7000000000000002E-3</v>
      </c>
      <c r="D5" s="10">
        <v>1.9E-2</v>
      </c>
    </row>
    <row r="6" spans="1:4" ht="15" customHeight="1" x14ac:dyDescent="0.45">
      <c r="A6" s="9" t="s">
        <v>6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2.4000000000000001E-4</v>
      </c>
      <c r="C8" s="10">
        <v>2.8E-3</v>
      </c>
      <c r="D8" s="10">
        <v>8.6E-3</v>
      </c>
    </row>
    <row r="9" spans="1:4" ht="15" customHeight="1" x14ac:dyDescent="0.45">
      <c r="A9" s="9" t="s">
        <v>15</v>
      </c>
      <c r="B9" s="10">
        <v>5.8E-4</v>
      </c>
      <c r="C9" s="10">
        <v>6.8999999999999999E-3</v>
      </c>
      <c r="D9" s="10">
        <v>2.3E-2</v>
      </c>
    </row>
    <row r="10" spans="1:4" ht="15" customHeight="1" x14ac:dyDescent="0.45">
      <c r="A10" s="9" t="s">
        <v>16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 x14ac:dyDescent="0.45">
      <c r="A11" s="9" t="s">
        <v>17</v>
      </c>
      <c r="B11" s="10">
        <v>1.0999999999999999E-2</v>
      </c>
      <c r="C11" s="10">
        <v>0.13</v>
      </c>
      <c r="D11" s="10">
        <v>0.42</v>
      </c>
    </row>
    <row r="12" spans="1:4" ht="15" customHeight="1" x14ac:dyDescent="0.45">
      <c r="A12" s="9" t="s">
        <v>158</v>
      </c>
      <c r="B12" s="10">
        <v>0.32</v>
      </c>
      <c r="C12" s="10">
        <v>3.8</v>
      </c>
      <c r="D12" s="10">
        <v>12</v>
      </c>
    </row>
    <row r="13" spans="1:4" ht="15" customHeight="1" x14ac:dyDescent="0.45">
      <c r="A13" s="9" t="s">
        <v>18</v>
      </c>
      <c r="B13" s="10">
        <v>5.3999999999999999E-2</v>
      </c>
      <c r="C13" s="10">
        <v>0.64</v>
      </c>
      <c r="D13" s="10">
        <v>2.1</v>
      </c>
    </row>
    <row r="14" spans="1:4" ht="15" customHeight="1" x14ac:dyDescent="0.45">
      <c r="A14" s="9" t="s">
        <v>19</v>
      </c>
      <c r="B14" s="10">
        <v>1.2E-2</v>
      </c>
      <c r="C14" s="10">
        <v>0.15</v>
      </c>
      <c r="D14" s="10">
        <v>0.48</v>
      </c>
    </row>
    <row r="15" spans="1:4" ht="15" customHeight="1" x14ac:dyDescent="0.45">
      <c r="A15" s="9" t="s">
        <v>20</v>
      </c>
      <c r="B15" s="10">
        <v>1.1E-4</v>
      </c>
      <c r="C15" s="10">
        <v>1.4E-3</v>
      </c>
      <c r="D15" s="10">
        <v>4.7000000000000002E-3</v>
      </c>
    </row>
    <row r="16" spans="1:4" ht="15" customHeight="1" x14ac:dyDescent="0.45">
      <c r="A16" s="9" t="s">
        <v>21</v>
      </c>
      <c r="B16" s="10">
        <v>1E-4</v>
      </c>
      <c r="C16" s="10">
        <v>1.4E-3</v>
      </c>
      <c r="D16" s="10">
        <v>4.4999999999999997E-3</v>
      </c>
    </row>
    <row r="17" spans="1:4" ht="15" customHeight="1" x14ac:dyDescent="0.45">
      <c r="A17" s="9" t="s">
        <v>22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 x14ac:dyDescent="0.45">
      <c r="A18" s="18" t="s">
        <v>23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E6A1-3F60-4BD4-9687-A2D52E987FB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0" t="s">
        <v>29</v>
      </c>
      <c r="B1" s="50"/>
      <c r="C1" s="50"/>
      <c r="D1" s="50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8.1999999999999998E-4</v>
      </c>
      <c r="C5" s="10">
        <v>8.2000000000000007E-3</v>
      </c>
      <c r="D5" s="10">
        <v>3.9E-2</v>
      </c>
    </row>
    <row r="6" spans="1:4" ht="15" customHeight="1" x14ac:dyDescent="0.45">
      <c r="A6" s="9" t="s">
        <v>6</v>
      </c>
      <c r="B6" s="10">
        <v>1.9E-3</v>
      </c>
      <c r="C6" s="10">
        <v>1.9E-2</v>
      </c>
      <c r="D6" s="10">
        <v>8.7999999999999995E-2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 x14ac:dyDescent="0.45">
      <c r="A9" s="9" t="s">
        <v>15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 x14ac:dyDescent="0.45">
      <c r="A10" s="9" t="s">
        <v>16</v>
      </c>
      <c r="B10" s="10">
        <v>1.6E-2</v>
      </c>
      <c r="C10" s="10">
        <v>0.16</v>
      </c>
      <c r="D10" s="10">
        <v>0.75</v>
      </c>
    </row>
    <row r="11" spans="1:4" ht="15" customHeight="1" x14ac:dyDescent="0.45">
      <c r="A11" s="9" t="s">
        <v>17</v>
      </c>
      <c r="B11" s="10">
        <v>2.3E-2</v>
      </c>
      <c r="C11" s="10">
        <v>0.22</v>
      </c>
      <c r="D11" s="10">
        <v>1.1000000000000001</v>
      </c>
    </row>
    <row r="12" spans="1:4" ht="15" customHeight="1" x14ac:dyDescent="0.45">
      <c r="A12" s="9" t="s">
        <v>158</v>
      </c>
      <c r="B12" s="10">
        <v>0.66</v>
      </c>
      <c r="C12" s="10">
        <v>6.7</v>
      </c>
      <c r="D12" s="10">
        <v>31</v>
      </c>
    </row>
    <row r="13" spans="1:4" ht="15" customHeight="1" x14ac:dyDescent="0.45">
      <c r="A13" s="9" t="s">
        <v>18</v>
      </c>
      <c r="B13" s="10">
        <v>0.11</v>
      </c>
      <c r="C13" s="10">
        <v>1.1000000000000001</v>
      </c>
      <c r="D13" s="10">
        <v>5.3</v>
      </c>
    </row>
    <row r="14" spans="1:4" ht="15" customHeight="1" x14ac:dyDescent="0.45">
      <c r="A14" s="9" t="s">
        <v>19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45">
      <c r="A15" s="9" t="s">
        <v>20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 x14ac:dyDescent="0.45">
      <c r="A16" s="9" t="s">
        <v>21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 x14ac:dyDescent="0.45">
      <c r="A17" s="9" t="s">
        <v>22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 x14ac:dyDescent="0.45">
      <c r="A18" s="18" t="s">
        <v>23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ADE0-6663-4F97-A675-45578702863C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0" t="s">
        <v>28</v>
      </c>
      <c r="B1" s="50"/>
      <c r="C1" s="50"/>
      <c r="D1" s="50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 x14ac:dyDescent="0.45">
      <c r="A6" s="9" t="s">
        <v>6</v>
      </c>
      <c r="B6" s="10">
        <v>3.0000000000000001E-3</v>
      </c>
      <c r="C6" s="10">
        <v>1.4999999999999999E-2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 x14ac:dyDescent="0.45">
      <c r="A9" s="9" t="s">
        <v>15</v>
      </c>
      <c r="B9" s="10">
        <v>1.6000000000000001E-3</v>
      </c>
      <c r="C9" s="10">
        <v>7.6E-3</v>
      </c>
      <c r="D9" s="10">
        <v>6.2E-2</v>
      </c>
    </row>
    <row r="10" spans="1:4" ht="15" customHeight="1" x14ac:dyDescent="0.45">
      <c r="A10" s="9" t="s">
        <v>16</v>
      </c>
      <c r="B10" s="10">
        <v>0.02</v>
      </c>
      <c r="C10" s="10">
        <v>9.6000000000000002E-2</v>
      </c>
      <c r="D10" s="10">
        <v>0.8</v>
      </c>
    </row>
    <row r="11" spans="1:4" ht="15" customHeight="1" x14ac:dyDescent="0.45">
      <c r="A11" s="9" t="s">
        <v>17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 x14ac:dyDescent="0.45">
      <c r="A12" s="9" t="s">
        <v>158</v>
      </c>
      <c r="B12" s="10">
        <v>0.87</v>
      </c>
      <c r="C12" s="10">
        <v>4.2</v>
      </c>
      <c r="D12" s="10">
        <v>34</v>
      </c>
    </row>
    <row r="13" spans="1:4" ht="15" customHeight="1" x14ac:dyDescent="0.45">
      <c r="A13" s="9" t="s">
        <v>18</v>
      </c>
      <c r="B13" s="10">
        <v>0.15</v>
      </c>
      <c r="C13" s="10">
        <v>0.7</v>
      </c>
      <c r="D13" s="10">
        <v>5.8</v>
      </c>
    </row>
    <row r="14" spans="1:4" ht="15" customHeight="1" x14ac:dyDescent="0.45">
      <c r="A14" s="9" t="s">
        <v>19</v>
      </c>
      <c r="B14" s="10">
        <v>3.3000000000000002E-2</v>
      </c>
      <c r="C14" s="10">
        <v>0.16</v>
      </c>
      <c r="D14" s="10">
        <v>1.3</v>
      </c>
    </row>
    <row r="15" spans="1:4" ht="15" customHeight="1" x14ac:dyDescent="0.45">
      <c r="A15" s="9" t="s">
        <v>20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 x14ac:dyDescent="0.45">
      <c r="A16" s="9" t="s">
        <v>21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 x14ac:dyDescent="0.45">
      <c r="A17" s="9" t="s">
        <v>22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 x14ac:dyDescent="0.45">
      <c r="A18" s="18" t="s">
        <v>23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9FA-B898-4241-B083-BBAECFF03B4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50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2E-3</v>
      </c>
      <c r="C5" s="10">
        <v>0.05</v>
      </c>
      <c r="D5" s="10">
        <v>6.2E-2</v>
      </c>
    </row>
    <row r="6" spans="1:4" ht="15" customHeight="1" x14ac:dyDescent="0.45">
      <c r="A6" s="9" t="s">
        <v>6</v>
      </c>
      <c r="B6" s="10">
        <v>4.5999999999999999E-3</v>
      </c>
      <c r="C6" s="10">
        <v>0.11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1.1000000000000001E-3</v>
      </c>
      <c r="C8" s="10">
        <v>2.4E-2</v>
      </c>
      <c r="D8" s="10">
        <v>0.03</v>
      </c>
    </row>
    <row r="9" spans="1:4" ht="15" customHeight="1" x14ac:dyDescent="0.45">
      <c r="A9" s="9" t="s">
        <v>15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45">
      <c r="A10" s="9" t="s">
        <v>16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45">
      <c r="A11" s="9" t="s">
        <v>17</v>
      </c>
      <c r="B11" s="10">
        <v>5.5E-2</v>
      </c>
      <c r="C11" s="10">
        <v>1.1000000000000001</v>
      </c>
      <c r="D11" s="10">
        <v>1.5</v>
      </c>
    </row>
    <row r="12" spans="1:4" ht="15" customHeight="1" x14ac:dyDescent="0.45">
      <c r="A12" s="9" t="s">
        <v>158</v>
      </c>
      <c r="B12" s="10">
        <v>1.6</v>
      </c>
      <c r="C12" s="10">
        <v>35</v>
      </c>
      <c r="D12" s="10">
        <v>45</v>
      </c>
    </row>
    <row r="13" spans="1:4" ht="15" customHeight="1" x14ac:dyDescent="0.45">
      <c r="A13" s="9" t="s">
        <v>18</v>
      </c>
      <c r="B13" s="10">
        <v>0.27</v>
      </c>
      <c r="C13" s="10">
        <v>5.9</v>
      </c>
      <c r="D13" s="10">
        <v>7.6</v>
      </c>
    </row>
    <row r="14" spans="1:4" ht="15" customHeight="1" x14ac:dyDescent="0.45">
      <c r="A14" s="9" t="s">
        <v>19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45">
      <c r="A15" s="9" t="s">
        <v>20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 x14ac:dyDescent="0.45">
      <c r="A16" s="9" t="s">
        <v>21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 x14ac:dyDescent="0.45">
      <c r="A17" s="9" t="s">
        <v>22</v>
      </c>
      <c r="B17" s="10">
        <v>2E-3</v>
      </c>
      <c r="C17" s="10">
        <v>0.05</v>
      </c>
      <c r="D17" s="10">
        <v>6.3E-2</v>
      </c>
    </row>
    <row r="18" spans="1:4" ht="15" customHeight="1" x14ac:dyDescent="0.45">
      <c r="A18" s="18" t="s">
        <v>23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A423-63AF-43BE-AE10-9D4726FDC396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51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 x14ac:dyDescent="0.45">
      <c r="A6" s="9" t="s">
        <v>6</v>
      </c>
      <c r="B6" s="10">
        <v>3.8E-3</v>
      </c>
      <c r="C6" s="10">
        <v>2.4E-2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 x14ac:dyDescent="0.45">
      <c r="A9" s="9" t="s">
        <v>15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 x14ac:dyDescent="0.45">
      <c r="A10" s="9" t="s">
        <v>16</v>
      </c>
      <c r="B10" s="10">
        <v>2.5999999999999999E-2</v>
      </c>
      <c r="C10" s="10">
        <v>0.17</v>
      </c>
      <c r="D10" s="10">
        <v>0.9</v>
      </c>
    </row>
    <row r="11" spans="1:4" ht="15" customHeight="1" x14ac:dyDescent="0.45">
      <c r="A11" s="9" t="s">
        <v>17</v>
      </c>
      <c r="B11" s="10">
        <v>3.6999999999999998E-2</v>
      </c>
      <c r="C11" s="10">
        <v>0.24</v>
      </c>
      <c r="D11" s="10">
        <v>1.3</v>
      </c>
    </row>
    <row r="12" spans="1:4" ht="15" customHeight="1" x14ac:dyDescent="0.45">
      <c r="A12" s="9" t="s">
        <v>158</v>
      </c>
      <c r="B12" s="10">
        <v>1.1000000000000001</v>
      </c>
      <c r="C12" s="10">
        <v>7.1</v>
      </c>
      <c r="D12" s="10">
        <v>38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6.5</v>
      </c>
    </row>
    <row r="14" spans="1:4" ht="15" customHeight="1" x14ac:dyDescent="0.45">
      <c r="A14" s="9" t="s">
        <v>19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45">
      <c r="A15" s="9" t="s">
        <v>20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 x14ac:dyDescent="0.45">
      <c r="A16" s="9" t="s">
        <v>21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 x14ac:dyDescent="0.45">
      <c r="A17" s="9" t="s">
        <v>22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 x14ac:dyDescent="0.45">
      <c r="A18" s="18" t="s">
        <v>23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F10-4E87-4BCE-B58F-FA55D39CA19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52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 x14ac:dyDescent="0.45">
      <c r="A6" s="9" t="s">
        <v>6</v>
      </c>
      <c r="B6" s="10">
        <v>2.7000000000000001E-3</v>
      </c>
      <c r="C6" s="10">
        <v>2.3E-2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 x14ac:dyDescent="0.45">
      <c r="A9" s="9" t="s">
        <v>15</v>
      </c>
      <c r="B9" s="10">
        <v>1.5E-3</v>
      </c>
      <c r="C9" s="10">
        <v>1.2E-2</v>
      </c>
      <c r="D9" s="10">
        <v>6.3E-2</v>
      </c>
    </row>
    <row r="10" spans="1:4" ht="15" customHeight="1" x14ac:dyDescent="0.45">
      <c r="A10" s="9" t="s">
        <v>16</v>
      </c>
      <c r="B10" s="10">
        <v>1.9E-2</v>
      </c>
      <c r="C10" s="10">
        <v>0.15</v>
      </c>
      <c r="D10" s="10">
        <v>0.8</v>
      </c>
    </row>
    <row r="11" spans="1:4" ht="15" customHeight="1" x14ac:dyDescent="0.45">
      <c r="A11" s="9" t="s">
        <v>17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45">
      <c r="A12" s="9" t="s">
        <v>158</v>
      </c>
      <c r="B12" s="10">
        <v>0.83</v>
      </c>
      <c r="C12" s="10">
        <v>6.5</v>
      </c>
      <c r="D12" s="10">
        <v>34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45">
      <c r="A14" s="9" t="s">
        <v>19</v>
      </c>
      <c r="B14" s="10">
        <v>3.2000000000000001E-2</v>
      </c>
      <c r="C14" s="10">
        <v>0.25</v>
      </c>
      <c r="D14" s="10">
        <v>1.3</v>
      </c>
    </row>
    <row r="15" spans="1:4" ht="15" customHeight="1" x14ac:dyDescent="0.45">
      <c r="A15" s="9" t="s">
        <v>20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 x14ac:dyDescent="0.45">
      <c r="A16" s="9" t="s">
        <v>21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 x14ac:dyDescent="0.45">
      <c r="A17" s="9" t="s">
        <v>22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 x14ac:dyDescent="0.45">
      <c r="A18" s="18" t="s">
        <v>23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3D7E-9387-4529-9A1C-6ABE77322109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53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 x14ac:dyDescent="0.45">
      <c r="A6" s="9" t="s">
        <v>6</v>
      </c>
      <c r="B6" s="10">
        <v>1.8E-3</v>
      </c>
      <c r="C6" s="10">
        <v>9.5999999999999992E-3</v>
      </c>
      <c r="D6" s="10">
        <v>2.4E-2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3.6000000000000002E-4</v>
      </c>
      <c r="C8" s="10">
        <v>2E-3</v>
      </c>
      <c r="D8" s="10">
        <v>4.4000000000000003E-3</v>
      </c>
    </row>
    <row r="9" spans="1:4" ht="15" customHeight="1" x14ac:dyDescent="0.45">
      <c r="A9" s="9" t="s">
        <v>15</v>
      </c>
      <c r="B9" s="10">
        <v>9.5E-4</v>
      </c>
      <c r="C9" s="10">
        <v>5.1000000000000004E-3</v>
      </c>
      <c r="D9" s="10">
        <v>1.2E-2</v>
      </c>
    </row>
    <row r="10" spans="1:4" ht="15" customHeight="1" x14ac:dyDescent="0.45">
      <c r="A10" s="9" t="s">
        <v>16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45">
      <c r="A11" s="9" t="s">
        <v>17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 x14ac:dyDescent="0.45">
      <c r="A12" s="9" t="s">
        <v>158</v>
      </c>
      <c r="B12" s="10">
        <v>0.52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45">
      <c r="A14" s="9" t="s">
        <v>19</v>
      </c>
      <c r="B14" s="10">
        <v>0.02</v>
      </c>
      <c r="C14" s="10">
        <v>0.11</v>
      </c>
      <c r="D14" s="10">
        <v>0.26</v>
      </c>
    </row>
    <row r="15" spans="1:4" ht="15" customHeight="1" x14ac:dyDescent="0.45">
      <c r="A15" s="9" t="s">
        <v>20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 x14ac:dyDescent="0.45">
      <c r="A16" s="9" t="s">
        <v>21</v>
      </c>
      <c r="B16" s="10">
        <v>1.6000000000000001E-4</v>
      </c>
      <c r="C16" s="10">
        <v>9.5E-4</v>
      </c>
      <c r="D16" s="10">
        <v>2.3E-3</v>
      </c>
    </row>
    <row r="17" spans="1:4" ht="15" customHeight="1" x14ac:dyDescent="0.45">
      <c r="A17" s="9" t="s">
        <v>22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 x14ac:dyDescent="0.45">
      <c r="A18" s="18" t="s">
        <v>23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E921-76AE-442F-BA84-627DDA229032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54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 x14ac:dyDescent="0.45">
      <c r="A6" s="9" t="s">
        <v>6</v>
      </c>
      <c r="B6" s="10">
        <v>1.2999999999999999E-3</v>
      </c>
      <c r="C6" s="10">
        <v>1.2999999999999999E-2</v>
      </c>
      <c r="D6" s="10">
        <v>0.08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2.3000000000000001E-4</v>
      </c>
      <c r="C8" s="10">
        <v>2.5000000000000001E-3</v>
      </c>
      <c r="D8" s="10">
        <v>1.6E-2</v>
      </c>
    </row>
    <row r="9" spans="1:4" ht="15" customHeight="1" x14ac:dyDescent="0.45">
      <c r="A9" s="9" t="s">
        <v>15</v>
      </c>
      <c r="B9" s="10">
        <v>5.9999999999999995E-4</v>
      </c>
      <c r="C9" s="10">
        <v>6.4000000000000003E-3</v>
      </c>
      <c r="D9" s="10">
        <v>0.04</v>
      </c>
    </row>
    <row r="10" spans="1:4" ht="15" customHeight="1" x14ac:dyDescent="0.45">
      <c r="A10" s="9" t="s">
        <v>16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45">
      <c r="A12" s="9" t="s">
        <v>158</v>
      </c>
      <c r="B12" s="10">
        <v>0.34</v>
      </c>
      <c r="C12" s="10">
        <v>3.5</v>
      </c>
      <c r="D12" s="10">
        <v>22</v>
      </c>
    </row>
    <row r="13" spans="1:4" ht="15" customHeight="1" x14ac:dyDescent="0.45">
      <c r="A13" s="9" t="s">
        <v>18</v>
      </c>
      <c r="B13" s="10">
        <v>5.8000000000000003E-2</v>
      </c>
      <c r="C13" s="10">
        <v>0.59</v>
      </c>
      <c r="D13" s="10">
        <v>3.7</v>
      </c>
    </row>
    <row r="14" spans="1:4" ht="15" customHeight="1" x14ac:dyDescent="0.45">
      <c r="A14" s="9" t="s">
        <v>19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45">
      <c r="A15" s="9" t="s">
        <v>20</v>
      </c>
      <c r="B15" s="10">
        <v>1.2999999999999999E-4</v>
      </c>
      <c r="C15" s="10">
        <v>1.4E-3</v>
      </c>
      <c r="D15" s="10">
        <v>8.6E-3</v>
      </c>
    </row>
    <row r="16" spans="1:4" ht="15" customHeight="1" x14ac:dyDescent="0.45">
      <c r="A16" s="9" t="s">
        <v>21</v>
      </c>
      <c r="B16" s="10">
        <v>1.2E-4</v>
      </c>
      <c r="C16" s="10">
        <v>1.4E-3</v>
      </c>
      <c r="D16" s="10">
        <v>8.5000000000000006E-3</v>
      </c>
    </row>
    <row r="17" spans="1:4" ht="15" customHeight="1" x14ac:dyDescent="0.45">
      <c r="A17" s="9" t="s">
        <v>22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 x14ac:dyDescent="0.45">
      <c r="A18" s="18" t="s">
        <v>23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2C81-7A2F-492C-8781-77F4BE3C2215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55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1.6000000000000001E-3</v>
      </c>
      <c r="C5" s="10">
        <v>1.2E-2</v>
      </c>
      <c r="D5" s="10">
        <v>4.4999999999999998E-2</v>
      </c>
    </row>
    <row r="6" spans="1:4" ht="15" customHeight="1" x14ac:dyDescent="0.45">
      <c r="A6" s="9" t="s">
        <v>6</v>
      </c>
      <c r="B6" s="10">
        <v>3.7000000000000002E-3</v>
      </c>
      <c r="C6" s="10">
        <v>2.8000000000000001E-2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8.7000000000000001E-4</v>
      </c>
      <c r="C8" s="10">
        <v>6.1999999999999998E-3</v>
      </c>
      <c r="D8" s="10">
        <v>2.3E-2</v>
      </c>
    </row>
    <row r="9" spans="1:4" ht="15" customHeight="1" x14ac:dyDescent="0.45">
      <c r="A9" s="9" t="s">
        <v>15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 x14ac:dyDescent="0.45">
      <c r="A10" s="9" t="s">
        <v>16</v>
      </c>
      <c r="B10" s="10">
        <v>2.9000000000000001E-2</v>
      </c>
      <c r="C10" s="10">
        <v>0.21</v>
      </c>
      <c r="D10" s="10">
        <v>0.78</v>
      </c>
    </row>
    <row r="11" spans="1:4" ht="15" customHeight="1" x14ac:dyDescent="0.45">
      <c r="A11" s="9" t="s">
        <v>17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45">
      <c r="A12" s="9" t="s">
        <v>158</v>
      </c>
      <c r="B12" s="10">
        <v>1.2</v>
      </c>
      <c r="C12" s="10">
        <v>9.3000000000000007</v>
      </c>
      <c r="D12" s="10">
        <v>34</v>
      </c>
    </row>
    <row r="13" spans="1:4" ht="15" customHeight="1" x14ac:dyDescent="0.45">
      <c r="A13" s="9" t="s">
        <v>18</v>
      </c>
      <c r="B13" s="10">
        <v>0.21</v>
      </c>
      <c r="C13" s="10">
        <v>1.6</v>
      </c>
      <c r="D13" s="10">
        <v>5.8</v>
      </c>
    </row>
    <row r="14" spans="1:4" ht="15" customHeight="1" x14ac:dyDescent="0.45">
      <c r="A14" s="9" t="s">
        <v>19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45">
      <c r="A15" s="9" t="s">
        <v>20</v>
      </c>
      <c r="B15" s="10">
        <v>3.8000000000000002E-4</v>
      </c>
      <c r="C15" s="10">
        <v>2.8E-3</v>
      </c>
      <c r="D15" s="10">
        <v>0.01</v>
      </c>
    </row>
    <row r="16" spans="1:4" ht="15" customHeight="1" x14ac:dyDescent="0.45">
      <c r="A16" s="9" t="s">
        <v>21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 x14ac:dyDescent="0.45">
      <c r="A17" s="9" t="s">
        <v>22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 x14ac:dyDescent="0.45">
      <c r="A18" s="18" t="s">
        <v>23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5B9B-737E-4036-9A34-00BB9A711582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56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9.5E-4</v>
      </c>
      <c r="C5" s="10">
        <v>6.0000000000000001E-3</v>
      </c>
      <c r="D5" s="10">
        <v>0.04</v>
      </c>
    </row>
    <row r="6" spans="1:4" ht="15" customHeight="1" x14ac:dyDescent="0.45">
      <c r="A6" s="9" t="s">
        <v>6</v>
      </c>
      <c r="B6" s="10">
        <v>2.2000000000000001E-3</v>
      </c>
      <c r="C6" s="10">
        <v>1.4E-2</v>
      </c>
      <c r="D6" s="10">
        <v>0.09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5.2999999999999998E-4</v>
      </c>
      <c r="C8" s="10">
        <v>3.5000000000000001E-3</v>
      </c>
      <c r="D8" s="10">
        <v>2.3E-2</v>
      </c>
    </row>
    <row r="9" spans="1:4" ht="15" customHeight="1" x14ac:dyDescent="0.45">
      <c r="A9" s="9" t="s">
        <v>15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 x14ac:dyDescent="0.45">
      <c r="A10" s="9" t="s">
        <v>16</v>
      </c>
      <c r="B10" s="10">
        <v>1.7000000000000001E-2</v>
      </c>
      <c r="C10" s="10">
        <v>0.1</v>
      </c>
      <c r="D10" s="10">
        <v>0.7</v>
      </c>
    </row>
    <row r="11" spans="1:4" ht="15" customHeight="1" x14ac:dyDescent="0.45">
      <c r="A11" s="9" t="s">
        <v>17</v>
      </c>
      <c r="B11" s="10">
        <v>2.5000000000000001E-2</v>
      </c>
      <c r="C11" s="10">
        <v>0.15</v>
      </c>
      <c r="D11" s="10">
        <v>1</v>
      </c>
    </row>
    <row r="12" spans="1:4" ht="15" customHeight="1" x14ac:dyDescent="0.45">
      <c r="A12" s="9" t="s">
        <v>158</v>
      </c>
      <c r="B12" s="10">
        <v>0.73</v>
      </c>
      <c r="C12" s="10">
        <v>4.5</v>
      </c>
      <c r="D12" s="10">
        <v>30</v>
      </c>
    </row>
    <row r="13" spans="1:4" ht="15" customHeight="1" x14ac:dyDescent="0.45">
      <c r="A13" s="9" t="s">
        <v>18</v>
      </c>
      <c r="B13" s="10">
        <v>0.12</v>
      </c>
      <c r="C13" s="10">
        <v>0.76</v>
      </c>
      <c r="D13" s="10">
        <v>5.2</v>
      </c>
    </row>
    <row r="14" spans="1:4" ht="15" customHeight="1" x14ac:dyDescent="0.45">
      <c r="A14" s="9" t="s">
        <v>19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45">
      <c r="A15" s="9" t="s">
        <v>20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 x14ac:dyDescent="0.45">
      <c r="A16" s="9" t="s">
        <v>21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 x14ac:dyDescent="0.45">
      <c r="A17" s="9" t="s">
        <v>22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 x14ac:dyDescent="0.45">
      <c r="A18" s="18" t="s">
        <v>23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25BF-DED2-4181-8117-A6AB59B5AD20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57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 x14ac:dyDescent="0.45">
      <c r="A6" s="9" t="s">
        <v>6</v>
      </c>
      <c r="B6" s="10">
        <v>1.8E-3</v>
      </c>
      <c r="C6" s="10">
        <v>1.0999999999999999E-2</v>
      </c>
      <c r="D6" s="10">
        <v>7.3999999999999996E-2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 x14ac:dyDescent="0.45">
      <c r="A9" s="9" t="s">
        <v>15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45">
      <c r="A10" s="9" t="s">
        <v>16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45">
      <c r="A11" s="9" t="s">
        <v>17</v>
      </c>
      <c r="B11" s="10">
        <v>0.02</v>
      </c>
      <c r="C11" s="10">
        <v>0.12</v>
      </c>
      <c r="D11" s="10">
        <v>0.81</v>
      </c>
    </row>
    <row r="12" spans="1:4" ht="15" customHeight="1" x14ac:dyDescent="0.45">
      <c r="A12" s="9" t="s">
        <v>158</v>
      </c>
      <c r="B12" s="10">
        <v>0.56999999999999995</v>
      </c>
      <c r="C12" s="10">
        <v>3.5</v>
      </c>
      <c r="D12" s="10">
        <v>24</v>
      </c>
    </row>
    <row r="13" spans="1:4" ht="15" customHeight="1" x14ac:dyDescent="0.45">
      <c r="A13" s="9" t="s">
        <v>18</v>
      </c>
      <c r="B13" s="10">
        <v>9.7000000000000003E-2</v>
      </c>
      <c r="C13" s="10">
        <v>0.59</v>
      </c>
      <c r="D13" s="10">
        <v>4.0999999999999996</v>
      </c>
    </row>
    <row r="14" spans="1:4" ht="15" customHeight="1" x14ac:dyDescent="0.45">
      <c r="A14" s="9" t="s">
        <v>19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45">
      <c r="A15" s="9" t="s">
        <v>20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 x14ac:dyDescent="0.45">
      <c r="A16" s="9" t="s">
        <v>21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 x14ac:dyDescent="0.45">
      <c r="A17" s="9" t="s">
        <v>22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 x14ac:dyDescent="0.45">
      <c r="A18" s="18" t="s">
        <v>23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BE1-2766-4145-9CAC-0BB5BF083376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58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8.5999999999999998E-4</v>
      </c>
      <c r="C5" s="10">
        <v>0.01</v>
      </c>
      <c r="D5" s="10">
        <v>2.9000000000000001E-2</v>
      </c>
    </row>
    <row r="6" spans="1:4" ht="15" customHeight="1" x14ac:dyDescent="0.45">
      <c r="A6" s="9" t="s">
        <v>6</v>
      </c>
      <c r="B6" s="10">
        <v>2E-3</v>
      </c>
      <c r="C6" s="10">
        <v>2.3E-2</v>
      </c>
      <c r="D6" s="10">
        <v>6.7000000000000004E-2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4.4999999999999999E-4</v>
      </c>
      <c r="C8" s="10">
        <v>5.4000000000000003E-3</v>
      </c>
      <c r="D8" s="10">
        <v>1.6E-2</v>
      </c>
    </row>
    <row r="9" spans="1:4" ht="15" customHeight="1" x14ac:dyDescent="0.45">
      <c r="A9" s="9" t="s">
        <v>15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 x14ac:dyDescent="0.45">
      <c r="A10" s="9" t="s">
        <v>16</v>
      </c>
      <c r="B10" s="10">
        <v>1.6E-2</v>
      </c>
      <c r="C10" s="10">
        <v>0.22</v>
      </c>
      <c r="D10" s="10">
        <v>0.52</v>
      </c>
    </row>
    <row r="11" spans="1:4" ht="15" customHeight="1" x14ac:dyDescent="0.45">
      <c r="A11" s="9" t="s">
        <v>17</v>
      </c>
      <c r="B11" s="10">
        <v>2.1999999999999999E-2</v>
      </c>
      <c r="C11" s="10">
        <v>0.32</v>
      </c>
      <c r="D11" s="10">
        <v>0.75</v>
      </c>
    </row>
    <row r="12" spans="1:4" ht="15" customHeight="1" x14ac:dyDescent="0.45">
      <c r="A12" s="9" t="s">
        <v>158</v>
      </c>
      <c r="B12" s="10">
        <v>0.67</v>
      </c>
      <c r="C12" s="10">
        <v>9.8000000000000007</v>
      </c>
      <c r="D12" s="10">
        <v>23</v>
      </c>
    </row>
    <row r="13" spans="1:4" ht="15" customHeight="1" x14ac:dyDescent="0.45">
      <c r="A13" s="9" t="s">
        <v>18</v>
      </c>
      <c r="B13" s="10">
        <v>0.11</v>
      </c>
      <c r="C13" s="10">
        <v>1.7</v>
      </c>
      <c r="D13" s="10">
        <v>3.9</v>
      </c>
    </row>
    <row r="14" spans="1:4" ht="15" customHeight="1" x14ac:dyDescent="0.45">
      <c r="A14" s="9" t="s">
        <v>19</v>
      </c>
      <c r="B14" s="10">
        <v>2.5999999999999999E-2</v>
      </c>
      <c r="C14" s="10">
        <v>0.37</v>
      </c>
      <c r="D14" s="10">
        <v>0.88</v>
      </c>
    </row>
    <row r="15" spans="1:4" ht="15" customHeight="1" x14ac:dyDescent="0.45">
      <c r="A15" s="9" t="s">
        <v>20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 x14ac:dyDescent="0.45">
      <c r="A16" s="9" t="s">
        <v>21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 x14ac:dyDescent="0.45">
      <c r="A17" s="9" t="s">
        <v>22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 x14ac:dyDescent="0.45">
      <c r="A18" s="18" t="s">
        <v>23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CD5F-0113-4E0F-8D49-FD80D66ECCB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59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 x14ac:dyDescent="0.45">
      <c r="A6" s="9" t="s">
        <v>6</v>
      </c>
      <c r="B6" s="10">
        <v>1.9E-3</v>
      </c>
      <c r="C6" s="10">
        <v>1.2E-2</v>
      </c>
      <c r="D6" s="10">
        <v>8.5999999999999993E-2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4.4999999999999999E-4</v>
      </c>
      <c r="C8" s="10">
        <v>3.0000000000000001E-3</v>
      </c>
      <c r="D8" s="10">
        <v>2.3E-2</v>
      </c>
    </row>
    <row r="9" spans="1:4" ht="15" customHeight="1" x14ac:dyDescent="0.45">
      <c r="A9" s="9" t="s">
        <v>15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 x14ac:dyDescent="0.45">
      <c r="A10" s="9" t="s">
        <v>16</v>
      </c>
      <c r="B10" s="10">
        <v>1.6E-2</v>
      </c>
      <c r="C10" s="10">
        <v>0.11</v>
      </c>
      <c r="D10" s="10">
        <v>0.69</v>
      </c>
    </row>
    <row r="11" spans="1:4" ht="15" customHeight="1" x14ac:dyDescent="0.45">
      <c r="A11" s="9" t="s">
        <v>17</v>
      </c>
      <c r="B11" s="10">
        <v>2.1999999999999999E-2</v>
      </c>
      <c r="C11" s="10">
        <v>0.16</v>
      </c>
      <c r="D11" s="10">
        <v>0.98</v>
      </c>
    </row>
    <row r="12" spans="1:4" ht="15" customHeight="1" x14ac:dyDescent="0.45">
      <c r="A12" s="9" t="s">
        <v>158</v>
      </c>
      <c r="B12" s="10">
        <v>0.66</v>
      </c>
      <c r="C12" s="10">
        <v>4.5</v>
      </c>
      <c r="D12" s="10">
        <v>30</v>
      </c>
    </row>
    <row r="13" spans="1:4" ht="15" customHeight="1" x14ac:dyDescent="0.45">
      <c r="A13" s="9" t="s">
        <v>18</v>
      </c>
      <c r="B13" s="10">
        <v>0.11</v>
      </c>
      <c r="C13" s="10">
        <v>0.76</v>
      </c>
      <c r="D13" s="10">
        <v>5.0999999999999996</v>
      </c>
    </row>
    <row r="14" spans="1:4" ht="15" customHeight="1" x14ac:dyDescent="0.45">
      <c r="A14" s="9" t="s">
        <v>19</v>
      </c>
      <c r="B14" s="10">
        <v>2.5999999999999999E-2</v>
      </c>
      <c r="C14" s="10">
        <v>0.19</v>
      </c>
      <c r="D14" s="10">
        <v>1.2</v>
      </c>
    </row>
    <row r="15" spans="1:4" ht="15" customHeight="1" x14ac:dyDescent="0.45">
      <c r="A15" s="9" t="s">
        <v>20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 x14ac:dyDescent="0.45">
      <c r="A16" s="9" t="s">
        <v>21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 x14ac:dyDescent="0.45">
      <c r="A17" s="9" t="s">
        <v>22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 x14ac:dyDescent="0.45">
      <c r="A18" s="18" t="s">
        <v>23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65B-758F-426C-8EB1-28F6D7750742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60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 x14ac:dyDescent="0.45">
      <c r="A6" s="9" t="s">
        <v>6</v>
      </c>
      <c r="B6" s="10">
        <v>2.0999999999999999E-3</v>
      </c>
      <c r="C6" s="10">
        <v>5.4999999999999997E-3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 x14ac:dyDescent="0.45">
      <c r="A9" s="9" t="s">
        <v>15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 x14ac:dyDescent="0.45">
      <c r="A10" s="9" t="s">
        <v>16</v>
      </c>
      <c r="B10" s="10">
        <v>1.6E-2</v>
      </c>
      <c r="C10" s="10">
        <v>4.9000000000000002E-2</v>
      </c>
      <c r="D10" s="10">
        <v>0.82</v>
      </c>
    </row>
    <row r="11" spans="1:4" ht="15" customHeight="1" x14ac:dyDescent="0.45">
      <c r="A11" s="9" t="s">
        <v>17</v>
      </c>
      <c r="B11" s="10">
        <v>2.4E-2</v>
      </c>
      <c r="C11" s="10">
        <v>7.0000000000000007E-2</v>
      </c>
      <c r="D11" s="10">
        <v>1.2</v>
      </c>
    </row>
    <row r="12" spans="1:4" ht="15" customHeight="1" x14ac:dyDescent="0.45">
      <c r="A12" s="9" t="s">
        <v>158</v>
      </c>
      <c r="B12" s="10">
        <v>0.7</v>
      </c>
      <c r="C12" s="10">
        <v>2</v>
      </c>
      <c r="D12" s="10">
        <v>36</v>
      </c>
    </row>
    <row r="13" spans="1:4" ht="15" customHeight="1" x14ac:dyDescent="0.45">
      <c r="A13" s="9" t="s">
        <v>18</v>
      </c>
      <c r="B13" s="10">
        <v>0.12</v>
      </c>
      <c r="C13" s="10">
        <v>0.34</v>
      </c>
      <c r="D13" s="10">
        <v>6.1</v>
      </c>
    </row>
    <row r="14" spans="1:4" ht="15" customHeight="1" x14ac:dyDescent="0.45">
      <c r="A14" s="9" t="s">
        <v>19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 x14ac:dyDescent="0.45">
      <c r="A15" s="9" t="s">
        <v>20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 x14ac:dyDescent="0.45">
      <c r="A16" s="9" t="s">
        <v>21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 x14ac:dyDescent="0.45">
      <c r="A17" s="9" t="s">
        <v>22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 x14ac:dyDescent="0.45">
      <c r="A18" s="18" t="s">
        <v>23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557E-9F09-4DD1-BD16-EB71A1E520CF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61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6.6E-4</v>
      </c>
      <c r="C5" s="10">
        <v>4.4999999999999997E-3</v>
      </c>
      <c r="D5" s="10">
        <v>1.6E-2</v>
      </c>
    </row>
    <row r="6" spans="1:4" ht="15" customHeight="1" x14ac:dyDescent="0.45">
      <c r="A6" s="9" t="s">
        <v>6</v>
      </c>
      <c r="B6" s="10">
        <v>1.5E-3</v>
      </c>
      <c r="C6" s="10">
        <v>0.01</v>
      </c>
      <c r="D6" s="10">
        <v>3.6999999999999998E-2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 x14ac:dyDescent="0.45">
      <c r="A9" s="9" t="s">
        <v>15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 x14ac:dyDescent="0.45">
      <c r="A10" s="9" t="s">
        <v>16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45">
      <c r="A11" s="9" t="s">
        <v>17</v>
      </c>
      <c r="B11" s="10">
        <v>1.6E-2</v>
      </c>
      <c r="C11" s="10">
        <v>0.1</v>
      </c>
      <c r="D11" s="10">
        <v>0.39</v>
      </c>
    </row>
    <row r="12" spans="1:4" ht="15" customHeight="1" x14ac:dyDescent="0.45">
      <c r="A12" s="9" t="s">
        <v>158</v>
      </c>
      <c r="B12" s="10">
        <v>0.46</v>
      </c>
      <c r="C12" s="10">
        <v>3</v>
      </c>
      <c r="D12" s="10">
        <v>12</v>
      </c>
    </row>
    <row r="13" spans="1:4" ht="15" customHeight="1" x14ac:dyDescent="0.45">
      <c r="A13" s="9" t="s">
        <v>18</v>
      </c>
      <c r="B13" s="10">
        <v>7.6999999999999999E-2</v>
      </c>
      <c r="C13" s="10">
        <v>0.51</v>
      </c>
      <c r="D13" s="10">
        <v>2</v>
      </c>
    </row>
    <row r="14" spans="1:4" ht="15" customHeight="1" x14ac:dyDescent="0.45">
      <c r="A14" s="9" t="s">
        <v>19</v>
      </c>
      <c r="B14" s="10">
        <v>1.7999999999999999E-2</v>
      </c>
      <c r="C14" s="10">
        <v>0.12</v>
      </c>
      <c r="D14" s="10">
        <v>0.46</v>
      </c>
    </row>
    <row r="15" spans="1:4" ht="15" customHeight="1" x14ac:dyDescent="0.45">
      <c r="A15" s="9" t="s">
        <v>20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 x14ac:dyDescent="0.45">
      <c r="A16" s="9" t="s">
        <v>21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 x14ac:dyDescent="0.45">
      <c r="A17" s="9" t="s">
        <v>22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 x14ac:dyDescent="0.45">
      <c r="A18" s="18" t="s">
        <v>23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612C-5977-42D9-9D2A-CC7B4DC26E5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62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2.2000000000000001E-4</v>
      </c>
      <c r="C5" s="10">
        <v>1.4E-3</v>
      </c>
      <c r="D5" s="10">
        <v>5.4999999999999997E-3</v>
      </c>
    </row>
    <row r="6" spans="1:4" ht="15" customHeight="1" x14ac:dyDescent="0.45">
      <c r="A6" s="9" t="s">
        <v>6</v>
      </c>
      <c r="B6" s="10">
        <v>5.0000000000000001E-4</v>
      </c>
      <c r="C6" s="10">
        <v>3.3E-3</v>
      </c>
      <c r="D6" s="10">
        <v>1.2E-2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 x14ac:dyDescent="0.45">
      <c r="A9" s="9" t="s">
        <v>15</v>
      </c>
      <c r="B9" s="10">
        <v>3.6999999999999999E-4</v>
      </c>
      <c r="C9" s="10">
        <v>1.9E-3</v>
      </c>
      <c r="D9" s="10">
        <v>7.6E-3</v>
      </c>
    </row>
    <row r="10" spans="1:4" ht="15" customHeight="1" x14ac:dyDescent="0.45">
      <c r="A10" s="9" t="s">
        <v>16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 x14ac:dyDescent="0.45">
      <c r="A11" s="9" t="s">
        <v>17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 x14ac:dyDescent="0.45">
      <c r="A12" s="9" t="s">
        <v>158</v>
      </c>
      <c r="B12" s="10">
        <v>0.21</v>
      </c>
      <c r="C12" s="10">
        <v>1.1000000000000001</v>
      </c>
      <c r="D12" s="10">
        <v>4.3</v>
      </c>
    </row>
    <row r="13" spans="1:4" ht="15" customHeight="1" x14ac:dyDescent="0.45">
      <c r="A13" s="9" t="s">
        <v>18</v>
      </c>
      <c r="B13" s="10">
        <v>3.5000000000000003E-2</v>
      </c>
      <c r="C13" s="10">
        <v>0.19</v>
      </c>
      <c r="D13" s="10">
        <v>0.74</v>
      </c>
    </row>
    <row r="14" spans="1:4" ht="15" customHeight="1" x14ac:dyDescent="0.45">
      <c r="A14" s="9" t="s">
        <v>19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 x14ac:dyDescent="0.45">
      <c r="A15" s="9" t="s">
        <v>20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 x14ac:dyDescent="0.45">
      <c r="A16" s="9" t="s">
        <v>21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 x14ac:dyDescent="0.45">
      <c r="A17" s="9" t="s">
        <v>22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 x14ac:dyDescent="0.45">
      <c r="A18" s="18" t="s">
        <v>23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475-C4FB-4027-948D-3326CC8B69D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63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 x14ac:dyDescent="0.45">
      <c r="A6" s="9" t="s">
        <v>6</v>
      </c>
      <c r="B6" s="10">
        <v>1.6999999999999999E-3</v>
      </c>
      <c r="C6" s="10">
        <v>1.2999999999999999E-2</v>
      </c>
      <c r="D6" s="10">
        <v>0.11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 x14ac:dyDescent="0.45">
      <c r="A9" s="9" t="s">
        <v>15</v>
      </c>
      <c r="B9" s="10">
        <v>1E-3</v>
      </c>
      <c r="C9" s="10">
        <v>7.1000000000000004E-3</v>
      </c>
      <c r="D9" s="10">
        <v>6.7000000000000004E-2</v>
      </c>
    </row>
    <row r="10" spans="1:4" ht="15" customHeight="1" x14ac:dyDescent="0.45">
      <c r="A10" s="9" t="s">
        <v>16</v>
      </c>
      <c r="B10" s="10">
        <v>1.2999999999999999E-2</v>
      </c>
      <c r="C10" s="10">
        <v>0.09</v>
      </c>
      <c r="D10" s="10">
        <v>0.85</v>
      </c>
    </row>
    <row r="11" spans="1:4" ht="15" customHeight="1" x14ac:dyDescent="0.45">
      <c r="A11" s="9" t="s">
        <v>17</v>
      </c>
      <c r="B11" s="10">
        <v>1.7999999999999999E-2</v>
      </c>
      <c r="C11" s="10">
        <v>0.13</v>
      </c>
      <c r="D11" s="10">
        <v>1.2</v>
      </c>
    </row>
    <row r="12" spans="1:4" ht="15" customHeight="1" x14ac:dyDescent="0.45">
      <c r="A12" s="9" t="s">
        <v>158</v>
      </c>
      <c r="B12" s="10">
        <v>0.52</v>
      </c>
      <c r="C12" s="10">
        <v>3.7</v>
      </c>
      <c r="D12" s="10">
        <v>35</v>
      </c>
    </row>
    <row r="13" spans="1:4" ht="15" customHeight="1" x14ac:dyDescent="0.45">
      <c r="A13" s="9" t="s">
        <v>18</v>
      </c>
      <c r="B13" s="10">
        <v>8.8999999999999996E-2</v>
      </c>
      <c r="C13" s="10">
        <v>0.64</v>
      </c>
      <c r="D13" s="10">
        <v>5.9</v>
      </c>
    </row>
    <row r="14" spans="1:4" ht="15" customHeight="1" x14ac:dyDescent="0.45">
      <c r="A14" s="9" t="s">
        <v>19</v>
      </c>
      <c r="B14" s="10">
        <v>2.1000000000000001E-2</v>
      </c>
      <c r="C14" s="10">
        <v>0.15</v>
      </c>
      <c r="D14" s="10">
        <v>1.4</v>
      </c>
    </row>
    <row r="15" spans="1:4" ht="15" customHeight="1" x14ac:dyDescent="0.45">
      <c r="A15" s="9" t="s">
        <v>20</v>
      </c>
      <c r="B15" s="10">
        <v>1.8000000000000001E-4</v>
      </c>
      <c r="C15" s="10">
        <v>1.5E-3</v>
      </c>
      <c r="D15" s="10">
        <v>1.2E-2</v>
      </c>
    </row>
    <row r="16" spans="1:4" ht="15" customHeight="1" x14ac:dyDescent="0.45">
      <c r="A16" s="9" t="s">
        <v>21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 x14ac:dyDescent="0.45">
      <c r="A17" s="9" t="s">
        <v>22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 x14ac:dyDescent="0.45">
      <c r="A18" s="18" t="s">
        <v>23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AFD3-DD57-461E-A92B-6A699979AE2D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64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4.8999999999999998E-4</v>
      </c>
      <c r="C5" s="10">
        <v>6.0000000000000001E-3</v>
      </c>
      <c r="D5" s="10">
        <v>0.02</v>
      </c>
    </row>
    <row r="6" spans="1:4" ht="15" customHeight="1" x14ac:dyDescent="0.45">
      <c r="A6" s="9" t="s">
        <v>6</v>
      </c>
      <c r="B6" s="10">
        <v>1.1000000000000001E-3</v>
      </c>
      <c r="C6" s="10">
        <v>1.4E-2</v>
      </c>
      <c r="D6" s="10">
        <v>4.5999999999999999E-2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 x14ac:dyDescent="0.45">
      <c r="A9" s="9" t="s">
        <v>15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 x14ac:dyDescent="0.45">
      <c r="A10" s="9" t="s">
        <v>16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 x14ac:dyDescent="0.45">
      <c r="A11" s="9" t="s">
        <v>17</v>
      </c>
      <c r="B11" s="10">
        <v>1.0999999999999999E-2</v>
      </c>
      <c r="C11" s="10">
        <v>0.13</v>
      </c>
      <c r="D11" s="10">
        <v>0.43</v>
      </c>
    </row>
    <row r="12" spans="1:4" ht="15" customHeight="1" x14ac:dyDescent="0.45">
      <c r="A12" s="9" t="s">
        <v>158</v>
      </c>
      <c r="B12" s="10">
        <v>0.32</v>
      </c>
      <c r="C12" s="10">
        <v>3.8</v>
      </c>
      <c r="D12" s="10">
        <v>12</v>
      </c>
    </row>
    <row r="13" spans="1:4" ht="15" customHeight="1" x14ac:dyDescent="0.45">
      <c r="A13" s="9" t="s">
        <v>18</v>
      </c>
      <c r="B13" s="10">
        <v>5.3999999999999999E-2</v>
      </c>
      <c r="C13" s="10">
        <v>0.65</v>
      </c>
      <c r="D13" s="10">
        <v>2.1</v>
      </c>
    </row>
    <row r="14" spans="1:4" ht="15" customHeight="1" x14ac:dyDescent="0.45">
      <c r="A14" s="9" t="s">
        <v>19</v>
      </c>
      <c r="B14" s="10">
        <v>1.2999999999999999E-2</v>
      </c>
      <c r="C14" s="10">
        <v>0.15</v>
      </c>
      <c r="D14" s="10">
        <v>0.51</v>
      </c>
    </row>
    <row r="15" spans="1:4" ht="15" customHeight="1" x14ac:dyDescent="0.45">
      <c r="A15" s="9" t="s">
        <v>20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 x14ac:dyDescent="0.45">
      <c r="A16" s="9" t="s">
        <v>21</v>
      </c>
      <c r="B16" s="10">
        <v>1.1E-4</v>
      </c>
      <c r="C16" s="10">
        <v>1.5E-3</v>
      </c>
      <c r="D16" s="10">
        <v>5.0000000000000001E-3</v>
      </c>
    </row>
    <row r="17" spans="1:4" ht="15" customHeight="1" x14ac:dyDescent="0.45">
      <c r="A17" s="9" t="s">
        <v>22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 x14ac:dyDescent="0.45">
      <c r="A18" s="18" t="s">
        <v>23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7235-F982-4D40-82A2-D05B926FE0D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0" t="s">
        <v>27</v>
      </c>
      <c r="B1" s="50"/>
      <c r="C1" s="50"/>
      <c r="D1" s="50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 x14ac:dyDescent="0.45">
      <c r="A6" s="9" t="s">
        <v>6</v>
      </c>
      <c r="B6" s="10">
        <v>2E-3</v>
      </c>
      <c r="C6" s="10">
        <v>0.02</v>
      </c>
      <c r="D6" s="10">
        <v>9.4E-2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4.4999999999999999E-4</v>
      </c>
      <c r="C8" s="10">
        <v>4.7000000000000002E-3</v>
      </c>
      <c r="D8" s="10">
        <v>2.3E-2</v>
      </c>
    </row>
    <row r="9" spans="1:4" ht="15" customHeight="1" x14ac:dyDescent="0.45">
      <c r="A9" s="9" t="s">
        <v>15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 x14ac:dyDescent="0.45">
      <c r="A10" s="9" t="s">
        <v>16</v>
      </c>
      <c r="B10" s="10">
        <v>1.6E-2</v>
      </c>
      <c r="C10" s="10">
        <v>0.16</v>
      </c>
      <c r="D10" s="10">
        <v>0.78</v>
      </c>
    </row>
    <row r="11" spans="1:4" ht="15" customHeight="1" x14ac:dyDescent="0.45">
      <c r="A11" s="9" t="s">
        <v>17</v>
      </c>
      <c r="B11" s="10">
        <v>2.3E-2</v>
      </c>
      <c r="C11" s="10">
        <v>0.23</v>
      </c>
      <c r="D11" s="10">
        <v>1.1000000000000001</v>
      </c>
    </row>
    <row r="12" spans="1:4" ht="15" customHeight="1" x14ac:dyDescent="0.45">
      <c r="A12" s="9" t="s">
        <v>158</v>
      </c>
      <c r="B12" s="10">
        <v>0.67</v>
      </c>
      <c r="C12" s="10">
        <v>6.8</v>
      </c>
      <c r="D12" s="10">
        <v>32</v>
      </c>
    </row>
    <row r="13" spans="1:4" ht="15" customHeight="1" x14ac:dyDescent="0.45">
      <c r="A13" s="9" t="s">
        <v>18</v>
      </c>
      <c r="B13" s="10">
        <v>0.11</v>
      </c>
      <c r="C13" s="10">
        <v>1.2</v>
      </c>
      <c r="D13" s="10">
        <v>5.4</v>
      </c>
    </row>
    <row r="14" spans="1:4" ht="15" customHeight="1" x14ac:dyDescent="0.45">
      <c r="A14" s="9" t="s">
        <v>19</v>
      </c>
      <c r="B14" s="10">
        <v>2.7E-2</v>
      </c>
      <c r="C14" s="10">
        <v>0.28000000000000003</v>
      </c>
      <c r="D14" s="10">
        <v>1.3</v>
      </c>
    </row>
    <row r="15" spans="1:4" ht="15" customHeight="1" x14ac:dyDescent="0.45">
      <c r="A15" s="9" t="s">
        <v>20</v>
      </c>
      <c r="B15" s="10">
        <v>2.2000000000000001E-4</v>
      </c>
      <c r="C15" s="10">
        <v>2.3E-3</v>
      </c>
      <c r="D15" s="10">
        <v>0.01</v>
      </c>
    </row>
    <row r="16" spans="1:4" ht="15" customHeight="1" x14ac:dyDescent="0.45">
      <c r="A16" s="9" t="s">
        <v>21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 x14ac:dyDescent="0.45">
      <c r="A17" s="9" t="s">
        <v>22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 x14ac:dyDescent="0.45">
      <c r="A18" s="18" t="s">
        <v>23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CDE-F5EB-445D-A3FE-92C443FC835C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0" t="s">
        <v>26</v>
      </c>
      <c r="B1" s="50"/>
      <c r="C1" s="50"/>
      <c r="D1" s="50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1.4E-3</v>
      </c>
      <c r="C5" s="10">
        <v>6.7000000000000002E-3</v>
      </c>
      <c r="D5" s="10">
        <v>5.8000000000000003E-2</v>
      </c>
    </row>
    <row r="6" spans="1:4" ht="15" customHeight="1" x14ac:dyDescent="0.45">
      <c r="A6" s="9" t="s">
        <v>6</v>
      </c>
      <c r="B6" s="10">
        <v>3.0999999999999999E-3</v>
      </c>
      <c r="C6" s="10">
        <v>1.4999999999999999E-2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 x14ac:dyDescent="0.45">
      <c r="A9" s="9" t="s">
        <v>15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 x14ac:dyDescent="0.45">
      <c r="A10" s="9" t="s">
        <v>16</v>
      </c>
      <c r="B10" s="10">
        <v>2.1000000000000001E-2</v>
      </c>
      <c r="C10" s="10">
        <v>0.1</v>
      </c>
      <c r="D10" s="10">
        <v>0.82</v>
      </c>
    </row>
    <row r="11" spans="1:4" ht="15" customHeight="1" x14ac:dyDescent="0.45">
      <c r="A11" s="9" t="s">
        <v>17</v>
      </c>
      <c r="B11" s="10">
        <v>2.9000000000000001E-2</v>
      </c>
      <c r="C11" s="10">
        <v>0.14000000000000001</v>
      </c>
      <c r="D11" s="10">
        <v>1.2</v>
      </c>
    </row>
    <row r="12" spans="1:4" ht="15" customHeight="1" x14ac:dyDescent="0.45">
      <c r="A12" s="9" t="s">
        <v>158</v>
      </c>
      <c r="B12" s="10">
        <v>0.86</v>
      </c>
      <c r="C12" s="10">
        <v>4.2</v>
      </c>
      <c r="D12" s="10">
        <v>34</v>
      </c>
    </row>
    <row r="13" spans="1:4" ht="15" customHeight="1" x14ac:dyDescent="0.45">
      <c r="A13" s="9" t="s">
        <v>18</v>
      </c>
      <c r="B13" s="10">
        <v>0.15</v>
      </c>
      <c r="C13" s="10">
        <v>0.71</v>
      </c>
      <c r="D13" s="10">
        <v>5.7</v>
      </c>
    </row>
    <row r="14" spans="1:4" ht="15" customHeight="1" x14ac:dyDescent="0.45">
      <c r="A14" s="9" t="s">
        <v>19</v>
      </c>
      <c r="B14" s="10">
        <v>3.5000000000000003E-2</v>
      </c>
      <c r="C14" s="10">
        <v>0.17</v>
      </c>
      <c r="D14" s="10">
        <v>1.4</v>
      </c>
    </row>
    <row r="15" spans="1:4" ht="15" customHeight="1" x14ac:dyDescent="0.45">
      <c r="A15" s="9" t="s">
        <v>20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 x14ac:dyDescent="0.45">
      <c r="A16" s="9" t="s">
        <v>21</v>
      </c>
      <c r="B16" s="10">
        <v>3.3E-4</v>
      </c>
      <c r="C16" s="10">
        <v>1.6999999999999999E-3</v>
      </c>
      <c r="D16" s="10">
        <v>1.4E-2</v>
      </c>
    </row>
    <row r="17" spans="1:4" ht="15" customHeight="1" x14ac:dyDescent="0.45">
      <c r="A17" s="9" t="s">
        <v>22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 x14ac:dyDescent="0.45">
      <c r="A18" s="18" t="s">
        <v>23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4C09-99B3-4FB2-87BA-CF6F679CA93C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65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 x14ac:dyDescent="0.45">
      <c r="A6" s="9" t="s">
        <v>6</v>
      </c>
      <c r="B6" s="10">
        <v>4.8999999999999998E-3</v>
      </c>
      <c r="C6" s="10">
        <v>0.12</v>
      </c>
      <c r="D6" s="10">
        <v>0.15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1.1000000000000001E-3</v>
      </c>
      <c r="C8" s="10">
        <v>2.5000000000000001E-2</v>
      </c>
      <c r="D8" s="10">
        <v>3.1E-2</v>
      </c>
    </row>
    <row r="9" spans="1:4" ht="15" customHeight="1" x14ac:dyDescent="0.45">
      <c r="A9" s="9" t="s">
        <v>15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 x14ac:dyDescent="0.45">
      <c r="A10" s="9" t="s">
        <v>16</v>
      </c>
      <c r="B10" s="10">
        <v>0.04</v>
      </c>
      <c r="C10" s="10">
        <v>0.84</v>
      </c>
      <c r="D10" s="10">
        <v>1.1000000000000001</v>
      </c>
    </row>
    <row r="11" spans="1:4" ht="15" customHeight="1" x14ac:dyDescent="0.45">
      <c r="A11" s="9" t="s">
        <v>17</v>
      </c>
      <c r="B11" s="10">
        <v>5.6000000000000001E-2</v>
      </c>
      <c r="C11" s="10">
        <v>1.2</v>
      </c>
      <c r="D11" s="10">
        <v>1.6</v>
      </c>
    </row>
    <row r="12" spans="1:4" ht="15" customHeight="1" x14ac:dyDescent="0.45">
      <c r="A12" s="9" t="s">
        <v>158</v>
      </c>
      <c r="B12" s="10">
        <v>1.6</v>
      </c>
      <c r="C12" s="10">
        <v>35</v>
      </c>
      <c r="D12" s="10">
        <v>45</v>
      </c>
    </row>
    <row r="13" spans="1:4" ht="15" customHeight="1" x14ac:dyDescent="0.45">
      <c r="A13" s="9" t="s">
        <v>18</v>
      </c>
      <c r="B13" s="10">
        <v>0.28000000000000003</v>
      </c>
      <c r="C13" s="10">
        <v>5.9</v>
      </c>
      <c r="D13" s="10">
        <v>7.7</v>
      </c>
    </row>
    <row r="14" spans="1:4" ht="15" customHeight="1" x14ac:dyDescent="0.45">
      <c r="A14" s="9" t="s">
        <v>19</v>
      </c>
      <c r="B14" s="10">
        <v>6.6000000000000003E-2</v>
      </c>
      <c r="C14" s="10">
        <v>1.4</v>
      </c>
      <c r="D14" s="10">
        <v>1.8</v>
      </c>
    </row>
    <row r="15" spans="1:4" ht="15" customHeight="1" x14ac:dyDescent="0.45">
      <c r="A15" s="9" t="s">
        <v>20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 x14ac:dyDescent="0.45">
      <c r="A16" s="9" t="s">
        <v>21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 x14ac:dyDescent="0.45">
      <c r="A17" s="9" t="s">
        <v>22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 x14ac:dyDescent="0.45">
      <c r="A18" s="18" t="s">
        <v>23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8290-7FCB-4CA6-B192-398AC979EB8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66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1.8E-3</v>
      </c>
      <c r="C5" s="10">
        <v>1.0999999999999999E-2</v>
      </c>
      <c r="D5" s="10">
        <v>6.2E-2</v>
      </c>
    </row>
    <row r="6" spans="1:4" ht="15" customHeight="1" x14ac:dyDescent="0.45">
      <c r="A6" s="9" t="s">
        <v>6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 x14ac:dyDescent="0.45">
      <c r="A9" s="9" t="s">
        <v>15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 x14ac:dyDescent="0.45">
      <c r="A10" s="9" t="s">
        <v>16</v>
      </c>
      <c r="B10" s="10">
        <v>2.7E-2</v>
      </c>
      <c r="C10" s="10">
        <v>0.17</v>
      </c>
      <c r="D10" s="10">
        <v>0.93</v>
      </c>
    </row>
    <row r="11" spans="1:4" ht="15" customHeight="1" x14ac:dyDescent="0.45">
      <c r="A11" s="9" t="s">
        <v>17</v>
      </c>
      <c r="B11" s="10">
        <v>3.7999999999999999E-2</v>
      </c>
      <c r="C11" s="10">
        <v>0.25</v>
      </c>
      <c r="D11" s="10">
        <v>1.3</v>
      </c>
    </row>
    <row r="12" spans="1:4" ht="15" customHeight="1" x14ac:dyDescent="0.45">
      <c r="A12" s="9" t="s">
        <v>158</v>
      </c>
      <c r="B12" s="10">
        <v>1.1000000000000001</v>
      </c>
      <c r="C12" s="10">
        <v>7.1</v>
      </c>
      <c r="D12" s="10">
        <v>38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6.4</v>
      </c>
    </row>
    <row r="14" spans="1:4" ht="15" customHeight="1" x14ac:dyDescent="0.45">
      <c r="A14" s="9" t="s">
        <v>19</v>
      </c>
      <c r="B14" s="10">
        <v>4.4999999999999998E-2</v>
      </c>
      <c r="C14" s="10">
        <v>0.28999999999999998</v>
      </c>
      <c r="D14" s="10">
        <v>1.6</v>
      </c>
    </row>
    <row r="15" spans="1:4" ht="15" customHeight="1" x14ac:dyDescent="0.45">
      <c r="A15" s="9" t="s">
        <v>20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 x14ac:dyDescent="0.45">
      <c r="A16" s="9" t="s">
        <v>21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 x14ac:dyDescent="0.45">
      <c r="A17" s="9" t="s">
        <v>22</v>
      </c>
      <c r="B17" s="10">
        <v>1.6999999999999999E-3</v>
      </c>
      <c r="C17" s="10">
        <v>1.2E-2</v>
      </c>
      <c r="D17" s="10">
        <v>6.3E-2</v>
      </c>
    </row>
    <row r="18" spans="1:4" ht="15" customHeight="1" x14ac:dyDescent="0.45">
      <c r="A18" s="18" t="s">
        <v>23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423C-55A4-45FC-B7DB-3FF5999E02E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67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0.01</v>
      </c>
      <c r="D5" s="10">
        <v>5.6000000000000001E-2</v>
      </c>
    </row>
    <row r="6" spans="1:4" ht="15" customHeight="1" x14ac:dyDescent="0.45">
      <c r="A6" s="9" t="s">
        <v>6</v>
      </c>
      <c r="B6" s="10">
        <v>2.8999999999999998E-3</v>
      </c>
      <c r="C6" s="10">
        <v>2.4E-2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6.7000000000000002E-4</v>
      </c>
      <c r="C8" s="10">
        <v>5.0000000000000001E-3</v>
      </c>
      <c r="D8" s="10">
        <v>2.7E-2</v>
      </c>
    </row>
    <row r="9" spans="1:4" ht="15" customHeight="1" x14ac:dyDescent="0.45">
      <c r="A9" s="9" t="s">
        <v>15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 x14ac:dyDescent="0.45">
      <c r="A10" s="9" t="s">
        <v>16</v>
      </c>
      <c r="B10" s="10">
        <v>0.02</v>
      </c>
      <c r="C10" s="10">
        <v>0.16</v>
      </c>
      <c r="D10" s="10">
        <v>0.83</v>
      </c>
    </row>
    <row r="11" spans="1:4" ht="15" customHeight="1" x14ac:dyDescent="0.45">
      <c r="A11" s="9" t="s">
        <v>17</v>
      </c>
      <c r="B11" s="10">
        <v>2.9000000000000001E-2</v>
      </c>
      <c r="C11" s="10">
        <v>0.22</v>
      </c>
      <c r="D11" s="10">
        <v>1.2</v>
      </c>
    </row>
    <row r="12" spans="1:4" ht="15" customHeight="1" x14ac:dyDescent="0.45">
      <c r="A12" s="9" t="s">
        <v>158</v>
      </c>
      <c r="B12" s="10">
        <v>0.82</v>
      </c>
      <c r="C12" s="10">
        <v>6.5</v>
      </c>
      <c r="D12" s="10">
        <v>34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45">
      <c r="A14" s="9" t="s">
        <v>19</v>
      </c>
      <c r="B14" s="10">
        <v>3.4000000000000002E-2</v>
      </c>
      <c r="C14" s="10">
        <v>0.26</v>
      </c>
      <c r="D14" s="10">
        <v>1.4</v>
      </c>
    </row>
    <row r="15" spans="1:4" ht="15" customHeight="1" x14ac:dyDescent="0.45">
      <c r="A15" s="9" t="s">
        <v>20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 x14ac:dyDescent="0.45">
      <c r="A16" s="9" t="s">
        <v>21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 x14ac:dyDescent="0.45">
      <c r="A17" s="9" t="s">
        <v>22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 x14ac:dyDescent="0.45">
      <c r="A18" s="18" t="s">
        <v>23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8A03-F3E3-4DFD-8C7D-34FC35305A0C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68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 x14ac:dyDescent="0.45">
      <c r="A6" s="9" t="s">
        <v>6</v>
      </c>
      <c r="B6" s="10">
        <v>1.8E-3</v>
      </c>
      <c r="C6" s="10">
        <v>0.01</v>
      </c>
      <c r="D6" s="10">
        <v>2.5000000000000001E-2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3.6999999999999999E-4</v>
      </c>
      <c r="C8" s="10">
        <v>2E-3</v>
      </c>
      <c r="D8" s="10">
        <v>4.5999999999999999E-3</v>
      </c>
    </row>
    <row r="9" spans="1:4" ht="15" customHeight="1" x14ac:dyDescent="0.45">
      <c r="A9" s="9" t="s">
        <v>15</v>
      </c>
      <c r="B9" s="10">
        <v>1E-3</v>
      </c>
      <c r="C9" s="10">
        <v>5.3E-3</v>
      </c>
      <c r="D9" s="10">
        <v>1.2999999999999999E-2</v>
      </c>
    </row>
    <row r="10" spans="1:4" ht="15" customHeight="1" x14ac:dyDescent="0.45">
      <c r="A10" s="9" t="s">
        <v>16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 x14ac:dyDescent="0.45">
      <c r="A11" s="9" t="s">
        <v>17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 x14ac:dyDescent="0.45">
      <c r="A12" s="9" t="s">
        <v>158</v>
      </c>
      <c r="B12" s="10">
        <v>0.52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45">
      <c r="A14" s="9" t="s">
        <v>19</v>
      </c>
      <c r="B14" s="10">
        <v>2.1000000000000001E-2</v>
      </c>
      <c r="C14" s="10">
        <v>0.11</v>
      </c>
      <c r="D14" s="10">
        <v>0.27</v>
      </c>
    </row>
    <row r="15" spans="1:4" ht="15" customHeight="1" x14ac:dyDescent="0.45">
      <c r="A15" s="9" t="s">
        <v>20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 x14ac:dyDescent="0.45">
      <c r="A16" s="9" t="s">
        <v>21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 x14ac:dyDescent="0.45">
      <c r="A17" s="9" t="s">
        <v>22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 x14ac:dyDescent="0.45">
      <c r="A18" s="18" t="s">
        <v>23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3D03-4C0C-467D-B593-7B6D0F6CC62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69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 x14ac:dyDescent="0.45">
      <c r="A6" s="9" t="s">
        <v>6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 x14ac:dyDescent="0.45">
      <c r="A9" s="9" t="s">
        <v>15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 x14ac:dyDescent="0.45">
      <c r="A10" s="9" t="s">
        <v>16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0.76</v>
      </c>
    </row>
    <row r="12" spans="1:4" ht="15" customHeight="1" x14ac:dyDescent="0.45">
      <c r="A12" s="9" t="s">
        <v>158</v>
      </c>
      <c r="B12" s="10">
        <v>0.34</v>
      </c>
      <c r="C12" s="10">
        <v>3.5</v>
      </c>
      <c r="D12" s="10">
        <v>22</v>
      </c>
    </row>
    <row r="13" spans="1:4" ht="15" customHeight="1" x14ac:dyDescent="0.45">
      <c r="A13" s="9" t="s">
        <v>18</v>
      </c>
      <c r="B13" s="10">
        <v>5.8000000000000003E-2</v>
      </c>
      <c r="C13" s="10">
        <v>0.6</v>
      </c>
      <c r="D13" s="10">
        <v>3.7</v>
      </c>
    </row>
    <row r="14" spans="1:4" ht="15" customHeight="1" x14ac:dyDescent="0.45">
      <c r="A14" s="9" t="s">
        <v>19</v>
      </c>
      <c r="B14" s="10">
        <v>1.2999999999999999E-2</v>
      </c>
      <c r="C14" s="10">
        <v>0.14000000000000001</v>
      </c>
      <c r="D14" s="10">
        <v>0.9</v>
      </c>
    </row>
    <row r="15" spans="1:4" ht="15" customHeight="1" x14ac:dyDescent="0.45">
      <c r="A15" s="9" t="s">
        <v>20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 x14ac:dyDescent="0.45">
      <c r="A16" s="9" t="s">
        <v>21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 x14ac:dyDescent="0.45">
      <c r="A17" s="9" t="s">
        <v>22</v>
      </c>
      <c r="B17" s="10">
        <v>5.8E-4</v>
      </c>
      <c r="C17" s="10">
        <v>6.4000000000000003E-3</v>
      </c>
      <c r="D17" s="10">
        <v>0.04</v>
      </c>
    </row>
    <row r="18" spans="1:4" ht="15" customHeight="1" x14ac:dyDescent="0.45">
      <c r="A18" s="18" t="s">
        <v>23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7B3-0E44-4182-A97C-5EFFDFD8838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70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 x14ac:dyDescent="0.45">
      <c r="A6" s="9" t="s">
        <v>6</v>
      </c>
      <c r="B6" s="10">
        <v>4.0000000000000001E-3</v>
      </c>
      <c r="C6" s="10">
        <v>0.03</v>
      </c>
      <c r="D6" s="10">
        <v>0.11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8.9999999999999998E-4</v>
      </c>
      <c r="C8" s="10">
        <v>6.4999999999999997E-3</v>
      </c>
      <c r="D8" s="10">
        <v>2.4E-2</v>
      </c>
    </row>
    <row r="9" spans="1:4" ht="15" customHeight="1" x14ac:dyDescent="0.45">
      <c r="A9" s="9" t="s">
        <v>15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 x14ac:dyDescent="0.45">
      <c r="A10" s="9" t="s">
        <v>16</v>
      </c>
      <c r="B10" s="10">
        <v>3.1E-2</v>
      </c>
      <c r="C10" s="10">
        <v>0.22</v>
      </c>
      <c r="D10" s="10">
        <v>0.82</v>
      </c>
    </row>
    <row r="11" spans="1:4" ht="15" customHeight="1" x14ac:dyDescent="0.45">
      <c r="A11" s="9" t="s">
        <v>17</v>
      </c>
      <c r="B11" s="10">
        <v>4.3999999999999997E-2</v>
      </c>
      <c r="C11" s="10">
        <v>0.31</v>
      </c>
      <c r="D11" s="10">
        <v>1.2</v>
      </c>
    </row>
    <row r="12" spans="1:4" ht="15" customHeight="1" x14ac:dyDescent="0.45">
      <c r="A12" s="9" t="s">
        <v>158</v>
      </c>
      <c r="B12" s="10">
        <v>1.3</v>
      </c>
      <c r="C12" s="10">
        <v>9.5</v>
      </c>
      <c r="D12" s="10">
        <v>35</v>
      </c>
    </row>
    <row r="13" spans="1:4" ht="15" customHeight="1" x14ac:dyDescent="0.45">
      <c r="A13" s="9" t="s">
        <v>18</v>
      </c>
      <c r="B13" s="10">
        <v>0.21</v>
      </c>
      <c r="C13" s="10">
        <v>1.6</v>
      </c>
      <c r="D13" s="10">
        <v>5.9</v>
      </c>
    </row>
    <row r="14" spans="1:4" ht="15" customHeight="1" x14ac:dyDescent="0.45">
      <c r="A14" s="9" t="s">
        <v>19</v>
      </c>
      <c r="B14" s="10">
        <v>5.0999999999999997E-2</v>
      </c>
      <c r="C14" s="10">
        <v>0.37</v>
      </c>
      <c r="D14" s="10">
        <v>1.4</v>
      </c>
    </row>
    <row r="15" spans="1:4" ht="15" customHeight="1" x14ac:dyDescent="0.45">
      <c r="A15" s="9" t="s">
        <v>20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 x14ac:dyDescent="0.45">
      <c r="A16" s="9" t="s">
        <v>21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 x14ac:dyDescent="0.45">
      <c r="A17" s="9" t="s">
        <v>22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 x14ac:dyDescent="0.45">
      <c r="A18" s="18" t="s">
        <v>23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A9F-4C66-4140-9816-AB80D7B8B50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71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1E-3</v>
      </c>
      <c r="C5" s="10">
        <v>6.4000000000000003E-3</v>
      </c>
      <c r="D5" s="10">
        <v>4.2999999999999997E-2</v>
      </c>
    </row>
    <row r="6" spans="1:4" ht="15" customHeight="1" x14ac:dyDescent="0.45">
      <c r="A6" s="9" t="s">
        <v>6</v>
      </c>
      <c r="B6" s="10">
        <v>2.3E-3</v>
      </c>
      <c r="C6" s="10">
        <v>1.4999999999999999E-2</v>
      </c>
      <c r="D6" s="10">
        <v>9.6000000000000002E-2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5.5000000000000003E-4</v>
      </c>
      <c r="C8" s="10">
        <v>3.7000000000000002E-3</v>
      </c>
      <c r="D8" s="10">
        <v>2.4E-2</v>
      </c>
    </row>
    <row r="9" spans="1:4" ht="15" customHeight="1" x14ac:dyDescent="0.45">
      <c r="A9" s="9" t="s">
        <v>15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 x14ac:dyDescent="0.45">
      <c r="A10" s="9" t="s">
        <v>16</v>
      </c>
      <c r="B10" s="10">
        <v>1.7999999999999999E-2</v>
      </c>
      <c r="C10" s="10">
        <v>0.11</v>
      </c>
      <c r="D10" s="10">
        <v>0.73</v>
      </c>
    </row>
    <row r="11" spans="1:4" ht="15" customHeight="1" x14ac:dyDescent="0.45">
      <c r="A11" s="9" t="s">
        <v>17</v>
      </c>
      <c r="B11" s="10">
        <v>2.5999999999999999E-2</v>
      </c>
      <c r="C11" s="10">
        <v>0.15</v>
      </c>
      <c r="D11" s="10">
        <v>1</v>
      </c>
    </row>
    <row r="12" spans="1:4" ht="15" customHeight="1" x14ac:dyDescent="0.45">
      <c r="A12" s="9" t="s">
        <v>158</v>
      </c>
      <c r="B12" s="10">
        <v>0.73</v>
      </c>
      <c r="C12" s="10">
        <v>4.5</v>
      </c>
      <c r="D12" s="10">
        <v>31</v>
      </c>
    </row>
    <row r="13" spans="1:4" ht="15" customHeight="1" x14ac:dyDescent="0.45">
      <c r="A13" s="9" t="s">
        <v>18</v>
      </c>
      <c r="B13" s="10">
        <v>0.12</v>
      </c>
      <c r="C13" s="10">
        <v>0.77</v>
      </c>
      <c r="D13" s="10">
        <v>5.3</v>
      </c>
    </row>
    <row r="14" spans="1:4" ht="15" customHeight="1" x14ac:dyDescent="0.45">
      <c r="A14" s="9" t="s">
        <v>19</v>
      </c>
      <c r="B14" s="10">
        <v>0.03</v>
      </c>
      <c r="C14" s="10">
        <v>0.18</v>
      </c>
      <c r="D14" s="10">
        <v>1.2</v>
      </c>
    </row>
    <row r="15" spans="1:4" ht="15" customHeight="1" x14ac:dyDescent="0.45">
      <c r="A15" s="9" t="s">
        <v>20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 x14ac:dyDescent="0.45">
      <c r="A16" s="9" t="s">
        <v>21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 x14ac:dyDescent="0.45">
      <c r="A17" s="9" t="s">
        <v>22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 x14ac:dyDescent="0.45">
      <c r="A18" s="18" t="s">
        <v>23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D9F2-55D9-4961-BA6F-11382F4CA736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72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 x14ac:dyDescent="0.45">
      <c r="A6" s="9" t="s">
        <v>6</v>
      </c>
      <c r="B6" s="10">
        <v>1.9E-3</v>
      </c>
      <c r="C6" s="10">
        <v>1.2E-2</v>
      </c>
      <c r="D6" s="10">
        <v>7.9000000000000001E-2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4.2000000000000002E-4</v>
      </c>
      <c r="C8" s="10">
        <v>2.8E-3</v>
      </c>
      <c r="D8" s="10">
        <v>1.7999999999999999E-2</v>
      </c>
    </row>
    <row r="9" spans="1:4" ht="15" customHeight="1" x14ac:dyDescent="0.45">
      <c r="A9" s="9" t="s">
        <v>15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 x14ac:dyDescent="0.45">
      <c r="A10" s="9" t="s">
        <v>16</v>
      </c>
      <c r="B10" s="10">
        <v>1.4E-2</v>
      </c>
      <c r="C10" s="10">
        <v>8.5999999999999993E-2</v>
      </c>
      <c r="D10" s="10">
        <v>0.59</v>
      </c>
    </row>
    <row r="11" spans="1:4" ht="15" customHeight="1" x14ac:dyDescent="0.45">
      <c r="A11" s="9" t="s">
        <v>17</v>
      </c>
      <c r="B11" s="10">
        <v>0.02</v>
      </c>
      <c r="C11" s="10">
        <v>0.12</v>
      </c>
      <c r="D11" s="10">
        <v>0.84</v>
      </c>
    </row>
    <row r="12" spans="1:4" ht="15" customHeight="1" x14ac:dyDescent="0.45">
      <c r="A12" s="9" t="s">
        <v>158</v>
      </c>
      <c r="B12" s="10">
        <v>0.57999999999999996</v>
      </c>
      <c r="C12" s="10">
        <v>3.6</v>
      </c>
      <c r="D12" s="10">
        <v>25</v>
      </c>
    </row>
    <row r="13" spans="1:4" ht="15" customHeight="1" x14ac:dyDescent="0.45">
      <c r="A13" s="9" t="s">
        <v>18</v>
      </c>
      <c r="B13" s="10">
        <v>9.8000000000000004E-2</v>
      </c>
      <c r="C13" s="10">
        <v>0.61</v>
      </c>
      <c r="D13" s="10">
        <v>4.2</v>
      </c>
    </row>
    <row r="14" spans="1:4" ht="15" customHeight="1" x14ac:dyDescent="0.45">
      <c r="A14" s="9" t="s">
        <v>19</v>
      </c>
      <c r="B14" s="10">
        <v>2.4E-2</v>
      </c>
      <c r="C14" s="10">
        <v>0.14000000000000001</v>
      </c>
      <c r="D14" s="10">
        <v>0.99</v>
      </c>
    </row>
    <row r="15" spans="1:4" ht="15" customHeight="1" x14ac:dyDescent="0.45">
      <c r="A15" s="9" t="s">
        <v>20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 x14ac:dyDescent="0.45">
      <c r="A16" s="9" t="s">
        <v>21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 x14ac:dyDescent="0.45">
      <c r="A17" s="9" t="s">
        <v>22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 x14ac:dyDescent="0.45">
      <c r="A18" s="18" t="s">
        <v>23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59AC-4CC7-4A2C-B5C7-F77B9DF0E6E8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73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9.2000000000000003E-4</v>
      </c>
      <c r="C5" s="10">
        <v>1.0999999999999999E-2</v>
      </c>
      <c r="D5" s="10">
        <v>3.1E-2</v>
      </c>
    </row>
    <row r="6" spans="1:4" ht="15" customHeight="1" x14ac:dyDescent="0.45">
      <c r="A6" s="9" t="s">
        <v>6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 x14ac:dyDescent="0.45">
      <c r="A9" s="9" t="s">
        <v>15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 x14ac:dyDescent="0.45">
      <c r="A10" s="9" t="s">
        <v>16</v>
      </c>
      <c r="B10" s="10">
        <v>1.6E-2</v>
      </c>
      <c r="C10" s="10">
        <v>0.23</v>
      </c>
      <c r="D10" s="10">
        <v>0.55000000000000004</v>
      </c>
    </row>
    <row r="11" spans="1:4" ht="15" customHeight="1" x14ac:dyDescent="0.45">
      <c r="A11" s="9" t="s">
        <v>17</v>
      </c>
      <c r="B11" s="10">
        <v>2.3E-2</v>
      </c>
      <c r="C11" s="10">
        <v>0.33</v>
      </c>
      <c r="D11" s="10">
        <v>0.78</v>
      </c>
    </row>
    <row r="12" spans="1:4" ht="15" customHeight="1" x14ac:dyDescent="0.45">
      <c r="A12" s="9" t="s">
        <v>158</v>
      </c>
      <c r="B12" s="10">
        <v>0.67</v>
      </c>
      <c r="C12" s="10">
        <v>10</v>
      </c>
      <c r="D12" s="10">
        <v>23</v>
      </c>
    </row>
    <row r="13" spans="1:4" ht="15" customHeight="1" x14ac:dyDescent="0.45">
      <c r="A13" s="9" t="s">
        <v>18</v>
      </c>
      <c r="B13" s="10">
        <v>0.11</v>
      </c>
      <c r="C13" s="10">
        <v>1.7</v>
      </c>
      <c r="D13" s="10">
        <v>4</v>
      </c>
    </row>
    <row r="14" spans="1:4" ht="15" customHeight="1" x14ac:dyDescent="0.45">
      <c r="A14" s="9" t="s">
        <v>19</v>
      </c>
      <c r="B14" s="10">
        <v>2.7E-2</v>
      </c>
      <c r="C14" s="10">
        <v>0.39</v>
      </c>
      <c r="D14" s="10">
        <v>0.92</v>
      </c>
    </row>
    <row r="15" spans="1:4" ht="15" customHeight="1" x14ac:dyDescent="0.45">
      <c r="A15" s="9" t="s">
        <v>20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 x14ac:dyDescent="0.45">
      <c r="A16" s="9" t="s">
        <v>21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 x14ac:dyDescent="0.45">
      <c r="A17" s="9" t="s">
        <v>22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 x14ac:dyDescent="0.45">
      <c r="A18" s="18" t="s">
        <v>23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3A82-068B-4C4E-81AF-125ED6670642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74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 x14ac:dyDescent="0.45">
      <c r="A6" s="9" t="s">
        <v>6</v>
      </c>
      <c r="B6" s="10">
        <v>2E-3</v>
      </c>
      <c r="C6" s="10">
        <v>1.2999999999999999E-2</v>
      </c>
      <c r="D6" s="10">
        <v>9.1999999999999998E-2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4.6999999999999999E-4</v>
      </c>
      <c r="C8" s="10">
        <v>3.2000000000000002E-3</v>
      </c>
      <c r="D8" s="10">
        <v>2.4E-2</v>
      </c>
    </row>
    <row r="9" spans="1:4" ht="15" customHeight="1" x14ac:dyDescent="0.45">
      <c r="A9" s="9" t="s">
        <v>15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 x14ac:dyDescent="0.45">
      <c r="A10" s="9" t="s">
        <v>16</v>
      </c>
      <c r="B10" s="10">
        <v>1.6E-2</v>
      </c>
      <c r="C10" s="10">
        <v>0.12</v>
      </c>
      <c r="D10" s="10">
        <v>0.72</v>
      </c>
    </row>
    <row r="11" spans="1:4" ht="15" customHeight="1" x14ac:dyDescent="0.45">
      <c r="A11" s="9" t="s">
        <v>17</v>
      </c>
      <c r="B11" s="10">
        <v>2.3E-2</v>
      </c>
      <c r="C11" s="10">
        <v>0.17</v>
      </c>
      <c r="D11" s="10">
        <v>1</v>
      </c>
    </row>
    <row r="12" spans="1:4" ht="15" customHeight="1" x14ac:dyDescent="0.45">
      <c r="A12" s="9" t="s">
        <v>158</v>
      </c>
      <c r="B12" s="10">
        <v>0.67</v>
      </c>
      <c r="C12" s="10">
        <v>4.7</v>
      </c>
      <c r="D12" s="10">
        <v>31</v>
      </c>
    </row>
    <row r="13" spans="1:4" ht="15" customHeight="1" x14ac:dyDescent="0.45">
      <c r="A13" s="9" t="s">
        <v>18</v>
      </c>
      <c r="B13" s="10">
        <v>0.11</v>
      </c>
      <c r="C13" s="10">
        <v>0.8</v>
      </c>
      <c r="D13" s="10">
        <v>5.3</v>
      </c>
    </row>
    <row r="14" spans="1:4" ht="15" customHeight="1" x14ac:dyDescent="0.45">
      <c r="A14" s="9" t="s">
        <v>19</v>
      </c>
      <c r="B14" s="10">
        <v>2.7E-2</v>
      </c>
      <c r="C14" s="10">
        <v>0.2</v>
      </c>
      <c r="D14" s="10">
        <v>1.2</v>
      </c>
    </row>
    <row r="15" spans="1:4" ht="15" customHeight="1" x14ac:dyDescent="0.45">
      <c r="A15" s="9" t="s">
        <v>20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 x14ac:dyDescent="0.45">
      <c r="A16" s="9" t="s">
        <v>21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 x14ac:dyDescent="0.45">
      <c r="A17" s="9" t="s">
        <v>22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 x14ac:dyDescent="0.45">
      <c r="A18" s="18" t="s">
        <v>23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B416-EB77-4C21-AD57-94D5905FB3F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75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 x14ac:dyDescent="0.45">
      <c r="A6" s="9" t="s">
        <v>6</v>
      </c>
      <c r="B6" s="10">
        <v>2.2000000000000001E-3</v>
      </c>
      <c r="C6" s="10">
        <v>6.0000000000000001E-3</v>
      </c>
      <c r="D6" s="10">
        <v>0.11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5.1999999999999995E-4</v>
      </c>
      <c r="C8" s="10">
        <v>1.4E-3</v>
      </c>
      <c r="D8" s="10">
        <v>2.7E-2</v>
      </c>
    </row>
    <row r="9" spans="1:4" ht="15" customHeight="1" x14ac:dyDescent="0.45">
      <c r="A9" s="9" t="s">
        <v>15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 x14ac:dyDescent="0.45">
      <c r="A10" s="9" t="s">
        <v>16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 x14ac:dyDescent="0.45">
      <c r="A11" s="9" t="s">
        <v>17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 x14ac:dyDescent="0.45">
      <c r="A12" s="9" t="s">
        <v>158</v>
      </c>
      <c r="B12" s="10">
        <v>0.7</v>
      </c>
      <c r="C12" s="10">
        <v>2.1</v>
      </c>
      <c r="D12" s="10">
        <v>36</v>
      </c>
    </row>
    <row r="13" spans="1:4" ht="15" customHeight="1" x14ac:dyDescent="0.45">
      <c r="A13" s="9" t="s">
        <v>18</v>
      </c>
      <c r="B13" s="10">
        <v>0.12</v>
      </c>
      <c r="C13" s="10">
        <v>0.35</v>
      </c>
      <c r="D13" s="10">
        <v>6.2</v>
      </c>
    </row>
    <row r="14" spans="1:4" ht="15" customHeight="1" x14ac:dyDescent="0.45">
      <c r="A14" s="9" t="s">
        <v>19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 x14ac:dyDescent="0.45">
      <c r="A15" s="9" t="s">
        <v>20</v>
      </c>
      <c r="B15" s="10">
        <v>2.5000000000000001E-4</v>
      </c>
      <c r="C15" s="10">
        <v>6.2E-4</v>
      </c>
      <c r="D15" s="10">
        <v>1.2E-2</v>
      </c>
    </row>
    <row r="16" spans="1:4" ht="15" customHeight="1" x14ac:dyDescent="0.45">
      <c r="A16" s="9" t="s">
        <v>21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 x14ac:dyDescent="0.45">
      <c r="A17" s="9" t="s">
        <v>22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 x14ac:dyDescent="0.45">
      <c r="A18" s="18" t="s">
        <v>23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6C5-1B48-4C4D-8759-BF473743C95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76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 x14ac:dyDescent="0.45">
      <c r="A6" s="9" t="s">
        <v>6</v>
      </c>
      <c r="B6" s="10">
        <v>1.6000000000000001E-3</v>
      </c>
      <c r="C6" s="10">
        <v>1.0999999999999999E-2</v>
      </c>
      <c r="D6" s="10">
        <v>3.9E-2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3.3E-4</v>
      </c>
      <c r="C8" s="10">
        <v>2.3E-3</v>
      </c>
      <c r="D8" s="10">
        <v>9.4000000000000004E-3</v>
      </c>
    </row>
    <row r="9" spans="1:4" ht="15" customHeight="1" x14ac:dyDescent="0.45">
      <c r="A9" s="9" t="s">
        <v>15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 x14ac:dyDescent="0.45">
      <c r="A10" s="9" t="s">
        <v>16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 x14ac:dyDescent="0.45">
      <c r="A11" s="9" t="s">
        <v>17</v>
      </c>
      <c r="B11" s="10">
        <v>1.6E-2</v>
      </c>
      <c r="C11" s="10">
        <v>0.1</v>
      </c>
      <c r="D11" s="10">
        <v>0.41</v>
      </c>
    </row>
    <row r="12" spans="1:4" ht="15" customHeight="1" x14ac:dyDescent="0.45">
      <c r="A12" s="9" t="s">
        <v>158</v>
      </c>
      <c r="B12" s="10">
        <v>0.46</v>
      </c>
      <c r="C12" s="10">
        <v>3</v>
      </c>
      <c r="D12" s="10">
        <v>12</v>
      </c>
    </row>
    <row r="13" spans="1:4" ht="15" customHeight="1" x14ac:dyDescent="0.45">
      <c r="A13" s="9" t="s">
        <v>18</v>
      </c>
      <c r="B13" s="10">
        <v>7.6999999999999999E-2</v>
      </c>
      <c r="C13" s="10">
        <v>0.52</v>
      </c>
      <c r="D13" s="10">
        <v>2</v>
      </c>
    </row>
    <row r="14" spans="1:4" ht="15" customHeight="1" x14ac:dyDescent="0.45">
      <c r="A14" s="9" t="s">
        <v>19</v>
      </c>
      <c r="B14" s="10">
        <v>1.9E-2</v>
      </c>
      <c r="C14" s="10">
        <v>0.12</v>
      </c>
      <c r="D14" s="10">
        <v>0.48</v>
      </c>
    </row>
    <row r="15" spans="1:4" ht="15" customHeight="1" x14ac:dyDescent="0.45">
      <c r="A15" s="9" t="s">
        <v>20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 x14ac:dyDescent="0.45">
      <c r="A16" s="9" t="s">
        <v>21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 x14ac:dyDescent="0.45">
      <c r="A17" s="9" t="s">
        <v>22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 x14ac:dyDescent="0.45">
      <c r="A18" s="18" t="s">
        <v>23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91E4-3C1D-4007-A247-2746F525BCF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77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 x14ac:dyDescent="0.45">
      <c r="A6" s="9" t="s">
        <v>6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 x14ac:dyDescent="0.45">
      <c r="A9" s="9" t="s">
        <v>15</v>
      </c>
      <c r="B9" s="10">
        <v>3.8000000000000002E-4</v>
      </c>
      <c r="C9" s="10">
        <v>2E-3</v>
      </c>
      <c r="D9" s="10">
        <v>8.0000000000000002E-3</v>
      </c>
    </row>
    <row r="10" spans="1:4" ht="15" customHeight="1" x14ac:dyDescent="0.45">
      <c r="A10" s="9" t="s">
        <v>16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 x14ac:dyDescent="0.45">
      <c r="A11" s="9" t="s">
        <v>17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 x14ac:dyDescent="0.45">
      <c r="A12" s="9" t="s">
        <v>158</v>
      </c>
      <c r="B12" s="10">
        <v>0.21</v>
      </c>
      <c r="C12" s="10">
        <v>1.1000000000000001</v>
      </c>
      <c r="D12" s="10">
        <v>4.4000000000000004</v>
      </c>
    </row>
    <row r="13" spans="1:4" ht="15" customHeight="1" x14ac:dyDescent="0.45">
      <c r="A13" s="9" t="s">
        <v>18</v>
      </c>
      <c r="B13" s="10">
        <v>3.5999999999999997E-2</v>
      </c>
      <c r="C13" s="10">
        <v>0.19</v>
      </c>
      <c r="D13" s="10">
        <v>0.75</v>
      </c>
    </row>
    <row r="14" spans="1:4" ht="15" customHeight="1" x14ac:dyDescent="0.45">
      <c r="A14" s="9" t="s">
        <v>19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 x14ac:dyDescent="0.45">
      <c r="A15" s="9" t="s">
        <v>20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 x14ac:dyDescent="0.45">
      <c r="A16" s="9" t="s">
        <v>21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 x14ac:dyDescent="0.45">
      <c r="A17" s="9" t="s">
        <v>22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 x14ac:dyDescent="0.45">
      <c r="A18" s="18" t="s">
        <v>23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0BE0-19D7-4309-B448-EA6F7FA60F9A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78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 x14ac:dyDescent="0.45">
      <c r="A6" s="9" t="s">
        <v>6</v>
      </c>
      <c r="B6" s="10">
        <v>1.8E-3</v>
      </c>
      <c r="C6" s="10">
        <v>1.4E-2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 x14ac:dyDescent="0.45">
      <c r="A9" s="9" t="s">
        <v>15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 x14ac:dyDescent="0.45">
      <c r="A10" s="9" t="s">
        <v>16</v>
      </c>
      <c r="B10" s="10">
        <v>1.4E-2</v>
      </c>
      <c r="C10" s="10">
        <v>9.8000000000000004E-2</v>
      </c>
      <c r="D10" s="10">
        <v>0.94</v>
      </c>
    </row>
    <row r="11" spans="1:4" ht="15" customHeight="1" x14ac:dyDescent="0.45">
      <c r="A11" s="9" t="s">
        <v>17</v>
      </c>
      <c r="B11" s="10">
        <v>0.02</v>
      </c>
      <c r="C11" s="10">
        <v>0.14000000000000001</v>
      </c>
      <c r="D11" s="10">
        <v>1.3</v>
      </c>
    </row>
    <row r="12" spans="1:4" ht="15" customHeight="1" x14ac:dyDescent="0.45">
      <c r="A12" s="9" t="s">
        <v>158</v>
      </c>
      <c r="B12" s="10">
        <v>0.53</v>
      </c>
      <c r="C12" s="10">
        <v>3.8</v>
      </c>
      <c r="D12" s="10">
        <v>36</v>
      </c>
    </row>
    <row r="13" spans="1:4" ht="15" customHeight="1" x14ac:dyDescent="0.45">
      <c r="A13" s="9" t="s">
        <v>18</v>
      </c>
      <c r="B13" s="10">
        <v>0.09</v>
      </c>
      <c r="C13" s="10">
        <v>0.65</v>
      </c>
      <c r="D13" s="10">
        <v>6.1</v>
      </c>
    </row>
    <row r="14" spans="1:4" ht="15" customHeight="1" x14ac:dyDescent="0.45">
      <c r="A14" s="9" t="s">
        <v>19</v>
      </c>
      <c r="B14" s="10">
        <v>2.3E-2</v>
      </c>
      <c r="C14" s="10">
        <v>0.16</v>
      </c>
      <c r="D14" s="10">
        <v>1.5</v>
      </c>
    </row>
    <row r="15" spans="1:4" ht="15" customHeight="1" x14ac:dyDescent="0.45">
      <c r="A15" s="9" t="s">
        <v>20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 x14ac:dyDescent="0.45">
      <c r="A16" s="9" t="s">
        <v>21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 x14ac:dyDescent="0.45">
      <c r="A17" s="9" t="s">
        <v>22</v>
      </c>
      <c r="B17" s="10">
        <v>8.0000000000000004E-4</v>
      </c>
      <c r="C17" s="10">
        <v>6.3E-3</v>
      </c>
      <c r="D17" s="10">
        <v>5.5E-2</v>
      </c>
    </row>
    <row r="18" spans="1:4" ht="15" customHeight="1" x14ac:dyDescent="0.45">
      <c r="A18" s="18" t="s">
        <v>23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E72-C283-45B7-B2E2-6AF5EE27ACF9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79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 x14ac:dyDescent="0.45">
      <c r="A6" s="9" t="s">
        <v>6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 x14ac:dyDescent="0.45">
      <c r="A9" s="9" t="s">
        <v>15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 x14ac:dyDescent="0.45">
      <c r="A10" s="9" t="s">
        <v>16</v>
      </c>
      <c r="B10" s="10">
        <v>8.3999999999999995E-3</v>
      </c>
      <c r="C10" s="10">
        <v>0.1</v>
      </c>
      <c r="D10" s="10">
        <v>0.33</v>
      </c>
    </row>
    <row r="11" spans="1:4" ht="15" customHeight="1" x14ac:dyDescent="0.45">
      <c r="A11" s="9" t="s">
        <v>17</v>
      </c>
      <c r="B11" s="10">
        <v>1.2E-2</v>
      </c>
      <c r="C11" s="10">
        <v>0.14000000000000001</v>
      </c>
      <c r="D11" s="10">
        <v>0.47</v>
      </c>
    </row>
    <row r="12" spans="1:4" ht="15" customHeight="1" x14ac:dyDescent="0.45">
      <c r="A12" s="9" t="s">
        <v>158</v>
      </c>
      <c r="B12" s="10">
        <v>0.32</v>
      </c>
      <c r="C12" s="10">
        <v>3.9</v>
      </c>
      <c r="D12" s="10">
        <v>13</v>
      </c>
    </row>
    <row r="13" spans="1:4" ht="15" customHeight="1" x14ac:dyDescent="0.45">
      <c r="A13" s="9" t="s">
        <v>18</v>
      </c>
      <c r="B13" s="10">
        <v>5.5E-2</v>
      </c>
      <c r="C13" s="10">
        <v>0.67</v>
      </c>
      <c r="D13" s="10">
        <v>2.2000000000000002</v>
      </c>
    </row>
    <row r="14" spans="1:4" ht="15" customHeight="1" x14ac:dyDescent="0.45">
      <c r="A14" s="9" t="s">
        <v>19</v>
      </c>
      <c r="B14" s="10">
        <v>1.4E-2</v>
      </c>
      <c r="C14" s="10">
        <v>0.16</v>
      </c>
      <c r="D14" s="10">
        <v>0.54</v>
      </c>
    </row>
    <row r="15" spans="1:4" ht="15" customHeight="1" x14ac:dyDescent="0.45">
      <c r="A15" s="9" t="s">
        <v>20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 x14ac:dyDescent="0.45">
      <c r="A16" s="9" t="s">
        <v>21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 x14ac:dyDescent="0.45">
      <c r="A17" s="9" t="s">
        <v>22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 x14ac:dyDescent="0.45">
      <c r="A18" s="18" t="s">
        <v>23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855-403F-480E-B65E-B197E579CA66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0" t="s">
        <v>25</v>
      </c>
      <c r="B1" s="50"/>
      <c r="C1" s="50"/>
      <c r="D1" s="50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 x14ac:dyDescent="0.45">
      <c r="A6" s="9" t="s">
        <v>6</v>
      </c>
      <c r="B6" s="10">
        <v>2.0999999999999999E-3</v>
      </c>
      <c r="C6" s="10">
        <v>2.1999999999999999E-2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4.6999999999999999E-4</v>
      </c>
      <c r="C8" s="10">
        <v>4.8999999999999998E-3</v>
      </c>
      <c r="D8" s="10">
        <v>2.4E-2</v>
      </c>
    </row>
    <row r="9" spans="1:4" ht="15" customHeight="1" x14ac:dyDescent="0.45">
      <c r="A9" s="9" t="s">
        <v>15</v>
      </c>
      <c r="B9" s="10">
        <v>1.4E-3</v>
      </c>
      <c r="C9" s="10">
        <v>1.4E-2</v>
      </c>
      <c r="D9" s="10">
        <v>6.6000000000000003E-2</v>
      </c>
    </row>
    <row r="10" spans="1:4" ht="15" customHeight="1" x14ac:dyDescent="0.45">
      <c r="A10" s="9" t="s">
        <v>16</v>
      </c>
      <c r="B10" s="10">
        <v>1.7999999999999999E-2</v>
      </c>
      <c r="C10" s="10">
        <v>0.18</v>
      </c>
      <c r="D10" s="10">
        <v>0.84</v>
      </c>
    </row>
    <row r="11" spans="1:4" ht="15" customHeight="1" x14ac:dyDescent="0.45">
      <c r="A11" s="9" t="s">
        <v>17</v>
      </c>
      <c r="B11" s="10">
        <v>2.5000000000000001E-2</v>
      </c>
      <c r="C11" s="10">
        <v>0.25</v>
      </c>
      <c r="D11" s="10">
        <v>1.2</v>
      </c>
    </row>
    <row r="12" spans="1:4" ht="15" customHeight="1" x14ac:dyDescent="0.45">
      <c r="A12" s="9" t="s">
        <v>158</v>
      </c>
      <c r="B12" s="10">
        <v>0.68</v>
      </c>
      <c r="C12" s="10">
        <v>7</v>
      </c>
      <c r="D12" s="10">
        <v>33</v>
      </c>
    </row>
    <row r="13" spans="1:4" ht="15" customHeight="1" x14ac:dyDescent="0.45">
      <c r="A13" s="9" t="s">
        <v>18</v>
      </c>
      <c r="B13" s="10">
        <v>0.12</v>
      </c>
      <c r="C13" s="10">
        <v>1.2</v>
      </c>
      <c r="D13" s="10">
        <v>5.6</v>
      </c>
    </row>
    <row r="14" spans="1:4" ht="15" customHeight="1" x14ac:dyDescent="0.45">
      <c r="A14" s="9" t="s">
        <v>19</v>
      </c>
      <c r="B14" s="10">
        <v>2.9000000000000001E-2</v>
      </c>
      <c r="C14" s="10">
        <v>0.28999999999999998</v>
      </c>
      <c r="D14" s="10">
        <v>1.4</v>
      </c>
    </row>
    <row r="15" spans="1:4" ht="15" customHeight="1" x14ac:dyDescent="0.45">
      <c r="A15" s="9" t="s">
        <v>20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 x14ac:dyDescent="0.45">
      <c r="A16" s="9" t="s">
        <v>21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 x14ac:dyDescent="0.45">
      <c r="A17" s="9" t="s">
        <v>22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 x14ac:dyDescent="0.45">
      <c r="A18" s="18" t="s">
        <v>23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D0F9-E3A4-4853-9F71-64C295318CC0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50" t="s">
        <v>24</v>
      </c>
      <c r="B1" s="50"/>
      <c r="C1" s="50"/>
      <c r="D1" s="50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1.4E-3</v>
      </c>
      <c r="C5" s="10">
        <v>7.1000000000000004E-3</v>
      </c>
      <c r="D5" s="10">
        <v>6.0999999999999999E-2</v>
      </c>
    </row>
    <row r="6" spans="1:4" ht="15" customHeight="1" x14ac:dyDescent="0.45">
      <c r="A6" s="9" t="s">
        <v>6</v>
      </c>
      <c r="B6" s="10">
        <v>3.3E-3</v>
      </c>
      <c r="C6" s="10">
        <v>1.6E-2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7.1000000000000002E-4</v>
      </c>
      <c r="C8" s="10">
        <v>3.3E-3</v>
      </c>
      <c r="D8" s="10">
        <v>2.5999999999999999E-2</v>
      </c>
    </row>
    <row r="9" spans="1:4" ht="15" customHeight="1" x14ac:dyDescent="0.45">
      <c r="A9" s="9" t="s">
        <v>15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 x14ac:dyDescent="0.45">
      <c r="A10" s="9" t="s">
        <v>16</v>
      </c>
      <c r="B10" s="10">
        <v>2.1999999999999999E-2</v>
      </c>
      <c r="C10" s="10">
        <v>0.11</v>
      </c>
      <c r="D10" s="10">
        <v>0.87</v>
      </c>
    </row>
    <row r="11" spans="1:4" ht="15" customHeight="1" x14ac:dyDescent="0.45">
      <c r="A11" s="9" t="s">
        <v>17</v>
      </c>
      <c r="B11" s="10">
        <v>3.1E-2</v>
      </c>
      <c r="C11" s="10">
        <v>0.15</v>
      </c>
      <c r="D11" s="10">
        <v>1.2</v>
      </c>
    </row>
    <row r="12" spans="1:4" ht="15" customHeight="1" x14ac:dyDescent="0.45">
      <c r="A12" s="9" t="s">
        <v>158</v>
      </c>
      <c r="B12" s="10">
        <v>0.86</v>
      </c>
      <c r="C12" s="10">
        <v>4.2</v>
      </c>
      <c r="D12" s="10">
        <v>34</v>
      </c>
    </row>
    <row r="13" spans="1:4" ht="15" customHeight="1" x14ac:dyDescent="0.45">
      <c r="A13" s="9" t="s">
        <v>18</v>
      </c>
      <c r="B13" s="10">
        <v>0.15</v>
      </c>
      <c r="C13" s="10">
        <v>0.71</v>
      </c>
      <c r="D13" s="10">
        <v>5.7</v>
      </c>
    </row>
    <row r="14" spans="1:4" ht="15" customHeight="1" x14ac:dyDescent="0.45">
      <c r="A14" s="9" t="s">
        <v>19</v>
      </c>
      <c r="B14" s="10">
        <v>3.5999999999999997E-2</v>
      </c>
      <c r="C14" s="10">
        <v>0.18</v>
      </c>
      <c r="D14" s="10">
        <v>1.4</v>
      </c>
    </row>
    <row r="15" spans="1:4" ht="15" customHeight="1" x14ac:dyDescent="0.45">
      <c r="A15" s="9" t="s">
        <v>20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 x14ac:dyDescent="0.45">
      <c r="A16" s="9" t="s">
        <v>21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 x14ac:dyDescent="0.45">
      <c r="A17" s="9" t="s">
        <v>22</v>
      </c>
      <c r="B17" s="10">
        <v>1.4E-3</v>
      </c>
      <c r="C17" s="10">
        <v>7.4999999999999997E-3</v>
      </c>
      <c r="D17" s="10">
        <v>0.06</v>
      </c>
    </row>
    <row r="18" spans="1:4" ht="15" customHeight="1" x14ac:dyDescent="0.45">
      <c r="A18" s="18" t="s">
        <v>23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1AA-D34C-455B-B07E-8A06EBCE4710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80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2.3E-3</v>
      </c>
      <c r="C5" s="10">
        <v>5.6000000000000001E-2</v>
      </c>
      <c r="D5" s="10">
        <v>6.9000000000000006E-2</v>
      </c>
    </row>
    <row r="6" spans="1:4" ht="15" customHeight="1" x14ac:dyDescent="0.45">
      <c r="A6" s="9" t="s">
        <v>6</v>
      </c>
      <c r="B6" s="10">
        <v>5.1999999999999998E-3</v>
      </c>
      <c r="C6" s="10">
        <v>0.13</v>
      </c>
      <c r="D6" s="10">
        <v>0.16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 x14ac:dyDescent="0.45">
      <c r="A9" s="9" t="s">
        <v>15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 x14ac:dyDescent="0.45">
      <c r="A10" s="9" t="s">
        <v>16</v>
      </c>
      <c r="B10" s="10">
        <v>4.2000000000000003E-2</v>
      </c>
      <c r="C10" s="10">
        <v>0.9</v>
      </c>
      <c r="D10" s="10">
        <v>1.2</v>
      </c>
    </row>
    <row r="11" spans="1:4" ht="15" customHeight="1" x14ac:dyDescent="0.45">
      <c r="A11" s="9" t="s">
        <v>17</v>
      </c>
      <c r="B11" s="10">
        <v>6.0999999999999999E-2</v>
      </c>
      <c r="C11" s="10">
        <v>1.3</v>
      </c>
      <c r="D11" s="10">
        <v>1.7</v>
      </c>
    </row>
    <row r="12" spans="1:4" ht="15" customHeight="1" x14ac:dyDescent="0.45">
      <c r="A12" s="9" t="s">
        <v>158</v>
      </c>
      <c r="B12" s="10">
        <v>1.6</v>
      </c>
      <c r="C12" s="10">
        <v>35</v>
      </c>
      <c r="D12" s="10">
        <v>46</v>
      </c>
    </row>
    <row r="13" spans="1:4" ht="15" customHeight="1" x14ac:dyDescent="0.45">
      <c r="A13" s="9" t="s">
        <v>18</v>
      </c>
      <c r="B13" s="10">
        <v>0.28000000000000003</v>
      </c>
      <c r="C13" s="10">
        <v>6</v>
      </c>
      <c r="D13" s="10">
        <v>7.8</v>
      </c>
    </row>
    <row r="14" spans="1:4" ht="15" customHeight="1" x14ac:dyDescent="0.45">
      <c r="A14" s="9" t="s">
        <v>19</v>
      </c>
      <c r="B14" s="10">
        <v>7.0000000000000007E-2</v>
      </c>
      <c r="C14" s="10">
        <v>1.5</v>
      </c>
      <c r="D14" s="10">
        <v>1.9</v>
      </c>
    </row>
    <row r="15" spans="1:4" ht="15" customHeight="1" x14ac:dyDescent="0.45">
      <c r="A15" s="9" t="s">
        <v>20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 x14ac:dyDescent="0.45">
      <c r="A16" s="9" t="s">
        <v>21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 x14ac:dyDescent="0.45">
      <c r="A17" s="9" t="s">
        <v>22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 x14ac:dyDescent="0.45">
      <c r="A18" s="18" t="s">
        <v>23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880-B9D2-442D-BDFA-1C1BEE693BA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81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1.9E-3</v>
      </c>
      <c r="C5" s="10">
        <v>1.2E-2</v>
      </c>
      <c r="D5" s="10">
        <v>6.5000000000000002E-2</v>
      </c>
    </row>
    <row r="6" spans="1:4" ht="15" customHeight="1" x14ac:dyDescent="0.45">
      <c r="A6" s="9" t="s">
        <v>6</v>
      </c>
      <c r="B6" s="10">
        <v>4.1999999999999997E-3</v>
      </c>
      <c r="C6" s="10">
        <v>2.7E-2</v>
      </c>
      <c r="D6" s="10">
        <v>0.15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 x14ac:dyDescent="0.45">
      <c r="A9" s="9" t="s">
        <v>15</v>
      </c>
      <c r="B9" s="10">
        <v>2.3E-3</v>
      </c>
      <c r="C9" s="10">
        <v>1.4E-2</v>
      </c>
      <c r="D9" s="10">
        <v>7.6999999999999999E-2</v>
      </c>
    </row>
    <row r="10" spans="1:4" ht="15" customHeight="1" x14ac:dyDescent="0.45">
      <c r="A10" s="9" t="s">
        <v>16</v>
      </c>
      <c r="B10" s="10">
        <v>2.9000000000000001E-2</v>
      </c>
      <c r="C10" s="10">
        <v>0.18</v>
      </c>
      <c r="D10" s="10">
        <v>0.98</v>
      </c>
    </row>
    <row r="11" spans="1:4" ht="15" customHeight="1" x14ac:dyDescent="0.45">
      <c r="A11" s="9" t="s">
        <v>17</v>
      </c>
      <c r="B11" s="10">
        <v>4.1000000000000002E-2</v>
      </c>
      <c r="C11" s="10">
        <v>0.26</v>
      </c>
      <c r="D11" s="10">
        <v>1.4</v>
      </c>
    </row>
    <row r="12" spans="1:4" ht="15" customHeight="1" x14ac:dyDescent="0.45">
      <c r="A12" s="9" t="s">
        <v>158</v>
      </c>
      <c r="B12" s="10">
        <v>1.1000000000000001</v>
      </c>
      <c r="C12" s="10">
        <v>7.1</v>
      </c>
      <c r="D12" s="10">
        <v>38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6.4</v>
      </c>
    </row>
    <row r="14" spans="1:4" ht="15" customHeight="1" x14ac:dyDescent="0.45">
      <c r="A14" s="9" t="s">
        <v>19</v>
      </c>
      <c r="B14" s="10">
        <v>4.7E-2</v>
      </c>
      <c r="C14" s="10">
        <v>0.3</v>
      </c>
      <c r="D14" s="10">
        <v>1.6</v>
      </c>
    </row>
    <row r="15" spans="1:4" ht="15" customHeight="1" x14ac:dyDescent="0.45">
      <c r="A15" s="9" t="s">
        <v>20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 x14ac:dyDescent="0.45">
      <c r="A16" s="9" t="s">
        <v>21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 x14ac:dyDescent="0.45">
      <c r="A17" s="9" t="s">
        <v>22</v>
      </c>
      <c r="B17" s="10">
        <v>1.9E-3</v>
      </c>
      <c r="C17" s="10">
        <v>1.2E-2</v>
      </c>
      <c r="D17" s="10">
        <v>6.6000000000000003E-2</v>
      </c>
    </row>
    <row r="18" spans="1:4" ht="15" customHeight="1" x14ac:dyDescent="0.45">
      <c r="A18" s="18" t="s">
        <v>23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578C-DC77-4E73-BB3E-8CD147CFFD44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82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 x14ac:dyDescent="0.45">
      <c r="A6" s="9" t="s">
        <v>6</v>
      </c>
      <c r="B6" s="10">
        <v>3.0000000000000001E-3</v>
      </c>
      <c r="C6" s="10">
        <v>2.5000000000000001E-2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 x14ac:dyDescent="0.45">
      <c r="A9" s="9" t="s">
        <v>15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 x14ac:dyDescent="0.45">
      <c r="A10" s="9" t="s">
        <v>16</v>
      </c>
      <c r="B10" s="10">
        <v>2.1999999999999999E-2</v>
      </c>
      <c r="C10" s="10">
        <v>0.17</v>
      </c>
      <c r="D10" s="10">
        <v>0.9</v>
      </c>
    </row>
    <row r="11" spans="1:4" ht="15" customHeight="1" x14ac:dyDescent="0.45">
      <c r="A11" s="9" t="s">
        <v>17</v>
      </c>
      <c r="B11" s="10">
        <v>3.1E-2</v>
      </c>
      <c r="C11" s="10">
        <v>0.24</v>
      </c>
      <c r="D11" s="10">
        <v>1.3</v>
      </c>
    </row>
    <row r="12" spans="1:4" ht="15" customHeight="1" x14ac:dyDescent="0.45">
      <c r="A12" s="9" t="s">
        <v>158</v>
      </c>
      <c r="B12" s="10">
        <v>0.83</v>
      </c>
      <c r="C12" s="10">
        <v>6.6</v>
      </c>
      <c r="D12" s="10">
        <v>35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5.9</v>
      </c>
    </row>
    <row r="14" spans="1:4" ht="15" customHeight="1" x14ac:dyDescent="0.45">
      <c r="A14" s="9" t="s">
        <v>19</v>
      </c>
      <c r="B14" s="10">
        <v>3.5999999999999997E-2</v>
      </c>
      <c r="C14" s="10">
        <v>0.28000000000000003</v>
      </c>
      <c r="D14" s="10">
        <v>1.5</v>
      </c>
    </row>
    <row r="15" spans="1:4" ht="15" customHeight="1" x14ac:dyDescent="0.45">
      <c r="A15" s="9" t="s">
        <v>20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 x14ac:dyDescent="0.45">
      <c r="A16" s="9" t="s">
        <v>21</v>
      </c>
      <c r="B16" s="10">
        <v>3.3E-4</v>
      </c>
      <c r="C16" s="10">
        <v>2.8999999999999998E-3</v>
      </c>
      <c r="D16" s="10">
        <v>1.6E-2</v>
      </c>
    </row>
    <row r="17" spans="1:4" ht="15" customHeight="1" x14ac:dyDescent="0.45">
      <c r="A17" s="9" t="s">
        <v>22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 x14ac:dyDescent="0.45">
      <c r="A18" s="18" t="s">
        <v>23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805A-3ABE-4414-A28B-619393BB75CD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83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8.4999999999999995E-4</v>
      </c>
      <c r="C5" s="10">
        <v>4.7000000000000002E-3</v>
      </c>
      <c r="D5" s="10">
        <v>1.2E-2</v>
      </c>
    </row>
    <row r="6" spans="1:4" ht="15" customHeight="1" x14ac:dyDescent="0.45">
      <c r="A6" s="9" t="s">
        <v>6</v>
      </c>
      <c r="B6" s="10">
        <v>1.9E-3</v>
      </c>
      <c r="C6" s="10">
        <v>1.0999999999999999E-2</v>
      </c>
      <c r="D6" s="10">
        <v>2.7E-2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 x14ac:dyDescent="0.45">
      <c r="A9" s="9" t="s">
        <v>15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 x14ac:dyDescent="0.45">
      <c r="A10" s="9" t="s">
        <v>16</v>
      </c>
      <c r="B10" s="10">
        <v>1.4E-2</v>
      </c>
      <c r="C10" s="10">
        <v>7.1999999999999995E-2</v>
      </c>
      <c r="D10" s="10">
        <v>0.18</v>
      </c>
    </row>
    <row r="11" spans="1:4" ht="15" customHeight="1" x14ac:dyDescent="0.45">
      <c r="A11" s="9" t="s">
        <v>17</v>
      </c>
      <c r="B11" s="10">
        <v>1.9E-2</v>
      </c>
      <c r="C11" s="10">
        <v>0.1</v>
      </c>
      <c r="D11" s="10">
        <v>0.25</v>
      </c>
    </row>
    <row r="12" spans="1:4" ht="15" customHeight="1" x14ac:dyDescent="0.45">
      <c r="A12" s="9" t="s">
        <v>158</v>
      </c>
      <c r="B12" s="10">
        <v>0.52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0.48</v>
      </c>
      <c r="D13" s="10">
        <v>1.1000000000000001</v>
      </c>
    </row>
    <row r="14" spans="1:4" ht="15" customHeight="1" x14ac:dyDescent="0.45">
      <c r="A14" s="9" t="s">
        <v>19</v>
      </c>
      <c r="B14" s="10">
        <v>2.1999999999999999E-2</v>
      </c>
      <c r="C14" s="10">
        <v>0.12</v>
      </c>
      <c r="D14" s="10">
        <v>0.28999999999999998</v>
      </c>
    </row>
    <row r="15" spans="1:4" ht="15" customHeight="1" x14ac:dyDescent="0.45">
      <c r="A15" s="9" t="s">
        <v>20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 x14ac:dyDescent="0.45">
      <c r="A16" s="9" t="s">
        <v>21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 x14ac:dyDescent="0.45">
      <c r="A17" s="9" t="s">
        <v>22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 x14ac:dyDescent="0.45">
      <c r="A18" s="18" t="s">
        <v>23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C2C0-6788-4229-ACBB-0188F557046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84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6.2E-4</v>
      </c>
      <c r="C5" s="10">
        <v>6.3E-3</v>
      </c>
      <c r="D5" s="10">
        <v>3.9E-2</v>
      </c>
    </row>
    <row r="6" spans="1:4" ht="15" customHeight="1" x14ac:dyDescent="0.45">
      <c r="A6" s="9" t="s">
        <v>6</v>
      </c>
      <c r="B6" s="10">
        <v>1.4E-3</v>
      </c>
      <c r="C6" s="10">
        <v>1.4E-2</v>
      </c>
      <c r="D6" s="10">
        <v>8.7999999999999995E-2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 x14ac:dyDescent="0.45">
      <c r="A9" s="9" t="s">
        <v>15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 x14ac:dyDescent="0.45">
      <c r="A10" s="9" t="s">
        <v>16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 x14ac:dyDescent="0.45">
      <c r="A11" s="9" t="s">
        <v>17</v>
      </c>
      <c r="B11" s="10">
        <v>1.2E-2</v>
      </c>
      <c r="C11" s="10">
        <v>0.13</v>
      </c>
      <c r="D11" s="10">
        <v>0.82</v>
      </c>
    </row>
    <row r="12" spans="1:4" ht="15" customHeight="1" x14ac:dyDescent="0.45">
      <c r="A12" s="9" t="s">
        <v>158</v>
      </c>
      <c r="B12" s="10">
        <v>0.34</v>
      </c>
      <c r="C12" s="10">
        <v>3.6</v>
      </c>
      <c r="D12" s="10">
        <v>22</v>
      </c>
    </row>
    <row r="13" spans="1:4" ht="15" customHeight="1" x14ac:dyDescent="0.45">
      <c r="A13" s="9" t="s">
        <v>18</v>
      </c>
      <c r="B13" s="10">
        <v>5.8000000000000003E-2</v>
      </c>
      <c r="C13" s="10">
        <v>0.61</v>
      </c>
      <c r="D13" s="10">
        <v>3.8</v>
      </c>
    </row>
    <row r="14" spans="1:4" ht="15" customHeight="1" x14ac:dyDescent="0.45">
      <c r="A14" s="9" t="s">
        <v>19</v>
      </c>
      <c r="B14" s="10">
        <v>1.4E-2</v>
      </c>
      <c r="C14" s="10">
        <v>0.15</v>
      </c>
      <c r="D14" s="10">
        <v>0.95</v>
      </c>
    </row>
    <row r="15" spans="1:4" ht="15" customHeight="1" x14ac:dyDescent="0.45">
      <c r="A15" s="9" t="s">
        <v>20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 x14ac:dyDescent="0.45">
      <c r="A16" s="9" t="s">
        <v>21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 x14ac:dyDescent="0.45">
      <c r="A17" s="9" t="s">
        <v>22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 x14ac:dyDescent="0.45">
      <c r="A18" s="18" t="s">
        <v>23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DFBC-15D5-4602-B9AD-901C130FD31D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85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1.9E-3</v>
      </c>
      <c r="C5" s="10">
        <v>1.4E-2</v>
      </c>
      <c r="D5" s="10">
        <v>5.1999999999999998E-2</v>
      </c>
    </row>
    <row r="6" spans="1:4" ht="15" customHeight="1" x14ac:dyDescent="0.45">
      <c r="A6" s="9" t="s">
        <v>6</v>
      </c>
      <c r="B6" s="10">
        <v>4.1999999999999997E-3</v>
      </c>
      <c r="C6" s="10">
        <v>3.2000000000000001E-2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 x14ac:dyDescent="0.45">
      <c r="A9" s="9" t="s">
        <v>15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 x14ac:dyDescent="0.45">
      <c r="A10" s="9" t="s">
        <v>16</v>
      </c>
      <c r="B10" s="10">
        <v>3.3000000000000002E-2</v>
      </c>
      <c r="C10" s="10">
        <v>0.24</v>
      </c>
      <c r="D10" s="10">
        <v>0.89</v>
      </c>
    </row>
    <row r="11" spans="1:4" ht="15" customHeight="1" x14ac:dyDescent="0.45">
      <c r="A11" s="9" t="s">
        <v>17</v>
      </c>
      <c r="B11" s="10">
        <v>4.7E-2</v>
      </c>
      <c r="C11" s="10">
        <v>0.34</v>
      </c>
      <c r="D11" s="10">
        <v>1.3</v>
      </c>
    </row>
    <row r="12" spans="1:4" ht="15" customHeight="1" x14ac:dyDescent="0.45">
      <c r="A12" s="9" t="s">
        <v>158</v>
      </c>
      <c r="B12" s="10">
        <v>1.3</v>
      </c>
      <c r="C12" s="10">
        <v>9.6999999999999993</v>
      </c>
      <c r="D12" s="10">
        <v>35</v>
      </c>
    </row>
    <row r="13" spans="1:4" ht="15" customHeight="1" x14ac:dyDescent="0.45">
      <c r="A13" s="9" t="s">
        <v>18</v>
      </c>
      <c r="B13" s="10">
        <v>0.22</v>
      </c>
      <c r="C13" s="10">
        <v>1.6</v>
      </c>
      <c r="D13" s="10">
        <v>6</v>
      </c>
    </row>
    <row r="14" spans="1:4" ht="15" customHeight="1" x14ac:dyDescent="0.45">
      <c r="A14" s="9" t="s">
        <v>19</v>
      </c>
      <c r="B14" s="10">
        <v>5.3999999999999999E-2</v>
      </c>
      <c r="C14" s="10">
        <v>0.4</v>
      </c>
      <c r="D14" s="10">
        <v>1.5</v>
      </c>
    </row>
    <row r="15" spans="1:4" ht="15" customHeight="1" x14ac:dyDescent="0.45">
      <c r="A15" s="9" t="s">
        <v>20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 x14ac:dyDescent="0.45">
      <c r="A16" s="9" t="s">
        <v>21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 x14ac:dyDescent="0.45">
      <c r="A17" s="9" t="s">
        <v>22</v>
      </c>
      <c r="B17" s="10">
        <v>1.8E-3</v>
      </c>
      <c r="C17" s="10">
        <v>1.4E-2</v>
      </c>
      <c r="D17" s="10">
        <v>5.0999999999999997E-2</v>
      </c>
    </row>
    <row r="18" spans="1:4" ht="15" customHeight="1" x14ac:dyDescent="0.45">
      <c r="A18" s="18" t="s">
        <v>23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6569-703F-4DFF-80D6-D233BF8EC1AC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86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 x14ac:dyDescent="0.45">
      <c r="A6" s="9" t="s">
        <v>6</v>
      </c>
      <c r="B6" s="10">
        <v>2.3999999999999998E-3</v>
      </c>
      <c r="C6" s="10">
        <v>1.4999999999999999E-2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5.6999999999999998E-4</v>
      </c>
      <c r="C8" s="10">
        <v>3.8E-3</v>
      </c>
      <c r="D8" s="10">
        <v>2.5000000000000001E-2</v>
      </c>
    </row>
    <row r="9" spans="1:4" ht="15" customHeight="1" x14ac:dyDescent="0.45">
      <c r="A9" s="9" t="s">
        <v>15</v>
      </c>
      <c r="B9" s="10">
        <v>1.5E-3</v>
      </c>
      <c r="C9" s="10">
        <v>8.9999999999999993E-3</v>
      </c>
      <c r="D9" s="10">
        <v>6.2E-2</v>
      </c>
    </row>
    <row r="10" spans="1:4" ht="15" customHeight="1" x14ac:dyDescent="0.45">
      <c r="A10" s="9" t="s">
        <v>16</v>
      </c>
      <c r="B10" s="10">
        <v>0.02</v>
      </c>
      <c r="C10" s="10">
        <v>0.12</v>
      </c>
      <c r="D10" s="10">
        <v>0.79</v>
      </c>
    </row>
    <row r="11" spans="1:4" ht="15" customHeight="1" x14ac:dyDescent="0.45">
      <c r="A11" s="9" t="s">
        <v>17</v>
      </c>
      <c r="B11" s="10">
        <v>2.8000000000000001E-2</v>
      </c>
      <c r="C11" s="10">
        <v>0.17</v>
      </c>
      <c r="D11" s="10">
        <v>1.1000000000000001</v>
      </c>
    </row>
    <row r="12" spans="1:4" ht="15" customHeight="1" x14ac:dyDescent="0.45">
      <c r="A12" s="9" t="s">
        <v>158</v>
      </c>
      <c r="B12" s="10">
        <v>0.74</v>
      </c>
      <c r="C12" s="10">
        <v>4.5999999999999996</v>
      </c>
      <c r="D12" s="10">
        <v>32</v>
      </c>
    </row>
    <row r="13" spans="1:4" ht="15" customHeight="1" x14ac:dyDescent="0.45">
      <c r="A13" s="9" t="s">
        <v>18</v>
      </c>
      <c r="B13" s="10">
        <v>0.13</v>
      </c>
      <c r="C13" s="10">
        <v>0.79</v>
      </c>
      <c r="D13" s="10">
        <v>5.4</v>
      </c>
    </row>
    <row r="14" spans="1:4" ht="15" customHeight="1" x14ac:dyDescent="0.45">
      <c r="A14" s="9" t="s">
        <v>19</v>
      </c>
      <c r="B14" s="10">
        <v>3.2000000000000001E-2</v>
      </c>
      <c r="C14" s="10">
        <v>0.19</v>
      </c>
      <c r="D14" s="10">
        <v>1.3</v>
      </c>
    </row>
    <row r="15" spans="1:4" ht="15" customHeight="1" x14ac:dyDescent="0.45">
      <c r="A15" s="9" t="s">
        <v>20</v>
      </c>
      <c r="B15" s="10">
        <v>2.7E-4</v>
      </c>
      <c r="C15" s="10">
        <v>1.8E-3</v>
      </c>
      <c r="D15" s="10">
        <v>1.2E-2</v>
      </c>
    </row>
    <row r="16" spans="1:4" ht="15" customHeight="1" x14ac:dyDescent="0.45">
      <c r="A16" s="9" t="s">
        <v>21</v>
      </c>
      <c r="B16" s="10">
        <v>2.7E-4</v>
      </c>
      <c r="C16" s="10">
        <v>1.8E-3</v>
      </c>
      <c r="D16" s="10">
        <v>1.2E-2</v>
      </c>
    </row>
    <row r="17" spans="1:4" ht="15" customHeight="1" x14ac:dyDescent="0.45">
      <c r="A17" s="9" t="s">
        <v>22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 x14ac:dyDescent="0.45">
      <c r="A18" s="18" t="s">
        <v>23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7D15-E52B-41AB-9BF2-200277E02849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87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 x14ac:dyDescent="0.45">
      <c r="A6" s="9" t="s">
        <v>6</v>
      </c>
      <c r="B6" s="10">
        <v>2E-3</v>
      </c>
      <c r="C6" s="10">
        <v>1.2999999999999999E-2</v>
      </c>
      <c r="D6" s="10">
        <v>8.5000000000000006E-2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4.2999999999999999E-4</v>
      </c>
      <c r="C8" s="10">
        <v>2.8999999999999998E-3</v>
      </c>
      <c r="D8" s="10">
        <v>1.9E-2</v>
      </c>
    </row>
    <row r="9" spans="1:4" ht="15" customHeight="1" x14ac:dyDescent="0.45">
      <c r="A9" s="9" t="s">
        <v>15</v>
      </c>
      <c r="B9" s="10">
        <v>1.1999999999999999E-3</v>
      </c>
      <c r="C9" s="10">
        <v>7.3000000000000001E-3</v>
      </c>
      <c r="D9" s="10">
        <v>0.05</v>
      </c>
    </row>
    <row r="10" spans="1:4" ht="15" customHeight="1" x14ac:dyDescent="0.45">
      <c r="A10" s="9" t="s">
        <v>16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 x14ac:dyDescent="0.45">
      <c r="A11" s="9" t="s">
        <v>17</v>
      </c>
      <c r="B11" s="10">
        <v>2.1999999999999999E-2</v>
      </c>
      <c r="C11" s="10">
        <v>0.13</v>
      </c>
      <c r="D11" s="10">
        <v>0.92</v>
      </c>
    </row>
    <row r="12" spans="1:4" ht="15" customHeight="1" x14ac:dyDescent="0.45">
      <c r="A12" s="9" t="s">
        <v>158</v>
      </c>
      <c r="B12" s="10">
        <v>0.57999999999999996</v>
      </c>
      <c r="C12" s="10">
        <v>3.6</v>
      </c>
      <c r="D12" s="10">
        <v>25</v>
      </c>
    </row>
    <row r="13" spans="1:4" ht="15" customHeight="1" x14ac:dyDescent="0.45">
      <c r="A13" s="9" t="s">
        <v>18</v>
      </c>
      <c r="B13" s="10">
        <v>9.9000000000000005E-2</v>
      </c>
      <c r="C13" s="10">
        <v>0.62</v>
      </c>
      <c r="D13" s="10">
        <v>4.3</v>
      </c>
    </row>
    <row r="14" spans="1:4" ht="15" customHeight="1" x14ac:dyDescent="0.45">
      <c r="A14" s="9" t="s">
        <v>19</v>
      </c>
      <c r="B14" s="10">
        <v>2.5000000000000001E-2</v>
      </c>
      <c r="C14" s="10">
        <v>0.15</v>
      </c>
      <c r="D14" s="10">
        <v>1.1000000000000001</v>
      </c>
    </row>
    <row r="15" spans="1:4" ht="15" customHeight="1" x14ac:dyDescent="0.45">
      <c r="A15" s="9" t="s">
        <v>20</v>
      </c>
      <c r="B15" s="10">
        <v>2.2000000000000001E-4</v>
      </c>
      <c r="C15" s="10">
        <v>1.5E-3</v>
      </c>
      <c r="D15" s="10">
        <v>0.01</v>
      </c>
    </row>
    <row r="16" spans="1:4" ht="15" customHeight="1" x14ac:dyDescent="0.45">
      <c r="A16" s="9" t="s">
        <v>21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 x14ac:dyDescent="0.45">
      <c r="A17" s="9" t="s">
        <v>22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 x14ac:dyDescent="0.45">
      <c r="A18" s="18" t="s">
        <v>23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2999-D3B8-49CD-882F-F7E1D6B0A74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88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9.7999999999999997E-4</v>
      </c>
      <c r="C5" s="10">
        <v>1.2E-2</v>
      </c>
      <c r="D5" s="10">
        <v>3.3000000000000002E-2</v>
      </c>
    </row>
    <row r="6" spans="1:4" ht="15" customHeight="1" x14ac:dyDescent="0.45">
      <c r="A6" s="9" t="s">
        <v>6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 x14ac:dyDescent="0.45">
      <c r="A9" s="9" t="s">
        <v>15</v>
      </c>
      <c r="B9" s="10">
        <v>1.4E-3</v>
      </c>
      <c r="C9" s="10">
        <v>0.02</v>
      </c>
      <c r="D9" s="10">
        <v>4.5999999999999999E-2</v>
      </c>
    </row>
    <row r="10" spans="1:4" ht="15" customHeight="1" x14ac:dyDescent="0.45">
      <c r="A10" s="9" t="s">
        <v>16</v>
      </c>
      <c r="B10" s="10">
        <v>1.7999999999999999E-2</v>
      </c>
      <c r="C10" s="10">
        <v>0.25</v>
      </c>
      <c r="D10" s="10">
        <v>0.59</v>
      </c>
    </row>
    <row r="11" spans="1:4" ht="15" customHeight="1" x14ac:dyDescent="0.45">
      <c r="A11" s="9" t="s">
        <v>17</v>
      </c>
      <c r="B11" s="10">
        <v>2.5000000000000001E-2</v>
      </c>
      <c r="C11" s="10">
        <v>0.36</v>
      </c>
      <c r="D11" s="10">
        <v>0.84</v>
      </c>
    </row>
    <row r="12" spans="1:4" ht="15" customHeight="1" x14ac:dyDescent="0.45">
      <c r="A12" s="9" t="s">
        <v>158</v>
      </c>
      <c r="B12" s="10">
        <v>0.68</v>
      </c>
      <c r="C12" s="10">
        <v>10</v>
      </c>
      <c r="D12" s="10">
        <v>24</v>
      </c>
    </row>
    <row r="13" spans="1:4" ht="15" customHeight="1" x14ac:dyDescent="0.45">
      <c r="A13" s="9" t="s">
        <v>18</v>
      </c>
      <c r="B13" s="10">
        <v>0.12</v>
      </c>
      <c r="C13" s="10">
        <v>1.7</v>
      </c>
      <c r="D13" s="10">
        <v>4.0999999999999996</v>
      </c>
    </row>
    <row r="14" spans="1:4" ht="15" customHeight="1" x14ac:dyDescent="0.45">
      <c r="A14" s="9" t="s">
        <v>19</v>
      </c>
      <c r="B14" s="10">
        <v>2.9000000000000001E-2</v>
      </c>
      <c r="C14" s="10">
        <v>0.41</v>
      </c>
      <c r="D14" s="10">
        <v>0.98</v>
      </c>
    </row>
    <row r="15" spans="1:4" ht="15" customHeight="1" x14ac:dyDescent="0.45">
      <c r="A15" s="9" t="s">
        <v>20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 x14ac:dyDescent="0.45">
      <c r="A16" s="9" t="s">
        <v>21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 x14ac:dyDescent="0.45">
      <c r="A17" s="9" t="s">
        <v>22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 x14ac:dyDescent="0.45">
      <c r="A18" s="18" t="s">
        <v>23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849D-8E62-4953-9280-A30398726579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89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 x14ac:dyDescent="0.45">
      <c r="A6" s="9" t="s">
        <v>6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 x14ac:dyDescent="0.45">
      <c r="A9" s="9" t="s">
        <v>15</v>
      </c>
      <c r="B9" s="10">
        <v>1.4E-3</v>
      </c>
      <c r="C9" s="10">
        <v>0.01</v>
      </c>
      <c r="D9" s="10">
        <v>6.0999999999999999E-2</v>
      </c>
    </row>
    <row r="10" spans="1:4" ht="15" customHeight="1" x14ac:dyDescent="0.45">
      <c r="A10" s="9" t="s">
        <v>16</v>
      </c>
      <c r="B10" s="10">
        <v>1.7999999999999999E-2</v>
      </c>
      <c r="C10" s="10">
        <v>0.13</v>
      </c>
      <c r="D10" s="10">
        <v>0.78</v>
      </c>
    </row>
    <row r="11" spans="1:4" ht="15" customHeight="1" x14ac:dyDescent="0.45">
      <c r="A11" s="9" t="s">
        <v>17</v>
      </c>
      <c r="B11" s="10">
        <v>2.5000000000000001E-2</v>
      </c>
      <c r="C11" s="10">
        <v>0.19</v>
      </c>
      <c r="D11" s="10">
        <v>1.1000000000000001</v>
      </c>
    </row>
    <row r="12" spans="1:4" ht="15" customHeight="1" x14ac:dyDescent="0.45">
      <c r="A12" s="9" t="s">
        <v>158</v>
      </c>
      <c r="B12" s="10">
        <v>0.68</v>
      </c>
      <c r="C12" s="10">
        <v>4.9000000000000004</v>
      </c>
      <c r="D12" s="10">
        <v>32</v>
      </c>
    </row>
    <row r="13" spans="1:4" ht="15" customHeight="1" x14ac:dyDescent="0.45">
      <c r="A13" s="9" t="s">
        <v>18</v>
      </c>
      <c r="B13" s="10">
        <v>0.12</v>
      </c>
      <c r="C13" s="10">
        <v>0.84</v>
      </c>
      <c r="D13" s="10">
        <v>5.4</v>
      </c>
    </row>
    <row r="14" spans="1:4" ht="15" customHeight="1" x14ac:dyDescent="0.45">
      <c r="A14" s="9" t="s">
        <v>19</v>
      </c>
      <c r="B14" s="10">
        <v>2.9000000000000001E-2</v>
      </c>
      <c r="C14" s="10">
        <v>0.21</v>
      </c>
      <c r="D14" s="10">
        <v>1.3</v>
      </c>
    </row>
    <row r="15" spans="1:4" ht="15" customHeight="1" x14ac:dyDescent="0.45">
      <c r="A15" s="9" t="s">
        <v>20</v>
      </c>
      <c r="B15" s="10">
        <v>2.5000000000000001E-4</v>
      </c>
      <c r="C15" s="10">
        <v>1.5E-3</v>
      </c>
      <c r="D15" s="10">
        <v>1.2E-2</v>
      </c>
    </row>
    <row r="16" spans="1:4" ht="15" customHeight="1" x14ac:dyDescent="0.45">
      <c r="A16" s="9" t="s">
        <v>21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 x14ac:dyDescent="0.45">
      <c r="A17" s="9" t="s">
        <v>22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 x14ac:dyDescent="0.45">
      <c r="A18" s="18" t="s">
        <v>23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8747-DBCA-4D94-BA24-6EA89320BAC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90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1E-3</v>
      </c>
      <c r="C5" s="10">
        <v>2.8999999999999998E-3</v>
      </c>
      <c r="D5" s="10">
        <v>5.0999999999999997E-2</v>
      </c>
    </row>
    <row r="6" spans="1:4" ht="15" customHeight="1" x14ac:dyDescent="0.45">
      <c r="A6" s="9" t="s">
        <v>6</v>
      </c>
      <c r="B6" s="10">
        <v>2.3999999999999998E-3</v>
      </c>
      <c r="C6" s="10">
        <v>6.4999999999999997E-3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5.2999999999999998E-4</v>
      </c>
      <c r="C8" s="10">
        <v>1.5E-3</v>
      </c>
      <c r="D8" s="10">
        <v>2.8000000000000001E-2</v>
      </c>
    </row>
    <row r="9" spans="1:4" ht="15" customHeight="1" x14ac:dyDescent="0.45">
      <c r="A9" s="9" t="s">
        <v>15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 x14ac:dyDescent="0.45">
      <c r="A10" s="9" t="s">
        <v>16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 x14ac:dyDescent="0.45">
      <c r="A11" s="9" t="s">
        <v>17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 x14ac:dyDescent="0.45">
      <c r="A12" s="9" t="s">
        <v>158</v>
      </c>
      <c r="B12" s="10">
        <v>0.71</v>
      </c>
      <c r="C12" s="10">
        <v>2.1</v>
      </c>
      <c r="D12" s="10">
        <v>37</v>
      </c>
    </row>
    <row r="13" spans="1:4" ht="15" customHeight="1" x14ac:dyDescent="0.45">
      <c r="A13" s="9" t="s">
        <v>18</v>
      </c>
      <c r="B13" s="10">
        <v>0.12</v>
      </c>
      <c r="C13" s="10">
        <v>0.37</v>
      </c>
      <c r="D13" s="10">
        <v>6.3</v>
      </c>
    </row>
    <row r="14" spans="1:4" ht="15" customHeight="1" x14ac:dyDescent="0.45">
      <c r="A14" s="9" t="s">
        <v>19</v>
      </c>
      <c r="B14" s="10">
        <v>3.1E-2</v>
      </c>
      <c r="C14" s="10">
        <v>9.4E-2</v>
      </c>
      <c r="D14" s="10">
        <v>1.5</v>
      </c>
    </row>
    <row r="15" spans="1:4" ht="15" customHeight="1" x14ac:dyDescent="0.45">
      <c r="A15" s="9" t="s">
        <v>20</v>
      </c>
      <c r="B15" s="10">
        <v>2.7E-4</v>
      </c>
      <c r="C15" s="10">
        <v>6.9999999999999999E-4</v>
      </c>
      <c r="D15" s="10">
        <v>1.4E-2</v>
      </c>
    </row>
    <row r="16" spans="1:4" ht="15" customHeight="1" x14ac:dyDescent="0.45">
      <c r="A16" s="9" t="s">
        <v>21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 x14ac:dyDescent="0.45">
      <c r="A17" s="9" t="s">
        <v>22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 x14ac:dyDescent="0.45">
      <c r="A18" s="18" t="s">
        <v>23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3B23-BF6E-4D7B-9540-BAE382AEBFF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91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 x14ac:dyDescent="0.45">
      <c r="A6" s="9" t="s">
        <v>6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 x14ac:dyDescent="0.45">
      <c r="A9" s="9" t="s">
        <v>15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 x14ac:dyDescent="0.45">
      <c r="A10" s="9" t="s">
        <v>16</v>
      </c>
      <c r="B10" s="10">
        <v>1.2E-2</v>
      </c>
      <c r="C10" s="10">
        <v>7.9000000000000001E-2</v>
      </c>
      <c r="D10" s="10">
        <v>0.31</v>
      </c>
    </row>
    <row r="11" spans="1:4" ht="15" customHeight="1" x14ac:dyDescent="0.45">
      <c r="A11" s="9" t="s">
        <v>17</v>
      </c>
      <c r="B11" s="10">
        <v>1.7000000000000001E-2</v>
      </c>
      <c r="C11" s="10">
        <v>0.11</v>
      </c>
      <c r="D11" s="10">
        <v>0.44</v>
      </c>
    </row>
    <row r="12" spans="1:4" ht="15" customHeight="1" x14ac:dyDescent="0.45">
      <c r="A12" s="9" t="s">
        <v>158</v>
      </c>
      <c r="B12" s="10">
        <v>0.46</v>
      </c>
      <c r="C12" s="10">
        <v>3.1</v>
      </c>
      <c r="D12" s="10">
        <v>12</v>
      </c>
    </row>
    <row r="13" spans="1:4" ht="15" customHeight="1" x14ac:dyDescent="0.45">
      <c r="A13" s="9" t="s">
        <v>18</v>
      </c>
      <c r="B13" s="10">
        <v>7.8E-2</v>
      </c>
      <c r="C13" s="10">
        <v>0.53</v>
      </c>
      <c r="D13" s="10">
        <v>2.1</v>
      </c>
    </row>
    <row r="14" spans="1:4" ht="15" customHeight="1" x14ac:dyDescent="0.45">
      <c r="A14" s="9" t="s">
        <v>19</v>
      </c>
      <c r="B14" s="10">
        <v>0.02</v>
      </c>
      <c r="C14" s="10">
        <v>0.13</v>
      </c>
      <c r="D14" s="10">
        <v>0.51</v>
      </c>
    </row>
    <row r="15" spans="1:4" ht="15" customHeight="1" x14ac:dyDescent="0.45">
      <c r="A15" s="9" t="s">
        <v>20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 x14ac:dyDescent="0.45">
      <c r="A16" s="9" t="s">
        <v>21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 x14ac:dyDescent="0.45">
      <c r="A17" s="9" t="s">
        <v>22</v>
      </c>
      <c r="B17" s="10">
        <v>7.3999999999999999E-4</v>
      </c>
      <c r="C17" s="10">
        <v>5.3E-3</v>
      </c>
      <c r="D17" s="10">
        <v>1.9E-2</v>
      </c>
    </row>
    <row r="18" spans="1:4" ht="15" customHeight="1" x14ac:dyDescent="0.45">
      <c r="A18" s="18" t="s">
        <v>23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B7CC-6991-41E2-B3B2-C03FE774A01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9" t="s">
        <v>92</v>
      </c>
      <c r="B1" s="49"/>
      <c r="C1" s="49"/>
      <c r="D1" s="49"/>
    </row>
    <row r="2" spans="1:4" ht="15" customHeight="1" x14ac:dyDescent="0.45">
      <c r="A2" s="21"/>
      <c r="B2" s="48" t="s">
        <v>11</v>
      </c>
      <c r="C2" s="48"/>
      <c r="D2" s="48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 x14ac:dyDescent="0.45">
      <c r="A6" s="9" t="s">
        <v>6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1.3999999999999999E-4</v>
      </c>
      <c r="C8" s="10">
        <v>8.8000000000000003E-4</v>
      </c>
      <c r="D8" s="10">
        <v>3.3E-3</v>
      </c>
    </row>
    <row r="9" spans="1:4" ht="15" customHeight="1" x14ac:dyDescent="0.45">
      <c r="A9" s="9" t="s">
        <v>15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 x14ac:dyDescent="0.45">
      <c r="A10" s="9" t="s">
        <v>16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 x14ac:dyDescent="0.45">
      <c r="A11" s="9" t="s">
        <v>17</v>
      </c>
      <c r="B11" s="10">
        <v>7.4999999999999997E-3</v>
      </c>
      <c r="C11" s="10">
        <v>0.04</v>
      </c>
      <c r="D11" s="10">
        <v>0.16</v>
      </c>
    </row>
    <row r="12" spans="1:4" ht="15" customHeight="1" x14ac:dyDescent="0.45">
      <c r="A12" s="9" t="s">
        <v>158</v>
      </c>
      <c r="B12" s="10">
        <v>0.21</v>
      </c>
      <c r="C12" s="10">
        <v>1.2</v>
      </c>
      <c r="D12" s="10">
        <v>4.5</v>
      </c>
    </row>
    <row r="13" spans="1:4" ht="15" customHeight="1" x14ac:dyDescent="0.45">
      <c r="A13" s="9" t="s">
        <v>18</v>
      </c>
      <c r="B13" s="10">
        <v>3.5999999999999997E-2</v>
      </c>
      <c r="C13" s="10">
        <v>0.2</v>
      </c>
      <c r="D13" s="10">
        <v>0.77</v>
      </c>
    </row>
    <row r="14" spans="1:4" ht="15" customHeight="1" x14ac:dyDescent="0.45">
      <c r="A14" s="9" t="s">
        <v>19</v>
      </c>
      <c r="B14" s="10">
        <v>8.6E-3</v>
      </c>
      <c r="C14" s="10">
        <v>4.5999999999999999E-2</v>
      </c>
      <c r="D14" s="10">
        <v>0.18</v>
      </c>
    </row>
    <row r="15" spans="1:4" ht="15" customHeight="1" x14ac:dyDescent="0.45">
      <c r="A15" s="9" t="s">
        <v>20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 x14ac:dyDescent="0.45">
      <c r="A16" s="9" t="s">
        <v>21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 x14ac:dyDescent="0.45">
      <c r="A17" s="9" t="s">
        <v>22</v>
      </c>
      <c r="B17" s="10">
        <v>2.7999999999999998E-4</v>
      </c>
      <c r="C17" s="10">
        <v>1.8E-3</v>
      </c>
      <c r="D17" s="10">
        <v>6.6E-3</v>
      </c>
    </row>
    <row r="18" spans="1:4" ht="15" customHeight="1" x14ac:dyDescent="0.45">
      <c r="A18" s="18" t="s">
        <v>23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About</vt:lpstr>
      <vt:lpstr>Population Density</vt:lpstr>
      <vt:lpstr>Mappings</vt:lpstr>
      <vt:lpstr>HOIpTP-transport-NOx</vt:lpstr>
      <vt:lpstr>HOIpTP-transport-PM25</vt:lpstr>
      <vt:lpstr>HOIpTP-transport-SO2</vt:lpstr>
      <vt:lpstr>HOIpTP-electricity-NOx</vt:lpstr>
      <vt:lpstr>HOIpTP-electricity-PM25</vt:lpstr>
      <vt:lpstr>HOIpTP-electricity-SO2</vt:lpstr>
      <vt:lpstr>HOIpTP-buildings-NOx</vt:lpstr>
      <vt:lpstr>HOIpTP-buildings-PM25</vt:lpstr>
      <vt:lpstr>HOIpTP-buildings-SO2</vt:lpstr>
      <vt:lpstr>HOIpTP-industry-NOx</vt:lpstr>
      <vt:lpstr>HOIpTP-industry-PM25</vt:lpstr>
      <vt:lpstr>HOIpTP-industry-SO2</vt:lpstr>
      <vt:lpstr>HOIpTP-LULUCF-NOx</vt:lpstr>
      <vt:lpstr>HOIpTP-LULUCF-PM25</vt:lpstr>
      <vt:lpstr>HOIpTP-LULUCF-SO2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2020-07-06T23:53:13Z</dcterms:created>
  <dcterms:modified xsi:type="dcterms:W3CDTF">2021-02-23T22:33:15Z</dcterms:modified>
</cp:coreProperties>
</file>