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FL\webappdata\"/>
    </mc:Choice>
  </mc:AlternateContent>
  <xr:revisionPtr revIDLastSave="0" documentId="8_{39AC06C2-9F54-4A25-9956-9D935231A868}"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<sst xmlns="http://schemas.openxmlformats.org/spreadsheetml/2006/main" count="43096" uniqueCount="4487">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</sst>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4003</v>
      </c>
      <c r="C1" s="380">
        <v>46294</v>
      </c>
      <c r="G1" s="381" t="s">
        <v>3985</v>
      </c>
      <c r="H1" s="381" t="s">
        <v>3986</v>
      </c>
    </row>
    <row r="2" spans="1:8" x14ac:dyDescent="0.25">
      <c r="B2" t="str">
        <f>_xlfn.XLOOKUP(B1,H:H,G:G,0,0,1)</f>
        <v>FL</v>
      </c>
      <c r="C2" t="str">
        <f>_xlfn.XLOOKUP(B2,G:G, H:H, 0,0,1)</f>
        <v>Florida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274.497906</v>
      </c>
      <c r="E2" s="436">
        <f>SUMIFS('frozen policy trendline'!E:E,'frozen policy trendline'!$A:$A,About!$B$2)-SUMIFS('frozen policy trendline'!E:E,'frozen policy trendline'!$A:$A,About!$B$2,'frozen policy trendline'!$B:$B,"Output Total CO2e Emissions by Sector[LULUCF sector]")</f>
        <v>277.22580200000004</v>
      </c>
      <c r="F2" s="436">
        <f>SUMIFS('frozen policy trendline'!F:F,'frozen policy trendline'!$A:$A,About!$B$2)-SUMIFS('frozen policy trendline'!F:F,'frozen policy trendline'!$A:$A,About!$B$2,'frozen policy trendline'!$B:$B,"Output Total CO2e Emissions by Sector[LULUCF sector]")</f>
        <v>269.78058699999997</v>
      </c>
      <c r="G2" s="436">
        <f>SUMIFS('frozen policy trendline'!G:G,'frozen policy trendline'!$A:$A,About!$B$2)-SUMIFS('frozen policy trendline'!G:G,'frozen policy trendline'!$A:$A,About!$B$2,'frozen policy trendline'!$B:$B,"Output Total CO2e Emissions by Sector[LULUCF sector]")</f>
        <v>261.81737899999996</v>
      </c>
      <c r="H2" s="436">
        <f>SUMIFS('frozen policy trendline'!H:H,'frozen policy trendline'!$A:$A,About!$B$2)-SUMIFS('frozen policy trendline'!H:H,'frozen policy trendline'!$A:$A,About!$B$2,'frozen policy trendline'!$B:$B,"Output Total CO2e Emissions by Sector[LULUCF sector]")</f>
        <v>254.377949</v>
      </c>
      <c r="I2" s="436">
        <f>SUMIFS('frozen policy trendline'!I:I,'frozen policy trendline'!$A:$A,About!$B$2)-SUMIFS('frozen policy trendline'!I:I,'frozen policy trendline'!$A:$A,About!$B$2,'frozen policy trendline'!$B:$B,"Output Total CO2e Emissions by Sector[LULUCF sector]")</f>
        <v>246.77527700000002</v>
      </c>
      <c r="J2" s="436">
        <f>SUMIFS('frozen policy trendline'!J:J,'frozen policy trendline'!$A:$A,About!$B$2)-SUMIFS('frozen policy trendline'!J:J,'frozen policy trendline'!$A:$A,About!$B$2,'frozen policy trendline'!$B:$B,"Output Total CO2e Emissions by Sector[LULUCF sector]")</f>
        <v>240.73009100000002</v>
      </c>
      <c r="K2" s="436">
        <f>SUMIFS('frozen policy trendline'!K:K,'frozen policy trendline'!$A:$A,About!$B$2)-SUMIFS('frozen policy trendline'!K:K,'frozen policy trendline'!$A:$A,About!$B$2,'frozen policy trendline'!$B:$B,"Output Total CO2e Emissions by Sector[LULUCF sector]")</f>
        <v>234.61787000000004</v>
      </c>
      <c r="L2" s="436">
        <f>SUMIFS('frozen policy trendline'!L:L,'frozen policy trendline'!$A:$A,About!$B$2)-SUMIFS('frozen policy trendline'!L:L,'frozen policy trendline'!$A:$A,About!$B$2,'frozen policy trendline'!$B:$B,"Output Total CO2e Emissions by Sector[LULUCF sector]")</f>
        <v>228.60858000000002</v>
      </c>
      <c r="M2" s="436">
        <f>SUMIFS('frozen policy trendline'!M:M,'frozen policy trendline'!$A:$A,About!$B$2)-SUMIFS('frozen policy trendline'!M:M,'frozen policy trendline'!$A:$A,About!$B$2,'frozen policy trendline'!$B:$B,"Output Total CO2e Emissions by Sector[LULUCF sector]")</f>
        <v>227.17291889999998</v>
      </c>
      <c r="N2" s="436">
        <f>SUMIFS('frozen policy trendline'!N:N,'frozen policy trendline'!$A:$A,About!$B$2)-SUMIFS('frozen policy trendline'!N:N,'frozen policy trendline'!$A:$A,About!$B$2,'frozen policy trendline'!$B:$B,"Output Total CO2e Emissions by Sector[LULUCF sector]")</f>
        <v>222.83018330000002</v>
      </c>
      <c r="O2" s="436">
        <f>SUMIFS('frozen policy trendline'!O:O,'frozen policy trendline'!$A:$A,About!$B$2)-SUMIFS('frozen policy trendline'!O:O,'frozen policy trendline'!$A:$A,About!$B$2,'frozen policy trendline'!$B:$B,"Output Total CO2e Emissions by Sector[LULUCF sector]")</f>
        <v>221.71472439999997</v>
      </c>
      <c r="P2" s="436">
        <f>SUMIFS('frozen policy trendline'!P:P,'frozen policy trendline'!$A:$A,About!$B$2)-SUMIFS('frozen policy trendline'!P:P,'frozen policy trendline'!$A:$A,About!$B$2,'frozen policy trendline'!$B:$B,"Output Total CO2e Emissions by Sector[LULUCF sector]")</f>
        <v>220.82532839999999</v>
      </c>
      <c r="Q2" s="436">
        <f>SUMIFS('frozen policy trendline'!Q:Q,'frozen policy trendline'!$A:$A,About!$B$2)-SUMIFS('frozen policy trendline'!Q:Q,'frozen policy trendline'!$A:$A,About!$B$2,'frozen policy trendline'!$B:$B,"Output Total CO2e Emissions by Sector[LULUCF sector]")</f>
        <v>220.38037740000001</v>
      </c>
      <c r="R2" s="436">
        <f>SUMIFS('frozen policy trendline'!R:R,'frozen policy trendline'!$A:$A,About!$B$2)-SUMIFS('frozen policy trendline'!R:R,'frozen policy trendline'!$A:$A,About!$B$2,'frozen policy trendline'!$B:$B,"Output Total CO2e Emissions by Sector[LULUCF sector]")</f>
        <v>219.5098571</v>
      </c>
      <c r="S2" s="436">
        <f>SUMIFS('frozen policy trendline'!S:S,'frozen policy trendline'!$A:$A,About!$B$2)-SUMIFS('frozen policy trendline'!S:S,'frozen policy trendline'!$A:$A,About!$B$2,'frozen policy trendline'!$B:$B,"Output Total CO2e Emissions by Sector[LULUCF sector]")</f>
        <v>217.81177959999999</v>
      </c>
      <c r="T2" s="436">
        <f>SUMIFS('frozen policy trendline'!T:T,'frozen policy trendline'!$A:$A,About!$B$2)-SUMIFS('frozen policy trendline'!T:T,'frozen policy trendline'!$A:$A,About!$B$2,'frozen policy trendline'!$B:$B,"Output Total CO2e Emissions by Sector[LULUCF sector]")</f>
        <v>216.8183224</v>
      </c>
      <c r="U2" s="436">
        <f>SUMIFS('frozen policy trendline'!U:U,'frozen policy trendline'!$A:$A,About!$B$2)-SUMIFS('frozen policy trendline'!U:U,'frozen policy trendline'!$A:$A,About!$B$2,'frozen policy trendline'!$B:$B,"Output Total CO2e Emissions by Sector[LULUCF sector]")</f>
        <v>216.19972379999999</v>
      </c>
      <c r="V2" s="436">
        <f>SUMIFS('frozen policy trendline'!V:V,'frozen policy trendline'!$A:$A,About!$B$2)-SUMIFS('frozen policy trendline'!V:V,'frozen policy trendline'!$A:$A,About!$B$2,'frozen policy trendline'!$B:$B,"Output Total CO2e Emissions by Sector[LULUCF sector]")</f>
        <v>215.92045200000001</v>
      </c>
      <c r="W2" s="436">
        <f>SUMIFS('frozen policy trendline'!W:W,'frozen policy trendline'!$A:$A,About!$B$2)-SUMIFS('frozen policy trendline'!W:W,'frozen policy trendline'!$A:$A,About!$B$2,'frozen policy trendline'!$B:$B,"Output Total CO2e Emissions by Sector[LULUCF sector]")</f>
        <v>216.25377599999999</v>
      </c>
      <c r="X2" s="436">
        <f>SUMIFS('frozen policy trendline'!X:X,'frozen policy trendline'!$A:$A,About!$B$2)-SUMIFS('frozen policy trendline'!X:X,'frozen policy trendline'!$A:$A,About!$B$2,'frozen policy trendline'!$B:$B,"Output Total CO2e Emissions by Sector[LULUCF sector]")</f>
        <v>217.30225999999999</v>
      </c>
      <c r="Y2" s="436">
        <f>SUMIFS('frozen policy trendline'!Y:Y,'frozen policy trendline'!$A:$A,About!$B$2)-SUMIFS('frozen policy trendline'!Y:Y,'frozen policy trendline'!$A:$A,About!$B$2,'frozen policy trendline'!$B:$B,"Output Total CO2e Emissions by Sector[LULUCF sector]")</f>
        <v>218.75007500000001</v>
      </c>
      <c r="Z2" s="436">
        <f>SUMIFS('frozen policy trendline'!Z:Z,'frozen policy trendline'!$A:$A,About!$B$2)-SUMIFS('frozen policy trendline'!Z:Z,'frozen policy trendline'!$A:$A,About!$B$2,'frozen policy trendline'!$B:$B,"Output Total CO2e Emissions by Sector[LULUCF sector]")</f>
        <v>220.28126400000002</v>
      </c>
      <c r="AA2" s="436">
        <f>SUMIFS('frozen policy trendline'!AA:AA,'frozen policy trendline'!$A:$A,About!$B$2)-SUMIFS('frozen policy trendline'!AA:AA,'frozen policy trendline'!$A:$A,About!$B$2,'frozen policy trendline'!$B:$B,"Output Total CO2e Emissions by Sector[LULUCF sector]")</f>
        <v>221.69249400000004</v>
      </c>
      <c r="AB2" s="436">
        <f>SUMIFS('frozen policy trendline'!AB:AB,'frozen policy trendline'!$A:$A,About!$B$2)-SUMIFS('frozen policy trendline'!AB:AB,'frozen policy trendline'!$A:$A,About!$B$2,'frozen policy trendline'!$B:$B,"Output Total CO2e Emissions by Sector[LULUCF sector]")</f>
        <v>223.10145800000001</v>
      </c>
      <c r="AC2" s="436">
        <f>SUMIFS('frozen policy trendline'!AC:AC,'frozen policy trendline'!$A:$A,About!$B$2)-SUMIFS('frozen policy trendline'!AC:AC,'frozen policy trendline'!$A:$A,About!$B$2,'frozen policy trendline'!$B:$B,"Output Total CO2e Emissions by Sector[LULUCF sector]")</f>
        <v>224.21285999999998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FL</v>
      </c>
      <c r="C1" s="409">
        <f>SUM(C4:C87)</f>
        <v>186.709689894001</v>
      </c>
      <c r="D1" s="409">
        <f t="shared" ref="D1:AG1" si="0">SUM(D4:D87)</f>
        <v>187.48109118169833</v>
      </c>
      <c r="E1" s="409">
        <f t="shared" si="0"/>
        <v>190.33975666717703</v>
      </c>
      <c r="F1" s="409">
        <f t="shared" si="0"/>
        <v>197.9763472573905</v>
      </c>
      <c r="G1" s="409">
        <f t="shared" si="0"/>
        <v>202.72804322028881</v>
      </c>
      <c r="H1" s="409">
        <f t="shared" si="0"/>
        <v>208.34248400711709</v>
      </c>
      <c r="I1" s="409">
        <f t="shared" si="0"/>
        <v>215.81866075544181</v>
      </c>
      <c r="J1" s="409">
        <f t="shared" si="0"/>
        <v>219.36016317520773</v>
      </c>
      <c r="K1" s="409">
        <f t="shared" si="0"/>
        <v>232.41144154592681</v>
      </c>
      <c r="L1" s="409">
        <f t="shared" si="0"/>
        <v>233.45877780112912</v>
      </c>
      <c r="M1" s="409">
        <f t="shared" si="0"/>
        <v>242.57136045939728</v>
      </c>
      <c r="N1" s="409">
        <f t="shared" si="0"/>
        <v>241.85543174823158</v>
      </c>
      <c r="O1" s="409">
        <f t="shared" si="0"/>
        <v>246.79089644827943</v>
      </c>
      <c r="P1" s="409">
        <f t="shared" si="0"/>
        <v>253.91369819830527</v>
      </c>
      <c r="Q1" s="409">
        <f t="shared" si="0"/>
        <v>261.39311807225062</v>
      </c>
      <c r="R1" s="409">
        <f t="shared" si="0"/>
        <v>264.88678874933652</v>
      </c>
      <c r="S1" s="409">
        <f t="shared" si="0"/>
        <v>262.89132695370176</v>
      </c>
      <c r="T1" s="409">
        <f t="shared" si="0"/>
        <v>261.40605746632428</v>
      </c>
      <c r="U1" s="409">
        <f t="shared" si="0"/>
        <v>246.68294451546285</v>
      </c>
      <c r="V1" s="409">
        <f t="shared" si="0"/>
        <v>235.61369721605135</v>
      </c>
      <c r="W1" s="409">
        <f t="shared" si="0"/>
        <v>250.22018274599904</v>
      </c>
      <c r="X1" s="409">
        <f t="shared" si="0"/>
        <v>235.7583101239629</v>
      </c>
      <c r="Y1" s="409">
        <f t="shared" si="0"/>
        <v>233.6468932866797</v>
      </c>
      <c r="Z1" s="409">
        <f t="shared" si="0"/>
        <v>233.49289311560844</v>
      </c>
      <c r="AA1" s="409">
        <f t="shared" si="0"/>
        <v>239.22942084778418</v>
      </c>
      <c r="AB1" s="409">
        <f t="shared" si="0"/>
        <v>244.12144269925588</v>
      </c>
      <c r="AC1" s="409">
        <f t="shared" si="0"/>
        <v>247.20551490038198</v>
      </c>
      <c r="AD1" s="409">
        <f t="shared" si="0"/>
        <v>247.1202326320844</v>
      </c>
      <c r="AE1" s="409">
        <f t="shared" si="0"/>
        <v>249.56443276881237</v>
      </c>
      <c r="AF1" s="409">
        <f t="shared" si="0"/>
        <v>245.11937305010051</v>
      </c>
      <c r="AG1" s="409">
        <f t="shared" si="0"/>
        <v>223.07051057306825</v>
      </c>
      <c r="AH1" s="409">
        <f>SUM(AH4:AH87)</f>
        <v>240.0648149099363</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86.577833890699495</v>
      </c>
      <c r="D4">
        <f>SUMIFS('EPA Export Aggregation'!G:G,'EPA Export Aggregation'!$A:$A,$B4,'EPA Export Aggregation'!$D:$D,$A$1)*IF($A4="CH4",About!$D$58,IF($A4="N2O",About!$D$59,1))</f>
        <v>92.781970742101606</v>
      </c>
      <c r="E4">
        <f>SUMIFS('EPA Export Aggregation'!H:H,'EPA Export Aggregation'!$A:$A,$B4,'EPA Export Aggregation'!$D:$D,$A$1)*IF($A4="CH4",About!$D$58,IF($A4="N2O",About!$D$59,1))</f>
        <v>90.718395292692193</v>
      </c>
      <c r="F4">
        <f>SUMIFS('EPA Export Aggregation'!I:I,'EPA Export Aggregation'!$A:$A,$B4,'EPA Export Aggregation'!$D:$D,$A$1)*IF($A4="CH4",About!$D$58,IF($A4="N2O",About!$D$59,1))</f>
        <v>94.662893229643103</v>
      </c>
      <c r="G4">
        <f>SUMIFS('EPA Export Aggregation'!J:J,'EPA Export Aggregation'!$A:$A,$B4,'EPA Export Aggregation'!$D:$D,$A$1)*IF($A4="CH4",About!$D$58,IF($A4="N2O",About!$D$59,1))</f>
        <v>96.387485607954105</v>
      </c>
      <c r="H4">
        <f>SUMIFS('EPA Export Aggregation'!K:K,'EPA Export Aggregation'!$A:$A,$B4,'EPA Export Aggregation'!$D:$D,$A$1)*IF($A4="CH4",About!$D$58,IF($A4="N2O",About!$D$59,1))</f>
        <v>98.609130970691098</v>
      </c>
      <c r="I4">
        <f>SUMIFS('EPA Export Aggregation'!L:L,'EPA Export Aggregation'!$A:$A,$B4,'EPA Export Aggregation'!$D:$D,$A$1)*IF($A4="CH4",About!$D$58,IF($A4="N2O",About!$D$59,1))</f>
        <v>103.47313338527221</v>
      </c>
      <c r="J4">
        <f>SUMIFS('EPA Export Aggregation'!M:M,'EPA Export Aggregation'!$A:$A,$B4,'EPA Export Aggregation'!$D:$D,$A$1)*IF($A4="CH4",About!$D$58,IF($A4="N2O",About!$D$59,1))</f>
        <v>107.3680022035459</v>
      </c>
      <c r="K4">
        <f>SUMIFS('EPA Export Aggregation'!N:N,'EPA Export Aggregation'!$A:$A,$B4,'EPA Export Aggregation'!$D:$D,$A$1)*IF($A4="CH4",About!$D$58,IF($A4="N2O",About!$D$59,1))</f>
        <v>118.2476440908986</v>
      </c>
      <c r="L4">
        <f>SUMIFS('EPA Export Aggregation'!O:O,'EPA Export Aggregation'!$A:$A,$B4,'EPA Export Aggregation'!$D:$D,$A$1)*IF($A4="CH4",About!$D$58,IF($A4="N2O",About!$D$59,1))</f>
        <v>114.8100354436764</v>
      </c>
      <c r="M4">
        <f>SUMIFS('EPA Export Aggregation'!P:P,'EPA Export Aggregation'!$A:$A,$B4,'EPA Export Aggregation'!$D:$D,$A$1)*IF($A4="CH4",About!$D$58,IF($A4="N2O",About!$D$59,1))</f>
        <v>117.29950073010561</v>
      </c>
      <c r="N4">
        <f>SUMIFS('EPA Export Aggregation'!Q:Q,'EPA Export Aggregation'!$A:$A,$B4,'EPA Export Aggregation'!$D:$D,$A$1)*IF($A4="CH4",About!$D$58,IF($A4="N2O",About!$D$59,1))</f>
        <v>118.0859556077617</v>
      </c>
      <c r="O4">
        <f>SUMIFS('EPA Export Aggregation'!R:R,'EPA Export Aggregation'!$A:$A,$B4,'EPA Export Aggregation'!$D:$D,$A$1)*IF($A4="CH4",About!$D$58,IF($A4="N2O",About!$D$59,1))</f>
        <v>120.88751523276871</v>
      </c>
      <c r="P4">
        <f>SUMIFS('EPA Export Aggregation'!S:S,'EPA Export Aggregation'!$A:$A,$B4,'EPA Export Aggregation'!$D:$D,$A$1)*IF($A4="CH4",About!$D$58,IF($A4="N2O",About!$D$59,1))</f>
        <v>125.752024011895</v>
      </c>
      <c r="Q4">
        <f>SUMIFS('EPA Export Aggregation'!T:T,'EPA Export Aggregation'!$A:$A,$B4,'EPA Export Aggregation'!$D:$D,$A$1)*IF($A4="CH4",About!$D$58,IF($A4="N2O",About!$D$59,1))</f>
        <v>126.10415345731489</v>
      </c>
      <c r="R4">
        <f>SUMIFS('EPA Export Aggregation'!U:U,'EPA Export Aggregation'!$A:$A,$B4,'EPA Export Aggregation'!$D:$D,$A$1)*IF($A4="CH4",About!$D$58,IF($A4="N2O",About!$D$59,1))</f>
        <v>126.55378319577579</v>
      </c>
      <c r="S4">
        <f>SUMIFS('EPA Export Aggregation'!V:V,'EPA Export Aggregation'!$A:$A,$B4,'EPA Export Aggregation'!$D:$D,$A$1)*IF($A4="CH4",About!$D$58,IF($A4="N2O",About!$D$59,1))</f>
        <v>123.3738939982095</v>
      </c>
      <c r="T4">
        <f>SUMIFS('EPA Export Aggregation'!W:W,'EPA Export Aggregation'!$A:$A,$B4,'EPA Export Aggregation'!$D:$D,$A$1)*IF($A4="CH4",About!$D$58,IF($A4="N2O",About!$D$59,1))</f>
        <v>124.6054600938582</v>
      </c>
      <c r="U4">
        <f>SUMIFS('EPA Export Aggregation'!X:X,'EPA Export Aggregation'!$A:$A,$B4,'EPA Export Aggregation'!$D:$D,$A$1)*IF($A4="CH4",About!$D$58,IF($A4="N2O",About!$D$59,1))</f>
        <v>117.346531244896</v>
      </c>
      <c r="V4">
        <f>SUMIFS('EPA Export Aggregation'!Y:Y,'EPA Export Aggregation'!$A:$A,$B4,'EPA Export Aggregation'!$D:$D,$A$1)*IF($A4="CH4",About!$D$58,IF($A4="N2O",About!$D$59,1))</f>
        <v>110.7298491211028</v>
      </c>
      <c r="W4">
        <f>SUMIFS('EPA Export Aggregation'!Z:Z,'EPA Export Aggregation'!$A:$A,$B4,'EPA Export Aggregation'!$D:$D,$A$1)*IF($A4="CH4",About!$D$58,IF($A4="N2O",About!$D$59,1))</f>
        <v>119.8357632287974</v>
      </c>
      <c r="X4">
        <f>SUMIFS('EPA Export Aggregation'!AA:AA,'EPA Export Aggregation'!$A:$A,$B4,'EPA Export Aggregation'!$D:$D,$A$1)*IF($A4="CH4",About!$D$58,IF($A4="N2O",About!$D$59,1))</f>
        <v>110.8423791840974</v>
      </c>
      <c r="Y4">
        <f>SUMIFS('EPA Export Aggregation'!AB:AB,'EPA Export Aggregation'!$A:$A,$B4,'EPA Export Aggregation'!$D:$D,$A$1)*IF($A4="CH4",About!$D$58,IF($A4="N2O",About!$D$59,1))</f>
        <v>107.3891310832573</v>
      </c>
      <c r="Z4">
        <f>SUMIFS('EPA Export Aggregation'!AC:AC,'EPA Export Aggregation'!$A:$A,$B4,'EPA Export Aggregation'!$D:$D,$A$1)*IF($A4="CH4",About!$D$58,IF($A4="N2O",About!$D$59,1))</f>
        <v>105.01524496222861</v>
      </c>
      <c r="AA4">
        <f>SUMIFS('EPA Export Aggregation'!AD:AD,'EPA Export Aggregation'!$A:$A,$B4,'EPA Export Aggregation'!$D:$D,$A$1)*IF($A4="CH4",About!$D$58,IF($A4="N2O",About!$D$59,1))</f>
        <v>109.54089189513731</v>
      </c>
      <c r="AB4">
        <f>SUMIFS('EPA Export Aggregation'!AE:AE,'EPA Export Aggregation'!$A:$A,$B4,'EPA Export Aggregation'!$D:$D,$A$1)*IF($A4="CH4",About!$D$58,IF($A4="N2O",About!$D$59,1))</f>
        <v>107.8910192347106</v>
      </c>
      <c r="AC4">
        <f>SUMIFS('EPA Export Aggregation'!AF:AF,'EPA Export Aggregation'!$A:$A,$B4,'EPA Export Aggregation'!$D:$D,$A$1)*IF($A4="CH4",About!$D$58,IF($A4="N2O",About!$D$59,1))</f>
        <v>106.0879141121693</v>
      </c>
      <c r="AD4">
        <f>SUMIFS('EPA Export Aggregation'!AG:AG,'EPA Export Aggregation'!$A:$A,$B4,'EPA Export Aggregation'!$D:$D,$A$1)*IF($A4="CH4",About!$D$58,IF($A4="N2O",About!$D$59,1))</f>
        <v>103.1723176882048</v>
      </c>
      <c r="AE4">
        <f>SUMIFS('EPA Export Aggregation'!AH:AH,'EPA Export Aggregation'!$A:$A,$B4,'EPA Export Aggregation'!$D:$D,$A$1)*IF($A4="CH4",About!$D$58,IF($A4="N2O",About!$D$59,1))</f>
        <v>100.6178256331392</v>
      </c>
      <c r="AF4">
        <f>SUMIFS('EPA Export Aggregation'!AI:AI,'EPA Export Aggregation'!$A:$A,$B4,'EPA Export Aggregation'!$D:$D,$A$1)*IF($A4="CH4",About!$D$58,IF($A4="N2O",About!$D$59,1))</f>
        <v>94.224227963443198</v>
      </c>
      <c r="AG4">
        <f>SUMIFS('EPA Export Aggregation'!AJ:AJ,'EPA Export Aggregation'!$A:$A,$B4,'EPA Export Aggregation'!$D:$D,$A$1)*IF($A4="CH4",About!$D$58,IF($A4="N2O",About!$D$59,1))</f>
        <v>92.223473093821198</v>
      </c>
      <c r="AH4">
        <f>SUMIFS('EPA Export Aggregation'!AK:AK,'EPA Export Aggregation'!$A:$A,$B4,'EPA Export Aggregation'!$D:$D,$A$1)*IF($A4="CH4",About!$D$58,IF($A4="N2O",About!$D$59,1))</f>
        <v>91.136573391718599</v>
      </c>
    </row>
    <row r="5" spans="1:34" x14ac:dyDescent="0.25">
      <c r="A5" s="413" t="s">
        <v>2215</v>
      </c>
      <c r="B5" s="414" t="s">
        <v>4198</v>
      </c>
      <c r="C5">
        <f>SUMIFS('EPA Export Aggregation'!F:F,'EPA Export Aggregation'!$A:$A,$B5,'EPA Export Aggregation'!$D:$D,$A$1)*IF($A5="CH4",About!$D$58,IF($A5="N2O",About!$D$59,1))</f>
        <v>73.934785711296698</v>
      </c>
      <c r="D5">
        <f>SUMIFS('EPA Export Aggregation'!G:G,'EPA Export Aggregation'!$A:$A,$B5,'EPA Export Aggregation'!$D:$D,$A$1)*IF($A5="CH4",About!$D$58,IF($A5="N2O",About!$D$59,1))</f>
        <v>69.831424289810897</v>
      </c>
      <c r="E5">
        <f>SUMIFS('EPA Export Aggregation'!H:H,'EPA Export Aggregation'!$A:$A,$B5,'EPA Export Aggregation'!$D:$D,$A$1)*IF($A5="CH4",About!$D$58,IF($A5="N2O",About!$D$59,1))</f>
        <v>72.885199505455105</v>
      </c>
      <c r="F5">
        <f>SUMIFS('EPA Export Aggregation'!I:I,'EPA Export Aggregation'!$A:$A,$B5,'EPA Export Aggregation'!$D:$D,$A$1)*IF($A5="CH4",About!$D$58,IF($A5="N2O",About!$D$59,1))</f>
        <v>76.359877760068599</v>
      </c>
      <c r="G5">
        <f>SUMIFS('EPA Export Aggregation'!J:J,'EPA Export Aggregation'!$A:$A,$B5,'EPA Export Aggregation'!$D:$D,$A$1)*IF($A5="CH4",About!$D$58,IF($A5="N2O",About!$D$59,1))</f>
        <v>77.967993909055096</v>
      </c>
      <c r="H5">
        <f>SUMIFS('EPA Export Aggregation'!K:K,'EPA Export Aggregation'!$A:$A,$B5,'EPA Export Aggregation'!$D:$D,$A$1)*IF($A5="CH4",About!$D$58,IF($A5="N2O",About!$D$59,1))</f>
        <v>79.149272983109995</v>
      </c>
      <c r="I5">
        <f>SUMIFS('EPA Export Aggregation'!L:L,'EPA Export Aggregation'!$A:$A,$B5,'EPA Export Aggregation'!$D:$D,$A$1)*IF($A5="CH4",About!$D$58,IF($A5="N2O",About!$D$59,1))</f>
        <v>80.916616136818504</v>
      </c>
      <c r="J5">
        <f>SUMIFS('EPA Export Aggregation'!M:M,'EPA Export Aggregation'!$A:$A,$B5,'EPA Export Aggregation'!$D:$D,$A$1)*IF($A5="CH4",About!$D$58,IF($A5="N2O",About!$D$59,1))</f>
        <v>82.288942652475697</v>
      </c>
      <c r="K5">
        <f>SUMIFS('EPA Export Aggregation'!N:N,'EPA Export Aggregation'!$A:$A,$B5,'EPA Export Aggregation'!$D:$D,$A$1)*IF($A5="CH4",About!$D$58,IF($A5="N2O",About!$D$59,1))</f>
        <v>83.963337578238395</v>
      </c>
      <c r="L5">
        <f>SUMIFS('EPA Export Aggregation'!O:O,'EPA Export Aggregation'!$A:$A,$B5,'EPA Export Aggregation'!$D:$D,$A$1)*IF($A5="CH4",About!$D$58,IF($A5="N2O",About!$D$59,1))</f>
        <v>87.965206203202996</v>
      </c>
      <c r="M5">
        <f>SUMIFS('EPA Export Aggregation'!P:P,'EPA Export Aggregation'!$A:$A,$B5,'EPA Export Aggregation'!$D:$D,$A$1)*IF($A5="CH4",About!$D$58,IF($A5="N2O",About!$D$59,1))</f>
        <v>93.263774037407799</v>
      </c>
      <c r="N5">
        <f>SUMIFS('EPA Export Aggregation'!Q:Q,'EPA Export Aggregation'!$A:$A,$B5,'EPA Export Aggregation'!$D:$D,$A$1)*IF($A5="CH4",About!$D$58,IF($A5="N2O",About!$D$59,1))</f>
        <v>91.256486620571593</v>
      </c>
      <c r="O5">
        <f>SUMIFS('EPA Export Aggregation'!R:R,'EPA Export Aggregation'!$A:$A,$B5,'EPA Export Aggregation'!$D:$D,$A$1)*IF($A5="CH4",About!$D$58,IF($A5="N2O",About!$D$59,1))</f>
        <v>93.452151246572001</v>
      </c>
      <c r="P5">
        <f>SUMIFS('EPA Export Aggregation'!S:S,'EPA Export Aggregation'!$A:$A,$B5,'EPA Export Aggregation'!$D:$D,$A$1)*IF($A5="CH4",About!$D$58,IF($A5="N2O",About!$D$59,1))</f>
        <v>94.398333306112207</v>
      </c>
      <c r="Q5">
        <f>SUMIFS('EPA Export Aggregation'!T:T,'EPA Export Aggregation'!$A:$A,$B5,'EPA Export Aggregation'!$D:$D,$A$1)*IF($A5="CH4",About!$D$58,IF($A5="N2O",About!$D$59,1))</f>
        <v>100.57645869739331</v>
      </c>
      <c r="R5">
        <f>SUMIFS('EPA Export Aggregation'!U:U,'EPA Export Aggregation'!$A:$A,$B5,'EPA Export Aggregation'!$D:$D,$A$1)*IF($A5="CH4",About!$D$58,IF($A5="N2O",About!$D$59,1))</f>
        <v>102.8070851382633</v>
      </c>
      <c r="S5">
        <f>SUMIFS('EPA Export Aggregation'!V:V,'EPA Export Aggregation'!$A:$A,$B5,'EPA Export Aggregation'!$D:$D,$A$1)*IF($A5="CH4",About!$D$58,IF($A5="N2O",About!$D$59,1))</f>
        <v>103.6059935577552</v>
      </c>
      <c r="T5">
        <f>SUMIFS('EPA Export Aggregation'!W:W,'EPA Export Aggregation'!$A:$A,$B5,'EPA Export Aggregation'!$D:$D,$A$1)*IF($A5="CH4",About!$D$58,IF($A5="N2O",About!$D$59,1))</f>
        <v>101.2891497567736</v>
      </c>
      <c r="U5">
        <f>SUMIFS('EPA Export Aggregation'!X:X,'EPA Export Aggregation'!$A:$A,$B5,'EPA Export Aggregation'!$D:$D,$A$1)*IF($A5="CH4",About!$D$58,IF($A5="N2O",About!$D$59,1))</f>
        <v>94.395983488480496</v>
      </c>
      <c r="V5">
        <f>SUMIFS('EPA Export Aggregation'!Y:Y,'EPA Export Aggregation'!$A:$A,$B5,'EPA Export Aggregation'!$D:$D,$A$1)*IF($A5="CH4",About!$D$58,IF($A5="N2O",About!$D$59,1))</f>
        <v>90.167218346423496</v>
      </c>
      <c r="W5">
        <f>SUMIFS('EPA Export Aggregation'!Z:Z,'EPA Export Aggregation'!$A:$A,$B5,'EPA Export Aggregation'!$D:$D,$A$1)*IF($A5="CH4",About!$D$58,IF($A5="N2O",About!$D$59,1))</f>
        <v>93.934770901682498</v>
      </c>
      <c r="X5">
        <f>SUMIFS('EPA Export Aggregation'!AA:AA,'EPA Export Aggregation'!$A:$A,$B5,'EPA Export Aggregation'!$D:$D,$A$1)*IF($A5="CH4",About!$D$58,IF($A5="N2O",About!$D$59,1))</f>
        <v>92.359794178015804</v>
      </c>
      <c r="Y5">
        <f>SUMIFS('EPA Export Aggregation'!AB:AB,'EPA Export Aggregation'!$A:$A,$B5,'EPA Export Aggregation'!$D:$D,$A$1)*IF($A5="CH4",About!$D$58,IF($A5="N2O",About!$D$59,1))</f>
        <v>91.999429838270302</v>
      </c>
      <c r="Z5">
        <f>SUMIFS('EPA Export Aggregation'!AC:AC,'EPA Export Aggregation'!$A:$A,$B5,'EPA Export Aggregation'!$D:$D,$A$1)*IF($A5="CH4",About!$D$58,IF($A5="N2O",About!$D$59,1))</f>
        <v>92.713588697704495</v>
      </c>
      <c r="AA5">
        <f>SUMIFS('EPA Export Aggregation'!AD:AD,'EPA Export Aggregation'!$A:$A,$B5,'EPA Export Aggregation'!$D:$D,$A$1)*IF($A5="CH4",About!$D$58,IF($A5="N2O",About!$D$59,1))</f>
        <v>94.250066636903298</v>
      </c>
      <c r="AB5">
        <f>SUMIFS('EPA Export Aggregation'!AE:AE,'EPA Export Aggregation'!$A:$A,$B5,'EPA Export Aggregation'!$D:$D,$A$1)*IF($A5="CH4",About!$D$58,IF($A5="N2O",About!$D$59,1))</f>
        <v>96.722543033438996</v>
      </c>
      <c r="AC5">
        <f>SUMIFS('EPA Export Aggregation'!AF:AF,'EPA Export Aggregation'!$A:$A,$B5,'EPA Export Aggregation'!$D:$D,$A$1)*IF($A5="CH4",About!$D$58,IF($A5="N2O",About!$D$59,1))</f>
        <v>99.5892681061421</v>
      </c>
      <c r="AD5">
        <f>SUMIFS('EPA Export Aggregation'!AG:AG,'EPA Export Aggregation'!$A:$A,$B5,'EPA Export Aggregation'!$D:$D,$A$1)*IF($A5="CH4",About!$D$58,IF($A5="N2O",About!$D$59,1))</f>
        <v>102.64099472791619</v>
      </c>
      <c r="AE5">
        <f>SUMIFS('EPA Export Aggregation'!AH:AH,'EPA Export Aggregation'!$A:$A,$B5,'EPA Export Aggregation'!$D:$D,$A$1)*IF($A5="CH4",About!$D$58,IF($A5="N2O",About!$D$59,1))</f>
        <v>106.67812349114141</v>
      </c>
      <c r="AF5">
        <f>SUMIFS('EPA Export Aggregation'!AI:AI,'EPA Export Aggregation'!$A:$A,$B5,'EPA Export Aggregation'!$D:$D,$A$1)*IF($A5="CH4",About!$D$58,IF($A5="N2O",About!$D$59,1))</f>
        <v>105.6495899164188</v>
      </c>
      <c r="AG5">
        <f>SUMIFS('EPA Export Aggregation'!AJ:AJ,'EPA Export Aggregation'!$A:$A,$B5,'EPA Export Aggregation'!$D:$D,$A$1)*IF($A5="CH4",About!$D$58,IF($A5="N2O",About!$D$59,1))</f>
        <v>89.622643585066896</v>
      </c>
      <c r="AH5">
        <f>SUMIFS('EPA Export Aggregation'!AK:AK,'EPA Export Aggregation'!$A:$A,$B5,'EPA Export Aggregation'!$D:$D,$A$1)*IF($A5="CH4",About!$D$58,IF($A5="N2O",About!$D$59,1))</f>
        <v>106.3721689465071</v>
      </c>
    </row>
    <row r="6" spans="1:34" x14ac:dyDescent="0.25">
      <c r="A6" s="413" t="s">
        <v>2215</v>
      </c>
      <c r="B6" s="414" t="s">
        <v>4202</v>
      </c>
      <c r="C6">
        <f>SUMIFS('EPA Export Aggregation'!F:F,'EPA Export Aggregation'!$A:$A,$B6,'EPA Export Aggregation'!$D:$D,$A$1)*IF($A6="CH4",About!$D$58,IF($A6="N2O",About!$D$59,1))</f>
        <v>11.426537264490101</v>
      </c>
      <c r="D6">
        <f>SUMIFS('EPA Export Aggregation'!G:G,'EPA Export Aggregation'!$A:$A,$B6,'EPA Export Aggregation'!$D:$D,$A$1)*IF($A6="CH4",About!$D$58,IF($A6="N2O",About!$D$59,1))</f>
        <v>10.9124786375165</v>
      </c>
      <c r="E6">
        <f>SUMIFS('EPA Export Aggregation'!H:H,'EPA Export Aggregation'!$A:$A,$B6,'EPA Export Aggregation'!$D:$D,$A$1)*IF($A6="CH4",About!$D$58,IF($A6="N2O",About!$D$59,1))</f>
        <v>12.1557154293504</v>
      </c>
      <c r="F6">
        <f>SUMIFS('EPA Export Aggregation'!I:I,'EPA Export Aggregation'!$A:$A,$B6,'EPA Export Aggregation'!$D:$D,$A$1)*IF($A6="CH4",About!$D$58,IF($A6="N2O",About!$D$59,1))</f>
        <v>13.385103429065101</v>
      </c>
      <c r="G6">
        <f>SUMIFS('EPA Export Aggregation'!J:J,'EPA Export Aggregation'!$A:$A,$B6,'EPA Export Aggregation'!$D:$D,$A$1)*IF($A6="CH4",About!$D$58,IF($A6="N2O",About!$D$59,1))</f>
        <v>14.288353979157201</v>
      </c>
      <c r="H6">
        <f>SUMIFS('EPA Export Aggregation'!K:K,'EPA Export Aggregation'!$A:$A,$B6,'EPA Export Aggregation'!$D:$D,$A$1)*IF($A6="CH4",About!$D$58,IF($A6="N2O",About!$D$59,1))</f>
        <v>15.4354873660845</v>
      </c>
      <c r="I6">
        <f>SUMIFS('EPA Export Aggregation'!L:L,'EPA Export Aggregation'!$A:$A,$B6,'EPA Export Aggregation'!$D:$D,$A$1)*IF($A6="CH4",About!$D$58,IF($A6="N2O",About!$D$59,1))</f>
        <v>15.258675075345799</v>
      </c>
      <c r="J6">
        <f>SUMIFS('EPA Export Aggregation'!M:M,'EPA Export Aggregation'!$A:$A,$B6,'EPA Export Aggregation'!$D:$D,$A$1)*IF($A6="CH4",About!$D$58,IF($A6="N2O",About!$D$59,1))</f>
        <v>14.3205510899879</v>
      </c>
      <c r="K6">
        <f>SUMIFS('EPA Export Aggregation'!N:N,'EPA Export Aggregation'!$A:$A,$B6,'EPA Export Aggregation'!$D:$D,$A$1)*IF($A6="CH4",About!$D$58,IF($A6="N2O",About!$D$59,1))</f>
        <v>14.6327853561142</v>
      </c>
      <c r="L6">
        <f>SUMIFS('EPA Export Aggregation'!O:O,'EPA Export Aggregation'!$A:$A,$B6,'EPA Export Aggregation'!$D:$D,$A$1)*IF($A6="CH4",About!$D$58,IF($A6="N2O",About!$D$59,1))</f>
        <v>14.1888455200388</v>
      </c>
      <c r="M6">
        <f>SUMIFS('EPA Export Aggregation'!P:P,'EPA Export Aggregation'!$A:$A,$B6,'EPA Export Aggregation'!$D:$D,$A$1)*IF($A6="CH4",About!$D$58,IF($A6="N2O",About!$D$59,1))</f>
        <v>13.619087713708501</v>
      </c>
      <c r="N6">
        <f>SUMIFS('EPA Export Aggregation'!Q:Q,'EPA Export Aggregation'!$A:$A,$B6,'EPA Export Aggregation'!$D:$D,$A$1)*IF($A6="CH4",About!$D$58,IF($A6="N2O",About!$D$59,1))</f>
        <v>13.2043643633848</v>
      </c>
      <c r="O6">
        <f>SUMIFS('EPA Export Aggregation'!R:R,'EPA Export Aggregation'!$A:$A,$B6,'EPA Export Aggregation'!$D:$D,$A$1)*IF($A6="CH4",About!$D$58,IF($A6="N2O",About!$D$59,1))</f>
        <v>11.990546142240399</v>
      </c>
      <c r="P6">
        <f>SUMIFS('EPA Export Aggregation'!S:S,'EPA Export Aggregation'!$A:$A,$B6,'EPA Export Aggregation'!$D:$D,$A$1)*IF($A6="CH4",About!$D$58,IF($A6="N2O",About!$D$59,1))</f>
        <v>12.941789994915</v>
      </c>
      <c r="Q6">
        <f>SUMIFS('EPA Export Aggregation'!T:T,'EPA Export Aggregation'!$A:$A,$B6,'EPA Export Aggregation'!$D:$D,$A$1)*IF($A6="CH4",About!$D$58,IF($A6="N2O",About!$D$59,1))</f>
        <v>12.263130269347601</v>
      </c>
      <c r="R6">
        <f>SUMIFS('EPA Export Aggregation'!U:U,'EPA Export Aggregation'!$A:$A,$B6,'EPA Export Aggregation'!$D:$D,$A$1)*IF($A6="CH4",About!$D$58,IF($A6="N2O",About!$D$59,1))</f>
        <v>12.8657692371645</v>
      </c>
      <c r="S6">
        <f>SUMIFS('EPA Export Aggregation'!V:V,'EPA Export Aggregation'!$A:$A,$B6,'EPA Export Aggregation'!$D:$D,$A$1)*IF($A6="CH4",About!$D$58,IF($A6="N2O",About!$D$59,1))</f>
        <v>13.745548271442701</v>
      </c>
      <c r="T6">
        <f>SUMIFS('EPA Export Aggregation'!W:W,'EPA Export Aggregation'!$A:$A,$B6,'EPA Export Aggregation'!$D:$D,$A$1)*IF($A6="CH4",About!$D$58,IF($A6="N2O",About!$D$59,1))</f>
        <v>13.250671112388201</v>
      </c>
      <c r="U6">
        <f>SUMIFS('EPA Export Aggregation'!X:X,'EPA Export Aggregation'!$A:$A,$B6,'EPA Export Aggregation'!$D:$D,$A$1)*IF($A6="CH4",About!$D$58,IF($A6="N2O",About!$D$59,1))</f>
        <v>12.9530489460253</v>
      </c>
      <c r="V6">
        <f>SUMIFS('EPA Export Aggregation'!Y:Y,'EPA Export Aggregation'!$A:$A,$B6,'EPA Export Aggregation'!$D:$D,$A$1)*IF($A6="CH4",About!$D$58,IF($A6="N2O",About!$D$59,1))</f>
        <v>11.603015739926899</v>
      </c>
      <c r="W6">
        <f>SUMIFS('EPA Export Aggregation'!Z:Z,'EPA Export Aggregation'!$A:$A,$B6,'EPA Export Aggregation'!$D:$D,$A$1)*IF($A6="CH4",About!$D$58,IF($A6="N2O",About!$D$59,1))</f>
        <v>11.9513594119044</v>
      </c>
      <c r="X6">
        <f>SUMIFS('EPA Export Aggregation'!AA:AA,'EPA Export Aggregation'!$A:$A,$B6,'EPA Export Aggregation'!$D:$D,$A$1)*IF($A6="CH4",About!$D$58,IF($A6="N2O",About!$D$59,1))</f>
        <v>10.3586176443394</v>
      </c>
      <c r="Y6">
        <f>SUMIFS('EPA Export Aggregation'!AB:AB,'EPA Export Aggregation'!$A:$A,$B6,'EPA Export Aggregation'!$D:$D,$A$1)*IF($A6="CH4",About!$D$58,IF($A6="N2O",About!$D$59,1))</f>
        <v>10.3815066783297</v>
      </c>
      <c r="Z6">
        <f>SUMIFS('EPA Export Aggregation'!AC:AC,'EPA Export Aggregation'!$A:$A,$B6,'EPA Export Aggregation'!$D:$D,$A$1)*IF($A6="CH4",About!$D$58,IF($A6="N2O",About!$D$59,1))</f>
        <v>11.2698098392246</v>
      </c>
      <c r="AA6">
        <f>SUMIFS('EPA Export Aggregation'!AD:AD,'EPA Export Aggregation'!$A:$A,$B6,'EPA Export Aggregation'!$D:$D,$A$1)*IF($A6="CH4",About!$D$58,IF($A6="N2O",About!$D$59,1))</f>
        <v>10.103758649035701</v>
      </c>
      <c r="AB6">
        <f>SUMIFS('EPA Export Aggregation'!AE:AE,'EPA Export Aggregation'!$A:$A,$B6,'EPA Export Aggregation'!$D:$D,$A$1)*IF($A6="CH4",About!$D$58,IF($A6="N2O",About!$D$59,1))</f>
        <v>11.150618494297801</v>
      </c>
      <c r="AC6">
        <f>SUMIFS('EPA Export Aggregation'!AF:AF,'EPA Export Aggregation'!$A:$A,$B6,'EPA Export Aggregation'!$D:$D,$A$1)*IF($A6="CH4",About!$D$58,IF($A6="N2O",About!$D$59,1))</f>
        <v>10.972117620925101</v>
      </c>
      <c r="AD6">
        <f>SUMIFS('EPA Export Aggregation'!AG:AG,'EPA Export Aggregation'!$A:$A,$B6,'EPA Export Aggregation'!$D:$D,$A$1)*IF($A6="CH4",About!$D$58,IF($A6="N2O",About!$D$59,1))</f>
        <v>11.1393567009221</v>
      </c>
      <c r="AE6">
        <f>SUMIFS('EPA Export Aggregation'!AH:AH,'EPA Export Aggregation'!$A:$A,$B6,'EPA Export Aggregation'!$D:$D,$A$1)*IF($A6="CH4",About!$D$58,IF($A6="N2O",About!$D$59,1))</f>
        <v>10.7913965685104</v>
      </c>
      <c r="AF6">
        <f>SUMIFS('EPA Export Aggregation'!AI:AI,'EPA Export Aggregation'!$A:$A,$B6,'EPA Export Aggregation'!$D:$D,$A$1)*IF($A6="CH4",About!$D$58,IF($A6="N2O",About!$D$59,1))</f>
        <v>11.1933851653134</v>
      </c>
      <c r="AG6">
        <f>SUMIFS('EPA Export Aggregation'!AJ:AJ,'EPA Export Aggregation'!$A:$A,$B6,'EPA Export Aggregation'!$D:$D,$A$1)*IF($A6="CH4",About!$D$58,IF($A6="N2O",About!$D$59,1))</f>
        <v>10.507053548960901</v>
      </c>
      <c r="AH6">
        <f>SUMIFS('EPA Export Aggregation'!AK:AK,'EPA Export Aggregation'!$A:$A,$B6,'EPA Export Aggregation'!$D:$D,$A$1)*IF($A6="CH4",About!$D$58,IF($A6="N2O",About!$D$59,1))</f>
        <v>11.060164776949</v>
      </c>
    </row>
    <row r="7" spans="1:34" x14ac:dyDescent="0.25">
      <c r="A7" s="413" t="s">
        <v>2215</v>
      </c>
      <c r="B7" s="414" t="s">
        <v>4204</v>
      </c>
      <c r="C7">
        <f>SUMIFS('EPA Export Aggregation'!F:F,'EPA Export Aggregation'!$A:$A,$B7,'EPA Export Aggregation'!$D:$D,$A$1)*IF($A7="CH4",About!$D$58,IF($A7="N2O",About!$D$59,1))</f>
        <v>1.5402562364617001</v>
      </c>
      <c r="D7">
        <f>SUMIFS('EPA Export Aggregation'!G:G,'EPA Export Aggregation'!$A:$A,$B7,'EPA Export Aggregation'!$D:$D,$A$1)*IF($A7="CH4",About!$D$58,IF($A7="N2O",About!$D$59,1))</f>
        <v>1.5853891206957</v>
      </c>
      <c r="E7">
        <f>SUMIFS('EPA Export Aggregation'!H:H,'EPA Export Aggregation'!$A:$A,$B7,'EPA Export Aggregation'!$D:$D,$A$1)*IF($A7="CH4",About!$D$58,IF($A7="N2O",About!$D$59,1))</f>
        <v>1.7441501600028</v>
      </c>
      <c r="F7">
        <f>SUMIFS('EPA Export Aggregation'!I:I,'EPA Export Aggregation'!$A:$A,$B7,'EPA Export Aggregation'!$D:$D,$A$1)*IF($A7="CH4",About!$D$58,IF($A7="N2O",About!$D$59,1))</f>
        <v>1.6608556847756</v>
      </c>
      <c r="G7">
        <f>SUMIFS('EPA Export Aggregation'!J:J,'EPA Export Aggregation'!$A:$A,$B7,'EPA Export Aggregation'!$D:$D,$A$1)*IF($A7="CH4",About!$D$58,IF($A7="N2O",About!$D$59,1))</f>
        <v>1.5634204127663001</v>
      </c>
      <c r="H7">
        <f>SUMIFS('EPA Export Aggregation'!K:K,'EPA Export Aggregation'!$A:$A,$B7,'EPA Export Aggregation'!$D:$D,$A$1)*IF($A7="CH4",About!$D$58,IF($A7="N2O",About!$D$59,1))</f>
        <v>1.481871469301</v>
      </c>
      <c r="I7">
        <f>SUMIFS('EPA Export Aggregation'!L:L,'EPA Export Aggregation'!$A:$A,$B7,'EPA Export Aggregation'!$D:$D,$A$1)*IF($A7="CH4",About!$D$58,IF($A7="N2O",About!$D$59,1))</f>
        <v>1.6503647724007999</v>
      </c>
      <c r="J7">
        <f>SUMIFS('EPA Export Aggregation'!M:M,'EPA Export Aggregation'!$A:$A,$B7,'EPA Export Aggregation'!$D:$D,$A$1)*IF($A7="CH4",About!$D$58,IF($A7="N2O",About!$D$59,1))</f>
        <v>1.3644658536386001</v>
      </c>
      <c r="K7">
        <f>SUMIFS('EPA Export Aggregation'!N:N,'EPA Export Aggregation'!$A:$A,$B7,'EPA Export Aggregation'!$D:$D,$A$1)*IF($A7="CH4",About!$D$58,IF($A7="N2O",About!$D$59,1))</f>
        <v>1.4452845884808001</v>
      </c>
      <c r="L7">
        <f>SUMIFS('EPA Export Aggregation'!O:O,'EPA Export Aggregation'!$A:$A,$B7,'EPA Export Aggregation'!$D:$D,$A$1)*IF($A7="CH4",About!$D$58,IF($A7="N2O",About!$D$59,1))</f>
        <v>1.4145061462791</v>
      </c>
      <c r="M7">
        <f>SUMIFS('EPA Export Aggregation'!P:P,'EPA Export Aggregation'!$A:$A,$B7,'EPA Export Aggregation'!$D:$D,$A$1)*IF($A7="CH4",About!$D$58,IF($A7="N2O",About!$D$59,1))</f>
        <v>1.5197956825317001</v>
      </c>
      <c r="N7">
        <f>SUMIFS('EPA Export Aggregation'!Q:Q,'EPA Export Aggregation'!$A:$A,$B7,'EPA Export Aggregation'!$D:$D,$A$1)*IF($A7="CH4",About!$D$58,IF($A7="N2O",About!$D$59,1))</f>
        <v>1.4311143234962</v>
      </c>
      <c r="O7">
        <f>SUMIFS('EPA Export Aggregation'!R:R,'EPA Export Aggregation'!$A:$A,$B7,'EPA Export Aggregation'!$D:$D,$A$1)*IF($A7="CH4",About!$D$58,IF($A7="N2O",About!$D$59,1))</f>
        <v>1.3828950860567999</v>
      </c>
      <c r="P7">
        <f>SUMIFS('EPA Export Aggregation'!S:S,'EPA Export Aggregation'!$A:$A,$B7,'EPA Export Aggregation'!$D:$D,$A$1)*IF($A7="CH4",About!$D$58,IF($A7="N2O",About!$D$59,1))</f>
        <v>1.4100769799252999</v>
      </c>
      <c r="Q7">
        <f>SUMIFS('EPA Export Aggregation'!T:T,'EPA Export Aggregation'!$A:$A,$B7,'EPA Export Aggregation'!$D:$D,$A$1)*IF($A7="CH4",About!$D$58,IF($A7="N2O",About!$D$59,1))</f>
        <v>1.5489092176470001</v>
      </c>
      <c r="R7">
        <f>SUMIFS('EPA Export Aggregation'!U:U,'EPA Export Aggregation'!$A:$A,$B7,'EPA Export Aggregation'!$D:$D,$A$1)*IF($A7="CH4",About!$D$58,IF($A7="N2O",About!$D$59,1))</f>
        <v>1.4951782968641001</v>
      </c>
      <c r="S7">
        <f>SUMIFS('EPA Export Aggregation'!V:V,'EPA Export Aggregation'!$A:$A,$B7,'EPA Export Aggregation'!$D:$D,$A$1)*IF($A7="CH4",About!$D$58,IF($A7="N2O",About!$D$59,1))</f>
        <v>1.4273540715760999</v>
      </c>
      <c r="T7">
        <f>SUMIFS('EPA Export Aggregation'!W:W,'EPA Export Aggregation'!$A:$A,$B7,'EPA Export Aggregation'!$D:$D,$A$1)*IF($A7="CH4",About!$D$58,IF($A7="N2O",About!$D$59,1))</f>
        <v>1.3179701834149999</v>
      </c>
      <c r="U7">
        <f>SUMIFS('EPA Export Aggregation'!X:X,'EPA Export Aggregation'!$A:$A,$B7,'EPA Export Aggregation'!$D:$D,$A$1)*IF($A7="CH4",About!$D$58,IF($A7="N2O",About!$D$59,1))</f>
        <v>1.3306769820271001</v>
      </c>
      <c r="V7">
        <f>SUMIFS('EPA Export Aggregation'!Y:Y,'EPA Export Aggregation'!$A:$A,$B7,'EPA Export Aggregation'!$D:$D,$A$1)*IF($A7="CH4",About!$D$58,IF($A7="N2O",About!$D$59,1))</f>
        <v>1.4347039604475</v>
      </c>
      <c r="W7">
        <f>SUMIFS('EPA Export Aggregation'!Z:Z,'EPA Export Aggregation'!$A:$A,$B7,'EPA Export Aggregation'!$D:$D,$A$1)*IF($A7="CH4",About!$D$58,IF($A7="N2O",About!$D$59,1))</f>
        <v>1.6198691758931001</v>
      </c>
      <c r="X7">
        <f>SUMIFS('EPA Export Aggregation'!AA:AA,'EPA Export Aggregation'!$A:$A,$B7,'EPA Export Aggregation'!$D:$D,$A$1)*IF($A7="CH4",About!$D$58,IF($A7="N2O",About!$D$59,1))</f>
        <v>1.3475401490681</v>
      </c>
      <c r="Y7">
        <f>SUMIFS('EPA Export Aggregation'!AB:AB,'EPA Export Aggregation'!$A:$A,$B7,'EPA Export Aggregation'!$D:$D,$A$1)*IF($A7="CH4",About!$D$58,IF($A7="N2O",About!$D$59,1))</f>
        <v>1.111354932632</v>
      </c>
      <c r="Z7">
        <f>SUMIFS('EPA Export Aggregation'!AC:AC,'EPA Export Aggregation'!$A:$A,$B7,'EPA Export Aggregation'!$D:$D,$A$1)*IF($A7="CH4",About!$D$58,IF($A7="N2O",About!$D$59,1))</f>
        <v>1.1454247257443</v>
      </c>
      <c r="AA7">
        <f>SUMIFS('EPA Export Aggregation'!AD:AD,'EPA Export Aggregation'!$A:$A,$B7,'EPA Export Aggregation'!$D:$D,$A$1)*IF($A7="CH4",About!$D$58,IF($A7="N2O",About!$D$59,1))</f>
        <v>1.2589548357278999</v>
      </c>
      <c r="AB7">
        <f>SUMIFS('EPA Export Aggregation'!AE:AE,'EPA Export Aggregation'!$A:$A,$B7,'EPA Export Aggregation'!$D:$D,$A$1)*IF($A7="CH4",About!$D$58,IF($A7="N2O",About!$D$59,1))</f>
        <v>1.1681968889887</v>
      </c>
      <c r="AC7">
        <f>SUMIFS('EPA Export Aggregation'!AF:AF,'EPA Export Aggregation'!$A:$A,$B7,'EPA Export Aggregation'!$D:$D,$A$1)*IF($A7="CH4",About!$D$58,IF($A7="N2O",About!$D$59,1))</f>
        <v>1.1892574158335001</v>
      </c>
      <c r="AD7">
        <f>SUMIFS('EPA Export Aggregation'!AG:AG,'EPA Export Aggregation'!$A:$A,$B7,'EPA Export Aggregation'!$D:$D,$A$1)*IF($A7="CH4",About!$D$58,IF($A7="N2O",About!$D$59,1))</f>
        <v>1.210408606094</v>
      </c>
      <c r="AE7">
        <f>SUMIFS('EPA Export Aggregation'!AH:AH,'EPA Export Aggregation'!$A:$A,$B7,'EPA Export Aggregation'!$D:$D,$A$1)*IF($A7="CH4",About!$D$58,IF($A7="N2O",About!$D$59,1))</f>
        <v>1.3585949683373999</v>
      </c>
      <c r="AF7">
        <f>SUMIFS('EPA Export Aggregation'!AI:AI,'EPA Export Aggregation'!$A:$A,$B7,'EPA Export Aggregation'!$D:$D,$A$1)*IF($A7="CH4",About!$D$58,IF($A7="N2O",About!$D$59,1))</f>
        <v>1.3029132316086001</v>
      </c>
      <c r="AG7">
        <f>SUMIFS('EPA Export Aggregation'!AJ:AJ,'EPA Export Aggregation'!$A:$A,$B7,'EPA Export Aggregation'!$D:$D,$A$1)*IF($A7="CH4",About!$D$58,IF($A7="N2O",About!$D$59,1))</f>
        <v>1.3511041011891001</v>
      </c>
      <c r="AH7">
        <f>SUMIFS('EPA Export Aggregation'!AK:AK,'EPA Export Aggregation'!$A:$A,$B7,'EPA Export Aggregation'!$D:$D,$A$1)*IF($A7="CH4",About!$D$58,IF($A7="N2O",About!$D$59,1))</f>
        <v>1.4589737255391</v>
      </c>
    </row>
    <row r="8" spans="1:34" x14ac:dyDescent="0.25">
      <c r="A8" s="413" t="s">
        <v>2215</v>
      </c>
      <c r="B8" s="414" t="s">
        <v>4206</v>
      </c>
      <c r="C8">
        <f>SUMIFS('EPA Export Aggregation'!F:F,'EPA Export Aggregation'!$A:$A,$B8,'EPA Export Aggregation'!$D:$D,$A$1)*IF($A8="CH4",About!$D$58,IF($A8="N2O",About!$D$59,1))</f>
        <v>6.4344482609150004</v>
      </c>
      <c r="D8">
        <f>SUMIFS('EPA Export Aggregation'!G:G,'EPA Export Aggregation'!$A:$A,$B8,'EPA Export Aggregation'!$D:$D,$A$1)*IF($A8="CH4",About!$D$58,IF($A8="N2O",About!$D$59,1))</f>
        <v>6.3099832842387</v>
      </c>
      <c r="E8">
        <f>SUMIFS('EPA Export Aggregation'!H:H,'EPA Export Aggregation'!$A:$A,$B8,'EPA Export Aggregation'!$D:$D,$A$1)*IF($A8="CH4",About!$D$58,IF($A8="N2O",About!$D$59,1))</f>
        <v>5.9907150809114</v>
      </c>
      <c r="F8">
        <f>SUMIFS('EPA Export Aggregation'!I:I,'EPA Export Aggregation'!$A:$A,$B8,'EPA Export Aggregation'!$D:$D,$A$1)*IF($A8="CH4",About!$D$58,IF($A8="N2O",About!$D$59,1))</f>
        <v>4.6723172159036999</v>
      </c>
      <c r="G8">
        <f>SUMIFS('EPA Export Aggregation'!J:J,'EPA Export Aggregation'!$A:$A,$B8,'EPA Export Aggregation'!$D:$D,$A$1)*IF($A8="CH4",About!$D$58,IF($A8="N2O",About!$D$59,1))</f>
        <v>4.2648173480197</v>
      </c>
      <c r="H8">
        <f>SUMIFS('EPA Export Aggregation'!K:K,'EPA Export Aggregation'!$A:$A,$B8,'EPA Export Aggregation'!$D:$D,$A$1)*IF($A8="CH4",About!$D$58,IF($A8="N2O",About!$D$59,1))</f>
        <v>4.2171367986212998</v>
      </c>
      <c r="I8">
        <f>SUMIFS('EPA Export Aggregation'!L:L,'EPA Export Aggregation'!$A:$A,$B8,'EPA Export Aggregation'!$D:$D,$A$1)*IF($A8="CH4",About!$D$58,IF($A8="N2O",About!$D$59,1))</f>
        <v>4.1066562030718003</v>
      </c>
      <c r="J8">
        <f>SUMIFS('EPA Export Aggregation'!M:M,'EPA Export Aggregation'!$A:$A,$B8,'EPA Export Aggregation'!$D:$D,$A$1)*IF($A8="CH4",About!$D$58,IF($A8="N2O",About!$D$59,1))</f>
        <v>3.6013332953050998</v>
      </c>
      <c r="K8">
        <f>SUMIFS('EPA Export Aggregation'!N:N,'EPA Export Aggregation'!$A:$A,$B8,'EPA Export Aggregation'!$D:$D,$A$1)*IF($A8="CH4",About!$D$58,IF($A8="N2O",About!$D$59,1))</f>
        <v>3.5345820858828998</v>
      </c>
      <c r="L8">
        <f>SUMIFS('EPA Export Aggregation'!O:O,'EPA Export Aggregation'!$A:$A,$B8,'EPA Export Aggregation'!$D:$D,$A$1)*IF($A8="CH4",About!$D$58,IF($A8="N2O",About!$D$59,1))</f>
        <v>3.5276476779347998</v>
      </c>
      <c r="M8">
        <f>SUMIFS('EPA Export Aggregation'!P:P,'EPA Export Aggregation'!$A:$A,$B8,'EPA Export Aggregation'!$D:$D,$A$1)*IF($A8="CH4",About!$D$58,IF($A8="N2O",About!$D$59,1))</f>
        <v>4.7513761669798003</v>
      </c>
      <c r="N8">
        <f>SUMIFS('EPA Export Aggregation'!Q:Q,'EPA Export Aggregation'!$A:$A,$B8,'EPA Export Aggregation'!$D:$D,$A$1)*IF($A8="CH4",About!$D$58,IF($A8="N2O",About!$D$59,1))</f>
        <v>4.8671615162765001</v>
      </c>
      <c r="O8">
        <f>SUMIFS('EPA Export Aggregation'!R:R,'EPA Export Aggregation'!$A:$A,$B8,'EPA Export Aggregation'!$D:$D,$A$1)*IF($A8="CH4",About!$D$58,IF($A8="N2O",About!$D$59,1))</f>
        <v>4.977488020389</v>
      </c>
      <c r="P8">
        <f>SUMIFS('EPA Export Aggregation'!S:S,'EPA Export Aggregation'!$A:$A,$B8,'EPA Export Aggregation'!$D:$D,$A$1)*IF($A8="CH4",About!$D$58,IF($A8="N2O",About!$D$59,1))</f>
        <v>4.9163703768204998</v>
      </c>
      <c r="Q8">
        <f>SUMIFS('EPA Export Aggregation'!T:T,'EPA Export Aggregation'!$A:$A,$B8,'EPA Export Aggregation'!$D:$D,$A$1)*IF($A8="CH4",About!$D$58,IF($A8="N2O",About!$D$59,1))</f>
        <v>5.8571201021155002</v>
      </c>
      <c r="R8">
        <f>SUMIFS('EPA Export Aggregation'!U:U,'EPA Export Aggregation'!$A:$A,$B8,'EPA Export Aggregation'!$D:$D,$A$1)*IF($A8="CH4",About!$D$58,IF($A8="N2O",About!$D$59,1))</f>
        <v>5.6718796354160004</v>
      </c>
      <c r="S8">
        <f>SUMIFS('EPA Export Aggregation'!V:V,'EPA Export Aggregation'!$A:$A,$B8,'EPA Export Aggregation'!$D:$D,$A$1)*IF($A8="CH4",About!$D$58,IF($A8="N2O",About!$D$59,1))</f>
        <v>5.3986716275674</v>
      </c>
      <c r="T8">
        <f>SUMIFS('EPA Export Aggregation'!W:W,'EPA Export Aggregation'!$A:$A,$B8,'EPA Export Aggregation'!$D:$D,$A$1)*IF($A8="CH4",About!$D$58,IF($A8="N2O",About!$D$59,1))</f>
        <v>5.1060704831891002</v>
      </c>
      <c r="U8">
        <f>SUMIFS('EPA Export Aggregation'!X:X,'EPA Export Aggregation'!$A:$A,$B8,'EPA Export Aggregation'!$D:$D,$A$1)*IF($A8="CH4",About!$D$58,IF($A8="N2O",About!$D$59,1))</f>
        <v>5.0665880412893003</v>
      </c>
      <c r="V8">
        <f>SUMIFS('EPA Export Aggregation'!Y:Y,'EPA Export Aggregation'!$A:$A,$B8,'EPA Export Aggregation'!$D:$D,$A$1)*IF($A8="CH4",About!$D$58,IF($A8="N2O",About!$D$59,1))</f>
        <v>5.1678562883732004</v>
      </c>
      <c r="W8">
        <f>SUMIFS('EPA Export Aggregation'!Z:Z,'EPA Export Aggregation'!$A:$A,$B8,'EPA Export Aggregation'!$D:$D,$A$1)*IF($A8="CH4",About!$D$58,IF($A8="N2O",About!$D$59,1))</f>
        <v>6.0612323790153999</v>
      </c>
      <c r="X8">
        <f>SUMIFS('EPA Export Aggregation'!AA:AA,'EPA Export Aggregation'!$A:$A,$B8,'EPA Export Aggregation'!$D:$D,$A$1)*IF($A8="CH4",About!$D$58,IF($A8="N2O",About!$D$59,1))</f>
        <v>5.0228796164864997</v>
      </c>
      <c r="Y8">
        <f>SUMIFS('EPA Export Aggregation'!AB:AB,'EPA Export Aggregation'!$A:$A,$B8,'EPA Export Aggregation'!$D:$D,$A$1)*IF($A8="CH4",About!$D$58,IF($A8="N2O",About!$D$59,1))</f>
        <v>4.6796703255083996</v>
      </c>
      <c r="Z8">
        <f>SUMIFS('EPA Export Aggregation'!AC:AC,'EPA Export Aggregation'!$A:$A,$B8,'EPA Export Aggregation'!$D:$D,$A$1)*IF($A8="CH4",About!$D$58,IF($A8="N2O",About!$D$59,1))</f>
        <v>5.3890186221415997</v>
      </c>
      <c r="AA8">
        <f>SUMIFS('EPA Export Aggregation'!AD:AD,'EPA Export Aggregation'!$A:$A,$B8,'EPA Export Aggregation'!$D:$D,$A$1)*IF($A8="CH4",About!$D$58,IF($A8="N2O",About!$D$59,1))</f>
        <v>5.2069390999126002</v>
      </c>
      <c r="AB8">
        <f>SUMIFS('EPA Export Aggregation'!AE:AE,'EPA Export Aggregation'!$A:$A,$B8,'EPA Export Aggregation'!$D:$D,$A$1)*IF($A8="CH4",About!$D$58,IF($A8="N2O",About!$D$59,1))</f>
        <v>7.1551715999284999</v>
      </c>
      <c r="AC8">
        <f>SUMIFS('EPA Export Aggregation'!AF:AF,'EPA Export Aggregation'!$A:$A,$B8,'EPA Export Aggregation'!$D:$D,$A$1)*IF($A8="CH4",About!$D$58,IF($A8="N2O",About!$D$59,1))</f>
        <v>7.3744924531958</v>
      </c>
      <c r="AD8">
        <f>SUMIFS('EPA Export Aggregation'!AG:AG,'EPA Export Aggregation'!$A:$A,$B8,'EPA Export Aggregation'!$D:$D,$A$1)*IF($A8="CH4",About!$D$58,IF($A8="N2O",About!$D$59,1))</f>
        <v>6.8951256449946996</v>
      </c>
      <c r="AE8">
        <f>SUMIFS('EPA Export Aggregation'!AH:AH,'EPA Export Aggregation'!$A:$A,$B8,'EPA Export Aggregation'!$D:$D,$A$1)*IF($A8="CH4",About!$D$58,IF($A8="N2O",About!$D$59,1))</f>
        <v>6.4376944588590996</v>
      </c>
      <c r="AF8">
        <f>SUMIFS('EPA Export Aggregation'!AI:AI,'EPA Export Aggregation'!$A:$A,$B8,'EPA Export Aggregation'!$D:$D,$A$1)*IF($A8="CH4",About!$D$58,IF($A8="N2O",About!$D$59,1))</f>
        <v>6.6388894485746999</v>
      </c>
      <c r="AG8">
        <f>SUMIFS('EPA Export Aggregation'!AJ:AJ,'EPA Export Aggregation'!$A:$A,$B8,'EPA Export Aggregation'!$D:$D,$A$1)*IF($A8="CH4",About!$D$58,IF($A8="N2O",About!$D$59,1))</f>
        <v>6.1726419855285997</v>
      </c>
      <c r="AH8">
        <f>SUMIFS('EPA Export Aggregation'!AK:AK,'EPA Export Aggregation'!$A:$A,$B8,'EPA Export Aggregation'!$D:$D,$A$1)*IF($A8="CH4",About!$D$58,IF($A8="N2O",About!$D$59,1))</f>
        <v>6.1623816032917</v>
      </c>
    </row>
    <row r="9" spans="1:34" x14ac:dyDescent="0.25">
      <c r="A9" s="413" t="s">
        <v>2215</v>
      </c>
      <c r="B9" s="414" t="s">
        <v>4216</v>
      </c>
      <c r="C9">
        <f>SUMIFS('EPA Export Aggregation'!F:F,'EPA Export Aggregation'!$A:$A,$B9,'EPA Export Aggregation'!$D:$D,$A$1)*IF($A9="CH4",About!$D$58,IF($A9="N2O",About!$D$59,1))</f>
        <v>0.81591861474750005</v>
      </c>
      <c r="D9">
        <f>SUMIFS('EPA Export Aggregation'!G:G,'EPA Export Aggregation'!$A:$A,$B9,'EPA Export Aggregation'!$D:$D,$A$1)*IF($A9="CH4",About!$D$58,IF($A9="N2O",About!$D$59,1))</f>
        <v>0.77170156518540001</v>
      </c>
      <c r="E9">
        <f>SUMIFS('EPA Export Aggregation'!H:H,'EPA Export Aggregation'!$A:$A,$B9,'EPA Export Aggregation'!$D:$D,$A$1)*IF($A9="CH4",About!$D$58,IF($A9="N2O",About!$D$59,1))</f>
        <v>0.79577797373140002</v>
      </c>
      <c r="F9">
        <f>SUMIFS('EPA Export Aggregation'!I:I,'EPA Export Aggregation'!$A:$A,$B9,'EPA Export Aggregation'!$D:$D,$A$1)*IF($A9="CH4",About!$D$58,IF($A9="N2O",About!$D$59,1))</f>
        <v>0.81228023313889997</v>
      </c>
      <c r="G9">
        <f>SUMIFS('EPA Export Aggregation'!J:J,'EPA Export Aggregation'!$A:$A,$B9,'EPA Export Aggregation'!$D:$D,$A$1)*IF($A9="CH4",About!$D$58,IF($A9="N2O",About!$D$59,1))</f>
        <v>0.81186295381689999</v>
      </c>
      <c r="H9">
        <f>SUMIFS('EPA Export Aggregation'!K:K,'EPA Export Aggregation'!$A:$A,$B9,'EPA Export Aggregation'!$D:$D,$A$1)*IF($A9="CH4",About!$D$58,IF($A9="N2O",About!$D$59,1))</f>
        <v>0.88442847514680001</v>
      </c>
      <c r="I9">
        <f>SUMIFS('EPA Export Aggregation'!L:L,'EPA Export Aggregation'!$A:$A,$B9,'EPA Export Aggregation'!$D:$D,$A$1)*IF($A9="CH4",About!$D$58,IF($A9="N2O",About!$D$59,1))</f>
        <v>0.88133494277220004</v>
      </c>
      <c r="J9">
        <f>SUMIFS('EPA Export Aggregation'!M:M,'EPA Export Aggregation'!$A:$A,$B9,'EPA Export Aggregation'!$D:$D,$A$1)*IF($A9="CH4",About!$D$58,IF($A9="N2O",About!$D$59,1))</f>
        <v>0.75636861548040002</v>
      </c>
      <c r="K9">
        <f>SUMIFS('EPA Export Aggregation'!N:N,'EPA Export Aggregation'!$A:$A,$B9,'EPA Export Aggregation'!$D:$D,$A$1)*IF($A9="CH4",About!$D$58,IF($A9="N2O",About!$D$59,1))</f>
        <v>0.80010727567329998</v>
      </c>
      <c r="L9">
        <f>SUMIFS('EPA Export Aggregation'!O:O,'EPA Export Aggregation'!$A:$A,$B9,'EPA Export Aggregation'!$D:$D,$A$1)*IF($A9="CH4",About!$D$58,IF($A9="N2O",About!$D$59,1))</f>
        <v>0.92015208924909997</v>
      </c>
      <c r="M9">
        <f>SUMIFS('EPA Export Aggregation'!P:P,'EPA Export Aggregation'!$A:$A,$B9,'EPA Export Aggregation'!$D:$D,$A$1)*IF($A9="CH4",About!$D$58,IF($A9="N2O",About!$D$59,1))</f>
        <v>0.84269519053609998</v>
      </c>
      <c r="N9">
        <f>SUMIFS('EPA Export Aggregation'!Q:Q,'EPA Export Aggregation'!$A:$A,$B9,'EPA Export Aggregation'!$D:$D,$A$1)*IF($A9="CH4",About!$D$58,IF($A9="N2O",About!$D$59,1))</f>
        <v>0.83041409356990004</v>
      </c>
      <c r="O9">
        <f>SUMIFS('EPA Export Aggregation'!R:R,'EPA Export Aggregation'!$A:$A,$B9,'EPA Export Aggregation'!$D:$D,$A$1)*IF($A9="CH4",About!$D$58,IF($A9="N2O",About!$D$59,1))</f>
        <v>0.73856254041460001</v>
      </c>
      <c r="P9">
        <f>SUMIFS('EPA Export Aggregation'!S:S,'EPA Export Aggregation'!$A:$A,$B9,'EPA Export Aggregation'!$D:$D,$A$1)*IF($A9="CH4",About!$D$58,IF($A9="N2O",About!$D$59,1))</f>
        <v>0.71298896965250003</v>
      </c>
      <c r="Q9">
        <f>SUMIFS('EPA Export Aggregation'!T:T,'EPA Export Aggregation'!$A:$A,$B9,'EPA Export Aggregation'!$D:$D,$A$1)*IF($A9="CH4",About!$D$58,IF($A9="N2O",About!$D$59,1))</f>
        <v>0.66841017367269995</v>
      </c>
      <c r="R9">
        <f>SUMIFS('EPA Export Aggregation'!U:U,'EPA Export Aggregation'!$A:$A,$B9,'EPA Export Aggregation'!$D:$D,$A$1)*IF($A9="CH4",About!$D$58,IF($A9="N2O",About!$D$59,1))</f>
        <v>0.72993407088060003</v>
      </c>
      <c r="S9">
        <f>SUMIFS('EPA Export Aggregation'!V:V,'EPA Export Aggregation'!$A:$A,$B9,'EPA Export Aggregation'!$D:$D,$A$1)*IF($A9="CH4",About!$D$58,IF($A9="N2O",About!$D$59,1))</f>
        <v>0.74973848286650002</v>
      </c>
      <c r="T9">
        <f>SUMIFS('EPA Export Aggregation'!W:W,'EPA Export Aggregation'!$A:$A,$B9,'EPA Export Aggregation'!$D:$D,$A$1)*IF($A9="CH4",About!$D$58,IF($A9="N2O",About!$D$59,1))</f>
        <v>0.69869821074619998</v>
      </c>
      <c r="U9">
        <f>SUMIFS('EPA Export Aggregation'!X:X,'EPA Export Aggregation'!$A:$A,$B9,'EPA Export Aggregation'!$D:$D,$A$1)*IF($A9="CH4",About!$D$58,IF($A9="N2O",About!$D$59,1))</f>
        <v>0.63435267147109997</v>
      </c>
      <c r="V9">
        <f>SUMIFS('EPA Export Aggregation'!Y:Y,'EPA Export Aggregation'!$A:$A,$B9,'EPA Export Aggregation'!$D:$D,$A$1)*IF($A9="CH4",About!$D$58,IF($A9="N2O",About!$D$59,1))</f>
        <v>0.53022950380599998</v>
      </c>
      <c r="W9">
        <f>SUMIFS('EPA Export Aggregation'!Z:Z,'EPA Export Aggregation'!$A:$A,$B9,'EPA Export Aggregation'!$D:$D,$A$1)*IF($A9="CH4",About!$D$58,IF($A9="N2O",About!$D$59,1))</f>
        <v>0.84220753756569999</v>
      </c>
      <c r="X9">
        <f>SUMIFS('EPA Export Aggregation'!AA:AA,'EPA Export Aggregation'!$A:$A,$B9,'EPA Export Aggregation'!$D:$D,$A$1)*IF($A9="CH4",About!$D$58,IF($A9="N2O",About!$D$59,1))</f>
        <v>0.82996856923689999</v>
      </c>
      <c r="Y9">
        <f>SUMIFS('EPA Export Aggregation'!AB:AB,'EPA Export Aggregation'!$A:$A,$B9,'EPA Export Aggregation'!$D:$D,$A$1)*IF($A9="CH4",About!$D$58,IF($A9="N2O",About!$D$59,1))</f>
        <v>0.71145987428869994</v>
      </c>
      <c r="Z9">
        <f>SUMIFS('EPA Export Aggregation'!AC:AC,'EPA Export Aggregation'!$A:$A,$B9,'EPA Export Aggregation'!$D:$D,$A$1)*IF($A9="CH4",About!$D$58,IF($A9="N2O",About!$D$59,1))</f>
        <v>0.78999824072580005</v>
      </c>
      <c r="AA9">
        <f>SUMIFS('EPA Export Aggregation'!AD:AD,'EPA Export Aggregation'!$A:$A,$B9,'EPA Export Aggregation'!$D:$D,$A$1)*IF($A9="CH4",About!$D$58,IF($A9="N2O",About!$D$59,1))</f>
        <v>0.83923514043689995</v>
      </c>
      <c r="AB9">
        <f>SUMIFS('EPA Export Aggregation'!AE:AE,'EPA Export Aggregation'!$A:$A,$B9,'EPA Export Aggregation'!$D:$D,$A$1)*IF($A9="CH4",About!$D$58,IF($A9="N2O",About!$D$59,1))</f>
        <v>0.91017906949979999</v>
      </c>
      <c r="AC9">
        <f>SUMIFS('EPA Export Aggregation'!AF:AF,'EPA Export Aggregation'!$A:$A,$B9,'EPA Export Aggregation'!$D:$D,$A$1)*IF($A9="CH4",About!$D$58,IF($A9="N2O",About!$D$59,1))</f>
        <v>0.89002280205350004</v>
      </c>
      <c r="AD9">
        <f>SUMIFS('EPA Export Aggregation'!AG:AG,'EPA Export Aggregation'!$A:$A,$B9,'EPA Export Aggregation'!$D:$D,$A$1)*IF($A9="CH4",About!$D$58,IF($A9="N2O",About!$D$59,1))</f>
        <v>0.85390168517679998</v>
      </c>
      <c r="AE9">
        <f>SUMIFS('EPA Export Aggregation'!AH:AH,'EPA Export Aggregation'!$A:$A,$B9,'EPA Export Aggregation'!$D:$D,$A$1)*IF($A9="CH4",About!$D$58,IF($A9="N2O",About!$D$59,1))</f>
        <v>0.86482231767719997</v>
      </c>
      <c r="AF9">
        <f>SUMIFS('EPA Export Aggregation'!AI:AI,'EPA Export Aggregation'!$A:$A,$B9,'EPA Export Aggregation'!$D:$D,$A$1)*IF($A9="CH4",About!$D$58,IF($A9="N2O",About!$D$59,1))</f>
        <v>0.81821722277260001</v>
      </c>
      <c r="AG9">
        <f>SUMIFS('EPA Export Aggregation'!AJ:AJ,'EPA Export Aggregation'!$A:$A,$B9,'EPA Export Aggregation'!$D:$D,$A$1)*IF($A9="CH4",About!$D$58,IF($A9="N2O",About!$D$59,1))</f>
        <v>0.7336247063172</v>
      </c>
      <c r="AH9">
        <f>SUMIFS('EPA Export Aggregation'!AK:AK,'EPA Export Aggregation'!$A:$A,$B9,'EPA Export Aggregation'!$D:$D,$A$1)*IF($A9="CH4",About!$D$58,IF($A9="N2O",About!$D$59,1))</f>
        <v>0.80987072123170001</v>
      </c>
    </row>
    <row r="10" spans="1:34" x14ac:dyDescent="0.25">
      <c r="A10" s="413" t="s">
        <v>2215</v>
      </c>
      <c r="B10" s="414" t="s">
        <v>4225</v>
      </c>
      <c r="C10">
        <f>SUMIFS('EPA Export Aggregation'!F:F,'EPA Export Aggregation'!$A:$A,$B10,'EPA Export Aggregation'!$D:$D,$A$1)*IF($A10="CH4",About!$D$58,IF($A10="N2O",About!$D$59,1))</f>
        <v>1.7154249192900001E-2</v>
      </c>
      <c r="D10">
        <f>SUMIFS('EPA Export Aggregation'!G:G,'EPA Export Aggregation'!$A:$A,$B10,'EPA Export Aggregation'!$D:$D,$A$1)*IF($A10="CH4",About!$D$58,IF($A10="N2O",About!$D$59,1))</f>
        <v>1.33354654738E-2</v>
      </c>
      <c r="E10">
        <f>SUMIFS('EPA Export Aggregation'!H:H,'EPA Export Aggregation'!$A:$A,$B10,'EPA Export Aggregation'!$D:$D,$A$1)*IF($A10="CH4",About!$D$58,IF($A10="N2O",About!$D$59,1))</f>
        <v>1.67184741413E-2</v>
      </c>
      <c r="F10">
        <f>SUMIFS('EPA Export Aggregation'!I:I,'EPA Export Aggregation'!$A:$A,$B10,'EPA Export Aggregation'!$D:$D,$A$1)*IF($A10="CH4",About!$D$58,IF($A10="N2O",About!$D$59,1))</f>
        <v>1.7068234736300002E-2</v>
      </c>
      <c r="G10">
        <f>SUMIFS('EPA Export Aggregation'!J:J,'EPA Export Aggregation'!$A:$A,$B10,'EPA Export Aggregation'!$D:$D,$A$1)*IF($A10="CH4",About!$D$58,IF($A10="N2O",About!$D$59,1))</f>
        <v>1.73849479712E-2</v>
      </c>
      <c r="H10">
        <f>SUMIFS('EPA Export Aggregation'!K:K,'EPA Export Aggregation'!$A:$A,$B10,'EPA Export Aggregation'!$D:$D,$A$1)*IF($A10="CH4",About!$D$58,IF($A10="N2O",About!$D$59,1))</f>
        <v>1.43771580392E-2</v>
      </c>
      <c r="I10">
        <f>SUMIFS('EPA Export Aggregation'!L:L,'EPA Export Aggregation'!$A:$A,$B10,'EPA Export Aggregation'!$D:$D,$A$1)*IF($A10="CH4",About!$D$58,IF($A10="N2O",About!$D$59,1))</f>
        <v>1.26949000284E-2</v>
      </c>
      <c r="J10">
        <f>SUMIFS('EPA Export Aggregation'!M:M,'EPA Export Aggregation'!$A:$A,$B10,'EPA Export Aggregation'!$D:$D,$A$1)*IF($A10="CH4",About!$D$58,IF($A10="N2O",About!$D$59,1))</f>
        <v>1.2607585756E-2</v>
      </c>
      <c r="K10">
        <f>SUMIFS('EPA Export Aggregation'!N:N,'EPA Export Aggregation'!$A:$A,$B10,'EPA Export Aggregation'!$D:$D,$A$1)*IF($A10="CH4",About!$D$58,IF($A10="N2O",About!$D$59,1))</f>
        <v>1.1034336615099999E-2</v>
      </c>
      <c r="L10">
        <f>SUMIFS('EPA Export Aggregation'!O:O,'EPA Export Aggregation'!$A:$A,$B10,'EPA Export Aggregation'!$D:$D,$A$1)*IF($A10="CH4",About!$D$58,IF($A10="N2O",About!$D$59,1))</f>
        <v>1.06008190062E-2</v>
      </c>
      <c r="M10">
        <f>SUMIFS('EPA Export Aggregation'!P:P,'EPA Export Aggregation'!$A:$A,$B10,'EPA Export Aggregation'!$D:$D,$A$1)*IF($A10="CH4",About!$D$58,IF($A10="N2O",About!$D$59,1))</f>
        <v>1.18592029579E-2</v>
      </c>
      <c r="N10">
        <f>SUMIFS('EPA Export Aggregation'!Q:Q,'EPA Export Aggregation'!$A:$A,$B10,'EPA Export Aggregation'!$D:$D,$A$1)*IF($A10="CH4",About!$D$58,IF($A10="N2O",About!$D$59,1))</f>
        <v>1.0421728021599999E-2</v>
      </c>
      <c r="O10">
        <f>SUMIFS('EPA Export Aggregation'!R:R,'EPA Export Aggregation'!$A:$A,$B10,'EPA Export Aggregation'!$D:$D,$A$1)*IF($A10="CH4",About!$D$58,IF($A10="N2O",About!$D$59,1))</f>
        <v>7.5433191493E-3</v>
      </c>
      <c r="P10">
        <f>SUMIFS('EPA Export Aggregation'!S:S,'EPA Export Aggregation'!$A:$A,$B10,'EPA Export Aggregation'!$D:$D,$A$1)*IF($A10="CH4",About!$D$58,IF($A10="N2O",About!$D$59,1))</f>
        <v>6.9048581569999996E-3</v>
      </c>
      <c r="Q10">
        <f>SUMIFS('EPA Export Aggregation'!T:T,'EPA Export Aggregation'!$A:$A,$B10,'EPA Export Aggregation'!$D:$D,$A$1)*IF($A10="CH4",About!$D$58,IF($A10="N2O",About!$D$59,1))</f>
        <v>6.9392527977999996E-3</v>
      </c>
      <c r="R10">
        <f>SUMIFS('EPA Export Aggregation'!U:U,'EPA Export Aggregation'!$A:$A,$B10,'EPA Export Aggregation'!$D:$D,$A$1)*IF($A10="CH4",About!$D$58,IF($A10="N2O",About!$D$59,1))</f>
        <v>6.4665450621000002E-3</v>
      </c>
      <c r="S10">
        <f>SUMIFS('EPA Export Aggregation'!V:V,'EPA Export Aggregation'!$A:$A,$B10,'EPA Export Aggregation'!$D:$D,$A$1)*IF($A10="CH4",About!$D$58,IF($A10="N2O",About!$D$59,1))</f>
        <v>6.2004716450000004E-3</v>
      </c>
      <c r="T10">
        <f>SUMIFS('EPA Export Aggregation'!W:W,'EPA Export Aggregation'!$A:$A,$B10,'EPA Export Aggregation'!$D:$D,$A$1)*IF($A10="CH4",About!$D$58,IF($A10="N2O",About!$D$59,1))</f>
        <v>5.0443089689000001E-3</v>
      </c>
      <c r="U10">
        <f>SUMIFS('EPA Export Aggregation'!X:X,'EPA Export Aggregation'!$A:$A,$B10,'EPA Export Aggregation'!$D:$D,$A$1)*IF($A10="CH4",About!$D$58,IF($A10="N2O",About!$D$59,1))</f>
        <v>5.8676812249000001E-3</v>
      </c>
      <c r="V10">
        <f>SUMIFS('EPA Export Aggregation'!Y:Y,'EPA Export Aggregation'!$A:$A,$B10,'EPA Export Aggregation'!$D:$D,$A$1)*IF($A10="CH4",About!$D$58,IF($A10="N2O",About!$D$59,1))</f>
        <v>3.6671069041E-3</v>
      </c>
      <c r="W10">
        <f>SUMIFS('EPA Export Aggregation'!Z:Z,'EPA Export Aggregation'!$A:$A,$B10,'EPA Export Aggregation'!$D:$D,$A$1)*IF($A10="CH4",About!$D$58,IF($A10="N2O",About!$D$59,1))</f>
        <v>1.52785764346E-2</v>
      </c>
      <c r="X10">
        <f>SUMIFS('EPA Export Aggregation'!AA:AA,'EPA Export Aggregation'!$A:$A,$B10,'EPA Export Aggregation'!$D:$D,$A$1)*IF($A10="CH4",About!$D$58,IF($A10="N2O",About!$D$59,1))</f>
        <v>1.71474653278E-2</v>
      </c>
      <c r="Y10">
        <f>SUMIFS('EPA Export Aggregation'!AB:AB,'EPA Export Aggregation'!$A:$A,$B10,'EPA Export Aggregation'!$D:$D,$A$1)*IF($A10="CH4",About!$D$58,IF($A10="N2O",About!$D$59,1))</f>
        <v>4.8650521878000003E-3</v>
      </c>
      <c r="Z10">
        <f>SUMIFS('EPA Export Aggregation'!AC:AC,'EPA Export Aggregation'!$A:$A,$B10,'EPA Export Aggregation'!$D:$D,$A$1)*IF($A10="CH4",About!$D$58,IF($A10="N2O",About!$D$59,1))</f>
        <v>4.4447765432999997E-3</v>
      </c>
      <c r="AA10">
        <f>SUMIFS('EPA Export Aggregation'!AD:AD,'EPA Export Aggregation'!$A:$A,$B10,'EPA Export Aggregation'!$D:$D,$A$1)*IF($A10="CH4",About!$D$58,IF($A10="N2O",About!$D$59,1))</f>
        <v>4.6461373829999996E-3</v>
      </c>
      <c r="AB10">
        <f>SUMIFS('EPA Export Aggregation'!AE:AE,'EPA Export Aggregation'!$A:$A,$B10,'EPA Export Aggregation'!$D:$D,$A$1)*IF($A10="CH4",About!$D$58,IF($A10="N2O",About!$D$59,1))</f>
        <v>4.8395846854999997E-3</v>
      </c>
      <c r="AC10">
        <f>SUMIFS('EPA Export Aggregation'!AF:AF,'EPA Export Aggregation'!$A:$A,$B10,'EPA Export Aggregation'!$D:$D,$A$1)*IF($A10="CH4",About!$D$58,IF($A10="N2O",About!$D$59,1))</f>
        <v>6.8091071447000003E-3</v>
      </c>
      <c r="AD10">
        <f>SUMIFS('EPA Export Aggregation'!AG:AG,'EPA Export Aggregation'!$A:$A,$B10,'EPA Export Aggregation'!$D:$D,$A$1)*IF($A10="CH4",About!$D$58,IF($A10="N2O",About!$D$59,1))</f>
        <v>1.00534938229E-2</v>
      </c>
      <c r="AE10">
        <f>SUMIFS('EPA Export Aggregation'!AH:AH,'EPA Export Aggregation'!$A:$A,$B10,'EPA Export Aggregation'!$D:$D,$A$1)*IF($A10="CH4",About!$D$58,IF($A10="N2O",About!$D$59,1))</f>
        <v>1.09308738938E-2</v>
      </c>
      <c r="AF10">
        <f>SUMIFS('EPA Export Aggregation'!AI:AI,'EPA Export Aggregation'!$A:$A,$B10,'EPA Export Aggregation'!$D:$D,$A$1)*IF($A10="CH4",About!$D$58,IF($A10="N2O",About!$D$59,1))</f>
        <v>2.3672496571200002E-2</v>
      </c>
      <c r="AG10">
        <f>SUMIFS('EPA Export Aggregation'!AJ:AJ,'EPA Export Aggregation'!$A:$A,$B10,'EPA Export Aggregation'!$D:$D,$A$1)*IF($A10="CH4",About!$D$58,IF($A10="N2O",About!$D$59,1))</f>
        <v>3.89146013911E-2</v>
      </c>
      <c r="AH10">
        <f>SUMIFS('EPA Export Aggregation'!AK:AK,'EPA Export Aggregation'!$A:$A,$B10,'EPA Export Aggregation'!$D:$D,$A$1)*IF($A10="CH4",About!$D$58,IF($A10="N2O",About!$D$59,1))</f>
        <v>1.7650576277999999E-2</v>
      </c>
    </row>
    <row r="11" spans="1:34" x14ac:dyDescent="0.25">
      <c r="A11" s="413" t="s">
        <v>2215</v>
      </c>
      <c r="B11" s="414" t="s">
        <v>4220</v>
      </c>
      <c r="C11">
        <f>SUMIFS('EPA Export Aggregation'!F:F,'EPA Export Aggregation'!$A:$A,$B11,'EPA Export Aggregation'!$D:$D,$A$1)*IF($A11="CH4",About!$D$58,IF($A11="N2O",About!$D$59,1))</f>
        <v>1.2312772337288</v>
      </c>
      <c r="D11">
        <f>SUMIFS('EPA Export Aggregation'!G:G,'EPA Export Aggregation'!$A:$A,$B11,'EPA Export Aggregation'!$D:$D,$A$1)*IF($A11="CH4",About!$D$58,IF($A11="N2O",About!$D$59,1))</f>
        <v>1.1970251472875</v>
      </c>
      <c r="E11">
        <f>SUMIFS('EPA Export Aggregation'!H:H,'EPA Export Aggregation'!$A:$A,$B11,'EPA Export Aggregation'!$D:$D,$A$1)*IF($A11="CH4",About!$D$58,IF($A11="N2O",About!$D$59,1))</f>
        <v>1.2947214380251999</v>
      </c>
      <c r="F11">
        <f>SUMIFS('EPA Export Aggregation'!I:I,'EPA Export Aggregation'!$A:$A,$B11,'EPA Export Aggregation'!$D:$D,$A$1)*IF($A11="CH4",About!$D$58,IF($A11="N2O",About!$D$59,1))</f>
        <v>1.5880142448372001</v>
      </c>
      <c r="G11">
        <f>SUMIFS('EPA Export Aggregation'!J:J,'EPA Export Aggregation'!$A:$A,$B11,'EPA Export Aggregation'!$D:$D,$A$1)*IF($A11="CH4",About!$D$58,IF($A11="N2O",About!$D$59,1))</f>
        <v>1.4704203210489999</v>
      </c>
      <c r="H11">
        <f>SUMIFS('EPA Export Aggregation'!K:K,'EPA Export Aggregation'!$A:$A,$B11,'EPA Export Aggregation'!$D:$D,$A$1)*IF($A11="CH4",About!$D$58,IF($A11="N2O",About!$D$59,1))</f>
        <v>1.4500659877494</v>
      </c>
      <c r="I11">
        <f>SUMIFS('EPA Export Aggregation'!L:L,'EPA Export Aggregation'!$A:$A,$B11,'EPA Export Aggregation'!$D:$D,$A$1)*IF($A11="CH4",About!$D$58,IF($A11="N2O",About!$D$59,1))</f>
        <v>1.5896828931900999</v>
      </c>
      <c r="J11">
        <f>SUMIFS('EPA Export Aggregation'!M:M,'EPA Export Aggregation'!$A:$A,$B11,'EPA Export Aggregation'!$D:$D,$A$1)*IF($A11="CH4",About!$D$58,IF($A11="N2O",About!$D$59,1))</f>
        <v>1.4953527571327001</v>
      </c>
      <c r="K11">
        <f>SUMIFS('EPA Export Aggregation'!N:N,'EPA Export Aggregation'!$A:$A,$B11,'EPA Export Aggregation'!$D:$D,$A$1)*IF($A11="CH4",About!$D$58,IF($A11="N2O",About!$D$59,1))</f>
        <v>1.5359566957113999</v>
      </c>
      <c r="L11">
        <f>SUMIFS('EPA Export Aggregation'!O:O,'EPA Export Aggregation'!$A:$A,$B11,'EPA Export Aggregation'!$D:$D,$A$1)*IF($A11="CH4",About!$D$58,IF($A11="N2O",About!$D$59,1))</f>
        <v>1.5556476376996999</v>
      </c>
      <c r="M11">
        <f>SUMIFS('EPA Export Aggregation'!P:P,'EPA Export Aggregation'!$A:$A,$B11,'EPA Export Aggregation'!$D:$D,$A$1)*IF($A11="CH4",About!$D$58,IF($A11="N2O",About!$D$59,1))</f>
        <v>1.8064489975235001</v>
      </c>
      <c r="N11">
        <f>SUMIFS('EPA Export Aggregation'!Q:Q,'EPA Export Aggregation'!$A:$A,$B11,'EPA Export Aggregation'!$D:$D,$A$1)*IF($A11="CH4",About!$D$58,IF($A11="N2O",About!$D$59,1))</f>
        <v>1.8673231882220001</v>
      </c>
      <c r="O11">
        <f>SUMIFS('EPA Export Aggregation'!R:R,'EPA Export Aggregation'!$A:$A,$B11,'EPA Export Aggregation'!$D:$D,$A$1)*IF($A11="CH4",About!$D$58,IF($A11="N2O",About!$D$59,1))</f>
        <v>1.9130643653735999</v>
      </c>
      <c r="P11">
        <f>SUMIFS('EPA Export Aggregation'!S:S,'EPA Export Aggregation'!$A:$A,$B11,'EPA Export Aggregation'!$D:$D,$A$1)*IF($A11="CH4",About!$D$58,IF($A11="N2O",About!$D$59,1))</f>
        <v>2.0125346084164999</v>
      </c>
      <c r="Q11">
        <f>SUMIFS('EPA Export Aggregation'!T:T,'EPA Export Aggregation'!$A:$A,$B11,'EPA Export Aggregation'!$D:$D,$A$1)*IF($A11="CH4",About!$D$58,IF($A11="N2O",About!$D$59,1))</f>
        <v>2.4754456131837999</v>
      </c>
      <c r="R11">
        <f>SUMIFS('EPA Export Aggregation'!U:U,'EPA Export Aggregation'!$A:$A,$B11,'EPA Export Aggregation'!$D:$D,$A$1)*IF($A11="CH4",About!$D$58,IF($A11="N2O",About!$D$59,1))</f>
        <v>2.7498358860662</v>
      </c>
      <c r="S11">
        <f>SUMIFS('EPA Export Aggregation'!V:V,'EPA Export Aggregation'!$A:$A,$B11,'EPA Export Aggregation'!$D:$D,$A$1)*IF($A11="CH4",About!$D$58,IF($A11="N2O",About!$D$59,1))</f>
        <v>2.9291091385524002</v>
      </c>
      <c r="T11">
        <f>SUMIFS('EPA Export Aggregation'!W:W,'EPA Export Aggregation'!$A:$A,$B11,'EPA Export Aggregation'!$D:$D,$A$1)*IF($A11="CH4",About!$D$58,IF($A11="N2O",About!$D$59,1))</f>
        <v>2.7207409799770002</v>
      </c>
      <c r="U11">
        <f>SUMIFS('EPA Export Aggregation'!X:X,'EPA Export Aggregation'!$A:$A,$B11,'EPA Export Aggregation'!$D:$D,$A$1)*IF($A11="CH4",About!$D$58,IF($A11="N2O",About!$D$59,1))</f>
        <v>2.4709562087023</v>
      </c>
      <c r="V11">
        <f>SUMIFS('EPA Export Aggregation'!Y:Y,'EPA Export Aggregation'!$A:$A,$B11,'EPA Export Aggregation'!$D:$D,$A$1)*IF($A11="CH4",About!$D$58,IF($A11="N2O",About!$D$59,1))</f>
        <v>2.1393377063866001</v>
      </c>
      <c r="W11">
        <f>SUMIFS('EPA Export Aggregation'!Z:Z,'EPA Export Aggregation'!$A:$A,$B11,'EPA Export Aggregation'!$D:$D,$A$1)*IF($A11="CH4",About!$D$58,IF($A11="N2O",About!$D$59,1))</f>
        <v>1.7182353773501999</v>
      </c>
      <c r="X11">
        <f>SUMIFS('EPA Export Aggregation'!AA:AA,'EPA Export Aggregation'!$A:$A,$B11,'EPA Export Aggregation'!$D:$D,$A$1)*IF($A11="CH4",About!$D$58,IF($A11="N2O",About!$D$59,1))</f>
        <v>1.4386572382183</v>
      </c>
      <c r="Y11">
        <f>SUMIFS('EPA Export Aggregation'!AB:AB,'EPA Export Aggregation'!$A:$A,$B11,'EPA Export Aggregation'!$D:$D,$A$1)*IF($A11="CH4",About!$D$58,IF($A11="N2O",About!$D$59,1))</f>
        <v>1.7800779691827999</v>
      </c>
      <c r="Z11">
        <f>SUMIFS('EPA Export Aggregation'!AC:AC,'EPA Export Aggregation'!$A:$A,$B11,'EPA Export Aggregation'!$D:$D,$A$1)*IF($A11="CH4",About!$D$58,IF($A11="N2O",About!$D$59,1))</f>
        <v>2.1002145797823002</v>
      </c>
      <c r="AA11">
        <f>SUMIFS('EPA Export Aggregation'!AD:AD,'EPA Export Aggregation'!$A:$A,$B11,'EPA Export Aggregation'!$D:$D,$A$1)*IF($A11="CH4",About!$D$58,IF($A11="N2O",About!$D$59,1))</f>
        <v>2.2671692169350002</v>
      </c>
      <c r="AB11">
        <f>SUMIFS('EPA Export Aggregation'!AE:AE,'EPA Export Aggregation'!$A:$A,$B11,'EPA Export Aggregation'!$D:$D,$A$1)*IF($A11="CH4",About!$D$58,IF($A11="N2O",About!$D$59,1))</f>
        <v>2.3706528597697001</v>
      </c>
      <c r="AC11">
        <f>SUMIFS('EPA Export Aggregation'!AF:AF,'EPA Export Aggregation'!$A:$A,$B11,'EPA Export Aggregation'!$D:$D,$A$1)*IF($A11="CH4",About!$D$58,IF($A11="N2O",About!$D$59,1))</f>
        <v>2.4725378308638</v>
      </c>
      <c r="AD11">
        <f>SUMIFS('EPA Export Aggregation'!AG:AG,'EPA Export Aggregation'!$A:$A,$B11,'EPA Export Aggregation'!$D:$D,$A$1)*IF($A11="CH4",About!$D$58,IF($A11="N2O",About!$D$59,1))</f>
        <v>2.7615506915933001</v>
      </c>
      <c r="AE11">
        <f>SUMIFS('EPA Export Aggregation'!AH:AH,'EPA Export Aggregation'!$A:$A,$B11,'EPA Export Aggregation'!$D:$D,$A$1)*IF($A11="CH4",About!$D$58,IF($A11="N2O",About!$D$59,1))</f>
        <v>2.9282111002021001</v>
      </c>
      <c r="AF11">
        <f>SUMIFS('EPA Export Aggregation'!AI:AI,'EPA Export Aggregation'!$A:$A,$B11,'EPA Export Aggregation'!$D:$D,$A$1)*IF($A11="CH4",About!$D$58,IF($A11="N2O",About!$D$59,1))</f>
        <v>3.1296249228674999</v>
      </c>
      <c r="AG11">
        <f>SUMIFS('EPA Export Aggregation'!AJ:AJ,'EPA Export Aggregation'!$A:$A,$B11,'EPA Export Aggregation'!$D:$D,$A$1)*IF($A11="CH4",About!$D$58,IF($A11="N2O",About!$D$59,1))</f>
        <v>2.8707201896900001</v>
      </c>
      <c r="AH11">
        <f>SUMIFS('EPA Export Aggregation'!AK:AK,'EPA Export Aggregation'!$A:$A,$B11,'EPA Export Aggregation'!$D:$D,$A$1)*IF($A11="CH4",About!$D$58,IF($A11="N2O",About!$D$59,1))</f>
        <v>2.8770338917684</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0.3204906200582</v>
      </c>
      <c r="D13">
        <f>SUMIFS('EPA Export Aggregation'!G:G,'EPA Export Aggregation'!$A:$A,$B13,'EPA Export Aggregation'!$D:$D,$A$1)*IF($A13="CH4",About!$D$58,IF($A13="N2O",About!$D$59,1))</f>
        <v>0.29201738383429998</v>
      </c>
      <c r="E13">
        <f>SUMIFS('EPA Export Aggregation'!H:H,'EPA Export Aggregation'!$A:$A,$B13,'EPA Export Aggregation'!$D:$D,$A$1)*IF($A13="CH4",About!$D$58,IF($A13="N2O",About!$D$59,1))</f>
        <v>0.29112765834710003</v>
      </c>
      <c r="F13">
        <f>SUMIFS('EPA Export Aggregation'!I:I,'EPA Export Aggregation'!$A:$A,$B13,'EPA Export Aggregation'!$D:$D,$A$1)*IF($A13="CH4",About!$D$58,IF($A13="N2O",About!$D$59,1))</f>
        <v>0.27284637712569998</v>
      </c>
      <c r="G13">
        <f>SUMIFS('EPA Export Aggregation'!J:J,'EPA Export Aggregation'!$A:$A,$B13,'EPA Export Aggregation'!$D:$D,$A$1)*IF($A13="CH4",About!$D$58,IF($A13="N2O",About!$D$59,1))</f>
        <v>0.2905691681184</v>
      </c>
      <c r="H13">
        <f>SUMIFS('EPA Export Aggregation'!K:K,'EPA Export Aggregation'!$A:$A,$B13,'EPA Export Aggregation'!$D:$D,$A$1)*IF($A13="CH4",About!$D$58,IF($A13="N2O",About!$D$59,1))</f>
        <v>0.39521518208700002</v>
      </c>
      <c r="I13">
        <f>SUMIFS('EPA Export Aggregation'!L:L,'EPA Export Aggregation'!$A:$A,$B13,'EPA Export Aggregation'!$D:$D,$A$1)*IF($A13="CH4",About!$D$58,IF($A13="N2O",About!$D$59,1))</f>
        <v>0.43213716553839998</v>
      </c>
      <c r="J13">
        <f>SUMIFS('EPA Export Aggregation'!M:M,'EPA Export Aggregation'!$A:$A,$B13,'EPA Export Aggregation'!$D:$D,$A$1)*IF($A13="CH4",About!$D$58,IF($A13="N2O",About!$D$59,1))</f>
        <v>0.42207003839439999</v>
      </c>
      <c r="K13">
        <f>SUMIFS('EPA Export Aggregation'!N:N,'EPA Export Aggregation'!$A:$A,$B13,'EPA Export Aggregation'!$D:$D,$A$1)*IF($A13="CH4",About!$D$58,IF($A13="N2O",About!$D$59,1))</f>
        <v>0.43410940488490002</v>
      </c>
      <c r="L13">
        <f>SUMIFS('EPA Export Aggregation'!O:O,'EPA Export Aggregation'!$A:$A,$B13,'EPA Export Aggregation'!$D:$D,$A$1)*IF($A13="CH4",About!$D$58,IF($A13="N2O",About!$D$59,1))</f>
        <v>0.4805468667292</v>
      </c>
      <c r="M13">
        <f>SUMIFS('EPA Export Aggregation'!P:P,'EPA Export Aggregation'!$A:$A,$B13,'EPA Export Aggregation'!$D:$D,$A$1)*IF($A13="CH4",About!$D$58,IF($A13="N2O",About!$D$59,1))</f>
        <v>0.32293013409659999</v>
      </c>
      <c r="N13">
        <f>SUMIFS('EPA Export Aggregation'!Q:Q,'EPA Export Aggregation'!$A:$A,$B13,'EPA Export Aggregation'!$D:$D,$A$1)*IF($A13="CH4",About!$D$58,IF($A13="N2O",About!$D$59,1))</f>
        <v>0.33820127734369998</v>
      </c>
      <c r="O13">
        <f>SUMIFS('EPA Export Aggregation'!R:R,'EPA Export Aggregation'!$A:$A,$B13,'EPA Export Aggregation'!$D:$D,$A$1)*IF($A13="CH4",About!$D$58,IF($A13="N2O",About!$D$59,1))</f>
        <v>0.35913052620359998</v>
      </c>
      <c r="P13">
        <f>SUMIFS('EPA Export Aggregation'!S:S,'EPA Export Aggregation'!$A:$A,$B13,'EPA Export Aggregation'!$D:$D,$A$1)*IF($A13="CH4",About!$D$58,IF($A13="N2O",About!$D$59,1))</f>
        <v>0.28122307908639999</v>
      </c>
      <c r="Q13">
        <f>SUMIFS('EPA Export Aggregation'!T:T,'EPA Export Aggregation'!$A:$A,$B13,'EPA Export Aggregation'!$D:$D,$A$1)*IF($A13="CH4",About!$D$58,IF($A13="N2O",About!$D$59,1))</f>
        <v>0.39233075055349997</v>
      </c>
      <c r="R13">
        <f>SUMIFS('EPA Export Aggregation'!U:U,'EPA Export Aggregation'!$A:$A,$B13,'EPA Export Aggregation'!$D:$D,$A$1)*IF($A13="CH4",About!$D$58,IF($A13="N2O",About!$D$59,1))</f>
        <v>0.44402486966369997</v>
      </c>
      <c r="S13">
        <f>SUMIFS('EPA Export Aggregation'!V:V,'EPA Export Aggregation'!$A:$A,$B13,'EPA Export Aggregation'!$D:$D,$A$1)*IF($A13="CH4",About!$D$58,IF($A13="N2O",About!$D$59,1))</f>
        <v>0.51393904734700002</v>
      </c>
      <c r="T13">
        <f>SUMIFS('EPA Export Aggregation'!W:W,'EPA Export Aggregation'!$A:$A,$B13,'EPA Export Aggregation'!$D:$D,$A$1)*IF($A13="CH4",About!$D$58,IF($A13="N2O",About!$D$59,1))</f>
        <v>0.47312457355300003</v>
      </c>
      <c r="U13">
        <f>SUMIFS('EPA Export Aggregation'!X:X,'EPA Export Aggregation'!$A:$A,$B13,'EPA Export Aggregation'!$D:$D,$A$1)*IF($A13="CH4",About!$D$58,IF($A13="N2O",About!$D$59,1))</f>
        <v>0.40278510681480001</v>
      </c>
      <c r="V13">
        <f>SUMIFS('EPA Export Aggregation'!Y:Y,'EPA Export Aggregation'!$A:$A,$B13,'EPA Export Aggregation'!$D:$D,$A$1)*IF($A13="CH4",About!$D$58,IF($A13="N2O",About!$D$59,1))</f>
        <v>0.51909697283379996</v>
      </c>
      <c r="W13">
        <f>SUMIFS('EPA Export Aggregation'!Z:Z,'EPA Export Aggregation'!$A:$A,$B13,'EPA Export Aggregation'!$D:$D,$A$1)*IF($A13="CH4",About!$D$58,IF($A13="N2O",About!$D$59,1))</f>
        <v>0.63825253195200005</v>
      </c>
      <c r="X13">
        <f>SUMIFS('EPA Export Aggregation'!AA:AA,'EPA Export Aggregation'!$A:$A,$B13,'EPA Export Aggregation'!$D:$D,$A$1)*IF($A13="CH4",About!$D$58,IF($A13="N2O",About!$D$59,1))</f>
        <v>0.5868361720977</v>
      </c>
      <c r="Y13">
        <f>SUMIFS('EPA Export Aggregation'!AB:AB,'EPA Export Aggregation'!$A:$A,$B13,'EPA Export Aggregation'!$D:$D,$A$1)*IF($A13="CH4",About!$D$58,IF($A13="N2O",About!$D$59,1))</f>
        <v>0.5426913545084</v>
      </c>
      <c r="Z13">
        <f>SUMIFS('EPA Export Aggregation'!AC:AC,'EPA Export Aggregation'!$A:$A,$B13,'EPA Export Aggregation'!$D:$D,$A$1)*IF($A13="CH4",About!$D$58,IF($A13="N2O",About!$D$59,1))</f>
        <v>0.66572071188110005</v>
      </c>
      <c r="AA13">
        <f>SUMIFS('EPA Export Aggregation'!AD:AD,'EPA Export Aggregation'!$A:$A,$B13,'EPA Export Aggregation'!$D:$D,$A$1)*IF($A13="CH4",About!$D$58,IF($A13="N2O",About!$D$59,1))</f>
        <v>0.7750252847479</v>
      </c>
      <c r="AB13">
        <f>SUMIFS('EPA Export Aggregation'!AE:AE,'EPA Export Aggregation'!$A:$A,$B13,'EPA Export Aggregation'!$D:$D,$A$1)*IF($A13="CH4",About!$D$58,IF($A13="N2O",About!$D$59,1))</f>
        <v>0.75644287707010005</v>
      </c>
      <c r="AC13">
        <f>SUMIFS('EPA Export Aggregation'!AF:AF,'EPA Export Aggregation'!$A:$A,$B13,'EPA Export Aggregation'!$D:$D,$A$1)*IF($A13="CH4",About!$D$58,IF($A13="N2O",About!$D$59,1))</f>
        <v>0.68237524453370002</v>
      </c>
      <c r="AD13">
        <f>SUMIFS('EPA Export Aggregation'!AG:AG,'EPA Export Aggregation'!$A:$A,$B13,'EPA Export Aggregation'!$D:$D,$A$1)*IF($A13="CH4",About!$D$58,IF($A13="N2O",About!$D$59,1))</f>
        <v>0.62957126496019999</v>
      </c>
      <c r="AE13">
        <f>SUMIFS('EPA Export Aggregation'!AH:AH,'EPA Export Aggregation'!$A:$A,$B13,'EPA Export Aggregation'!$D:$D,$A$1)*IF($A13="CH4",About!$D$58,IF($A13="N2O",About!$D$59,1))</f>
        <v>0.47291456668389997</v>
      </c>
      <c r="AF13">
        <f>SUMIFS('EPA Export Aggregation'!AI:AI,'EPA Export Aggregation'!$A:$A,$B13,'EPA Export Aggregation'!$D:$D,$A$1)*IF($A13="CH4",About!$D$58,IF($A13="N2O",About!$D$59,1))</f>
        <v>0.54534442454450005</v>
      </c>
      <c r="AG13">
        <f>SUMIFS('EPA Export Aggregation'!AJ:AJ,'EPA Export Aggregation'!$A:$A,$B13,'EPA Export Aggregation'!$D:$D,$A$1)*IF($A13="CH4",About!$D$58,IF($A13="N2O",About!$D$59,1))</f>
        <v>0.54055644334999997</v>
      </c>
      <c r="AH13">
        <f>SUMIFS('EPA Export Aggregation'!AK:AK,'EPA Export Aggregation'!$A:$A,$B13,'EPA Export Aggregation'!$D:$D,$A$1)*IF($A13="CH4",About!$D$58,IF($A13="N2O",About!$D$59,1))</f>
        <v>0.51616781390739996</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2.3369069452900001E-2</v>
      </c>
      <c r="X14">
        <f>SUMIFS('EPA Export Aggregation'!AA:AA,'EPA Export Aggregation'!$A:$A,$B14,'EPA Export Aggregation'!$D:$D,$A$1)*IF($A14="CH4",About!$D$58,IF($A14="N2O",About!$D$59,1))</f>
        <v>2.1066151237200001E-2</v>
      </c>
      <c r="Y14">
        <f>SUMIFS('EPA Export Aggregation'!AB:AB,'EPA Export Aggregation'!$A:$A,$B14,'EPA Export Aggregation'!$D:$D,$A$1)*IF($A14="CH4",About!$D$58,IF($A14="N2O",About!$D$59,1))</f>
        <v>1.8345140378500002E-2</v>
      </c>
      <c r="Z14">
        <f>SUMIFS('EPA Export Aggregation'!AC:AC,'EPA Export Aggregation'!$A:$A,$B14,'EPA Export Aggregation'!$D:$D,$A$1)*IF($A14="CH4",About!$D$58,IF($A14="N2O",About!$D$59,1))</f>
        <v>1.6859644391699999E-2</v>
      </c>
      <c r="AA14">
        <f>SUMIFS('EPA Export Aggregation'!AD:AD,'EPA Export Aggregation'!$A:$A,$B14,'EPA Export Aggregation'!$D:$D,$A$1)*IF($A14="CH4",About!$D$58,IF($A14="N2O",About!$D$59,1))</f>
        <v>1.5483616418400001E-2</v>
      </c>
      <c r="AB14">
        <f>SUMIFS('EPA Export Aggregation'!AE:AE,'EPA Export Aggregation'!$A:$A,$B14,'EPA Export Aggregation'!$D:$D,$A$1)*IF($A14="CH4",About!$D$58,IF($A14="N2O",About!$D$59,1))</f>
        <v>1.87813339498E-2</v>
      </c>
      <c r="AC14">
        <f>SUMIFS('EPA Export Aggregation'!AF:AF,'EPA Export Aggregation'!$A:$A,$B14,'EPA Export Aggregation'!$D:$D,$A$1)*IF($A14="CH4",About!$D$58,IF($A14="N2O",About!$D$59,1))</f>
        <v>1.9677627594400001E-2</v>
      </c>
      <c r="AD14">
        <f>SUMIFS('EPA Export Aggregation'!AG:AG,'EPA Export Aggregation'!$A:$A,$B14,'EPA Export Aggregation'!$D:$D,$A$1)*IF($A14="CH4",About!$D$58,IF($A14="N2O",About!$D$59,1))</f>
        <v>1.8651147674700001E-2</v>
      </c>
      <c r="AE14">
        <f>SUMIFS('EPA Export Aggregation'!AH:AH,'EPA Export Aggregation'!$A:$A,$B14,'EPA Export Aggregation'!$D:$D,$A$1)*IF($A14="CH4",About!$D$58,IF($A14="N2O",About!$D$59,1))</f>
        <v>1.9108688545500001E-2</v>
      </c>
      <c r="AF14">
        <f>SUMIFS('EPA Export Aggregation'!AI:AI,'EPA Export Aggregation'!$A:$A,$B14,'EPA Export Aggregation'!$D:$D,$A$1)*IF($A14="CH4",About!$D$58,IF($A14="N2O",About!$D$59,1))</f>
        <v>1.9819695440899999E-2</v>
      </c>
      <c r="AG14">
        <f>SUMIFS('EPA Export Aggregation'!AJ:AJ,'EPA Export Aggregation'!$A:$A,$B14,'EPA Export Aggregation'!$D:$D,$A$1)*IF($A14="CH4",About!$D$58,IF($A14="N2O",About!$D$59,1))</f>
        <v>1.9595670942600001E-2</v>
      </c>
      <c r="AH14">
        <f>SUMIFS('EPA Export Aggregation'!AK:AK,'EPA Export Aggregation'!$A:$A,$B14,'EPA Export Aggregation'!$D:$D,$A$1)*IF($A14="CH4",About!$D$58,IF($A14="N2O",About!$D$59,1))</f>
        <v>1.87364504505E-2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7.56778807626E-2</v>
      </c>
      <c r="D16">
        <f>SUMIFS('EPA Export Aggregation'!G:G,'EPA Export Aggregation'!$A:$A,$B16,'EPA Export Aggregation'!$D:$D,$A$1)*IF($A16="CH4",About!$D$58,IF($A16="N2O",About!$D$59,1))</f>
        <v>7.6477316325599995E-2</v>
      </c>
      <c r="E16">
        <f>SUMIFS('EPA Export Aggregation'!H:H,'EPA Export Aggregation'!$A:$A,$B16,'EPA Export Aggregation'!$D:$D,$A$1)*IF($A16="CH4",About!$D$58,IF($A16="N2O",About!$D$59,1))</f>
        <v>7.6671808567799996E-2</v>
      </c>
      <c r="F16">
        <f>SUMIFS('EPA Export Aggregation'!I:I,'EPA Export Aggregation'!$A:$A,$B16,'EPA Export Aggregation'!$D:$D,$A$1)*IF($A16="CH4",About!$D$58,IF($A16="N2O",About!$D$59,1))</f>
        <v>7.7581796641299994E-2</v>
      </c>
      <c r="G16">
        <f>SUMIFS('EPA Export Aggregation'!J:J,'EPA Export Aggregation'!$A:$A,$B16,'EPA Export Aggregation'!$D:$D,$A$1)*IF($A16="CH4",About!$D$58,IF($A16="N2O",About!$D$59,1))</f>
        <v>7.87076349531E-2</v>
      </c>
      <c r="H16">
        <f>SUMIFS('EPA Export Aggregation'!K:K,'EPA Export Aggregation'!$A:$A,$B16,'EPA Export Aggregation'!$D:$D,$A$1)*IF($A16="CH4",About!$D$58,IF($A16="N2O",About!$D$59,1))</f>
        <v>7.9461640269299999E-2</v>
      </c>
      <c r="I16">
        <f>SUMIFS('EPA Export Aggregation'!L:L,'EPA Export Aggregation'!$A:$A,$B16,'EPA Export Aggregation'!$D:$D,$A$1)*IF($A16="CH4",About!$D$58,IF($A16="N2O",About!$D$59,1))</f>
        <v>8.0709517191400001E-2</v>
      </c>
      <c r="J16">
        <f>SUMIFS('EPA Export Aggregation'!M:M,'EPA Export Aggregation'!$A:$A,$B16,'EPA Export Aggregation'!$D:$D,$A$1)*IF($A16="CH4",About!$D$58,IF($A16="N2O",About!$D$59,1))</f>
        <v>8.1443119783599999E-2</v>
      </c>
      <c r="K16">
        <f>SUMIFS('EPA Export Aggregation'!N:N,'EPA Export Aggregation'!$A:$A,$B16,'EPA Export Aggregation'!$D:$D,$A$1)*IF($A16="CH4",About!$D$58,IF($A16="N2O",About!$D$59,1))</f>
        <v>8.1931138956900004E-2</v>
      </c>
      <c r="L16">
        <f>SUMIFS('EPA Export Aggregation'!O:O,'EPA Export Aggregation'!$A:$A,$B16,'EPA Export Aggregation'!$D:$D,$A$1)*IF($A16="CH4",About!$D$58,IF($A16="N2O",About!$D$59,1))</f>
        <v>8.2310437097599998E-2</v>
      </c>
      <c r="M16">
        <f>SUMIFS('EPA Export Aggregation'!P:P,'EPA Export Aggregation'!$A:$A,$B16,'EPA Export Aggregation'!$D:$D,$A$1)*IF($A16="CH4",About!$D$58,IF($A16="N2O",About!$D$59,1))</f>
        <v>8.2819744753700006E-2</v>
      </c>
      <c r="N16">
        <f>SUMIFS('EPA Export Aggregation'!Q:Q,'EPA Export Aggregation'!$A:$A,$B16,'EPA Export Aggregation'!$D:$D,$A$1)*IF($A16="CH4",About!$D$58,IF($A16="N2O",About!$D$59,1))</f>
        <v>5.0540205967100002E-2</v>
      </c>
      <c r="O16">
        <f>SUMIFS('EPA Export Aggregation'!R:R,'EPA Export Aggregation'!$A:$A,$B16,'EPA Export Aggregation'!$D:$D,$A$1)*IF($A16="CH4",About!$D$58,IF($A16="N2O",About!$D$59,1))</f>
        <v>5.98875621372E-2</v>
      </c>
      <c r="P16">
        <f>SUMIFS('EPA Export Aggregation'!S:S,'EPA Export Aggregation'!$A:$A,$B16,'EPA Export Aggregation'!$D:$D,$A$1)*IF($A16="CH4",About!$D$58,IF($A16="N2O",About!$D$59,1))</f>
        <v>7.8843806504700006E-2</v>
      </c>
      <c r="Q16">
        <f>SUMIFS('EPA Export Aggregation'!T:T,'EPA Export Aggregation'!$A:$A,$B16,'EPA Export Aggregation'!$D:$D,$A$1)*IF($A16="CH4",About!$D$58,IF($A16="N2O",About!$D$59,1))</f>
        <v>7.3839399392100005E-2</v>
      </c>
      <c r="R16">
        <f>SUMIFS('EPA Export Aggregation'!U:U,'EPA Export Aggregation'!$A:$A,$B16,'EPA Export Aggregation'!$D:$D,$A$1)*IF($A16="CH4",About!$D$58,IF($A16="N2O",About!$D$59,1))</f>
        <v>8.1838472011000002E-2</v>
      </c>
      <c r="S16">
        <f>SUMIFS('EPA Export Aggregation'!V:V,'EPA Export Aggregation'!$A:$A,$B16,'EPA Export Aggregation'!$D:$D,$A$1)*IF($A16="CH4",About!$D$58,IF($A16="N2O",About!$D$59,1))</f>
        <v>0.1055597296496</v>
      </c>
      <c r="T16">
        <f>SUMIFS('EPA Export Aggregation'!W:W,'EPA Export Aggregation'!$A:$A,$B16,'EPA Export Aggregation'!$D:$D,$A$1)*IF($A16="CH4",About!$D$58,IF($A16="N2O",About!$D$59,1))</f>
        <v>0.115579155754</v>
      </c>
      <c r="U16">
        <f>SUMIFS('EPA Export Aggregation'!X:X,'EPA Export Aggregation'!$A:$A,$B16,'EPA Export Aggregation'!$D:$D,$A$1)*IF($A16="CH4",About!$D$58,IF($A16="N2O",About!$D$59,1))</f>
        <v>0.1102095644242</v>
      </c>
      <c r="V16">
        <f>SUMIFS('EPA Export Aggregation'!Y:Y,'EPA Export Aggregation'!$A:$A,$B16,'EPA Export Aggregation'!$D:$D,$A$1)*IF($A16="CH4",About!$D$58,IF($A16="N2O",About!$D$59,1))</f>
        <v>0.1076797954038</v>
      </c>
      <c r="W16">
        <f>SUMIFS('EPA Export Aggregation'!Z:Z,'EPA Export Aggregation'!$A:$A,$B16,'EPA Export Aggregation'!$D:$D,$A$1)*IF($A16="CH4",About!$D$58,IF($A16="N2O",About!$D$59,1))</f>
        <v>0.26607712332319999</v>
      </c>
      <c r="X16">
        <f>SUMIFS('EPA Export Aggregation'!AA:AA,'EPA Export Aggregation'!$A:$A,$B16,'EPA Export Aggregation'!$D:$D,$A$1)*IF($A16="CH4",About!$D$58,IF($A16="N2O",About!$D$59,1))</f>
        <v>0.24648942247489999</v>
      </c>
      <c r="Y16">
        <f>SUMIFS('EPA Export Aggregation'!AB:AB,'EPA Export Aggregation'!$A:$A,$B16,'EPA Export Aggregation'!$D:$D,$A$1)*IF($A16="CH4",About!$D$58,IF($A16="N2O",About!$D$59,1))</f>
        <v>0.2440332355539</v>
      </c>
      <c r="Z16">
        <f>SUMIFS('EPA Export Aggregation'!AC:AC,'EPA Export Aggregation'!$A:$A,$B16,'EPA Export Aggregation'!$D:$D,$A$1)*IF($A16="CH4",About!$D$58,IF($A16="N2O",About!$D$59,1))</f>
        <v>0.25582548106559999</v>
      </c>
      <c r="AA16">
        <f>SUMIFS('EPA Export Aggregation'!AD:AD,'EPA Export Aggregation'!$A:$A,$B16,'EPA Export Aggregation'!$D:$D,$A$1)*IF($A16="CH4",About!$D$58,IF($A16="N2O",About!$D$59,1))</f>
        <v>0.2754291131587</v>
      </c>
      <c r="AB16">
        <f>SUMIFS('EPA Export Aggregation'!AE:AE,'EPA Export Aggregation'!$A:$A,$B16,'EPA Export Aggregation'!$D:$D,$A$1)*IF($A16="CH4",About!$D$58,IF($A16="N2O",About!$D$59,1))</f>
        <v>0.30771728972680001</v>
      </c>
      <c r="AC16">
        <f>SUMIFS('EPA Export Aggregation'!AF:AF,'EPA Export Aggregation'!$A:$A,$B16,'EPA Export Aggregation'!$D:$D,$A$1)*IF($A16="CH4",About!$D$58,IF($A16="N2O",About!$D$59,1))</f>
        <v>0.29282044407879998</v>
      </c>
      <c r="AD16">
        <f>SUMIFS('EPA Export Aggregation'!AG:AG,'EPA Export Aggregation'!$A:$A,$B16,'EPA Export Aggregation'!$D:$D,$A$1)*IF($A16="CH4",About!$D$58,IF($A16="N2O",About!$D$59,1))</f>
        <v>0.29217692558050001</v>
      </c>
      <c r="AE16">
        <f>SUMIFS('EPA Export Aggregation'!AH:AH,'EPA Export Aggregation'!$A:$A,$B16,'EPA Export Aggregation'!$D:$D,$A$1)*IF($A16="CH4",About!$D$58,IF($A16="N2O",About!$D$59,1))</f>
        <v>0.26568010266600001</v>
      </c>
      <c r="AF16">
        <f>SUMIFS('EPA Export Aggregation'!AI:AI,'EPA Export Aggregation'!$A:$A,$B16,'EPA Export Aggregation'!$D:$D,$A$1)*IF($A16="CH4",About!$D$58,IF($A16="N2O",About!$D$59,1))</f>
        <v>0.3153560780877</v>
      </c>
      <c r="AG16">
        <f>SUMIFS('EPA Export Aggregation'!AJ:AJ,'EPA Export Aggregation'!$A:$A,$B16,'EPA Export Aggregation'!$D:$D,$A$1)*IF($A16="CH4",About!$D$58,IF($A16="N2O",About!$D$59,1))</f>
        <v>0.31985808796749998</v>
      </c>
      <c r="AH16">
        <f>SUMIFS('EPA Export Aggregation'!AK:AK,'EPA Export Aggregation'!$A:$A,$B16,'EPA Export Aggregation'!$D:$D,$A$1)*IF($A16="CH4",About!$D$58,IF($A16="N2O",About!$D$59,1))</f>
        <v>0.32392877126269998</v>
      </c>
    </row>
    <row r="17" spans="1:34" x14ac:dyDescent="0.25">
      <c r="A17" s="413" t="s">
        <v>2215</v>
      </c>
      <c r="B17" s="414" t="s">
        <v>4233</v>
      </c>
      <c r="C17">
        <f>SUMIFS('EPA Export Aggregation'!F:F,'EPA Export Aggregation'!$A:$A,$B17,'EPA Export Aggregation'!$D:$D,$A$1)*IF($A17="CH4",About!$D$58,IF($A17="N2O",About!$D$59,1))</f>
        <v>1.8194800118840999</v>
      </c>
      <c r="D17">
        <f>SUMIFS('EPA Export Aggregation'!G:G,'EPA Export Aggregation'!$A:$A,$B17,'EPA Export Aggregation'!$D:$D,$A$1)*IF($A17="CH4",About!$D$58,IF($A17="N2O",About!$D$59,1))</f>
        <v>1.2884551739262</v>
      </c>
      <c r="E17">
        <f>SUMIFS('EPA Export Aggregation'!H:H,'EPA Export Aggregation'!$A:$A,$B17,'EPA Export Aggregation'!$D:$D,$A$1)*IF($A17="CH4",About!$D$58,IF($A17="N2O",About!$D$59,1))</f>
        <v>1.8384004657041999</v>
      </c>
      <c r="F17">
        <f>SUMIFS('EPA Export Aggregation'!I:I,'EPA Export Aggregation'!$A:$A,$B17,'EPA Export Aggregation'!$D:$D,$A$1)*IF($A17="CH4",About!$D$58,IF($A17="N2O",About!$D$59,1))</f>
        <v>1.8337846854797</v>
      </c>
      <c r="G17">
        <f>SUMIFS('EPA Export Aggregation'!J:J,'EPA Export Aggregation'!$A:$A,$B17,'EPA Export Aggregation'!$D:$D,$A$1)*IF($A17="CH4",About!$D$58,IF($A17="N2O",About!$D$59,1))</f>
        <v>2.4053659371017999</v>
      </c>
      <c r="H17">
        <f>SUMIFS('EPA Export Aggregation'!K:K,'EPA Export Aggregation'!$A:$A,$B17,'EPA Export Aggregation'!$D:$D,$A$1)*IF($A17="CH4",About!$D$58,IF($A17="N2O",About!$D$59,1))</f>
        <v>2.4610237535655002</v>
      </c>
      <c r="I17">
        <f>SUMIFS('EPA Export Aggregation'!L:L,'EPA Export Aggregation'!$A:$A,$B17,'EPA Export Aggregation'!$D:$D,$A$1)*IF($A17="CH4",About!$D$58,IF($A17="N2O",About!$D$59,1))</f>
        <v>2.5995394894977002</v>
      </c>
      <c r="J17">
        <f>SUMIFS('EPA Export Aggregation'!M:M,'EPA Export Aggregation'!$A:$A,$B17,'EPA Export Aggregation'!$D:$D,$A$1)*IF($A17="CH4",About!$D$58,IF($A17="N2O",About!$D$59,1))</f>
        <v>2.0348796972419998</v>
      </c>
      <c r="K17">
        <f>SUMIFS('EPA Export Aggregation'!N:N,'EPA Export Aggregation'!$A:$A,$B17,'EPA Export Aggregation'!$D:$D,$A$1)*IF($A17="CH4",About!$D$58,IF($A17="N2O",About!$D$59,1))</f>
        <v>1.7345992827843999</v>
      </c>
      <c r="L17">
        <f>SUMIFS('EPA Export Aggregation'!O:O,'EPA Export Aggregation'!$A:$A,$B17,'EPA Export Aggregation'!$D:$D,$A$1)*IF($A17="CH4",About!$D$58,IF($A17="N2O",About!$D$59,1))</f>
        <v>1.8342500659297001</v>
      </c>
      <c r="M17">
        <f>SUMIFS('EPA Export Aggregation'!P:P,'EPA Export Aggregation'!$A:$A,$B17,'EPA Export Aggregation'!$D:$D,$A$1)*IF($A17="CH4",About!$D$58,IF($A17="N2O",About!$D$59,1))</f>
        <v>1.8654025127056999</v>
      </c>
      <c r="N17">
        <f>SUMIFS('EPA Export Aggregation'!Q:Q,'EPA Export Aggregation'!$A:$A,$B17,'EPA Export Aggregation'!$D:$D,$A$1)*IF($A17="CH4",About!$D$58,IF($A17="N2O",About!$D$59,1))</f>
        <v>2.3972001083798</v>
      </c>
      <c r="O17">
        <f>SUMIFS('EPA Export Aggregation'!R:R,'EPA Export Aggregation'!$A:$A,$B17,'EPA Export Aggregation'!$D:$D,$A$1)*IF($A17="CH4",About!$D$58,IF($A17="N2O",About!$D$59,1))</f>
        <v>2.9434962780981002</v>
      </c>
      <c r="P17">
        <f>SUMIFS('EPA Export Aggregation'!S:S,'EPA Export Aggregation'!$A:$A,$B17,'EPA Export Aggregation'!$D:$D,$A$1)*IF($A17="CH4",About!$D$58,IF($A17="N2O",About!$D$59,1))</f>
        <v>2.9029497858058999</v>
      </c>
      <c r="Q17">
        <f>SUMIFS('EPA Export Aggregation'!T:T,'EPA Export Aggregation'!$A:$A,$B17,'EPA Export Aggregation'!$D:$D,$A$1)*IF($A17="CH4",About!$D$58,IF($A17="N2O",About!$D$59,1))</f>
        <v>2.8146786782327999</v>
      </c>
      <c r="R17">
        <f>SUMIFS('EPA Export Aggregation'!U:U,'EPA Export Aggregation'!$A:$A,$B17,'EPA Export Aggregation'!$D:$D,$A$1)*IF($A17="CH4",About!$D$58,IF($A17="N2O",About!$D$59,1))</f>
        <v>2.6786880060903999</v>
      </c>
      <c r="S17">
        <f>SUMIFS('EPA Export Aggregation'!V:V,'EPA Export Aggregation'!$A:$A,$B17,'EPA Export Aggregation'!$D:$D,$A$1)*IF($A17="CH4",About!$D$58,IF($A17="N2O",About!$D$59,1))</f>
        <v>2.3891771493506</v>
      </c>
      <c r="T17">
        <f>SUMIFS('EPA Export Aggregation'!W:W,'EPA Export Aggregation'!$A:$A,$B17,'EPA Export Aggregation'!$D:$D,$A$1)*IF($A17="CH4",About!$D$58,IF($A17="N2O",About!$D$59,1))</f>
        <v>2.3927277170179999</v>
      </c>
      <c r="U17">
        <f>SUMIFS('EPA Export Aggregation'!X:X,'EPA Export Aggregation'!$A:$A,$B17,'EPA Export Aggregation'!$D:$D,$A$1)*IF($A17="CH4",About!$D$58,IF($A17="N2O",About!$D$59,1))</f>
        <v>2.2912177486387</v>
      </c>
      <c r="V17">
        <f>SUMIFS('EPA Export Aggregation'!Y:Y,'EPA Export Aggregation'!$A:$A,$B17,'EPA Export Aggregation'!$D:$D,$A$1)*IF($A17="CH4",About!$D$58,IF($A17="N2O",About!$D$59,1))</f>
        <v>2.3117417788685</v>
      </c>
      <c r="W17">
        <f>SUMIFS('EPA Export Aggregation'!Z:Z,'EPA Export Aggregation'!$A:$A,$B17,'EPA Export Aggregation'!$D:$D,$A$1)*IF($A17="CH4",About!$D$58,IF($A17="N2O",About!$D$59,1))</f>
        <v>2.2202445880792001</v>
      </c>
      <c r="X17">
        <f>SUMIFS('EPA Export Aggregation'!AA:AA,'EPA Export Aggregation'!$A:$A,$B17,'EPA Export Aggregation'!$D:$D,$A$1)*IF($A17="CH4",About!$D$58,IF($A17="N2O",About!$D$59,1))</f>
        <v>2.4455716033585002</v>
      </c>
      <c r="Y17">
        <f>SUMIFS('EPA Export Aggregation'!AB:AB,'EPA Export Aggregation'!$A:$A,$B17,'EPA Export Aggregation'!$D:$D,$A$1)*IF($A17="CH4",About!$D$58,IF($A17="N2O",About!$D$59,1))</f>
        <v>2.4736131181713001</v>
      </c>
      <c r="Z17">
        <f>SUMIFS('EPA Export Aggregation'!AC:AC,'EPA Export Aggregation'!$A:$A,$B17,'EPA Export Aggregation'!$D:$D,$A$1)*IF($A17="CH4",About!$D$58,IF($A17="N2O",About!$D$59,1))</f>
        <v>2.5785342837787</v>
      </c>
      <c r="AA17">
        <f>SUMIFS('EPA Export Aggregation'!AD:AD,'EPA Export Aggregation'!$A:$A,$B17,'EPA Export Aggregation'!$D:$D,$A$1)*IF($A17="CH4",About!$D$58,IF($A17="N2O",About!$D$59,1))</f>
        <v>2.5709416441841002</v>
      </c>
      <c r="AB17">
        <f>SUMIFS('EPA Export Aggregation'!AE:AE,'EPA Export Aggregation'!$A:$A,$B17,'EPA Export Aggregation'!$D:$D,$A$1)*IF($A17="CH4",About!$D$58,IF($A17="N2O",About!$D$59,1))</f>
        <v>2.6746429878972999</v>
      </c>
      <c r="AC17">
        <f>SUMIFS('EPA Export Aggregation'!AF:AF,'EPA Export Aggregation'!$A:$A,$B17,'EPA Export Aggregation'!$D:$D,$A$1)*IF($A17="CH4",About!$D$58,IF($A17="N2O",About!$D$59,1))</f>
        <v>2.8394847148413001</v>
      </c>
      <c r="AD17">
        <f>SUMIFS('EPA Export Aggregation'!AG:AG,'EPA Export Aggregation'!$A:$A,$B17,'EPA Export Aggregation'!$D:$D,$A$1)*IF($A17="CH4",About!$D$58,IF($A17="N2O",About!$D$59,1))</f>
        <v>2.7112727467420998</v>
      </c>
      <c r="AE17">
        <f>SUMIFS('EPA Export Aggregation'!AH:AH,'EPA Export Aggregation'!$A:$A,$B17,'EPA Export Aggregation'!$D:$D,$A$1)*IF($A17="CH4",About!$D$58,IF($A17="N2O",About!$D$59,1))</f>
        <v>2.6915260352322998</v>
      </c>
      <c r="AF17">
        <f>SUMIFS('EPA Export Aggregation'!AI:AI,'EPA Export Aggregation'!$A:$A,$B17,'EPA Export Aggregation'!$D:$D,$A$1)*IF($A17="CH4",About!$D$58,IF($A17="N2O",About!$D$59,1))</f>
        <v>2.6658930858447998</v>
      </c>
      <c r="AG17">
        <f>SUMIFS('EPA Export Aggregation'!AJ:AJ,'EPA Export Aggregation'!$A:$A,$B17,'EPA Export Aggregation'!$D:$D,$A$1)*IF($A17="CH4",About!$D$58,IF($A17="N2O",About!$D$59,1))</f>
        <v>2.7170137445817</v>
      </c>
      <c r="AH17">
        <f>SUMIFS('EPA Export Aggregation'!AK:AK,'EPA Export Aggregation'!$A:$A,$B17,'EPA Export Aggregation'!$D:$D,$A$1)*IF($A17="CH4",About!$D$58,IF($A17="N2O",About!$D$59,1))</f>
        <v>2.5998951938706001</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0.94989011783599997</v>
      </c>
      <c r="D20">
        <f>SUMIFS('EPA Export Aggregation'!G:G,'EPA Export Aggregation'!$A:$A,$B20,'EPA Export Aggregation'!$D:$D,$A$1)*IF($A20="CH4",About!$D$58,IF($A20="N2O",About!$D$59,1))</f>
        <v>0.86374938265629997</v>
      </c>
      <c r="E20">
        <f>SUMIFS('EPA Export Aggregation'!H:H,'EPA Export Aggregation'!$A:$A,$B20,'EPA Export Aggregation'!$D:$D,$A$1)*IF($A20="CH4",About!$D$58,IF($A20="N2O",About!$D$59,1))</f>
        <v>0.8814371570367</v>
      </c>
      <c r="F20">
        <f>SUMIFS('EPA Export Aggregation'!I:I,'EPA Export Aggregation'!$A:$A,$B20,'EPA Export Aggregation'!$D:$D,$A$1)*IF($A20="CH4",About!$D$58,IF($A20="N2O",About!$D$59,1))</f>
        <v>0.84988713260159998</v>
      </c>
      <c r="G20">
        <f>SUMIFS('EPA Export Aggregation'!J:J,'EPA Export Aggregation'!$A:$A,$B20,'EPA Export Aggregation'!$D:$D,$A$1)*IF($A20="CH4",About!$D$58,IF($A20="N2O",About!$D$59,1))</f>
        <v>0.85626785214989998</v>
      </c>
      <c r="H20">
        <f>SUMIFS('EPA Export Aggregation'!K:K,'EPA Export Aggregation'!$A:$A,$B20,'EPA Export Aggregation'!$D:$D,$A$1)*IF($A20="CH4",About!$D$58,IF($A20="N2O",About!$D$59,1))</f>
        <v>0.89282895941130003</v>
      </c>
      <c r="I20">
        <f>SUMIFS('EPA Export Aggregation'!L:L,'EPA Export Aggregation'!$A:$A,$B20,'EPA Export Aggregation'!$D:$D,$A$1)*IF($A20="CH4",About!$D$58,IF($A20="N2O",About!$D$59,1))</f>
        <v>0.88158647211249996</v>
      </c>
      <c r="J20">
        <f>SUMIFS('EPA Export Aggregation'!M:M,'EPA Export Aggregation'!$A:$A,$B20,'EPA Export Aggregation'!$D:$D,$A$1)*IF($A20="CH4",About!$D$58,IF($A20="N2O",About!$D$59,1))</f>
        <v>0.89895141868359996</v>
      </c>
      <c r="K20">
        <f>SUMIFS('EPA Export Aggregation'!N:N,'EPA Export Aggregation'!$A:$A,$B20,'EPA Export Aggregation'!$D:$D,$A$1)*IF($A20="CH4",About!$D$58,IF($A20="N2O",About!$D$59,1))</f>
        <v>0.89743112726530005</v>
      </c>
      <c r="L20">
        <f>SUMIFS('EPA Export Aggregation'!O:O,'EPA Export Aggregation'!$A:$A,$B20,'EPA Export Aggregation'!$D:$D,$A$1)*IF($A20="CH4",About!$D$58,IF($A20="N2O",About!$D$59,1))</f>
        <v>0.89518305915700003</v>
      </c>
      <c r="M20">
        <f>SUMIFS('EPA Export Aggregation'!P:P,'EPA Export Aggregation'!$A:$A,$B20,'EPA Export Aggregation'!$D:$D,$A$1)*IF($A20="CH4",About!$D$58,IF($A20="N2O",About!$D$59,1))</f>
        <v>1.0551798327794</v>
      </c>
      <c r="N20">
        <f>SUMIFS('EPA Export Aggregation'!Q:Q,'EPA Export Aggregation'!$A:$A,$B20,'EPA Export Aggregation'!$D:$D,$A$1)*IF($A20="CH4",About!$D$58,IF($A20="N2O",About!$D$59,1))</f>
        <v>1.2459354626635999</v>
      </c>
      <c r="O20">
        <f>SUMIFS('EPA Export Aggregation'!R:R,'EPA Export Aggregation'!$A:$A,$B20,'EPA Export Aggregation'!$D:$D,$A$1)*IF($A20="CH4",About!$D$58,IF($A20="N2O",About!$D$59,1))</f>
        <v>1.3619876605479999</v>
      </c>
      <c r="P20">
        <f>SUMIFS('EPA Export Aggregation'!S:S,'EPA Export Aggregation'!$A:$A,$B20,'EPA Export Aggregation'!$D:$D,$A$1)*IF($A20="CH4",About!$D$58,IF($A20="N2O",About!$D$59,1))</f>
        <v>1.2104221845873</v>
      </c>
      <c r="Q20">
        <f>SUMIFS('EPA Export Aggregation'!T:T,'EPA Export Aggregation'!$A:$A,$B20,'EPA Export Aggregation'!$D:$D,$A$1)*IF($A20="CH4",About!$D$58,IF($A20="N2O",About!$D$59,1))</f>
        <v>0.94508708910969996</v>
      </c>
      <c r="R20">
        <f>SUMIFS('EPA Export Aggregation'!U:U,'EPA Export Aggregation'!$A:$A,$B20,'EPA Export Aggregation'!$D:$D,$A$1)*IF($A20="CH4",About!$D$58,IF($A20="N2O",About!$D$59,1))</f>
        <v>0.73878765446000005</v>
      </c>
      <c r="S20">
        <f>SUMIFS('EPA Export Aggregation'!V:V,'EPA Export Aggregation'!$A:$A,$B20,'EPA Export Aggregation'!$D:$D,$A$1)*IF($A20="CH4",About!$D$58,IF($A20="N2O",About!$D$59,1))</f>
        <v>0.66537037266819998</v>
      </c>
      <c r="T20">
        <f>SUMIFS('EPA Export Aggregation'!W:W,'EPA Export Aggregation'!$A:$A,$B20,'EPA Export Aggregation'!$D:$D,$A$1)*IF($A20="CH4",About!$D$58,IF($A20="N2O",About!$D$59,1))</f>
        <v>0.61852317801919998</v>
      </c>
      <c r="U20">
        <f>SUMIFS('EPA Export Aggregation'!X:X,'EPA Export Aggregation'!$A:$A,$B20,'EPA Export Aggregation'!$D:$D,$A$1)*IF($A20="CH4",About!$D$58,IF($A20="N2O",About!$D$59,1))</f>
        <v>0.53301828011740005</v>
      </c>
      <c r="V20">
        <f>SUMIFS('EPA Export Aggregation'!Y:Y,'EPA Export Aggregation'!$A:$A,$B20,'EPA Export Aggregation'!$D:$D,$A$1)*IF($A20="CH4",About!$D$58,IF($A20="N2O",About!$D$59,1))</f>
        <v>0.35592268926600001</v>
      </c>
      <c r="W20">
        <f>SUMIFS('EPA Export Aggregation'!Z:Z,'EPA Export Aggregation'!$A:$A,$B20,'EPA Export Aggregation'!$D:$D,$A$1)*IF($A20="CH4",About!$D$58,IF($A20="N2O",About!$D$59,1))</f>
        <v>2.54235405062E-2</v>
      </c>
      <c r="X20">
        <f>SUMIFS('EPA Export Aggregation'!AA:AA,'EPA Export Aggregation'!$A:$A,$B20,'EPA Export Aggregation'!$D:$D,$A$1)*IF($A20="CH4",About!$D$58,IF($A20="N2O",About!$D$59,1))</f>
        <v>3.3181352607499999E-2</v>
      </c>
      <c r="Y20">
        <f>SUMIFS('EPA Export Aggregation'!AB:AB,'EPA Export Aggregation'!$A:$A,$B20,'EPA Export Aggregation'!$D:$D,$A$1)*IF($A20="CH4",About!$D$58,IF($A20="N2O",About!$D$59,1))</f>
        <v>3.22350224989E-2</v>
      </c>
      <c r="Z20">
        <f>SUMIFS('EPA Export Aggregation'!AC:AC,'EPA Export Aggregation'!$A:$A,$B20,'EPA Export Aggregation'!$D:$D,$A$1)*IF($A20="CH4",About!$D$58,IF($A20="N2O",About!$D$59,1))</f>
        <v>2.81285227072E-2</v>
      </c>
      <c r="AA20">
        <f>SUMIFS('EPA Export Aggregation'!AD:AD,'EPA Export Aggregation'!$A:$A,$B20,'EPA Export Aggregation'!$D:$D,$A$1)*IF($A20="CH4",About!$D$58,IF($A20="N2O",About!$D$59,1))</f>
        <v>2.3061527681100001E-2</v>
      </c>
      <c r="AB20">
        <f>SUMIFS('EPA Export Aggregation'!AE:AE,'EPA Export Aggregation'!$A:$A,$B20,'EPA Export Aggregation'!$D:$D,$A$1)*IF($A20="CH4",About!$D$58,IF($A20="N2O",About!$D$59,1))</f>
        <v>2.6487930266599999E-2</v>
      </c>
      <c r="AC20">
        <f>SUMIFS('EPA Export Aggregation'!AF:AF,'EPA Export Aggregation'!$A:$A,$B20,'EPA Export Aggregation'!$D:$D,$A$1)*IF($A20="CH4",About!$D$58,IF($A20="N2O",About!$D$59,1))</f>
        <v>2.7827497308599999E-2</v>
      </c>
      <c r="AD20">
        <f>SUMIFS('EPA Export Aggregation'!AG:AG,'EPA Export Aggregation'!$A:$A,$B20,'EPA Export Aggregation'!$D:$D,$A$1)*IF($A20="CH4",About!$D$58,IF($A20="N2O",About!$D$59,1))</f>
        <v>2.0558670291699999E-2</v>
      </c>
      <c r="AE20">
        <f>SUMIFS('EPA Export Aggregation'!AH:AH,'EPA Export Aggregation'!$A:$A,$B20,'EPA Export Aggregation'!$D:$D,$A$1)*IF($A20="CH4",About!$D$58,IF($A20="N2O",About!$D$59,1))</f>
        <v>2.4513647862900001E-2</v>
      </c>
      <c r="AF20">
        <f>SUMIFS('EPA Export Aggregation'!AI:AI,'EPA Export Aggregation'!$A:$A,$B20,'EPA Export Aggregation'!$D:$D,$A$1)*IF($A20="CH4",About!$D$58,IF($A20="N2O",About!$D$59,1))</f>
        <v>5.5716324705500003E-2</v>
      </c>
      <c r="AG20">
        <f>SUMIFS('EPA Export Aggregation'!AJ:AJ,'EPA Export Aggregation'!$A:$A,$B20,'EPA Export Aggregation'!$D:$D,$A$1)*IF($A20="CH4",About!$D$58,IF($A20="N2O",About!$D$59,1))</f>
        <v>4.3149002642500003E-2</v>
      </c>
      <c r="AH20">
        <f>SUMIFS('EPA Export Aggregation'!AK:AK,'EPA Export Aggregation'!$A:$A,$B20,'EPA Export Aggregation'!$D:$D,$A$1)*IF($A20="CH4",About!$D$58,IF($A20="N2O",About!$D$59,1))</f>
        <v>4.6602817790700003E-2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8.2752014272999996E-2</v>
      </c>
      <c r="D22">
        <f>SUMIFS('EPA Export Aggregation'!G:G,'EPA Export Aggregation'!$A:$A,$B22,'EPA Export Aggregation'!$D:$D,$A$1)*IF($A22="CH4",About!$D$58,IF($A22="N2O",About!$D$59,1))</f>
        <v>8.2791185035700002E-2</v>
      </c>
      <c r="E22">
        <f>SUMIFS('EPA Export Aggregation'!H:H,'EPA Export Aggregation'!$A:$A,$B22,'EPA Export Aggregation'!$D:$D,$A$1)*IF($A22="CH4",About!$D$58,IF($A22="N2O",About!$D$59,1))</f>
        <v>8.5298734850599994E-2</v>
      </c>
      <c r="F22">
        <f>SUMIFS('EPA Export Aggregation'!I:I,'EPA Export Aggregation'!$A:$A,$B22,'EPA Export Aggregation'!$D:$D,$A$1)*IF($A22="CH4",About!$D$58,IF($A22="N2O",About!$D$59,1))</f>
        <v>8.3408844019899994E-2</v>
      </c>
      <c r="G22">
        <f>SUMIFS('EPA Export Aggregation'!J:J,'EPA Export Aggregation'!$A:$A,$B22,'EPA Export Aggregation'!$D:$D,$A$1)*IF($A22="CH4",About!$D$58,IF($A22="N2O",About!$D$59,1))</f>
        <v>4.3570804011600003E-2</v>
      </c>
      <c r="H22">
        <f>SUMIFS('EPA Export Aggregation'!K:K,'EPA Export Aggregation'!$A:$A,$B22,'EPA Export Aggregation'!$D:$D,$A$1)*IF($A22="CH4",About!$D$58,IF($A22="N2O",About!$D$59,1))</f>
        <v>4.1214379489800002E-2</v>
      </c>
      <c r="I22">
        <f>SUMIFS('EPA Export Aggregation'!L:L,'EPA Export Aggregation'!$A:$A,$B22,'EPA Export Aggregation'!$D:$D,$A$1)*IF($A22="CH4",About!$D$58,IF($A22="N2O",About!$D$59,1))</f>
        <v>4.190962979E-2</v>
      </c>
      <c r="J22">
        <f>SUMIFS('EPA Export Aggregation'!M:M,'EPA Export Aggregation'!$A:$A,$B22,'EPA Export Aggregation'!$D:$D,$A$1)*IF($A22="CH4",About!$D$58,IF($A22="N2O",About!$D$59,1))</f>
        <v>4.0593375259299999E-2</v>
      </c>
      <c r="K22">
        <f>SUMIFS('EPA Export Aggregation'!N:N,'EPA Export Aggregation'!$A:$A,$B22,'EPA Export Aggregation'!$D:$D,$A$1)*IF($A22="CH4",About!$D$58,IF($A22="N2O",About!$D$59,1))</f>
        <v>6.2775881692199997E-2</v>
      </c>
      <c r="L22">
        <f>SUMIFS('EPA Export Aggregation'!O:O,'EPA Export Aggregation'!$A:$A,$B22,'EPA Export Aggregation'!$D:$D,$A$1)*IF($A22="CH4",About!$D$58,IF($A22="N2O",About!$D$59,1))</f>
        <v>6.03175737255E-2</v>
      </c>
      <c r="M22">
        <f>SUMIFS('EPA Export Aggregation'!P:P,'EPA Export Aggregation'!$A:$A,$B22,'EPA Export Aggregation'!$D:$D,$A$1)*IF($A22="CH4",About!$D$58,IF($A22="N2O",About!$D$59,1))</f>
        <v>5.3578858675300003E-2</v>
      </c>
      <c r="N22">
        <f>SUMIFS('EPA Export Aggregation'!Q:Q,'EPA Export Aggregation'!$A:$A,$B22,'EPA Export Aggregation'!$D:$D,$A$1)*IF($A22="CH4",About!$D$58,IF($A22="N2O",About!$D$59,1))</f>
        <v>4.2253296189300002E-2</v>
      </c>
      <c r="O22">
        <f>SUMIFS('EPA Export Aggregation'!R:R,'EPA Export Aggregation'!$A:$A,$B22,'EPA Export Aggregation'!$D:$D,$A$1)*IF($A22="CH4",About!$D$58,IF($A22="N2O",About!$D$59,1))</f>
        <v>5.0054756363800003E-2</v>
      </c>
      <c r="P22">
        <f>SUMIFS('EPA Export Aggregation'!S:S,'EPA Export Aggregation'!$A:$A,$B22,'EPA Export Aggregation'!$D:$D,$A$1)*IF($A22="CH4",About!$D$58,IF($A22="N2O",About!$D$59,1))</f>
        <v>4.99731238333E-2</v>
      </c>
      <c r="Q22">
        <f>SUMIFS('EPA Export Aggregation'!T:T,'EPA Export Aggregation'!$A:$A,$B22,'EPA Export Aggregation'!$D:$D,$A$1)*IF($A22="CH4",About!$D$58,IF($A22="N2O",About!$D$59,1))</f>
        <v>5.5517951630300003E-2</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0.19456903098610001</v>
      </c>
      <c r="D23">
        <f>SUMIFS('EPA Export Aggregation'!G:G,'EPA Export Aggregation'!$A:$A,$B23,'EPA Export Aggregation'!$D:$D,$A$1)*IF($A23="CH4",About!$D$58,IF($A23="N2O",About!$D$59,1))</f>
        <v>0.18222645982220001</v>
      </c>
      <c r="E23">
        <f>SUMIFS('EPA Export Aggregation'!H:H,'EPA Export Aggregation'!$A:$A,$B23,'EPA Export Aggregation'!$D:$D,$A$1)*IF($A23="CH4",About!$D$58,IF($A23="N2O",About!$D$59,1))</f>
        <v>0.20246508306630001</v>
      </c>
      <c r="F23">
        <f>SUMIFS('EPA Export Aggregation'!I:I,'EPA Export Aggregation'!$A:$A,$B23,'EPA Export Aggregation'!$D:$D,$A$1)*IF($A23="CH4",About!$D$58,IF($A23="N2O",About!$D$59,1))</f>
        <v>0.2411238125138</v>
      </c>
      <c r="G23">
        <f>SUMIFS('EPA Export Aggregation'!J:J,'EPA Export Aggregation'!$A:$A,$B23,'EPA Export Aggregation'!$D:$D,$A$1)*IF($A23="CH4",About!$D$58,IF($A23="N2O",About!$D$59,1))</f>
        <v>0.22753108522589999</v>
      </c>
      <c r="H23">
        <f>SUMIFS('EPA Export Aggregation'!K:K,'EPA Export Aggregation'!$A:$A,$B23,'EPA Export Aggregation'!$D:$D,$A$1)*IF($A23="CH4",About!$D$58,IF($A23="N2O",About!$D$59,1))</f>
        <v>0.2288305685241</v>
      </c>
      <c r="I23">
        <f>SUMIFS('EPA Export Aggregation'!L:L,'EPA Export Aggregation'!$A:$A,$B23,'EPA Export Aggregation'!$D:$D,$A$1)*IF($A23="CH4",About!$D$58,IF($A23="N2O",About!$D$59,1))</f>
        <v>0.2096301893317</v>
      </c>
      <c r="J23">
        <f>SUMIFS('EPA Export Aggregation'!M:M,'EPA Export Aggregation'!$A:$A,$B23,'EPA Export Aggregation'!$D:$D,$A$1)*IF($A23="CH4",About!$D$58,IF($A23="N2O",About!$D$59,1))</f>
        <v>0.21572743732890001</v>
      </c>
      <c r="K23">
        <f>SUMIFS('EPA Export Aggregation'!N:N,'EPA Export Aggregation'!$A:$A,$B23,'EPA Export Aggregation'!$D:$D,$A$1)*IF($A23="CH4",About!$D$58,IF($A23="N2O",About!$D$59,1))</f>
        <v>0.26792977893059999</v>
      </c>
      <c r="L23">
        <f>SUMIFS('EPA Export Aggregation'!O:O,'EPA Export Aggregation'!$A:$A,$B23,'EPA Export Aggregation'!$D:$D,$A$1)*IF($A23="CH4",About!$D$58,IF($A23="N2O",About!$D$59,1))</f>
        <v>0.25876007038850002</v>
      </c>
      <c r="M23">
        <f>SUMIFS('EPA Export Aggregation'!P:P,'EPA Export Aggregation'!$A:$A,$B23,'EPA Export Aggregation'!$D:$D,$A$1)*IF($A23="CH4",About!$D$58,IF($A23="N2O",About!$D$59,1))</f>
        <v>0.23707962041229999</v>
      </c>
      <c r="N23">
        <f>SUMIFS('EPA Export Aggregation'!Q:Q,'EPA Export Aggregation'!$A:$A,$B23,'EPA Export Aggregation'!$D:$D,$A$1)*IF($A23="CH4",About!$D$58,IF($A23="N2O",About!$D$59,1))</f>
        <v>0.2303171046161</v>
      </c>
      <c r="O23">
        <f>SUMIFS('EPA Export Aggregation'!R:R,'EPA Export Aggregation'!$A:$A,$B23,'EPA Export Aggregation'!$D:$D,$A$1)*IF($A23="CH4",About!$D$58,IF($A23="N2O",About!$D$59,1))</f>
        <v>0.21158891661689999</v>
      </c>
      <c r="P23">
        <f>SUMIFS('EPA Export Aggregation'!S:S,'EPA Export Aggregation'!$A:$A,$B23,'EPA Export Aggregation'!$D:$D,$A$1)*IF($A23="CH4",About!$D$58,IF($A23="N2O",About!$D$59,1))</f>
        <v>0.20553741830809999</v>
      </c>
      <c r="Q23">
        <f>SUMIFS('EPA Export Aggregation'!T:T,'EPA Export Aggregation'!$A:$A,$B23,'EPA Export Aggregation'!$D:$D,$A$1)*IF($A23="CH4",About!$D$58,IF($A23="N2O",About!$D$59,1))</f>
        <v>0.2153596260074</v>
      </c>
      <c r="R23">
        <f>SUMIFS('EPA Export Aggregation'!U:U,'EPA Export Aggregation'!$A:$A,$B23,'EPA Export Aggregation'!$D:$D,$A$1)*IF($A23="CH4",About!$D$58,IF($A23="N2O",About!$D$59,1))</f>
        <v>0.21744826176109999</v>
      </c>
      <c r="S23">
        <f>SUMIFS('EPA Export Aggregation'!V:V,'EPA Export Aggregation'!$A:$A,$B23,'EPA Export Aggregation'!$D:$D,$A$1)*IF($A23="CH4",About!$D$58,IF($A23="N2O",About!$D$59,1))</f>
        <v>0.2112910702834</v>
      </c>
      <c r="T23">
        <f>SUMIFS('EPA Export Aggregation'!W:W,'EPA Export Aggregation'!$A:$A,$B23,'EPA Export Aggregation'!$D:$D,$A$1)*IF($A23="CH4",About!$D$58,IF($A23="N2O",About!$D$59,1))</f>
        <v>0.29732209574000001</v>
      </c>
      <c r="U23">
        <f>SUMIFS('EPA Export Aggregation'!X:X,'EPA Export Aggregation'!$A:$A,$B23,'EPA Export Aggregation'!$D:$D,$A$1)*IF($A23="CH4",About!$D$58,IF($A23="N2O",About!$D$59,1))</f>
        <v>0.24432111650489999</v>
      </c>
      <c r="V23">
        <f>SUMIFS('EPA Export Aggregation'!Y:Y,'EPA Export Aggregation'!$A:$A,$B23,'EPA Export Aggregation'!$D:$D,$A$1)*IF($A23="CH4",About!$D$58,IF($A23="N2O",About!$D$59,1))</f>
        <v>0.20560947632679999</v>
      </c>
      <c r="W23">
        <f>SUMIFS('EPA Export Aggregation'!Z:Z,'EPA Export Aggregation'!$A:$A,$B23,'EPA Export Aggregation'!$D:$D,$A$1)*IF($A23="CH4",About!$D$58,IF($A23="N2O",About!$D$59,1))</f>
        <v>0.28440979769449998</v>
      </c>
      <c r="X23">
        <f>SUMIFS('EPA Export Aggregation'!AA:AA,'EPA Export Aggregation'!$A:$A,$B23,'EPA Export Aggregation'!$D:$D,$A$1)*IF($A23="CH4",About!$D$58,IF($A23="N2O",About!$D$59,1))</f>
        <v>0.30747811328329999</v>
      </c>
      <c r="Y23">
        <f>SUMIFS('EPA Export Aggregation'!AB:AB,'EPA Export Aggregation'!$A:$A,$B23,'EPA Export Aggregation'!$D:$D,$A$1)*IF($A23="CH4",About!$D$58,IF($A23="N2O",About!$D$59,1))</f>
        <v>0.29264460276179999</v>
      </c>
      <c r="Z23">
        <f>SUMIFS('EPA Export Aggregation'!AC:AC,'EPA Export Aggregation'!$A:$A,$B23,'EPA Export Aggregation'!$D:$D,$A$1)*IF($A23="CH4",About!$D$58,IF($A23="N2O",About!$D$59,1))</f>
        <v>0.2783627694968</v>
      </c>
      <c r="AA23">
        <f>SUMIFS('EPA Export Aggregation'!AD:AD,'EPA Export Aggregation'!$A:$A,$B23,'EPA Export Aggregation'!$D:$D,$A$1)*IF($A23="CH4",About!$D$58,IF($A23="N2O",About!$D$59,1))</f>
        <v>0.1114228639709</v>
      </c>
      <c r="AB23">
        <f>SUMIFS('EPA Export Aggregation'!AE:AE,'EPA Export Aggregation'!$A:$A,$B23,'EPA Export Aggregation'!$D:$D,$A$1)*IF($A23="CH4",About!$D$58,IF($A23="N2O",About!$D$59,1))</f>
        <v>0.28819085893570001</v>
      </c>
      <c r="AC23">
        <f>SUMIFS('EPA Export Aggregation'!AF:AF,'EPA Export Aggregation'!$A:$A,$B23,'EPA Export Aggregation'!$D:$D,$A$1)*IF($A23="CH4",About!$D$58,IF($A23="N2O",About!$D$59,1))</f>
        <v>0.33378947217339999</v>
      </c>
      <c r="AD23">
        <f>SUMIFS('EPA Export Aggregation'!AG:AG,'EPA Export Aggregation'!$A:$A,$B23,'EPA Export Aggregation'!$D:$D,$A$1)*IF($A23="CH4",About!$D$58,IF($A23="N2O",About!$D$59,1))</f>
        <v>0.32923835112349997</v>
      </c>
      <c r="AE23">
        <f>SUMIFS('EPA Export Aggregation'!AH:AH,'EPA Export Aggregation'!$A:$A,$B23,'EPA Export Aggregation'!$D:$D,$A$1)*IF($A23="CH4",About!$D$58,IF($A23="N2O",About!$D$59,1))</f>
        <v>0.39309035113140001</v>
      </c>
      <c r="AF23">
        <f>SUMIFS('EPA Export Aggregation'!AI:AI,'EPA Export Aggregation'!$A:$A,$B23,'EPA Export Aggregation'!$D:$D,$A$1)*IF($A23="CH4",About!$D$58,IF($A23="N2O",About!$D$59,1))</f>
        <v>0.39849052332879997</v>
      </c>
      <c r="AG23">
        <f>SUMIFS('EPA Export Aggregation'!AJ:AJ,'EPA Export Aggregation'!$A:$A,$B23,'EPA Export Aggregation'!$D:$D,$A$1)*IF($A23="CH4",About!$D$58,IF($A23="N2O",About!$D$59,1))</f>
        <v>0.37419376493509998</v>
      </c>
      <c r="AH23">
        <f>SUMIFS('EPA Export Aggregation'!AK:AK,'EPA Export Aggregation'!$A:$A,$B23,'EPA Export Aggregation'!$D:$D,$A$1)*IF($A23="CH4",About!$D$58,IF($A23="N2O",About!$D$59,1))</f>
        <v>0.3238802586865</v>
      </c>
    </row>
    <row r="24" spans="1:34" x14ac:dyDescent="0.25">
      <c r="A24" s="413" t="s">
        <v>2215</v>
      </c>
      <c r="B24" s="414" t="s">
        <v>4257</v>
      </c>
      <c r="C24" s="415">
        <f>SUMIFS('EPA Export Aggregation'!F:F,'EPA Export Aggregation'!$A:$A,$B24,'EPA Export Aggregation'!$D:$D,$A$1)*IF($A24="CH4",About!$D$58,IF($A24="N2O",About!$D$59,1))</f>
        <v>0.85560657045330002</v>
      </c>
      <c r="D24" s="415">
        <f>SUMIFS('EPA Export Aggregation'!G:G,'EPA Export Aggregation'!$A:$A,$B24,'EPA Export Aggregation'!$D:$D,$A$1)*IF($A24="CH4",About!$D$58,IF($A24="N2O",About!$D$59,1))</f>
        <v>0.82064288376750005</v>
      </c>
      <c r="E24" s="415">
        <f>SUMIFS('EPA Export Aggregation'!H:H,'EPA Export Aggregation'!$A:$A,$B24,'EPA Export Aggregation'!$D:$D,$A$1)*IF($A24="CH4",About!$D$58,IF($A24="N2O",About!$D$59,1))</f>
        <v>0.86923520178549996</v>
      </c>
      <c r="F24" s="415">
        <f>SUMIFS('EPA Export Aggregation'!I:I,'EPA Export Aggregation'!$A:$A,$B24,'EPA Export Aggregation'!$D:$D,$A$1)*IF($A24="CH4",About!$D$58,IF($A24="N2O",About!$D$59,1))</f>
        <v>0.77199612403100004</v>
      </c>
      <c r="G24" s="415">
        <f>SUMIFS('EPA Export Aggregation'!J:J,'EPA Export Aggregation'!$A:$A,$B24,'EPA Export Aggregation'!$D:$D,$A$1)*IF($A24="CH4",About!$D$58,IF($A24="N2O",About!$D$59,1))</f>
        <v>0.89808169564770002</v>
      </c>
      <c r="H24" s="415">
        <f>SUMIFS('EPA Export Aggregation'!K:K,'EPA Export Aggregation'!$A:$A,$B24,'EPA Export Aggregation'!$D:$D,$A$1)*IF($A24="CH4",About!$D$58,IF($A24="N2O",About!$D$59,1))</f>
        <v>0.89548225494190004</v>
      </c>
      <c r="I24" s="415">
        <f>SUMIFS('EPA Export Aggregation'!L:L,'EPA Export Aggregation'!$A:$A,$B24,'EPA Export Aggregation'!$D:$D,$A$1)*IF($A24="CH4",About!$D$58,IF($A24="N2O",About!$D$59,1))</f>
        <v>0.93366553301510002</v>
      </c>
      <c r="J24" s="415">
        <f>SUMIFS('EPA Export Aggregation'!M:M,'EPA Export Aggregation'!$A:$A,$B24,'EPA Export Aggregation'!$D:$D,$A$1)*IF($A24="CH4",About!$D$58,IF($A24="N2O",About!$D$59,1))</f>
        <v>0.94303320156430004</v>
      </c>
      <c r="K24" s="415">
        <f>SUMIFS('EPA Export Aggregation'!N:N,'EPA Export Aggregation'!$A:$A,$B24,'EPA Export Aggregation'!$D:$D,$A$1)*IF($A24="CH4",About!$D$58,IF($A24="N2O",About!$D$59,1))</f>
        <v>0.97988709567760002</v>
      </c>
      <c r="L24" s="415">
        <f>SUMIFS('EPA Export Aggregation'!O:O,'EPA Export Aggregation'!$A:$A,$B24,'EPA Export Aggregation'!$D:$D,$A$1)*IF($A24="CH4",About!$D$58,IF($A24="N2O",About!$D$59,1))</f>
        <v>0.91468146529969996</v>
      </c>
      <c r="M24" s="415">
        <f>SUMIFS('EPA Export Aggregation'!P:P,'EPA Export Aggregation'!$A:$A,$B24,'EPA Export Aggregation'!$D:$D,$A$1)*IF($A24="CH4",About!$D$58,IF($A24="N2O",About!$D$59,1))</f>
        <v>0.86117372205880005</v>
      </c>
      <c r="N24" s="415">
        <f>SUMIFS('EPA Export Aggregation'!Q:Q,'EPA Export Aggregation'!$A:$A,$B24,'EPA Export Aggregation'!$D:$D,$A$1)*IF($A24="CH4",About!$D$58,IF($A24="N2O",About!$D$59,1))</f>
        <v>0.75126696432700002</v>
      </c>
      <c r="O24" s="415">
        <f>SUMIFS('EPA Export Aggregation'!R:R,'EPA Export Aggregation'!$A:$A,$B24,'EPA Export Aggregation'!$D:$D,$A$1)*IF($A24="CH4",About!$D$58,IF($A24="N2O",About!$D$59,1))</f>
        <v>0.83083291251199998</v>
      </c>
      <c r="P24" s="415">
        <f>SUMIFS('EPA Export Aggregation'!S:S,'EPA Export Aggregation'!$A:$A,$B24,'EPA Export Aggregation'!$D:$D,$A$1)*IF($A24="CH4",About!$D$58,IF($A24="N2O",About!$D$59,1))</f>
        <v>0.95255754379820001</v>
      </c>
      <c r="Q24" s="415">
        <f>SUMIFS('EPA Export Aggregation'!T:T,'EPA Export Aggregation'!$A:$A,$B24,'EPA Export Aggregation'!$D:$D,$A$1)*IF($A24="CH4",About!$D$58,IF($A24="N2O",About!$D$59,1))</f>
        <v>0.96560000000000001</v>
      </c>
      <c r="R24" s="415">
        <f>SUMIFS('EPA Export Aggregation'!U:U,'EPA Export Aggregation'!$A:$A,$B24,'EPA Export Aggregation'!$D:$D,$A$1)*IF($A24="CH4",About!$D$58,IF($A24="N2O",About!$D$59,1))</f>
        <v>0.86048405063290001</v>
      </c>
      <c r="S24" s="415">
        <f>SUMIFS('EPA Export Aggregation'!V:V,'EPA Export Aggregation'!$A:$A,$B24,'EPA Export Aggregation'!$D:$D,$A$1)*IF($A24="CH4",About!$D$58,IF($A24="N2O",About!$D$59,1))</f>
        <v>0.6959157968313</v>
      </c>
      <c r="T24" s="415">
        <f>SUMIFS('EPA Export Aggregation'!W:W,'EPA Export Aggregation'!$A:$A,$B24,'EPA Export Aggregation'!$D:$D,$A$1)*IF($A24="CH4",About!$D$58,IF($A24="N2O",About!$D$59,1))</f>
        <v>0.70413609719439996</v>
      </c>
      <c r="U24" s="415">
        <f>SUMIFS('EPA Export Aggregation'!X:X,'EPA Export Aggregation'!$A:$A,$B24,'EPA Export Aggregation'!$D:$D,$A$1)*IF($A24="CH4",About!$D$58,IF($A24="N2O",About!$D$59,1))</f>
        <v>0.65432582665329997</v>
      </c>
      <c r="V24" s="415">
        <f>SUMIFS('EPA Export Aggregation'!Y:Y,'EPA Export Aggregation'!$A:$A,$B24,'EPA Export Aggregation'!$D:$D,$A$1)*IF($A24="CH4",About!$D$58,IF($A24="N2O",About!$D$59,1))</f>
        <v>0.57734631763529998</v>
      </c>
      <c r="W24" s="415">
        <f>SUMIFS('EPA Export Aggregation'!Z:Z,'EPA Export Aggregation'!$A:$A,$B24,'EPA Export Aggregation'!$D:$D,$A$1)*IF($A24="CH4",About!$D$58,IF($A24="N2O",About!$D$59,1))</f>
        <v>0.57666583703490004</v>
      </c>
      <c r="X24" s="415">
        <f>SUMIFS('EPA Export Aggregation'!AA:AA,'EPA Export Aggregation'!$A:$A,$B24,'EPA Export Aggregation'!$D:$D,$A$1)*IF($A24="CH4",About!$D$58,IF($A24="N2O",About!$D$59,1))</f>
        <v>0.58116312530909997</v>
      </c>
      <c r="Y24" s="415">
        <f>SUMIFS('EPA Export Aggregation'!AB:AB,'EPA Export Aggregation'!$A:$A,$B24,'EPA Export Aggregation'!$D:$D,$A$1)*IF($A24="CH4",About!$D$58,IF($A24="N2O",About!$D$59,1))</f>
        <v>0.55513058770820001</v>
      </c>
      <c r="Z24" s="415">
        <f>SUMIFS('EPA Export Aggregation'!AC:AC,'EPA Export Aggregation'!$A:$A,$B24,'EPA Export Aggregation'!$D:$D,$A$1)*IF($A24="CH4",About!$D$58,IF($A24="N2O",About!$D$59,1))</f>
        <v>0.54594688368940003</v>
      </c>
      <c r="AA24" s="415">
        <f>SUMIFS('EPA Export Aggregation'!AD:AD,'EPA Export Aggregation'!$A:$A,$B24,'EPA Export Aggregation'!$D:$D,$A$1)*IF($A24="CH4",About!$D$58,IF($A24="N2O",About!$D$59,1))</f>
        <v>0.52694681532959997</v>
      </c>
      <c r="AB24" s="415">
        <f>SUMIFS('EPA Export Aggregation'!AE:AE,'EPA Export Aggregation'!$A:$A,$B24,'EPA Export Aggregation'!$D:$D,$A$1)*IF($A24="CH4",About!$D$58,IF($A24="N2O",About!$D$59,1))</f>
        <v>0.52390827055120004</v>
      </c>
      <c r="AC24" s="415">
        <f>SUMIFS('EPA Export Aggregation'!AF:AF,'EPA Export Aggregation'!$A:$A,$B24,'EPA Export Aggregation'!$D:$D,$A$1)*IF($A24="CH4",About!$D$58,IF($A24="N2O",About!$D$59,1))</f>
        <v>0.54259321942289995</v>
      </c>
      <c r="AD24" s="415">
        <f>SUMIFS('EPA Export Aggregation'!AG:AG,'EPA Export Aggregation'!$A:$A,$B24,'EPA Export Aggregation'!$D:$D,$A$1)*IF($A24="CH4",About!$D$58,IF($A24="N2O",About!$D$59,1))</f>
        <v>0.52900930291659998</v>
      </c>
      <c r="AE24" s="415">
        <f>SUMIFS('EPA Export Aggregation'!AH:AH,'EPA Export Aggregation'!$A:$A,$B24,'EPA Export Aggregation'!$D:$D,$A$1)*IF($A24="CH4",About!$D$58,IF($A24="N2O",About!$D$59,1))</f>
        <v>0.47139830308140002</v>
      </c>
      <c r="AF24" s="415">
        <f>SUMIFS('EPA Export Aggregation'!AI:AI,'EPA Export Aggregation'!$A:$A,$B24,'EPA Export Aggregation'!$D:$D,$A$1)*IF($A24="CH4",About!$D$58,IF($A24="N2O",About!$D$59,1))</f>
        <v>0.47455567412170002</v>
      </c>
      <c r="AG24" s="415">
        <f>SUMIFS('EPA Export Aggregation'!AJ:AJ,'EPA Export Aggregation'!$A:$A,$B24,'EPA Export Aggregation'!$D:$D,$A$1)*IF($A24="CH4",About!$D$58,IF($A24="N2O",About!$D$59,1))</f>
        <v>0.43705392511480001</v>
      </c>
      <c r="AH24" s="415">
        <f>SUMIFS('EPA Export Aggregation'!AK:AK,'EPA Export Aggregation'!$A:$A,$B24,'EPA Export Aggregation'!$D:$D,$A$1)*IF($A24="CH4",About!$D$58,IF($A24="N2O",About!$D$59,1))</f>
        <v>0.44599404959159999</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3.7452891751000002E-3</v>
      </c>
      <c r="D26">
        <f>SUMIFS('EPA Export Aggregation'!G:G,'EPA Export Aggregation'!$A:$A,$B26,'EPA Export Aggregation'!$D:$D,$A$1)*IF($A26="CH4",About!$D$58,IF($A26="N2O",About!$D$59,1))</f>
        <v>2.8264135233999998E-3</v>
      </c>
      <c r="E26">
        <f>SUMIFS('EPA Export Aggregation'!H:H,'EPA Export Aggregation'!$A:$A,$B26,'EPA Export Aggregation'!$D:$D,$A$1)*IF($A26="CH4",About!$D$58,IF($A26="N2O",About!$D$59,1))</f>
        <v>3.4761082451000001E-3</v>
      </c>
      <c r="F26">
        <f>SUMIFS('EPA Export Aggregation'!I:I,'EPA Export Aggregation'!$A:$A,$B26,'EPA Export Aggregation'!$D:$D,$A$1)*IF($A26="CH4",About!$D$58,IF($A26="N2O",About!$D$59,1))</f>
        <v>3.8778603601999999E-3</v>
      </c>
      <c r="G26">
        <f>SUMIFS('EPA Export Aggregation'!J:J,'EPA Export Aggregation'!$A:$A,$B26,'EPA Export Aggregation'!$D:$D,$A$1)*IF($A26="CH4",About!$D$58,IF($A26="N2O",About!$D$59,1))</f>
        <v>4.0852102990999997E-3</v>
      </c>
      <c r="H26">
        <f>SUMIFS('EPA Export Aggregation'!K:K,'EPA Export Aggregation'!$A:$A,$B26,'EPA Export Aggregation'!$D:$D,$A$1)*IF($A26="CH4",About!$D$58,IF($A26="N2O",About!$D$59,1))</f>
        <v>5.5603197978999997E-3</v>
      </c>
      <c r="I26">
        <f>SUMIFS('EPA Export Aggregation'!L:L,'EPA Export Aggregation'!$A:$A,$B26,'EPA Export Aggregation'!$D:$D,$A$1)*IF($A26="CH4",About!$D$58,IF($A26="N2O",About!$D$59,1))</f>
        <v>6.2629874382999998E-3</v>
      </c>
      <c r="J26">
        <f>SUMIFS('EPA Export Aggregation'!M:M,'EPA Export Aggregation'!$A:$A,$B26,'EPA Export Aggregation'!$D:$D,$A$1)*IF($A26="CH4",About!$D$58,IF($A26="N2O",About!$D$59,1))</f>
        <v>7.8722088141999994E-3</v>
      </c>
      <c r="K26">
        <f>SUMIFS('EPA Export Aggregation'!N:N,'EPA Export Aggregation'!$A:$A,$B26,'EPA Export Aggregation'!$D:$D,$A$1)*IF($A26="CH4",About!$D$58,IF($A26="N2O",About!$D$59,1))</f>
        <v>9.0426718595999992E-3</v>
      </c>
      <c r="L26">
        <f>SUMIFS('EPA Export Aggregation'!O:O,'EPA Export Aggregation'!$A:$A,$B26,'EPA Export Aggregation'!$D:$D,$A$1)*IF($A26="CH4",About!$D$58,IF($A26="N2O",About!$D$59,1))</f>
        <v>5.9217192921000002E-3</v>
      </c>
      <c r="M26">
        <f>SUMIFS('EPA Export Aggregation'!P:P,'EPA Export Aggregation'!$A:$A,$B26,'EPA Export Aggregation'!$D:$D,$A$1)*IF($A26="CH4",About!$D$58,IF($A26="N2O",About!$D$59,1))</f>
        <v>6.5353807544000003E-3</v>
      </c>
      <c r="N26">
        <f>SUMIFS('EPA Export Aggregation'!Q:Q,'EPA Export Aggregation'!$A:$A,$B26,'EPA Export Aggregation'!$D:$D,$A$1)*IF($A26="CH4",About!$D$58,IF($A26="N2O",About!$D$59,1))</f>
        <v>4.8082450490000003E-3</v>
      </c>
      <c r="O26">
        <f>SUMIFS('EPA Export Aggregation'!R:R,'EPA Export Aggregation'!$A:$A,$B26,'EPA Export Aggregation'!$D:$D,$A$1)*IF($A26="CH4",About!$D$58,IF($A26="N2O",About!$D$59,1))</f>
        <v>5.6979365144999997E-3</v>
      </c>
      <c r="P26">
        <f>SUMIFS('EPA Export Aggregation'!S:S,'EPA Export Aggregation'!$A:$A,$B26,'EPA Export Aggregation'!$D:$D,$A$1)*IF($A26="CH4",About!$D$58,IF($A26="N2O",About!$D$59,1))</f>
        <v>6.0629699049999999E-3</v>
      </c>
      <c r="Q26">
        <f>SUMIFS('EPA Export Aggregation'!T:T,'EPA Export Aggregation'!$A:$A,$B26,'EPA Export Aggregation'!$D:$D,$A$1)*IF($A26="CH4",About!$D$58,IF($A26="N2O",About!$D$59,1))</f>
        <v>7.4056984964999996E-3</v>
      </c>
      <c r="R26">
        <f>SUMIFS('EPA Export Aggregation'!U:U,'EPA Export Aggregation'!$A:$A,$B26,'EPA Export Aggregation'!$D:$D,$A$1)*IF($A26="CH4",About!$D$58,IF($A26="N2O",About!$D$59,1))</f>
        <v>7.2062437611000001E-3</v>
      </c>
      <c r="S26">
        <f>SUMIFS('EPA Export Aggregation'!V:V,'EPA Export Aggregation'!$A:$A,$B26,'EPA Export Aggregation'!$D:$D,$A$1)*IF($A26="CH4",About!$D$58,IF($A26="N2O",About!$D$59,1))</f>
        <v>6.6010214627000002E-3</v>
      </c>
      <c r="T26">
        <f>SUMIFS('EPA Export Aggregation'!W:W,'EPA Export Aggregation'!$A:$A,$B26,'EPA Export Aggregation'!$D:$D,$A$1)*IF($A26="CH4",About!$D$58,IF($A26="N2O",About!$D$59,1))</f>
        <v>5.9441962771999996E-3</v>
      </c>
      <c r="U26">
        <f>SUMIFS('EPA Export Aggregation'!X:X,'EPA Export Aggregation'!$A:$A,$B26,'EPA Export Aggregation'!$D:$D,$A$1)*IF($A26="CH4",About!$D$58,IF($A26="N2O",About!$D$59,1))</f>
        <v>4.7899004185E-3</v>
      </c>
      <c r="V26">
        <f>SUMIFS('EPA Export Aggregation'!Y:Y,'EPA Export Aggregation'!$A:$A,$B26,'EPA Export Aggregation'!$D:$D,$A$1)*IF($A26="CH4",About!$D$58,IF($A26="N2O",About!$D$59,1))</f>
        <v>3.0442317006E-3</v>
      </c>
      <c r="W26">
        <f>SUMIFS('EPA Export Aggregation'!Z:Z,'EPA Export Aggregation'!$A:$A,$B26,'EPA Export Aggregation'!$D:$D,$A$1)*IF($A26="CH4",About!$D$58,IF($A26="N2O",About!$D$59,1))</f>
        <v>5.1092864390999996E-3</v>
      </c>
      <c r="X26">
        <f>SUMIFS('EPA Export Aggregation'!AA:AA,'EPA Export Aggregation'!$A:$A,$B26,'EPA Export Aggregation'!$D:$D,$A$1)*IF($A26="CH4",About!$D$58,IF($A26="N2O",About!$D$59,1))</f>
        <v>4.5217530592999997E-3</v>
      </c>
      <c r="Y26">
        <f>SUMIFS('EPA Export Aggregation'!AB:AB,'EPA Export Aggregation'!$A:$A,$B26,'EPA Export Aggregation'!$D:$D,$A$1)*IF($A26="CH4",About!$D$58,IF($A26="N2O",About!$D$59,1))</f>
        <v>3.8147398415999999E-3</v>
      </c>
      <c r="Z26">
        <f>SUMIFS('EPA Export Aggregation'!AC:AC,'EPA Export Aggregation'!$A:$A,$B26,'EPA Export Aggregation'!$D:$D,$A$1)*IF($A26="CH4",About!$D$58,IF($A26="N2O",About!$D$59,1))</f>
        <v>4.5029482618999996E-3</v>
      </c>
      <c r="AA26">
        <f>SUMIFS('EPA Export Aggregation'!AD:AD,'EPA Export Aggregation'!$A:$A,$B26,'EPA Export Aggregation'!$D:$D,$A$1)*IF($A26="CH4",About!$D$58,IF($A26="N2O",About!$D$59,1))</f>
        <v>4.7665096589999999E-3</v>
      </c>
      <c r="AB26">
        <f>SUMIFS('EPA Export Aggregation'!AE:AE,'EPA Export Aggregation'!$A:$A,$B26,'EPA Export Aggregation'!$D:$D,$A$1)*IF($A26="CH4",About!$D$58,IF($A26="N2O",About!$D$59,1))</f>
        <v>5.2562522854E-3</v>
      </c>
      <c r="AC26">
        <f>SUMIFS('EPA Export Aggregation'!AF:AF,'EPA Export Aggregation'!$A:$A,$B26,'EPA Export Aggregation'!$D:$D,$A$1)*IF($A26="CH4",About!$D$58,IF($A26="N2O",About!$D$59,1))</f>
        <v>4.9306206832000002E-3</v>
      </c>
      <c r="AD26">
        <f>SUMIFS('EPA Export Aggregation'!AG:AG,'EPA Export Aggregation'!$A:$A,$B26,'EPA Export Aggregation'!$D:$D,$A$1)*IF($A26="CH4",About!$D$58,IF($A26="N2O",About!$D$59,1))</f>
        <v>5.7343691997999999E-3</v>
      </c>
      <c r="AE26">
        <f>SUMIFS('EPA Export Aggregation'!AH:AH,'EPA Export Aggregation'!$A:$A,$B26,'EPA Export Aggregation'!$D:$D,$A$1)*IF($A26="CH4",About!$D$58,IF($A26="N2O",About!$D$59,1))</f>
        <v>5.9604524459999997E-3</v>
      </c>
      <c r="AF26">
        <f>SUMIFS('EPA Export Aggregation'!AI:AI,'EPA Export Aggregation'!$A:$A,$B26,'EPA Export Aggregation'!$D:$D,$A$1)*IF($A26="CH4",About!$D$58,IF($A26="N2O",About!$D$59,1))</f>
        <v>5.4261622998999998E-3</v>
      </c>
      <c r="AG26">
        <f>SUMIFS('EPA Export Aggregation'!AJ:AJ,'EPA Export Aggregation'!$A:$A,$B26,'EPA Export Aggregation'!$D:$D,$A$1)*IF($A26="CH4",About!$D$58,IF($A26="N2O",About!$D$59,1))</f>
        <v>4.0250332965999997E-3</v>
      </c>
      <c r="AH26">
        <f>SUMIFS('EPA Export Aggregation'!AK:AK,'EPA Export Aggregation'!$A:$A,$B26,'EPA Export Aggregation'!$D:$D,$A$1)*IF($A26="CH4",About!$D$58,IF($A26="N2O",About!$D$59,1))</f>
        <v>5.2218057527999998E-3</v>
      </c>
    </row>
    <row r="27" spans="1:34" x14ac:dyDescent="0.25">
      <c r="A27" s="413" t="s">
        <v>2215</v>
      </c>
      <c r="B27" s="414" t="s">
        <v>4259</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4.0767765047100002E-2</v>
      </c>
      <c r="Z27">
        <f>SUMIFS('EPA Export Aggregation'!AC:AC,'EPA Export Aggregation'!$A:$A,$B27,'EPA Export Aggregation'!$D:$D,$A$1)*IF($A27="CH4",About!$D$58,IF($A27="N2O",About!$D$59,1))</f>
        <v>3.3456158476499999E-2</v>
      </c>
      <c r="AA27">
        <f>SUMIFS('EPA Export Aggregation'!AD:AD,'EPA Export Aggregation'!$A:$A,$B27,'EPA Export Aggregation'!$D:$D,$A$1)*IF($A27="CH4",About!$D$58,IF($A27="N2O",About!$D$59,1))</f>
        <v>6.6482461446899996E-2</v>
      </c>
      <c r="AB27">
        <f>SUMIFS('EPA Export Aggregation'!AE:AE,'EPA Export Aggregation'!$A:$A,$B27,'EPA Export Aggregation'!$D:$D,$A$1)*IF($A27="CH4",About!$D$58,IF($A27="N2O",About!$D$59,1))</f>
        <v>3.2858272453300003E-2</v>
      </c>
      <c r="AC27">
        <f>SUMIFS('EPA Export Aggregation'!AF:AF,'EPA Export Aggregation'!$A:$A,$B27,'EPA Export Aggregation'!$D:$D,$A$1)*IF($A27="CH4",About!$D$58,IF($A27="N2O",About!$D$59,1))</f>
        <v>6.8158444613799996E-2</v>
      </c>
      <c r="AD27">
        <f>SUMIFS('EPA Export Aggregation'!AG:AG,'EPA Export Aggregation'!$A:$A,$B27,'EPA Export Aggregation'!$D:$D,$A$1)*IF($A27="CH4",About!$D$58,IF($A27="N2O",About!$D$59,1))</f>
        <v>2.55994274318E-2</v>
      </c>
      <c r="AE27">
        <f>SUMIFS('EPA Export Aggregation'!AH:AH,'EPA Export Aggregation'!$A:$A,$B27,'EPA Export Aggregation'!$D:$D,$A$1)*IF($A27="CH4",About!$D$58,IF($A27="N2O",About!$D$59,1))</f>
        <v>2.2828145139699999E-2</v>
      </c>
      <c r="AF27">
        <f>SUMIFS('EPA Export Aggregation'!AI:AI,'EPA Export Aggregation'!$A:$A,$B27,'EPA Export Aggregation'!$D:$D,$A$1)*IF($A27="CH4",About!$D$58,IF($A27="N2O",About!$D$59,1))</f>
        <v>2.32329040149E-2</v>
      </c>
      <c r="AG27">
        <f>SUMIFS('EPA Export Aggregation'!AJ:AJ,'EPA Export Aggregation'!$A:$A,$B27,'EPA Export Aggregation'!$D:$D,$A$1)*IF($A27="CH4",About!$D$58,IF($A27="N2O",About!$D$59,1))</f>
        <v>3.7818589493400001E-2</v>
      </c>
      <c r="AH27">
        <f>SUMIFS('EPA Export Aggregation'!AK:AK,'EPA Export Aggregation'!$A:$A,$B27,'EPA Export Aggregation'!$D:$D,$A$1)*IF($A27="CH4",About!$D$58,IF($A27="N2O",About!$D$59,1))</f>
        <v>6.4083588991699997E-2</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2.69883E-8</v>
      </c>
      <c r="Y29">
        <f>SUMIFS('EPA Export Aggregation'!AB:AB,'EPA Export Aggregation'!$A:$A,$B29,'EPA Export Aggregation'!$D:$D,$A$1)*IF($A29="CH4",About!$D$58,IF($A29="N2O",About!$D$59,1))</f>
        <v>4.8971663641999997E-3</v>
      </c>
      <c r="Z29">
        <f>SUMIFS('EPA Export Aggregation'!AC:AC,'EPA Export Aggregation'!$A:$A,$B29,'EPA Export Aggregation'!$D:$D,$A$1)*IF($A29="CH4",About!$D$58,IF($A29="N2O",About!$D$59,1))</f>
        <v>5.4322796977000001E-3</v>
      </c>
      <c r="AA29">
        <f>SUMIFS('EPA Export Aggregation'!AD:AD,'EPA Export Aggregation'!$A:$A,$B29,'EPA Export Aggregation'!$D:$D,$A$1)*IF($A29="CH4",About!$D$58,IF($A29="N2O",About!$D$59,1))</f>
        <v>5.7369400679000001E-3</v>
      </c>
      <c r="AB29">
        <f>SUMIFS('EPA Export Aggregation'!AE:AE,'EPA Export Aggregation'!$A:$A,$B29,'EPA Export Aggregation'!$D:$D,$A$1)*IF($A29="CH4",About!$D$58,IF($A29="N2O",About!$D$59,1))</f>
        <v>5.9056854299999999E-3</v>
      </c>
      <c r="AC29">
        <f>SUMIFS('EPA Export Aggregation'!AF:AF,'EPA Export Aggregation'!$A:$A,$B29,'EPA Export Aggregation'!$D:$D,$A$1)*IF($A29="CH4",About!$D$58,IF($A29="N2O",About!$D$59,1))</f>
        <v>3.8430894598000002E-3</v>
      </c>
      <c r="AD29">
        <f>SUMIFS('EPA Export Aggregation'!AG:AG,'EPA Export Aggregation'!$A:$A,$B29,'EPA Export Aggregation'!$D:$D,$A$1)*IF($A29="CH4",About!$D$58,IF($A29="N2O",About!$D$59,1))</f>
        <v>3.6291882447000001E-3</v>
      </c>
      <c r="AE29">
        <f>SUMIFS('EPA Export Aggregation'!AH:AH,'EPA Export Aggregation'!$A:$A,$B29,'EPA Export Aggregation'!$D:$D,$A$1)*IF($A29="CH4",About!$D$58,IF($A29="N2O",About!$D$59,1))</f>
        <v>3.7140503601000002E-3</v>
      </c>
      <c r="AF29">
        <f>SUMIFS('EPA Export Aggregation'!AI:AI,'EPA Export Aggregation'!$A:$A,$B29,'EPA Export Aggregation'!$D:$D,$A$1)*IF($A29="CH4",About!$D$58,IF($A29="N2O",About!$D$59,1))</f>
        <v>4.7941610887000004E-3</v>
      </c>
      <c r="AG29">
        <f>SUMIFS('EPA Export Aggregation'!AJ:AJ,'EPA Export Aggregation'!$A:$A,$B29,'EPA Export Aggregation'!$D:$D,$A$1)*IF($A29="CH4",About!$D$58,IF($A29="N2O",About!$D$59,1))</f>
        <v>2.5963419982999998E-3</v>
      </c>
      <c r="AH29">
        <f>SUMIFS('EPA Export Aggregation'!AK:AK,'EPA Export Aggregation'!$A:$A,$B29,'EPA Export Aggregation'!$D:$D,$A$1)*IF($A29="CH4",About!$D$58,IF($A29="N2O",About!$D$59,1))</f>
        <v>2.1222748699000001E-3</v>
      </c>
    </row>
    <row r="30" spans="1:34" x14ac:dyDescent="0.25">
      <c r="A30" s="413" t="s">
        <v>2215</v>
      </c>
      <c r="B30" s="414" t="s">
        <v>4266</v>
      </c>
      <c r="C30">
        <f>SUMIFS('EPA Export Aggregation'!F:F,'EPA Export Aggregation'!$A:$A,$B30,'EPA Export Aggregation'!$D:$D,$A$1)*IF($A30="CH4",About!$D$58,IF($A30="N2O",About!$D$59,1))</f>
        <v>1.434063E-6</v>
      </c>
      <c r="D30">
        <f>SUMIFS('EPA Export Aggregation'!G:G,'EPA Export Aggregation'!$A:$A,$B30,'EPA Export Aggregation'!$D:$D,$A$1)*IF($A30="CH4",About!$D$58,IF($A30="N2O",About!$D$59,1))</f>
        <v>1.4527005E-6</v>
      </c>
      <c r="E30">
        <f>SUMIFS('EPA Export Aggregation'!H:H,'EPA Export Aggregation'!$A:$A,$B30,'EPA Export Aggregation'!$D:$D,$A$1)*IF($A30="CH4",About!$D$58,IF($A30="N2O",About!$D$59,1))</f>
        <v>1.4748205000000001E-6</v>
      </c>
      <c r="F30">
        <f>SUMIFS('EPA Export Aggregation'!I:I,'EPA Export Aggregation'!$A:$A,$B30,'EPA Export Aggregation'!$D:$D,$A$1)*IF($A30="CH4",About!$D$58,IF($A30="N2O",About!$D$59,1))</f>
        <v>1.5004183E-6</v>
      </c>
      <c r="G30">
        <f>SUMIFS('EPA Export Aggregation'!J:J,'EPA Export Aggregation'!$A:$A,$B30,'EPA Export Aggregation'!$D:$D,$A$1)*IF($A30="CH4",About!$D$58,IF($A30="N2O",About!$D$59,1))</f>
        <v>1.5137578E-6</v>
      </c>
      <c r="H30">
        <f>SUMIFS('EPA Export Aggregation'!K:K,'EPA Export Aggregation'!$A:$A,$B30,'EPA Export Aggregation'!$D:$D,$A$1)*IF($A30="CH4",About!$D$58,IF($A30="N2O",About!$D$59,1))</f>
        <v>1.5235907000000001E-6</v>
      </c>
      <c r="I30">
        <f>SUMIFS('EPA Export Aggregation'!L:L,'EPA Export Aggregation'!$A:$A,$B30,'EPA Export Aggregation'!$D:$D,$A$1)*IF($A30="CH4",About!$D$58,IF($A30="N2O",About!$D$59,1))</f>
        <v>1.5404006E-6</v>
      </c>
      <c r="J30">
        <f>SUMIFS('EPA Export Aggregation'!M:M,'EPA Export Aggregation'!$A:$A,$B30,'EPA Export Aggregation'!$D:$D,$A$1)*IF($A30="CH4",About!$D$58,IF($A30="N2O",About!$D$59,1))</f>
        <v>1.5467210000000001E-6</v>
      </c>
      <c r="K30">
        <f>SUMIFS('EPA Export Aggregation'!N:N,'EPA Export Aggregation'!$A:$A,$B30,'EPA Export Aggregation'!$D:$D,$A$1)*IF($A30="CH4",About!$D$58,IF($A30="N2O",About!$D$59,1))</f>
        <v>1.5600154000000001E-6</v>
      </c>
      <c r="L30">
        <f>SUMIFS('EPA Export Aggregation'!O:O,'EPA Export Aggregation'!$A:$A,$B30,'EPA Export Aggregation'!$D:$D,$A$1)*IF($A30="CH4",About!$D$58,IF($A30="N2O",About!$D$59,1))</f>
        <v>1.568065E-6</v>
      </c>
      <c r="M30">
        <f>SUMIFS('EPA Export Aggregation'!P:P,'EPA Export Aggregation'!$A:$A,$B30,'EPA Export Aggregation'!$D:$D,$A$1)*IF($A30="CH4",About!$D$58,IF($A30="N2O",About!$D$59,1))</f>
        <v>1.5865681000000001E-6</v>
      </c>
      <c r="N30">
        <f>SUMIFS('EPA Export Aggregation'!Q:Q,'EPA Export Aggregation'!$A:$A,$B30,'EPA Export Aggregation'!$D:$D,$A$1)*IF($A30="CH4",About!$D$58,IF($A30="N2O",About!$D$59,1))</f>
        <v>1.5858845E-6</v>
      </c>
      <c r="O30">
        <f>SUMIFS('EPA Export Aggregation'!R:R,'EPA Export Aggregation'!$A:$A,$B30,'EPA Export Aggregation'!$D:$D,$A$1)*IF($A30="CH4",About!$D$58,IF($A30="N2O",About!$D$59,1))</f>
        <v>1.5869429999999999E-6</v>
      </c>
      <c r="P30">
        <f>SUMIFS('EPA Export Aggregation'!S:S,'EPA Export Aggregation'!$A:$A,$B30,'EPA Export Aggregation'!$D:$D,$A$1)*IF($A30="CH4",About!$D$58,IF($A30="N2O",About!$D$59,1))</f>
        <v>1.5879998999999999E-6</v>
      </c>
      <c r="Q30">
        <f>SUMIFS('EPA Export Aggregation'!T:T,'EPA Export Aggregation'!$A:$A,$B30,'EPA Export Aggregation'!$D:$D,$A$1)*IF($A30="CH4",About!$D$58,IF($A30="N2O",About!$D$59,1))</f>
        <v>1.6221244000000001E-6</v>
      </c>
      <c r="R30">
        <f>SUMIFS('EPA Export Aggregation'!U:U,'EPA Export Aggregation'!$A:$A,$B30,'EPA Export Aggregation'!$D:$D,$A$1)*IF($A30="CH4",About!$D$58,IF($A30="N2O",About!$D$59,1))</f>
        <v>1.6266436E-6</v>
      </c>
      <c r="S30">
        <f>SUMIFS('EPA Export Aggregation'!V:V,'EPA Export Aggregation'!$A:$A,$B30,'EPA Export Aggregation'!$D:$D,$A$1)*IF($A30="CH4",About!$D$58,IF($A30="N2O",About!$D$59,1))</f>
        <v>1.6311581999999999E-6</v>
      </c>
      <c r="T30">
        <f>SUMIFS('EPA Export Aggregation'!W:W,'EPA Export Aggregation'!$A:$A,$B30,'EPA Export Aggregation'!$D:$D,$A$1)*IF($A30="CH4",About!$D$58,IF($A30="N2O",About!$D$59,1))</f>
        <v>1.6321917999999999E-6</v>
      </c>
      <c r="U30">
        <f>SUMIFS('EPA Export Aggregation'!X:X,'EPA Export Aggregation'!$A:$A,$B30,'EPA Export Aggregation'!$D:$D,$A$1)*IF($A30="CH4",About!$D$58,IF($A30="N2O",About!$D$59,1))</f>
        <v>1.6332239999999999E-6</v>
      </c>
      <c r="V30">
        <f>SUMIFS('EPA Export Aggregation'!Y:Y,'EPA Export Aggregation'!$A:$A,$B30,'EPA Export Aggregation'!$D:$D,$A$1)*IF($A30="CH4",About!$D$58,IF($A30="N2O",About!$D$59,1))</f>
        <v>1.6377281000000001E-6</v>
      </c>
      <c r="W30">
        <f>SUMIFS('EPA Export Aggregation'!Z:Z,'EPA Export Aggregation'!$A:$A,$B30,'EPA Export Aggregation'!$D:$D,$A$1)*IF($A30="CH4",About!$D$58,IF($A30="N2O",About!$D$59,1))</f>
        <v>1.6370198E-6</v>
      </c>
      <c r="X30">
        <f>SUMIFS('EPA Export Aggregation'!AA:AA,'EPA Export Aggregation'!$A:$A,$B30,'EPA Export Aggregation'!$D:$D,$A$1)*IF($A30="CH4",About!$D$58,IF($A30="N2O",About!$D$59,1))</f>
        <v>1.6449876E-6</v>
      </c>
      <c r="Y30">
        <f>SUMIFS('EPA Export Aggregation'!AB:AB,'EPA Export Aggregation'!$A:$A,$B30,'EPA Export Aggregation'!$D:$D,$A$1)*IF($A30="CH4",About!$D$58,IF($A30="N2O",About!$D$59,1))</f>
        <v>1.6494789E-6</v>
      </c>
      <c r="Z30">
        <f>SUMIFS('EPA Export Aggregation'!AC:AC,'EPA Export Aggregation'!$A:$A,$B30,'EPA Export Aggregation'!$D:$D,$A$1)*IF($A30="CH4",About!$D$58,IF($A30="N2O",About!$D$59,1))</f>
        <v>1.6539657000000001E-6</v>
      </c>
      <c r="AA30">
        <f>SUMIFS('EPA Export Aggregation'!AD:AD,'EPA Export Aggregation'!$A:$A,$B30,'EPA Export Aggregation'!$D:$D,$A$1)*IF($A30="CH4",About!$D$58,IF($A30="N2O",About!$D$59,1))</f>
        <v>1.6567151000000001E-6</v>
      </c>
      <c r="AB30">
        <f>SUMIFS('EPA Export Aggregation'!AE:AE,'EPA Export Aggregation'!$A:$A,$B30,'EPA Export Aggregation'!$D:$D,$A$1)*IF($A30="CH4",About!$D$58,IF($A30="N2O",About!$D$59,1))</f>
        <v>1.6715868999999999E-6</v>
      </c>
      <c r="AC30">
        <f>SUMIFS('EPA Export Aggregation'!AF:AF,'EPA Export Aggregation'!$A:$A,$B30,'EPA Export Aggregation'!$D:$D,$A$1)*IF($A30="CH4",About!$D$58,IF($A30="N2O",About!$D$59,1))</f>
        <v>1.6725935E-6</v>
      </c>
      <c r="AD30">
        <f>SUMIFS('EPA Export Aggregation'!AG:AG,'EPA Export Aggregation'!$A:$A,$B30,'EPA Export Aggregation'!$D:$D,$A$1)*IF($A30="CH4",About!$D$58,IF($A30="N2O",About!$D$59,1))</f>
        <v>1.6857136E-6</v>
      </c>
      <c r="AE30">
        <f>SUMIFS('EPA Export Aggregation'!AH:AH,'EPA Export Aggregation'!$A:$A,$B30,'EPA Export Aggregation'!$D:$D,$A$1)*IF($A30="CH4",About!$D$58,IF($A30="N2O",About!$D$59,1))</f>
        <v>1.6901719000000001E-6</v>
      </c>
      <c r="AF30">
        <f>SUMIFS('EPA Export Aggregation'!AI:AI,'EPA Export Aggregation'!$A:$A,$B30,'EPA Export Aggregation'!$D:$D,$A$1)*IF($A30="CH4",About!$D$58,IF($A30="N2O",About!$D$59,1))</f>
        <v>1.7032718E-6</v>
      </c>
      <c r="AG30">
        <f>SUMIFS('EPA Export Aggregation'!AJ:AJ,'EPA Export Aggregation'!$A:$A,$B30,'EPA Export Aggregation'!$D:$D,$A$1)*IF($A30="CH4",About!$D$58,IF($A30="N2O",About!$D$59,1))</f>
        <v>1.7025319000000001E-6</v>
      </c>
      <c r="AH30">
        <f>SUMIFS('EPA Export Aggregation'!AK:AK,'EPA Export Aggregation'!$A:$A,$B30,'EPA Export Aggregation'!$D:$D,$A$1)*IF($A30="CH4",About!$D$58,IF($A30="N2O",About!$D$59,1))</f>
        <v>1.7025319000000001E-6</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0.37502343209490002</v>
      </c>
      <c r="D33">
        <f>SUMIFS('EPA Export Aggregation'!G:G,'EPA Export Aggregation'!$A:$A,$B33,'EPA Export Aggregation'!$D:$D,$A$1)*IF($A33="CH4",About!$D$58,IF($A33="N2O",About!$D$59,1))</f>
        <v>0.40059404947080002</v>
      </c>
      <c r="E33">
        <f>SUMIFS('EPA Export Aggregation'!H:H,'EPA Export Aggregation'!$A:$A,$B33,'EPA Export Aggregation'!$D:$D,$A$1)*IF($A33="CH4",About!$D$58,IF($A33="N2O",About!$D$59,1))</f>
        <v>0.35475189522490003</v>
      </c>
      <c r="F33">
        <f>SUMIFS('EPA Export Aggregation'!I:I,'EPA Export Aggregation'!$A:$A,$B33,'EPA Export Aggregation'!$D:$D,$A$1)*IF($A33="CH4",About!$D$58,IF($A33="N2O",About!$D$59,1))</f>
        <v>0.30400058078980002</v>
      </c>
      <c r="G33" s="415">
        <f>SUMIFS('EPA Export Aggregation'!J:J,'EPA Export Aggregation'!$A:$A,$B33,'EPA Export Aggregation'!$D:$D,$A$1)*IF($A33="CH4",About!$D$58,IF($A33="N2O",About!$D$59,1))</f>
        <v>0.2806452944724</v>
      </c>
      <c r="H33">
        <f>SUMIFS('EPA Export Aggregation'!K:K,'EPA Export Aggregation'!$A:$A,$B33,'EPA Export Aggregation'!$D:$D,$A$1)*IF($A33="CH4",About!$D$58,IF($A33="N2O",About!$D$59,1))</f>
        <v>0.24504396472010001</v>
      </c>
      <c r="I33">
        <f>SUMIFS('EPA Export Aggregation'!L:L,'EPA Export Aggregation'!$A:$A,$B33,'EPA Export Aggregation'!$D:$D,$A$1)*IF($A33="CH4",About!$D$58,IF($A33="N2O",About!$D$59,1))</f>
        <v>0.1490285724498</v>
      </c>
      <c r="J33">
        <f>SUMIFS('EPA Export Aggregation'!M:M,'EPA Export Aggregation'!$A:$A,$B33,'EPA Export Aggregation'!$D:$D,$A$1)*IF($A33="CH4",About!$D$58,IF($A33="N2O",About!$D$59,1))</f>
        <v>0.23369214056650001</v>
      </c>
      <c r="K33">
        <f>SUMIFS('EPA Export Aggregation'!N:N,'EPA Export Aggregation'!$A:$A,$B33,'EPA Export Aggregation'!$D:$D,$A$1)*IF($A33="CH4",About!$D$58,IF($A33="N2O",About!$D$59,1))</f>
        <v>0</v>
      </c>
      <c r="L33">
        <f>SUMIFS('EPA Export Aggregation'!O:O,'EPA Export Aggregation'!$A:$A,$B33,'EPA Export Aggregation'!$D:$D,$A$1)*IF($A33="CH4",About!$D$58,IF($A33="N2O",About!$D$59,1))</f>
        <v>0.23940933083339999</v>
      </c>
      <c r="M33">
        <f>SUMIFS('EPA Export Aggregation'!P:P,'EPA Export Aggregation'!$A:$A,$B33,'EPA Export Aggregation'!$D:$D,$A$1)*IF($A33="CH4",About!$D$58,IF($A33="N2O",About!$D$59,1))</f>
        <v>0.23693404164599999</v>
      </c>
      <c r="N33">
        <f>SUMIFS('EPA Export Aggregation'!Q:Q,'EPA Export Aggregation'!$A:$A,$B33,'EPA Export Aggregation'!$D:$D,$A$1)*IF($A33="CH4",About!$D$58,IF($A33="N2O",About!$D$59,1))</f>
        <v>8.5374632896500005E-2</v>
      </c>
      <c r="O33" s="415">
        <f>SUMIFS('EPA Export Aggregation'!R:R,'EPA Export Aggregation'!$A:$A,$B33,'EPA Export Aggregation'!$D:$D,$A$1)*IF($A33="CH4",About!$D$58,IF($A33="N2O",About!$D$59,1))</f>
        <v>0.1219317057245</v>
      </c>
      <c r="P33" s="415">
        <f>SUMIFS('EPA Export Aggregation'!S:S,'EPA Export Aggregation'!$A:$A,$B33,'EPA Export Aggregation'!$D:$D,$A$1)*IF($A33="CH4",About!$D$58,IF($A33="N2O",About!$D$59,1))</f>
        <v>0.1107464375241</v>
      </c>
      <c r="Q33">
        <f>SUMIFS('EPA Export Aggregation'!T:T,'EPA Export Aggregation'!$A:$A,$B33,'EPA Export Aggregation'!$D:$D,$A$1)*IF($A33="CH4",About!$D$58,IF($A33="N2O",About!$D$59,1))</f>
        <v>0.1489170210611</v>
      </c>
      <c r="R33" s="415">
        <f>SUMIFS('EPA Export Aggregation'!U:U,'EPA Export Aggregation'!$A:$A,$B33,'EPA Export Aggregation'!$D:$D,$A$1)*IF($A33="CH4",About!$D$58,IF($A33="N2O",About!$D$59,1))</f>
        <v>0.36659023085800002</v>
      </c>
      <c r="S33" s="415">
        <f>SUMIFS('EPA Export Aggregation'!V:V,'EPA Export Aggregation'!$A:$A,$B33,'EPA Export Aggregation'!$D:$D,$A$1)*IF($A33="CH4",About!$D$58,IF($A33="N2O",About!$D$59,1))</f>
        <v>0</v>
      </c>
      <c r="T33" s="415">
        <f>SUMIFS('EPA Export Aggregation'!W:W,'EPA Export Aggregation'!$A:$A,$B33,'EPA Export Aggregation'!$D:$D,$A$1)*IF($A33="CH4",About!$D$58,IF($A33="N2O",About!$D$59,1))</f>
        <v>0.26811705239439998</v>
      </c>
      <c r="U33">
        <f>SUMIFS('EPA Export Aggregation'!X:X,'EPA Export Aggregation'!$A:$A,$B33,'EPA Export Aggregation'!$D:$D,$A$1)*IF($A33="CH4",About!$D$58,IF($A33="N2O",About!$D$59,1))</f>
        <v>0.18900192474809999</v>
      </c>
      <c r="V33" s="415">
        <f>SUMIFS('EPA Export Aggregation'!Y:Y,'EPA Export Aggregation'!$A:$A,$B33,'EPA Export Aggregation'!$D:$D,$A$1)*IF($A33="CH4",About!$D$58,IF($A33="N2O",About!$D$59,1))</f>
        <v>0</v>
      </c>
      <c r="W33">
        <f>SUMIFS('EPA Export Aggregation'!Z:Z,'EPA Export Aggregation'!$A:$A,$B33,'EPA Export Aggregation'!$D:$D,$A$1)*IF($A33="CH4",About!$D$58,IF($A33="N2O",About!$D$59,1))</f>
        <v>0.2464451518536</v>
      </c>
      <c r="X33">
        <f>SUMIFS('EPA Export Aggregation'!AA:AA,'EPA Export Aggregation'!$A:$A,$B33,'EPA Export Aggregation'!$D:$D,$A$1)*IF($A33="CH4",About!$D$58,IF($A33="N2O",About!$D$59,1))</f>
        <v>0.1118840621296</v>
      </c>
      <c r="Y33" s="415">
        <f>SUMIFS('EPA Export Aggregation'!AB:AB,'EPA Export Aggregation'!$A:$A,$B33,'EPA Export Aggregation'!$D:$D,$A$1)*IF($A33="CH4",About!$D$58,IF($A33="N2O",About!$D$59,1))</f>
        <v>0.10464842907789999</v>
      </c>
      <c r="Z33">
        <f>SUMIFS('EPA Export Aggregation'!AC:AC,'EPA Export Aggregation'!$A:$A,$B33,'EPA Export Aggregation'!$D:$D,$A$1)*IF($A33="CH4",About!$D$58,IF($A33="N2O",About!$D$59,1))</f>
        <v>0.22667635106949999</v>
      </c>
      <c r="AA33" s="415">
        <f>SUMIFS('EPA Export Aggregation'!AD:AD,'EPA Export Aggregation'!$A:$A,$B33,'EPA Export Aggregation'!$D:$D,$A$1)*IF($A33="CH4",About!$D$58,IF($A33="N2O",About!$D$59,1))</f>
        <v>0.2039744933621</v>
      </c>
      <c r="AB33" s="415">
        <f>SUMIFS('EPA Export Aggregation'!AE:AE,'EPA Export Aggregation'!$A:$A,$B33,'EPA Export Aggregation'!$D:$D,$A$1)*IF($A33="CH4",About!$D$58,IF($A33="N2O",About!$D$59,1))</f>
        <v>0.1879403839014</v>
      </c>
      <c r="AC33" s="415">
        <f>SUMIFS('EPA Export Aggregation'!AF:AF,'EPA Export Aggregation'!$A:$A,$B33,'EPA Export Aggregation'!$D:$D,$A$1)*IF($A33="CH4",About!$D$58,IF($A33="N2O",About!$D$59,1))</f>
        <v>7.0362304356200001E-2</v>
      </c>
      <c r="AD33" s="415">
        <f>SUMIFS('EPA Export Aggregation'!AG:AG,'EPA Export Aggregation'!$A:$A,$B33,'EPA Export Aggregation'!$D:$D,$A$1)*IF($A33="CH4",About!$D$58,IF($A33="N2O",About!$D$59,1))</f>
        <v>0.1074594003464</v>
      </c>
      <c r="AE33" s="415">
        <f>SUMIFS('EPA Export Aggregation'!AH:AH,'EPA Export Aggregation'!$A:$A,$B33,'EPA Export Aggregation'!$D:$D,$A$1)*IF($A33="CH4",About!$D$58,IF($A33="N2O",About!$D$59,1))</f>
        <v>0.37858183346180002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4.8191994920000003E-3</v>
      </c>
      <c r="D34">
        <f>SUMIFS('EPA Export Aggregation'!G:G,'EPA Export Aggregation'!$A:$A,$B34,'EPA Export Aggregation'!$D:$D,$A$1)*IF($A34="CH4",About!$D$58,IF($A34="N2O",About!$D$59,1))</f>
        <v>5.1001986149999999E-3</v>
      </c>
      <c r="E34">
        <f>SUMIFS('EPA Export Aggregation'!H:H,'EPA Export Aggregation'!$A:$A,$B34,'EPA Export Aggregation'!$D:$D,$A$1)*IF($A34="CH4",About!$D$58,IF($A34="N2O",About!$D$59,1))</f>
        <v>5.2694580422999997E-3</v>
      </c>
      <c r="F34">
        <f>SUMIFS('EPA Export Aggregation'!I:I,'EPA Export Aggregation'!$A:$A,$B34,'EPA Export Aggregation'!$D:$D,$A$1)*IF($A34="CH4",About!$D$58,IF($A34="N2O",About!$D$59,1))</f>
        <v>6.6568318364999997E-3</v>
      </c>
      <c r="G34">
        <f>SUMIFS('EPA Export Aggregation'!J:J,'EPA Export Aggregation'!$A:$A,$B34,'EPA Export Aggregation'!$D:$D,$A$1)*IF($A34="CH4",About!$D$58,IF($A34="N2O",About!$D$59,1))</f>
        <v>7.0116113581000002E-3</v>
      </c>
      <c r="H34">
        <f>SUMIFS('EPA Export Aggregation'!K:K,'EPA Export Aggregation'!$A:$A,$B34,'EPA Export Aggregation'!$D:$D,$A$1)*IF($A34="CH4",About!$D$58,IF($A34="N2O",About!$D$59,1))</f>
        <v>8.0640015725E-3</v>
      </c>
      <c r="I34">
        <f>SUMIFS('EPA Export Aggregation'!L:L,'EPA Export Aggregation'!$A:$A,$B34,'EPA Export Aggregation'!$D:$D,$A$1)*IF($A34="CH4",About!$D$58,IF($A34="N2O",About!$D$59,1))</f>
        <v>1.1251024464E-2</v>
      </c>
      <c r="J34">
        <f>SUMIFS('EPA Export Aggregation'!M:M,'EPA Export Aggregation'!$A:$A,$B34,'EPA Export Aggregation'!$D:$D,$A$1)*IF($A34="CH4",About!$D$58,IF($A34="N2O",About!$D$59,1))</f>
        <v>1.09082717953E-2</v>
      </c>
      <c r="K34">
        <f>SUMIFS('EPA Export Aggregation'!N:N,'EPA Export Aggregation'!$A:$A,$B34,'EPA Export Aggregation'!$D:$D,$A$1)*IF($A34="CH4",About!$D$58,IF($A34="N2O",About!$D$59,1))</f>
        <v>8.8821056578999996E-3</v>
      </c>
      <c r="L34">
        <f>SUMIFS('EPA Export Aggregation'!O:O,'EPA Export Aggregation'!$A:$A,$B34,'EPA Export Aggregation'!$D:$D,$A$1)*IF($A34="CH4",About!$D$58,IF($A34="N2O",About!$D$59,1))</f>
        <v>1.05415811787E-2</v>
      </c>
      <c r="M34">
        <f>SUMIFS('EPA Export Aggregation'!P:P,'EPA Export Aggregation'!$A:$A,$B34,'EPA Export Aggregation'!$D:$D,$A$1)*IF($A34="CH4",About!$D$58,IF($A34="N2O",About!$D$59,1))</f>
        <v>1.2953361033E-2</v>
      </c>
      <c r="N34">
        <f>SUMIFS('EPA Export Aggregation'!Q:Q,'EPA Export Aggregation'!$A:$A,$B34,'EPA Export Aggregation'!$D:$D,$A$1)*IF($A34="CH4",About!$D$58,IF($A34="N2O",About!$D$59,1))</f>
        <v>6.6800153617999998E-3</v>
      </c>
      <c r="O34">
        <f>SUMIFS('EPA Export Aggregation'!R:R,'EPA Export Aggregation'!$A:$A,$B34,'EPA Export Aggregation'!$D:$D,$A$1)*IF($A34="CH4",About!$D$58,IF($A34="N2O",About!$D$59,1))</f>
        <v>7.1359926214999998E-3</v>
      </c>
      <c r="P34">
        <f>SUMIFS('EPA Export Aggregation'!S:S,'EPA Export Aggregation'!$A:$A,$B34,'EPA Export Aggregation'!$D:$D,$A$1)*IF($A34="CH4",About!$D$58,IF($A34="N2O",About!$D$59,1))</f>
        <v>5.8495637606E-3</v>
      </c>
      <c r="Q34">
        <f>SUMIFS('EPA Export Aggregation'!T:T,'EPA Export Aggregation'!$A:$A,$B34,'EPA Export Aggregation'!$D:$D,$A$1)*IF($A34="CH4",About!$D$58,IF($A34="N2O",About!$D$59,1))</f>
        <v>6.6311415524999999E-3</v>
      </c>
      <c r="R34">
        <f>SUMIFS('EPA Export Aggregation'!U:U,'EPA Export Aggregation'!$A:$A,$B34,'EPA Export Aggregation'!$D:$D,$A$1)*IF($A34="CH4",About!$D$58,IF($A34="N2O",About!$D$59,1))</f>
        <v>5.4163203000000002E-3</v>
      </c>
      <c r="S34">
        <f>SUMIFS('EPA Export Aggregation'!V:V,'EPA Export Aggregation'!$A:$A,$B34,'EPA Export Aggregation'!$D:$D,$A$1)*IF($A34="CH4",About!$D$58,IF($A34="N2O",About!$D$59,1))</f>
        <v>4.5962163960000003E-3</v>
      </c>
      <c r="T34">
        <f>SUMIFS('EPA Export Aggregation'!W:W,'EPA Export Aggregation'!$A:$A,$B34,'EPA Export Aggregation'!$D:$D,$A$1)*IF($A34="CH4",About!$D$58,IF($A34="N2O",About!$D$59,1))</f>
        <v>6.4252374127000004E-3</v>
      </c>
      <c r="U34">
        <f>SUMIFS('EPA Export Aggregation'!X:X,'EPA Export Aggregation'!$A:$A,$B34,'EPA Export Aggregation'!$D:$D,$A$1)*IF($A34="CH4",About!$D$58,IF($A34="N2O",About!$D$59,1))</f>
        <v>2.3650775046E-3</v>
      </c>
      <c r="V34">
        <f>SUMIFS('EPA Export Aggregation'!Y:Y,'EPA Export Aggregation'!$A:$A,$B34,'EPA Export Aggregation'!$D:$D,$A$1)*IF($A34="CH4",About!$D$58,IF($A34="N2O",About!$D$59,1))</f>
        <v>4.7569895673E-3</v>
      </c>
      <c r="W34">
        <f>SUMIFS('EPA Export Aggregation'!Z:Z,'EPA Export Aggregation'!$A:$A,$B34,'EPA Export Aggregation'!$D:$D,$A$1)*IF($A34="CH4",About!$D$58,IF($A34="N2O",About!$D$59,1))</f>
        <v>5.5873347244000003E-3</v>
      </c>
      <c r="X34">
        <f>SUMIFS('EPA Export Aggregation'!AA:AA,'EPA Export Aggregation'!$A:$A,$B34,'EPA Export Aggregation'!$D:$D,$A$1)*IF($A34="CH4",About!$D$58,IF($A34="N2O",About!$D$59,1))</f>
        <v>3.1955011641999998E-3</v>
      </c>
      <c r="Y34">
        <f>SUMIFS('EPA Export Aggregation'!AB:AB,'EPA Export Aggregation'!$A:$A,$B34,'EPA Export Aggregation'!$D:$D,$A$1)*IF($A34="CH4",About!$D$58,IF($A34="N2O",About!$D$59,1))</f>
        <v>4.1177248783000001E-3</v>
      </c>
      <c r="Z34">
        <f>SUMIFS('EPA Export Aggregation'!AC:AC,'EPA Export Aggregation'!$A:$A,$B34,'EPA Export Aggregation'!$D:$D,$A$1)*IF($A34="CH4",About!$D$58,IF($A34="N2O",About!$D$59,1))</f>
        <v>6.4210568205999999E-3</v>
      </c>
      <c r="AA34">
        <f>SUMIFS('EPA Export Aggregation'!AD:AD,'EPA Export Aggregation'!$A:$A,$B34,'EPA Export Aggregation'!$D:$D,$A$1)*IF($A34="CH4",About!$D$58,IF($A34="N2O",About!$D$59,1))</f>
        <v>5.5690662553999999E-3</v>
      </c>
      <c r="AB34">
        <f>SUMIFS('EPA Export Aggregation'!AE:AE,'EPA Export Aggregation'!$A:$A,$B34,'EPA Export Aggregation'!$D:$D,$A$1)*IF($A34="CH4",About!$D$58,IF($A34="N2O",About!$D$59,1))</f>
        <v>3.6551361092999998E-3</v>
      </c>
      <c r="AC34">
        <f>SUMIFS('EPA Export Aggregation'!AF:AF,'EPA Export Aggregation'!$A:$A,$B34,'EPA Export Aggregation'!$D:$D,$A$1)*IF($A34="CH4",About!$D$58,IF($A34="N2O",About!$D$59,1))</f>
        <v>4.0523642081999999E-3</v>
      </c>
      <c r="AD34">
        <f>SUMIFS('EPA Export Aggregation'!AG:AG,'EPA Export Aggregation'!$A:$A,$B34,'EPA Export Aggregation'!$D:$D,$A$1)*IF($A34="CH4",About!$D$58,IF($A34="N2O",About!$D$59,1))</f>
        <v>3.4022791477999999E-3</v>
      </c>
      <c r="AE34">
        <f>SUMIFS('EPA Export Aggregation'!AH:AH,'EPA Export Aggregation'!$A:$A,$B34,'EPA Export Aggregation'!$D:$D,$A$1)*IF($A34="CH4",About!$D$58,IF($A34="N2O",About!$D$59,1))</f>
        <v>2.3868036139000001E-3</v>
      </c>
      <c r="AF34">
        <f>SUMIFS('EPA Export Aggregation'!AI:AI,'EPA Export Aggregation'!$A:$A,$B34,'EPA Export Aggregation'!$D:$D,$A$1)*IF($A34="CH4",About!$D$58,IF($A34="N2O",About!$D$59,1))</f>
        <v>1.6590973934000001E-3</v>
      </c>
      <c r="AG34">
        <f>SUMIFS('EPA Export Aggregation'!AJ:AJ,'EPA Export Aggregation'!$A:$A,$B34,'EPA Export Aggregation'!$D:$D,$A$1)*IF($A34="CH4",About!$D$58,IF($A34="N2O",About!$D$59,1))</f>
        <v>9.3139117279999995E-4</v>
      </c>
      <c r="AH34">
        <f>SUMIFS('EPA Export Aggregation'!AK:AK,'EPA Export Aggregation'!$A:$A,$B34,'EPA Export Aggregation'!$D:$D,$A$1)*IF($A34="CH4",About!$D$58,IF($A34="N2O",About!$D$59,1))</f>
        <v>2.0368495229999999E-4</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1.3005184925599999E-2</v>
      </c>
      <c r="D74">
        <f>SUMIFS('EPA Export Aggregation'!G:G,'EPA Export Aggregation'!$A:$A,$B74,'EPA Export Aggregation'!$D:$D,$A$1)*IF($A74="CH4",About!$D$58,IF($A74="N2O",About!$D$59,1))</f>
        <v>2.7703221253399999E-2</v>
      </c>
      <c r="E74">
        <f>SUMIFS('EPA Export Aggregation'!H:H,'EPA Export Aggregation'!$A:$A,$B74,'EPA Export Aggregation'!$D:$D,$A$1)*IF($A74="CH4",About!$D$58,IF($A74="N2O",About!$D$59,1))</f>
        <v>9.4886660653799998E-2</v>
      </c>
      <c r="F74">
        <f>SUMIFS('EPA Export Aggregation'!I:I,'EPA Export Aggregation'!$A:$A,$B74,'EPA Export Aggregation'!$D:$D,$A$1)*IF($A74="CH4",About!$D$58,IF($A74="N2O",About!$D$59,1))</f>
        <v>0.33353836268779996</v>
      </c>
      <c r="G74">
        <f>SUMIFS('EPA Export Aggregation'!J:J,'EPA Export Aggregation'!$A:$A,$B74,'EPA Export Aggregation'!$D:$D,$A$1)*IF($A74="CH4",About!$D$58,IF($A74="N2O",About!$D$59,1))</f>
        <v>0.82240098312239995</v>
      </c>
      <c r="H74">
        <f>SUMIFS('EPA Export Aggregation'!K:K,'EPA Export Aggregation'!$A:$A,$B74,'EPA Export Aggregation'!$D:$D,$A$1)*IF($A74="CH4",About!$D$58,IF($A74="N2O",About!$D$59,1))</f>
        <v>1.7984834019104001</v>
      </c>
      <c r="I74">
        <f>SUMIFS('EPA Export Aggregation'!L:L,'EPA Export Aggregation'!$A:$A,$B74,'EPA Export Aggregation'!$D:$D,$A$1)*IF($A74="CH4",About!$D$58,IF($A74="N2O",About!$D$59,1))</f>
        <v>2.5159908997487004</v>
      </c>
      <c r="J74">
        <f>SUMIFS('EPA Export Aggregation'!M:M,'EPA Export Aggregation'!$A:$A,$B74,'EPA Export Aggregation'!$D:$D,$A$1)*IF($A74="CH4",About!$D$58,IF($A74="N2O",About!$D$59,1))</f>
        <v>3.2048631359181998</v>
      </c>
      <c r="K74">
        <f>SUMIFS('EPA Export Aggregation'!N:N,'EPA Export Aggregation'!$A:$A,$B74,'EPA Export Aggregation'!$D:$D,$A$1)*IF($A74="CH4",About!$D$58,IF($A74="N2O",About!$D$59,1))</f>
        <v>3.6981413734425996</v>
      </c>
      <c r="L74">
        <f>SUMIFS('EPA Export Aggregation'!O:O,'EPA Export Aggregation'!$A:$A,$B74,'EPA Export Aggregation'!$D:$D,$A$1)*IF($A74="CH4",About!$D$58,IF($A74="N2O",About!$D$59,1))</f>
        <v>4.2165068995474995</v>
      </c>
      <c r="M74">
        <f>SUMIFS('EPA Export Aggregation'!P:P,'EPA Export Aggregation'!$A:$A,$B74,'EPA Export Aggregation'!$D:$D,$A$1)*IF($A74="CH4",About!$D$58,IF($A74="N2O",About!$D$59,1))</f>
        <v>4.6596689060749998</v>
      </c>
      <c r="N74">
        <f>SUMIFS('EPA Export Aggregation'!Q:Q,'EPA Export Aggregation'!$A:$A,$B74,'EPA Export Aggregation'!$D:$D,$A$1)*IF($A74="CH4",About!$D$58,IF($A74="N2O",About!$D$59,1))</f>
        <v>5.0986688302263996</v>
      </c>
      <c r="O74">
        <f>SUMIFS('EPA Export Aggregation'!R:R,'EPA Export Aggregation'!$A:$A,$B74,'EPA Export Aggregation'!$D:$D,$A$1)*IF($A74="CH4",About!$D$58,IF($A74="N2O",About!$D$59,1))</f>
        <v>5.4366575878163994</v>
      </c>
      <c r="P74">
        <f>SUMIFS('EPA Export Aggregation'!S:S,'EPA Export Aggregation'!$A:$A,$B74,'EPA Export Aggregation'!$D:$D,$A$1)*IF($A74="CH4",About!$D$58,IF($A74="N2O",About!$D$59,1))</f>
        <v>5.7559484199782007</v>
      </c>
      <c r="Q74">
        <f>SUMIFS('EPA Export Aggregation'!T:T,'EPA Export Aggregation'!$A:$A,$B74,'EPA Export Aggregation'!$D:$D,$A$1)*IF($A74="CH4",About!$D$58,IF($A74="N2O",About!$D$59,1))</f>
        <v>6.0463384014758983</v>
      </c>
      <c r="R74">
        <f>SUMIFS('EPA Export Aggregation'!U:U,'EPA Export Aggregation'!$A:$A,$B74,'EPA Export Aggregation'!$D:$D,$A$1)*IF($A74="CH4",About!$D$58,IF($A74="N2O",About!$D$59,1))</f>
        <v>6.3971031311826003</v>
      </c>
      <c r="S74">
        <f>SUMIFS('EPA Export Aggregation'!V:V,'EPA Export Aggregation'!$A:$A,$B74,'EPA Export Aggregation'!$D:$D,$A$1)*IF($A74="CH4",About!$D$58,IF($A74="N2O",About!$D$59,1))</f>
        <v>6.8308118217865008</v>
      </c>
      <c r="T74">
        <f>SUMIFS('EPA Export Aggregation'!W:W,'EPA Export Aggregation'!$A:$A,$B74,'EPA Export Aggregation'!$D:$D,$A$1)*IF($A74="CH4",About!$D$58,IF($A74="N2O",About!$D$59,1))</f>
        <v>7.3068586511163005</v>
      </c>
      <c r="U74">
        <f>SUMIFS('EPA Export Aggregation'!X:X,'EPA Export Aggregation'!$A:$A,$B74,'EPA Export Aggregation'!$D:$D,$A$1)*IF($A74="CH4",About!$D$58,IF($A74="N2O",About!$D$59,1))</f>
        <v>7.8305383704280995</v>
      </c>
      <c r="V74">
        <f>SUMIFS('EPA Export Aggregation'!Y:Y,'EPA Export Aggregation'!$A:$A,$B74,'EPA Export Aggregation'!$D:$D,$A$1)*IF($A74="CH4",About!$D$58,IF($A74="N2O",About!$D$59,1))</f>
        <v>9.5611572530305988</v>
      </c>
      <c r="W74">
        <f>SUMIFS('EPA Export Aggregation'!Z:Z,'EPA Export Aggregation'!$A:$A,$B74,'EPA Export Aggregation'!$D:$D,$A$1)*IF($A74="CH4",About!$D$58,IF($A74="N2O",About!$D$59,1))</f>
        <v>9.9320261014565006</v>
      </c>
      <c r="X74">
        <f>SUMIFS('EPA Export Aggregation'!AA:AA,'EPA Export Aggregation'!$A:$A,$B74,'EPA Export Aggregation'!$D:$D,$A$1)*IF($A74="CH4",About!$D$58,IF($A74="N2O",About!$D$59,1))</f>
        <v>9.1259996161386017</v>
      </c>
      <c r="Y74">
        <f>SUMIFS('EPA Export Aggregation'!AB:AB,'EPA Export Aggregation'!$A:$A,$B74,'EPA Export Aggregation'!$D:$D,$A$1)*IF($A74="CH4",About!$D$58,IF($A74="N2O",About!$D$59,1))</f>
        <v>11.195709355945302</v>
      </c>
      <c r="Z74">
        <f>SUMIFS('EPA Export Aggregation'!AC:AC,'EPA Export Aggregation'!$A:$A,$B74,'EPA Export Aggregation'!$D:$D,$A$1)*IF($A74="CH4",About!$D$58,IF($A74="N2O",About!$D$59,1))</f>
        <v>10.388209985357497</v>
      </c>
      <c r="AA74">
        <f>SUMIFS('EPA Export Aggregation'!AD:AD,'EPA Export Aggregation'!$A:$A,$B74,'EPA Export Aggregation'!$D:$D,$A$1)*IF($A74="CH4",About!$D$58,IF($A74="N2O",About!$D$59,1))</f>
        <v>11.1610189301962</v>
      </c>
      <c r="AB74">
        <f>SUMIFS('EPA Export Aggregation'!AE:AE,'EPA Export Aggregation'!$A:$A,$B74,'EPA Export Aggregation'!$D:$D,$A$1)*IF($A74="CH4",About!$D$58,IF($A74="N2O",About!$D$59,1))</f>
        <v>11.8997558181008</v>
      </c>
      <c r="AC74">
        <f>SUMIFS('EPA Export Aggregation'!AF:AF,'EPA Export Aggregation'!$A:$A,$B74,'EPA Export Aggregation'!$D:$D,$A$1)*IF($A74="CH4",About!$D$58,IF($A74="N2O",About!$D$59,1))</f>
        <v>13.715574758113901</v>
      </c>
      <c r="AD74">
        <f>SUMIFS('EPA Export Aggregation'!AG:AG,'EPA Export Aggregation'!$A:$A,$B74,'EPA Export Aggregation'!$D:$D,$A$1)*IF($A74="CH4",About!$D$58,IF($A74="N2O",About!$D$59,1))</f>
        <v>13.745929602448598</v>
      </c>
      <c r="AE74">
        <f>SUMIFS('EPA Export Aggregation'!AH:AH,'EPA Export Aggregation'!$A:$A,$B74,'EPA Export Aggregation'!$D:$D,$A$1)*IF($A74="CH4",About!$D$58,IF($A74="N2O",About!$D$59,1))</f>
        <v>15.109808911094698</v>
      </c>
      <c r="AF74">
        <f>SUMIFS('EPA Export Aggregation'!AI:AI,'EPA Export Aggregation'!$A:$A,$B74,'EPA Export Aggregation'!$D:$D,$A$1)*IF($A74="CH4",About!$D$58,IF($A74="N2O",About!$D$59,1))</f>
        <v>17.6215223998888</v>
      </c>
      <c r="AG74">
        <f>SUMIFS('EPA Export Aggregation'!AJ:AJ,'EPA Export Aggregation'!$A:$A,$B74,'EPA Export Aggregation'!$D:$D,$A$1)*IF($A74="CH4",About!$D$58,IF($A74="N2O",About!$D$59,1))</f>
        <v>15.048125225151097</v>
      </c>
      <c r="AH74">
        <f>SUMIFS('EPA Export Aggregation'!AK:AK,'EPA Export Aggregation'!$A:$A,$B74,'EPA Export Aggregation'!$D:$D,$A$1)*IF($A74="CH4",About!$D$58,IF($A74="N2O",About!$D$59,1))</f>
        <v>15.817299730102999</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8.9756750949999996E-4</v>
      </c>
      <c r="D76" s="415">
        <f>SUMIFS('EPA Export Aggregation'!G:G,'EPA Export Aggregation'!$A:$A,$B76,'EPA Export Aggregation'!$D:$D,$A$1)*IF($A76="CH4",About!$D$58,IF($A76="N2O",About!$D$59,1))</f>
        <v>8.9756750949999996E-4</v>
      </c>
      <c r="E76" s="415">
        <f>SUMIFS('EPA Export Aggregation'!H:H,'EPA Export Aggregation'!$A:$A,$B76,'EPA Export Aggregation'!$D:$D,$A$1)*IF($A76="CH4",About!$D$58,IF($A76="N2O",About!$D$59,1))</f>
        <v>8.9756750949999996E-4</v>
      </c>
      <c r="F76" s="415">
        <f>SUMIFS('EPA Export Aggregation'!I:I,'EPA Export Aggregation'!$A:$A,$B76,'EPA Export Aggregation'!$D:$D,$A$1)*IF($A76="CH4",About!$D$58,IF($A76="N2O",About!$D$59,1))</f>
        <v>1.1219590967000001E-3</v>
      </c>
      <c r="G76" s="415">
        <f>SUMIFS('EPA Export Aggregation'!J:J,'EPA Export Aggregation'!$A:$A,$B76,'EPA Export Aggregation'!$D:$D,$A$1)*IF($A76="CH4",About!$D$58,IF($A76="N2O",About!$D$59,1))</f>
        <v>1.2341543352999999E-3</v>
      </c>
      <c r="H76" s="415">
        <f>SUMIFS('EPA Export Aggregation'!K:K,'EPA Export Aggregation'!$A:$A,$B76,'EPA Export Aggregation'!$D:$D,$A$1)*IF($A76="CH4",About!$D$58,IF($A76="N2O",About!$D$59,1))</f>
        <v>1.5509133990999999E-3</v>
      </c>
      <c r="I76" s="415">
        <f>SUMIFS('EPA Export Aggregation'!L:L,'EPA Export Aggregation'!$A:$A,$B76,'EPA Export Aggregation'!$D:$D,$A$1)*IF($A76="CH4",About!$D$58,IF($A76="N2O",About!$D$59,1))</f>
        <v>1.7222320194999999E-3</v>
      </c>
      <c r="J76" s="415">
        <f>SUMIFS('EPA Export Aggregation'!M:M,'EPA Export Aggregation'!$A:$A,$B76,'EPA Export Aggregation'!$D:$D,$A$1)*IF($A76="CH4",About!$D$58,IF($A76="N2O",About!$D$59,1))</f>
        <v>1.8200553151E-3</v>
      </c>
      <c r="K76" s="415">
        <f>SUMIFS('EPA Export Aggregation'!N:N,'EPA Export Aggregation'!$A:$A,$B76,'EPA Export Aggregation'!$D:$D,$A$1)*IF($A76="CH4",About!$D$58,IF($A76="N2O",About!$D$59,1))</f>
        <v>2.2317076027999999E-3</v>
      </c>
      <c r="L76" s="415">
        <f>SUMIFS('EPA Export Aggregation'!O:O,'EPA Export Aggregation'!$A:$A,$B76,'EPA Export Aggregation'!$D:$D,$A$1)*IF($A76="CH4",About!$D$58,IF($A76="N2O",About!$D$59,1))</f>
        <v>2.2646467560999998E-3</v>
      </c>
      <c r="M76" s="415">
        <f>SUMIFS('EPA Export Aggregation'!P:P,'EPA Export Aggregation'!$A:$A,$B76,'EPA Export Aggregation'!$D:$D,$A$1)*IF($A76="CH4",About!$D$58,IF($A76="N2O",About!$D$59,1))</f>
        <v>1.3791381291999999E-3</v>
      </c>
      <c r="N76" s="415">
        <f>SUMIFS('EPA Export Aggregation'!Q:Q,'EPA Export Aggregation'!$A:$A,$B76,'EPA Export Aggregation'!$D:$D,$A$1)*IF($A76="CH4",About!$D$58,IF($A76="N2O",About!$D$59,1))</f>
        <v>9.1645147569999999E-4</v>
      </c>
      <c r="O76" s="415">
        <f>SUMIFS('EPA Export Aggregation'!R:R,'EPA Export Aggregation'!$A:$A,$B76,'EPA Export Aggregation'!$D:$D,$A$1)*IF($A76="CH4",About!$D$58,IF($A76="N2O",About!$D$59,1))</f>
        <v>8.7613825790000001E-4</v>
      </c>
      <c r="P76" s="415">
        <f>SUMIFS('EPA Export Aggregation'!S:S,'EPA Export Aggregation'!$A:$A,$B76,'EPA Export Aggregation'!$D:$D,$A$1)*IF($A76="CH4",About!$D$58,IF($A76="N2O",About!$D$59,1))</f>
        <v>9.161583978E-4</v>
      </c>
      <c r="Q76" s="415">
        <f>SUMIFS('EPA Export Aggregation'!T:T,'EPA Export Aggregation'!$A:$A,$B76,'EPA Export Aggregation'!$D:$D,$A$1)*IF($A76="CH4",About!$D$58,IF($A76="N2O",About!$D$59,1))</f>
        <v>9.1217535399999998E-4</v>
      </c>
      <c r="R76" s="415">
        <f>SUMIFS('EPA Export Aggregation'!U:U,'EPA Export Aggregation'!$A:$A,$B76,'EPA Export Aggregation'!$D:$D,$A$1)*IF($A76="CH4",About!$D$58,IF($A76="N2O",About!$D$59,1))</f>
        <v>8.7564641899999995E-4</v>
      </c>
      <c r="S76" s="415">
        <f>SUMIFS('EPA Export Aggregation'!V:V,'EPA Export Aggregation'!$A:$A,$B76,'EPA Export Aggregation'!$D:$D,$A$1)*IF($A76="CH4",About!$D$58,IF($A76="N2O",About!$D$59,1))</f>
        <v>1.0425286875000001E-3</v>
      </c>
      <c r="T76" s="415">
        <f>SUMIFS('EPA Export Aggregation'!W:W,'EPA Export Aggregation'!$A:$A,$B76,'EPA Export Aggregation'!$D:$D,$A$1)*IF($A76="CH4",About!$D$58,IF($A76="N2O",About!$D$59,1))</f>
        <v>1.0144993561999999E-3</v>
      </c>
      <c r="U76" s="415">
        <f>SUMIFS('EPA Export Aggregation'!X:X,'EPA Export Aggregation'!$A:$A,$B76,'EPA Export Aggregation'!$D:$D,$A$1)*IF($A76="CH4",About!$D$58,IF($A76="N2O",About!$D$59,1))</f>
        <v>9.5886299869999997E-4</v>
      </c>
      <c r="V76" s="415">
        <f>SUMIFS('EPA Export Aggregation'!Y:Y,'EPA Export Aggregation'!$A:$A,$B76,'EPA Export Aggregation'!$D:$D,$A$1)*IF($A76="CH4",About!$D$58,IF($A76="N2O",About!$D$59,1))</f>
        <v>7.7164027470000003E-4</v>
      </c>
      <c r="W76" s="415">
        <f>SUMIFS('EPA Export Aggregation'!Z:Z,'EPA Export Aggregation'!$A:$A,$B76,'EPA Export Aggregation'!$D:$D,$A$1)*IF($A76="CH4",About!$D$58,IF($A76="N2O",About!$D$59,1))</f>
        <v>1.0176538157999999E-3</v>
      </c>
      <c r="X76" s="415">
        <f>SUMIFS('EPA Export Aggregation'!AA:AA,'EPA Export Aggregation'!$A:$A,$B76,'EPA Export Aggregation'!$D:$D,$A$1)*IF($A76="CH4",About!$D$58,IF($A76="N2O",About!$D$59,1))</f>
        <v>3.7807211679200002E-2</v>
      </c>
      <c r="Y76" s="415">
        <f>SUMIFS('EPA Export Aggregation'!AB:AB,'EPA Export Aggregation'!$A:$A,$B76,'EPA Export Aggregation'!$D:$D,$A$1)*IF($A76="CH4",About!$D$58,IF($A76="N2O",About!$D$59,1))</f>
        <v>4.1138313490200001E-2</v>
      </c>
      <c r="Z76" s="415">
        <f>SUMIFS('EPA Export Aggregation'!AC:AC,'EPA Export Aggregation'!$A:$A,$B76,'EPA Export Aggregation'!$D:$D,$A$1)*IF($A76="CH4",About!$D$58,IF($A76="N2O",About!$D$59,1))</f>
        <v>2.6561246743000001E-3</v>
      </c>
      <c r="AA76" s="415">
        <f>SUMIFS('EPA Export Aggregation'!AD:AD,'EPA Export Aggregation'!$A:$A,$B76,'EPA Export Aggregation'!$D:$D,$A$1)*IF($A76="CH4",About!$D$58,IF($A76="N2O",About!$D$59,1))</f>
        <v>1.4825552421E-3</v>
      </c>
      <c r="AB76" s="415">
        <f>SUMIFS('EPA Export Aggregation'!AE:AE,'EPA Export Aggregation'!$A:$A,$B76,'EPA Export Aggregation'!$D:$D,$A$1)*IF($A76="CH4",About!$D$58,IF($A76="N2O",About!$D$59,1))</f>
        <v>1.5644644534999999E-3</v>
      </c>
      <c r="AC76" s="415">
        <f>SUMIFS('EPA Export Aggregation'!AF:AF,'EPA Export Aggregation'!$A:$A,$B76,'EPA Export Aggregation'!$D:$D,$A$1)*IF($A76="CH4",About!$D$58,IF($A76="N2O",About!$D$59,1))</f>
        <v>1.6426873611E-3</v>
      </c>
      <c r="AD76" s="415">
        <f>SUMIFS('EPA Export Aggregation'!AG:AG,'EPA Export Aggregation'!$A:$A,$B76,'EPA Export Aggregation'!$D:$D,$A$1)*IF($A76="CH4",About!$D$58,IF($A76="N2O",About!$D$59,1))</f>
        <v>1.5914608786000001E-3</v>
      </c>
      <c r="AE76" s="415">
        <f>SUMIFS('EPA Export Aggregation'!AH:AH,'EPA Export Aggregation'!$A:$A,$B76,'EPA Export Aggregation'!$D:$D,$A$1)*IF($A76="CH4",About!$D$58,IF($A76="N2O",About!$D$59,1))</f>
        <v>1.3561083909999999E-3</v>
      </c>
      <c r="AF76" s="415">
        <f>SUMIFS('EPA Export Aggregation'!AI:AI,'EPA Export Aggregation'!$A:$A,$B76,'EPA Export Aggregation'!$D:$D,$A$1)*IF($A76="CH4",About!$D$58,IF($A76="N2O",About!$D$59,1))</f>
        <v>3.7173077030000002E-4</v>
      </c>
      <c r="AG76" s="415">
        <f>SUMIFS('EPA Export Aggregation'!AJ:AJ,'EPA Export Aggregation'!$A:$A,$B76,'EPA Export Aggregation'!$D:$D,$A$1)*IF($A76="CH4",About!$D$58,IF($A76="N2O",About!$D$59,1))</f>
        <v>3.5318038870000001E-4</v>
      </c>
      <c r="AH76" s="415">
        <f>SUMIFS('EPA Export Aggregation'!AK:AK,'EPA Export Aggregation'!$A:$A,$B76,'EPA Export Aggregation'!$D:$D,$A$1)*IF($A76="CH4",About!$D$58,IF($A76="N2O",About!$D$59,1))</f>
        <v>3.6943970170000002E-4</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1.2582222234332301E-2</v>
      </c>
      <c r="D80" s="415">
        <f>SUMIFS('EPA Export Aggregation'!G:G,'EPA Export Aggregation'!$A:$A,$B80,'EPA Export Aggregation'!$D:$D,$A$1)*IF($A80="CH4",About!$D$58,IF($A80="N2O",About!$D$59,1))</f>
        <v>1.2582222234332301E-2</v>
      </c>
      <c r="E80" s="415">
        <f>SUMIFS('EPA Export Aggregation'!H:H,'EPA Export Aggregation'!$A:$A,$B80,'EPA Export Aggregation'!$D:$D,$A$1)*IF($A80="CH4",About!$D$58,IF($A80="N2O",About!$D$59,1))</f>
        <v>1.2582222234332301E-2</v>
      </c>
      <c r="F80" s="415">
        <f>SUMIFS('EPA Export Aggregation'!I:I,'EPA Export Aggregation'!$A:$A,$B80,'EPA Export Aggregation'!$D:$D,$A$1)*IF($A80="CH4",About!$D$58,IF($A80="N2O",About!$D$59,1))</f>
        <v>1.5727776739715298E-2</v>
      </c>
      <c r="G80" s="415">
        <f>SUMIFS('EPA Export Aggregation'!J:J,'EPA Export Aggregation'!$A:$A,$B80,'EPA Export Aggregation'!$D:$D,$A$1)*IF($A80="CH4",About!$D$58,IF($A80="N2O",About!$D$59,1))</f>
        <v>1.7300555323807101E-2</v>
      </c>
      <c r="H80" s="415">
        <f>SUMIFS('EPA Export Aggregation'!K:K,'EPA Export Aggregation'!$A:$A,$B80,'EPA Export Aggregation'!$D:$D,$A$1)*IF($A80="CH4",About!$D$58,IF($A80="N2O",About!$D$59,1))</f>
        <v>2.17409300314533E-2</v>
      </c>
      <c r="I80" s="415">
        <f>SUMIFS('EPA Export Aggregation'!L:L,'EPA Export Aggregation'!$A:$A,$B80,'EPA Export Aggregation'!$D:$D,$A$1)*IF($A80="CH4",About!$D$58,IF($A80="N2O",About!$D$59,1))</f>
        <v>2.41424955162255E-2</v>
      </c>
      <c r="J80" s="415">
        <f>SUMIFS('EPA Export Aggregation'!M:M,'EPA Export Aggregation'!$A:$A,$B80,'EPA Export Aggregation'!$D:$D,$A$1)*IF($A80="CH4",About!$D$58,IF($A80="N2O",About!$D$59,1))</f>
        <v>2.55137896423514E-2</v>
      </c>
      <c r="K80" s="415">
        <f>SUMIFS('EPA Export Aggregation'!N:N,'EPA Export Aggregation'!$A:$A,$B80,'EPA Export Aggregation'!$D:$D,$A$1)*IF($A80="CH4",About!$D$58,IF($A80="N2O",About!$D$59,1))</f>
        <v>3.1284397833690199E-2</v>
      </c>
      <c r="L80" s="415">
        <f>SUMIFS('EPA Export Aggregation'!O:O,'EPA Export Aggregation'!$A:$A,$B80,'EPA Export Aggregation'!$D:$D,$A$1)*IF($A80="CH4",About!$D$58,IF($A80="N2O",About!$D$59,1))</f>
        <v>3.1746139236869399E-2</v>
      </c>
      <c r="M80" s="415">
        <f>SUMIFS('EPA Export Aggregation'!P:P,'EPA Export Aggregation'!$A:$A,$B80,'EPA Export Aggregation'!$D:$D,$A$1)*IF($A80="CH4",About!$D$58,IF($A80="N2O",About!$D$59,1))</f>
        <v>2.7077278750775601E-2</v>
      </c>
      <c r="N80" s="415">
        <f>SUMIFS('EPA Export Aggregation'!Q:Q,'EPA Export Aggregation'!$A:$A,$B80,'EPA Export Aggregation'!$D:$D,$A$1)*IF($A80="CH4",About!$D$58,IF($A80="N2O",About!$D$59,1))</f>
        <v>1.9056288726277799E-2</v>
      </c>
      <c r="O80" s="415">
        <f>SUMIFS('EPA Export Aggregation'!R:R,'EPA Export Aggregation'!$A:$A,$B80,'EPA Export Aggregation'!$D:$D,$A$1)*IF($A80="CH4",About!$D$58,IF($A80="N2O",About!$D$59,1))</f>
        <v>1.86678270007101E-2</v>
      </c>
      <c r="P80" s="415">
        <f>SUMIFS('EPA Export Aggregation'!S:S,'EPA Export Aggregation'!$A:$A,$B80,'EPA Export Aggregation'!$D:$D,$A$1)*IF($A80="CH4",About!$D$58,IF($A80="N2O",About!$D$59,1))</f>
        <v>1.70675708076168E-2</v>
      </c>
      <c r="Q80" s="415">
        <f>SUMIFS('EPA Export Aggregation'!T:T,'EPA Export Aggregation'!$A:$A,$B80,'EPA Export Aggregation'!$D:$D,$A$1)*IF($A80="CH4",About!$D$58,IF($A80="N2O",About!$D$59,1))</f>
        <v>1.58530595637573E-2</v>
      </c>
      <c r="R80" s="415">
        <f>SUMIFS('EPA Export Aggregation'!U:U,'EPA Export Aggregation'!$A:$A,$B80,'EPA Export Aggregation'!$D:$D,$A$1)*IF($A80="CH4",About!$D$58,IF($A80="N2O",About!$D$59,1))</f>
        <v>1.46064742248425E-2</v>
      </c>
      <c r="S80" s="415">
        <f>SUMIFS('EPA Export Aggregation'!V:V,'EPA Export Aggregation'!$A:$A,$B80,'EPA Export Aggregation'!$D:$D,$A$1)*IF($A80="CH4",About!$D$58,IF($A80="N2O",About!$D$59,1))</f>
        <v>1.56058134312875E-2</v>
      </c>
      <c r="T80" s="415">
        <f>SUMIFS('EPA Export Aggregation'!W:W,'EPA Export Aggregation'!$A:$A,$B80,'EPA Export Aggregation'!$D:$D,$A$1)*IF($A80="CH4",About!$D$58,IF($A80="N2O",About!$D$59,1))</f>
        <v>1.49123780460252E-2</v>
      </c>
      <c r="U80" s="415">
        <f>SUMIFS('EPA Export Aggregation'!X:X,'EPA Export Aggregation'!$A:$A,$B80,'EPA Export Aggregation'!$D:$D,$A$1)*IF($A80="CH4",About!$D$58,IF($A80="N2O",About!$D$59,1))</f>
        <v>1.35518887396956E-2</v>
      </c>
      <c r="V80" s="415">
        <f>SUMIFS('EPA Export Aggregation'!Y:Y,'EPA Export Aggregation'!$A:$A,$B80,'EPA Export Aggregation'!$D:$D,$A$1)*IF($A80="CH4",About!$D$58,IF($A80="N2O",About!$D$59,1))</f>
        <v>1.0656731169189601E-2</v>
      </c>
      <c r="W80" s="415">
        <f>SUMIFS('EPA Export Aggregation'!Z:Z,'EPA Export Aggregation'!$A:$A,$B80,'EPA Export Aggregation'!$D:$D,$A$1)*IF($A80="CH4",About!$D$58,IF($A80="N2O",About!$D$59,1))</f>
        <v>1.38087402035252E-2</v>
      </c>
      <c r="X80" s="415">
        <f>SUMIFS('EPA Export Aggregation'!AA:AA,'EPA Export Aggregation'!$A:$A,$B80,'EPA Export Aggregation'!$D:$D,$A$1)*IF($A80="CH4",About!$D$58,IF($A80="N2O",About!$D$59,1))</f>
        <v>3.2417526807644703E-2</v>
      </c>
      <c r="Y80" s="415">
        <f>SUMIFS('EPA Export Aggregation'!AB:AB,'EPA Export Aggregation'!$A:$A,$B80,'EPA Export Aggregation'!$D:$D,$A$1)*IF($A80="CH4",About!$D$58,IF($A80="N2O",About!$D$59,1))</f>
        <v>3.17132314682287E-2</v>
      </c>
      <c r="Z80" s="415">
        <f>SUMIFS('EPA Export Aggregation'!AC:AC,'EPA Export Aggregation'!$A:$A,$B80,'EPA Export Aggregation'!$D:$D,$A$1)*IF($A80="CH4",About!$D$58,IF($A80="N2O",About!$D$59,1))</f>
        <v>2.2716226779237101E-2</v>
      </c>
      <c r="AA80" s="415">
        <f>SUMIFS('EPA Export Aggregation'!AD:AD,'EPA Export Aggregation'!$A:$A,$B80,'EPA Export Aggregation'!$D:$D,$A$1)*IF($A80="CH4",About!$D$58,IF($A80="N2O",About!$D$59,1))</f>
        <v>8.7061607770523002E-3</v>
      </c>
      <c r="AB80" s="415">
        <f>SUMIFS('EPA Export Aggregation'!AE:AE,'EPA Export Aggregation'!$A:$A,$B80,'EPA Export Aggregation'!$D:$D,$A$1)*IF($A80="CH4",About!$D$58,IF($A80="N2O",About!$D$59,1))</f>
        <v>1.2733612618178E-2</v>
      </c>
      <c r="AC80" s="415">
        <f>SUMIFS('EPA Export Aggregation'!AF:AF,'EPA Export Aggregation'!$A:$A,$B80,'EPA Export Aggregation'!$D:$D,$A$1)*IF($A80="CH4",About!$D$58,IF($A80="N2O",About!$D$59,1))</f>
        <v>1.3052481561359601E-2</v>
      </c>
      <c r="AD80" s="415">
        <f>SUMIFS('EPA Export Aggregation'!AG:AG,'EPA Export Aggregation'!$A:$A,$B80,'EPA Export Aggregation'!$D:$D,$A$1)*IF($A80="CH4",About!$D$58,IF($A80="N2O",About!$D$59,1))</f>
        <v>9.8646359589587007E-3</v>
      </c>
      <c r="AE80" s="415">
        <f>SUMIFS('EPA Export Aggregation'!AH:AH,'EPA Export Aggregation'!$A:$A,$B80,'EPA Export Aggregation'!$D:$D,$A$1)*IF($A80="CH4",About!$D$58,IF($A80="N2O",About!$D$59,1))</f>
        <v>1.17570591692028E-2</v>
      </c>
      <c r="AF80" s="415">
        <f>SUMIFS('EPA Export Aggregation'!AI:AI,'EPA Export Aggregation'!$A:$A,$B80,'EPA Export Aggregation'!$D:$D,$A$1)*IF($A80="CH4",About!$D$58,IF($A80="N2O",About!$D$59,1))</f>
        <v>5.1287107288000003E-3</v>
      </c>
      <c r="AG80" s="415">
        <f>SUMIFS('EPA Export Aggregation'!AJ:AJ,'EPA Export Aggregation'!$A:$A,$B80,'EPA Export Aggregation'!$D:$D,$A$1)*IF($A80="CH4",About!$D$58,IF($A80="N2O",About!$D$59,1))</f>
        <v>3.2469203362474998E-3</v>
      </c>
      <c r="AH80" s="415">
        <f>SUMIFS('EPA Export Aggregation'!AK:AK,'EPA Export Aggregation'!$A:$A,$B80,'EPA Export Aggregation'!$D:$D,$A$1)*IF($A80="CH4",About!$D$58,IF($A80="N2O",About!$D$59,1))</f>
        <v>3.3279782393886999E-3</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2.5292156999999998E-3</v>
      </c>
      <c r="D84" s="415">
        <f>SUMIFS('EPA Export Aggregation'!G:G,'EPA Export Aggregation'!$A:$A,$B84,'EPA Export Aggregation'!$D:$D,$A$1)*IF($A84="CH4",About!$D$58,IF($A84="N2O",About!$D$59,1))</f>
        <v>2.5292156999999998E-3</v>
      </c>
      <c r="E84" s="415">
        <f>SUMIFS('EPA Export Aggregation'!H:H,'EPA Export Aggregation'!$A:$A,$B84,'EPA Export Aggregation'!$D:$D,$A$1)*IF($A84="CH4",About!$D$58,IF($A84="N2O",About!$D$59,1))</f>
        <v>2.5292156999999998E-3</v>
      </c>
      <c r="F84" s="415">
        <f>SUMIFS('EPA Export Aggregation'!I:I,'EPA Export Aggregation'!$A:$A,$B84,'EPA Export Aggregation'!$D:$D,$A$1)*IF($A84="CH4",About!$D$58,IF($A84="N2O",About!$D$59,1))</f>
        <v>3.1615184499999998E-3</v>
      </c>
      <c r="G84" s="415">
        <f>SUMIFS('EPA Export Aggregation'!J:J,'EPA Export Aggregation'!$A:$A,$B84,'EPA Export Aggregation'!$D:$D,$A$1)*IF($A84="CH4",About!$D$58,IF($A84="N2O",About!$D$59,1))</f>
        <v>3.4776709999999999E-3</v>
      </c>
      <c r="H84" s="415">
        <f>SUMIFS('EPA Export Aggregation'!K:K,'EPA Export Aggregation'!$A:$A,$B84,'EPA Export Aggregation'!$D:$D,$A$1)*IF($A84="CH4",About!$D$58,IF($A84="N2O",About!$D$59,1))</f>
        <v>4.3702526999999996E-3</v>
      </c>
      <c r="I84" s="415">
        <f>SUMIFS('EPA Export Aggregation'!L:L,'EPA Export Aggregation'!$A:$A,$B84,'EPA Export Aggregation'!$D:$D,$A$1)*IF($A84="CH4",About!$D$58,IF($A84="N2O",About!$D$59,1))</f>
        <v>4.8530038000000001E-3</v>
      </c>
      <c r="J84" s="415">
        <f>SUMIFS('EPA Export Aggregation'!M:M,'EPA Export Aggregation'!$A:$A,$B84,'EPA Export Aggregation'!$D:$D,$A$1)*IF($A84="CH4",About!$D$58,IF($A84="N2O",About!$D$59,1))</f>
        <v>5.1286541000000003E-3</v>
      </c>
      <c r="K84" s="415">
        <f>SUMIFS('EPA Export Aggregation'!N:N,'EPA Export Aggregation'!$A:$A,$B84,'EPA Export Aggregation'!$D:$D,$A$1)*IF($A84="CH4",About!$D$58,IF($A84="N2O",About!$D$59,1))</f>
        <v>6.2886328999999996E-3</v>
      </c>
      <c r="L84" s="415">
        <f>SUMIFS('EPA Export Aggregation'!O:O,'EPA Export Aggregation'!$A:$A,$B84,'EPA Export Aggregation'!$D:$D,$A$1)*IF($A84="CH4",About!$D$58,IF($A84="N2O",About!$D$59,1))</f>
        <v>6.3814485000000002E-3</v>
      </c>
      <c r="M84" s="415">
        <f>SUMIFS('EPA Export Aggregation'!P:P,'EPA Export Aggregation'!$A:$A,$B84,'EPA Export Aggregation'!$D:$D,$A$1)*IF($A84="CH4",About!$D$58,IF($A84="N2O",About!$D$59,1))</f>
        <v>5.1578129000000002E-3</v>
      </c>
      <c r="N84" s="415">
        <f>SUMIFS('EPA Export Aggregation'!Q:Q,'EPA Export Aggregation'!$A:$A,$B84,'EPA Export Aggregation'!$D:$D,$A$1)*IF($A84="CH4",About!$D$58,IF($A84="N2O",About!$D$59,1))</f>
        <v>3.50687445E-3</v>
      </c>
      <c r="O84" s="415">
        <f>SUMIFS('EPA Export Aggregation'!R:R,'EPA Export Aggregation'!$A:$A,$B84,'EPA Export Aggregation'!$D:$D,$A$1)*IF($A84="CH4",About!$D$58,IF($A84="N2O",About!$D$59,1))</f>
        <v>3.1127512499999998E-3</v>
      </c>
      <c r="P84" s="415">
        <f>SUMIFS('EPA Export Aggregation'!S:S,'EPA Export Aggregation'!$A:$A,$B84,'EPA Export Aggregation'!$D:$D,$A$1)*IF($A84="CH4",About!$D$58,IF($A84="N2O",About!$D$59,1))</f>
        <v>3.7499631500000001E-3</v>
      </c>
      <c r="Q84" s="415">
        <f>SUMIFS('EPA Export Aggregation'!T:T,'EPA Export Aggregation'!$A:$A,$B84,'EPA Export Aggregation'!$D:$D,$A$1)*IF($A84="CH4",About!$D$58,IF($A84="N2O",About!$D$59,1))</f>
        <v>3.5997206E-3</v>
      </c>
      <c r="R84" s="415">
        <f>SUMIFS('EPA Export Aggregation'!U:U,'EPA Export Aggregation'!$A:$A,$B84,'EPA Export Aggregation'!$D:$D,$A$1)*IF($A84="CH4",About!$D$58,IF($A84="N2O",About!$D$59,1))</f>
        <v>3.91439265E-3</v>
      </c>
      <c r="S84" s="415">
        <f>SUMIFS('EPA Export Aggregation'!V:V,'EPA Export Aggregation'!$A:$A,$B84,'EPA Export Aggregation'!$D:$D,$A$1)*IF($A84="CH4",About!$D$58,IF($A84="N2O",About!$D$59,1))</f>
        <v>3.8012871499999998E-3</v>
      </c>
      <c r="T84" s="415">
        <f>SUMIFS('EPA Export Aggregation'!W:W,'EPA Export Aggregation'!$A:$A,$B84,'EPA Export Aggregation'!$D:$D,$A$1)*IF($A84="CH4",About!$D$58,IF($A84="N2O",About!$D$59,1))</f>
        <v>3.0584075000000001E-3</v>
      </c>
      <c r="U84" s="415">
        <f>SUMIFS('EPA Export Aggregation'!X:X,'EPA Export Aggregation'!$A:$A,$B84,'EPA Export Aggregation'!$D:$D,$A$1)*IF($A84="CH4",About!$D$58,IF($A84="N2O",About!$D$59,1))</f>
        <v>2.8084708999999999E-3</v>
      </c>
      <c r="V84" s="415">
        <f>SUMIFS('EPA Export Aggregation'!Y:Y,'EPA Export Aggregation'!$A:$A,$B84,'EPA Export Aggregation'!$D:$D,$A$1)*IF($A84="CH4",About!$D$58,IF($A84="N2O",About!$D$59,1))</f>
        <v>2.1459518500000002E-3</v>
      </c>
      <c r="W84" s="415">
        <f>SUMIFS('EPA Export Aggregation'!Z:Z,'EPA Export Aggregation'!$A:$A,$B84,'EPA Export Aggregation'!$D:$D,$A$1)*IF($A84="CH4",About!$D$58,IF($A84="N2O",About!$D$59,1))</f>
        <v>2.8056321000000002E-3</v>
      </c>
      <c r="X84" s="415">
        <f>SUMIFS('EPA Export Aggregation'!AA:AA,'EPA Export Aggregation'!$A:$A,$B84,'EPA Export Aggregation'!$D:$D,$A$1)*IF($A84="CH4",About!$D$58,IF($A84="N2O",About!$D$59,1))</f>
        <v>3.4906641499999999E-3</v>
      </c>
      <c r="Y84" s="415">
        <f>SUMIFS('EPA Export Aggregation'!AB:AB,'EPA Export Aggregation'!$A:$A,$B84,'EPA Export Aggregation'!$D:$D,$A$1)*IF($A84="CH4",About!$D$58,IF($A84="N2O",About!$D$59,1))</f>
        <v>3.6739641499999999E-3</v>
      </c>
      <c r="Z84" s="415">
        <f>SUMIFS('EPA Export Aggregation'!AC:AC,'EPA Export Aggregation'!$A:$A,$B84,'EPA Export Aggregation'!$D:$D,$A$1)*IF($A84="CH4",About!$D$58,IF($A84="N2O",About!$D$59,1))</f>
        <v>5.4754577000000002E-3</v>
      </c>
      <c r="AA84" s="415">
        <f>SUMIFS('EPA Export Aggregation'!AD:AD,'EPA Export Aggregation'!$A:$A,$B84,'EPA Export Aggregation'!$D:$D,$A$1)*IF($A84="CH4",About!$D$58,IF($A84="N2O",About!$D$59,1))</f>
        <v>1.4874654E-3</v>
      </c>
      <c r="AB84" s="415">
        <f>SUMIFS('EPA Export Aggregation'!AE:AE,'EPA Export Aggregation'!$A:$A,$B84,'EPA Export Aggregation'!$D:$D,$A$1)*IF($A84="CH4",About!$D$58,IF($A84="N2O",About!$D$59,1))</f>
        <v>2.1569569000000001E-3</v>
      </c>
      <c r="AC84" s="415">
        <f>SUMIFS('EPA Export Aggregation'!AF:AF,'EPA Export Aggregation'!$A:$A,$B84,'EPA Export Aggregation'!$D:$D,$A$1)*IF($A84="CH4",About!$D$58,IF($A84="N2O",About!$D$59,1))</f>
        <v>2.6866774500000001E-3</v>
      </c>
      <c r="AD84" s="415">
        <f>SUMIFS('EPA Export Aggregation'!AG:AG,'EPA Export Aggregation'!$A:$A,$B84,'EPA Export Aggregation'!$D:$D,$A$1)*IF($A84="CH4",About!$D$58,IF($A84="N2O",About!$D$59,1))</f>
        <v>2.6108030000000001E-3</v>
      </c>
      <c r="AE84" s="415">
        <f>SUMIFS('EPA Export Aggregation'!AH:AH,'EPA Export Aggregation'!$A:$A,$B84,'EPA Export Aggregation'!$D:$D,$A$1)*IF($A84="CH4",About!$D$58,IF($A84="N2O",About!$D$59,1))</f>
        <v>1.9844762999999999E-3</v>
      </c>
      <c r="AF84" s="415">
        <f>SUMIFS('EPA Export Aggregation'!AI:AI,'EPA Export Aggregation'!$A:$A,$B84,'EPA Export Aggregation'!$D:$D,$A$1)*IF($A84="CH4",About!$D$58,IF($A84="N2O",About!$D$59,1))</f>
        <v>1.3178752999999999E-3</v>
      </c>
      <c r="AG84" s="415">
        <f>SUMIFS('EPA Export Aggregation'!AJ:AJ,'EPA Export Aggregation'!$A:$A,$B84,'EPA Export Aggregation'!$D:$D,$A$1)*IF($A84="CH4",About!$D$58,IF($A84="N2O",About!$D$59,1))</f>
        <v>1.5936055000000001E-3</v>
      </c>
      <c r="AH84" s="415">
        <f>SUMIFS('EPA Export Aggregation'!AK:AK,'EPA Export Aggregation'!$A:$A,$B84,'EPA Export Aggregation'!$D:$D,$A$1)*IF($A84="CH4",About!$D$58,IF($A84="N2O",About!$D$59,1))</f>
        <v>1.9395842499999999E-3</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2.221317E-4</v>
      </c>
      <c r="D87" s="415">
        <f>SUMIFS('EPA Export Aggregation'!$F:$F,'EPA Export Aggregation'!$A:$A,$B87,'EPA Export Aggregation'!$D:$D,$A$1)*IF($A87="CH4",About!$D$58,IF($A87="N2O",About!$D$59,1))</f>
        <v>2.221317E-4</v>
      </c>
      <c r="E87" s="415">
        <f>SUMIFS('EPA Export Aggregation'!$F:$F,'EPA Export Aggregation'!$A:$A,$B87,'EPA Export Aggregation'!$D:$D,$A$1)*IF($A87="CH4",About!$D$58,IF($A87="N2O",About!$D$59,1))</f>
        <v>2.221317E-4</v>
      </c>
      <c r="F87" s="415">
        <f>SUMIFS('EPA Export Aggregation'!$F:$F,'EPA Export Aggregation'!$A:$A,$B87,'EPA Export Aggregation'!$D:$D,$A$1)*IF($A87="CH4",About!$D$58,IF($A87="N2O",About!$D$59,1))</f>
        <v>2.221317E-4</v>
      </c>
      <c r="G87" s="415">
        <f>SUMIFS('EPA Export Aggregation'!$F:$F,'EPA Export Aggregation'!$A:$A,$B87,'EPA Export Aggregation'!$D:$D,$A$1)*IF($A87="CH4",About!$D$58,IF($A87="N2O",About!$D$59,1))</f>
        <v>2.221317E-4</v>
      </c>
      <c r="H87" s="415">
        <f>SUMIFS('EPA Export Aggregation'!$F:$F,'EPA Export Aggregation'!$A:$A,$B87,'EPA Export Aggregation'!$D:$D,$A$1)*IF($A87="CH4",About!$D$58,IF($A87="N2O",About!$D$59,1))</f>
        <v>2.221317E-4</v>
      </c>
      <c r="I87" s="415">
        <f>SUMIFS('EPA Export Aggregation'!$F:$F,'EPA Export Aggregation'!$A:$A,$B87,'EPA Export Aggregation'!$D:$D,$A$1)*IF($A87="CH4",About!$D$58,IF($A87="N2O",About!$D$59,1))</f>
        <v>2.221317E-4</v>
      </c>
      <c r="J87" s="415">
        <f>SUMIFS('EPA Export Aggregation'!$F:$F,'EPA Export Aggregation'!$A:$A,$B87,'EPA Export Aggregation'!$D:$D,$A$1)*IF($A87="CH4",About!$D$58,IF($A87="N2O",About!$D$59,1))</f>
        <v>2.221317E-4</v>
      </c>
      <c r="K87" s="415">
        <f>SUMIFS('EPA Export Aggregation'!$F:$F,'EPA Export Aggregation'!$A:$A,$B87,'EPA Export Aggregation'!$D:$D,$A$1)*IF($A87="CH4",About!$D$58,IF($A87="N2O",About!$D$59,1))</f>
        <v>2.221317E-4</v>
      </c>
      <c r="L87" s="415">
        <f>SUMIFS('EPA Export Aggregation'!$F:$F,'EPA Export Aggregation'!$A:$A,$B87,'EPA Export Aggregation'!$D:$D,$A$1)*IF($A87="CH4",About!$D$58,IF($A87="N2O",About!$D$59,1))</f>
        <v>2.221317E-4</v>
      </c>
      <c r="M87" s="415">
        <f>SUMIFS('EPA Export Aggregation'!$F:$F,'EPA Export Aggregation'!$A:$A,$B87,'EPA Export Aggregation'!$D:$D,$A$1)*IF($A87="CH4",About!$D$58,IF($A87="N2O",About!$D$59,1))</f>
        <v>2.221317E-4</v>
      </c>
      <c r="N87" s="415">
        <f>SUMIFS('EPA Export Aggregation'!$F:$F,'EPA Export Aggregation'!$A:$A,$B87,'EPA Export Aggregation'!$D:$D,$A$1)*IF($A87="CH4",About!$D$58,IF($A87="N2O",About!$D$59,1))</f>
        <v>2.221317E-4</v>
      </c>
      <c r="O87" s="415">
        <f>SUMIFS('EPA Export Aggregation'!$F:$F,'EPA Export Aggregation'!$A:$A,$B87,'EPA Export Aggregation'!$D:$D,$A$1)*IF($A87="CH4",About!$D$58,IF($A87="N2O",About!$D$59,1))</f>
        <v>2.221317E-4</v>
      </c>
      <c r="P87" s="415">
        <f>SUMIFS('EPA Export Aggregation'!$F:$F,'EPA Export Aggregation'!$A:$A,$B87,'EPA Export Aggregation'!$D:$D,$A$1)*IF($A87="CH4",About!$D$58,IF($A87="N2O",About!$D$59,1))</f>
        <v>2.221317E-4</v>
      </c>
      <c r="Q87" s="415">
        <f>SUMIFS('EPA Export Aggregation'!$F:$F,'EPA Export Aggregation'!$A:$A,$B87,'EPA Export Aggregation'!$D:$D,$A$1)*IF($A87="CH4",About!$D$58,IF($A87="N2O",About!$D$59,1))</f>
        <v>2.221317E-4</v>
      </c>
      <c r="R87" s="415">
        <f>SUMIFS('EPA Export Aggregation'!$F:$F,'EPA Export Aggregation'!$A:$A,$B87,'EPA Export Aggregation'!$D:$D,$A$1)*IF($A87="CH4",About!$D$58,IF($A87="N2O",About!$D$59,1))</f>
        <v>2.221317E-4</v>
      </c>
      <c r="S87" s="415">
        <f>SUMIFS('EPA Export Aggregation'!$F:$F,'EPA Export Aggregation'!$A:$A,$B87,'EPA Export Aggregation'!$D:$D,$A$1)*IF($A87="CH4",About!$D$58,IF($A87="N2O",About!$D$59,1))</f>
        <v>2.221317E-4</v>
      </c>
      <c r="T87" s="415">
        <f>SUMIFS('EPA Export Aggregation'!$F:$F,'EPA Export Aggregation'!$A:$A,$B87,'EPA Export Aggregation'!$D:$D,$A$1)*IF($A87="CH4",About!$D$58,IF($A87="N2O",About!$D$59,1))</f>
        <v>2.221317E-4</v>
      </c>
      <c r="U87" s="415">
        <f>SUMIFS('EPA Export Aggregation'!$F:$F,'EPA Export Aggregation'!$A:$A,$B87,'EPA Export Aggregation'!$D:$D,$A$1)*IF($A87="CH4",About!$D$58,IF($A87="N2O",About!$D$59,1))</f>
        <v>2.221317E-4</v>
      </c>
      <c r="V87" s="415">
        <f>SUMIFS('EPA Export Aggregation'!$F:$F,'EPA Export Aggregation'!$A:$A,$B87,'EPA Export Aggregation'!$D:$D,$A$1)*IF($A87="CH4",About!$D$58,IF($A87="N2O",About!$D$59,1))</f>
        <v>2.221317E-4</v>
      </c>
      <c r="W87" s="415">
        <f>SUMIFS('EPA Export Aggregation'!$F:$F,'EPA Export Aggregation'!$A:$A,$B87,'EPA Export Aggregation'!$D:$D,$A$1)*IF($A87="CH4",About!$D$58,IF($A87="N2O",About!$D$59,1))</f>
        <v>2.221317E-4</v>
      </c>
      <c r="X87" s="415">
        <f>SUMIFS('EPA Export Aggregation'!$F:$F,'EPA Export Aggregation'!$A:$A,$B87,'EPA Export Aggregation'!$D:$D,$A$1)*IF($A87="CH4",About!$D$58,IF($A87="N2O",About!$D$59,1))</f>
        <v>2.221317E-4</v>
      </c>
      <c r="Y87" s="415">
        <f>SUMIFS('EPA Export Aggregation'!$F:$F,'EPA Export Aggregation'!$A:$A,$B87,'EPA Export Aggregation'!$D:$D,$A$1)*IF($A87="CH4",About!$D$58,IF($A87="N2O",About!$D$59,1))</f>
        <v>2.221317E-4</v>
      </c>
      <c r="Z87" s="415">
        <f>SUMIFS('EPA Export Aggregation'!$F:$F,'EPA Export Aggregation'!$A:$A,$B87,'EPA Export Aggregation'!$D:$D,$A$1)*IF($A87="CH4",About!$D$58,IF($A87="N2O",About!$D$59,1))</f>
        <v>2.221317E-4</v>
      </c>
      <c r="AA87" s="415">
        <f>SUMIFS('EPA Export Aggregation'!$F:$F,'EPA Export Aggregation'!$A:$A,$B87,'EPA Export Aggregation'!$D:$D,$A$1)*IF($A87="CH4",About!$D$58,IF($A87="N2O",About!$D$59,1))</f>
        <v>2.221317E-4</v>
      </c>
      <c r="AB87" s="415">
        <f>SUMIFS('EPA Export Aggregation'!$F:$F,'EPA Export Aggregation'!$A:$A,$B87,'EPA Export Aggregation'!$D:$D,$A$1)*IF($A87="CH4",About!$D$58,IF($A87="N2O",About!$D$59,1))</f>
        <v>2.221317E-4</v>
      </c>
      <c r="AC87" s="415">
        <f>SUMIFS('EPA Export Aggregation'!$F:$F,'EPA Export Aggregation'!$A:$A,$B87,'EPA Export Aggregation'!$D:$D,$A$1)*IF($A87="CH4",About!$D$58,IF($A87="N2O",About!$D$59,1))</f>
        <v>2.221317E-4</v>
      </c>
      <c r="AD87" s="415">
        <f>SUMIFS('EPA Export Aggregation'!$F:$F,'EPA Export Aggregation'!$A:$A,$B87,'EPA Export Aggregation'!$D:$D,$A$1)*IF($A87="CH4",About!$D$58,IF($A87="N2O",About!$D$59,1))</f>
        <v>2.221317E-4</v>
      </c>
      <c r="AE87" s="415">
        <f>SUMIFS('EPA Export Aggregation'!$F:$F,'EPA Export Aggregation'!$A:$A,$B87,'EPA Export Aggregation'!$D:$D,$A$1)*IF($A87="CH4",About!$D$58,IF($A87="N2O",About!$D$59,1))</f>
        <v>2.221317E-4</v>
      </c>
      <c r="AF87" s="415">
        <f>SUMIFS('EPA Export Aggregation'!$F:$F,'EPA Export Aggregation'!$A:$A,$B87,'EPA Export Aggregation'!$D:$D,$A$1)*IF($A87="CH4",About!$D$58,IF($A87="N2O",About!$D$59,1))</f>
        <v>2.221317E-4</v>
      </c>
      <c r="AG87" s="415">
        <f>SUMIFS('EPA Export Aggregation'!$F:$F,'EPA Export Aggregation'!$A:$A,$B87,'EPA Export Aggregation'!$D:$D,$A$1)*IF($A87="CH4",About!$D$58,IF($A87="N2O",About!$D$59,1))</f>
        <v>2.221317E-4</v>
      </c>
      <c r="AH87" s="415">
        <f>SUMIFS('EPA Export Aggregation'!$F:$F,'EPA Export Aggregation'!$A:$A,$B87,'EPA Export Aggregation'!$D:$D,$A$1)*IF($A87="CH4",About!$D$58,IF($A87="N2O",About!$D$59,1))</f>
        <v>2.221317E-4</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2026-09-29T17:52:18Z</dcterms:modified>
</cp:coreProperties>
</file>