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SYTaDC\"/>
    </mc:Choice>
  </mc:AlternateContent>
  <xr:revisionPtr revIDLastSave="0" documentId="8_{16DC561F-407C-41AF-9344-D967E857A300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<sst xmlns="http://schemas.openxmlformats.org/spreadsheetml/2006/main" count="264" uniqueCount="144">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</sst>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34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FL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Florida</v>
      </c>
    </row>
    <row r="44" spans="1:42" x14ac:dyDescent="0.25">
      <c r="A44" t="s">
        <v>143</v>
      </c>
      <c r="B44" s="15">
        <f>SUMIFS('HIFLD Outputs'!$F$2:$F$49,'HIFLD Outputs'!$B$2:$B$49,'Data National'!$A$43)*B34</f>
        <v>4501386.9772373382</v>
      </c>
      <c r="C44" s="15">
        <f>SUMIFS('HIFLD Outputs'!$F$2:$F$49,'HIFLD Outputs'!$B$2:$B$49,'Data National'!$A$43)*C34</f>
        <v>4504807.4840589473</v>
      </c>
      <c r="D44" s="15">
        <f>SUMIFS('HIFLD Outputs'!$F$2:$F$49,'HIFLD Outputs'!$B$2:$B$49,'Data National'!$A$43)*D34</f>
        <v>4508227.9908805564</v>
      </c>
      <c r="E44" s="15">
        <f>SUMIFS('HIFLD Outputs'!$F$2:$F$49,'HIFLD Outputs'!$B$2:$B$49,'Data National'!$A$43)*E34</f>
        <v>4511648.4977021646</v>
      </c>
      <c r="F44" s="15">
        <f>SUMIFS('HIFLD Outputs'!$F$2:$F$49,'HIFLD Outputs'!$B$2:$B$49,'Data National'!$A$43)*F34</f>
        <v>4515069.0045237737</v>
      </c>
      <c r="G44" s="15">
        <f>SUMIFS('HIFLD Outputs'!$F$2:$F$49,'HIFLD Outputs'!$B$2:$B$49,'Data National'!$A$43)*G34</f>
        <v>4518489.5113453828</v>
      </c>
      <c r="H44" s="15">
        <f>SUMIFS('HIFLD Outputs'!$F$2:$F$49,'HIFLD Outputs'!$B$2:$B$49,'Data National'!$A$43)*H34</f>
        <v>4521910.0181669919</v>
      </c>
      <c r="I44" s="15">
        <f>SUMIFS('HIFLD Outputs'!$F$2:$F$49,'HIFLD Outputs'!$B$2:$B$49,'Data National'!$A$43)*I34</f>
        <v>4525330.524988601</v>
      </c>
      <c r="J44" s="15">
        <f>SUMIFS('HIFLD Outputs'!$F$2:$F$49,'HIFLD Outputs'!$B$2:$B$49,'Data National'!$A$43)*J34</f>
        <v>4528751.0318102101</v>
      </c>
      <c r="K44" s="15">
        <f>SUMIFS('HIFLD Outputs'!$F$2:$F$49,'HIFLD Outputs'!$B$2:$B$49,'Data National'!$A$43)*K34</f>
        <v>4532171.5386318192</v>
      </c>
      <c r="L44" s="15">
        <f>SUMIFS('HIFLD Outputs'!$F$2:$F$49,'HIFLD Outputs'!$B$2:$B$49,'Data National'!$A$43)*L34</f>
        <v>4535592.0454534283</v>
      </c>
      <c r="M44" s="15">
        <f>SUMIFS('HIFLD Outputs'!$F$2:$F$49,'HIFLD Outputs'!$B$2:$B$49,'Data National'!$A$43)*M34</f>
        <v>4539012.5522750374</v>
      </c>
      <c r="N44" s="15">
        <f>SUMIFS('HIFLD Outputs'!$F$2:$F$49,'HIFLD Outputs'!$B$2:$B$49,'Data National'!$A$43)*N34</f>
        <v>4542433.0590966465</v>
      </c>
      <c r="O44" s="15">
        <f>SUMIFS('HIFLD Outputs'!$F$2:$F$49,'HIFLD Outputs'!$B$2:$B$49,'Data National'!$A$43)*O34</f>
        <v>4545853.5659182547</v>
      </c>
      <c r="P44" s="15">
        <f>SUMIFS('HIFLD Outputs'!$F$2:$F$49,'HIFLD Outputs'!$B$2:$B$49,'Data National'!$A$43)*P34</f>
        <v>4549274.0727398638</v>
      </c>
      <c r="Q44" s="15">
        <f>SUMIFS('HIFLD Outputs'!$F$2:$F$49,'HIFLD Outputs'!$B$2:$B$49,'Data National'!$A$43)*Q34</f>
        <v>4552694.5795614729</v>
      </c>
      <c r="R44" s="15">
        <f>SUMIFS('HIFLD Outputs'!$F$2:$F$49,'HIFLD Outputs'!$B$2:$B$49,'Data National'!$A$43)*R34</f>
        <v>4556115.086383082</v>
      </c>
      <c r="S44" s="15">
        <f>SUMIFS('HIFLD Outputs'!$F$2:$F$49,'HIFLD Outputs'!$B$2:$B$49,'Data National'!$A$43)*S34</f>
        <v>4559535.5932046911</v>
      </c>
      <c r="T44" s="15">
        <f>SUMIFS('HIFLD Outputs'!$F$2:$F$49,'HIFLD Outputs'!$B$2:$B$49,'Data National'!$A$43)*T34</f>
        <v>4562956.1000263002</v>
      </c>
      <c r="U44" s="15">
        <f>SUMIFS('HIFLD Outputs'!$F$2:$F$49,'HIFLD Outputs'!$B$2:$B$49,'Data National'!$A$43)*U34</f>
        <v>4566376.6068479093</v>
      </c>
      <c r="V44" s="15">
        <f>SUMIFS('HIFLD Outputs'!$F$2:$F$49,'HIFLD Outputs'!$B$2:$B$49,'Data National'!$A$43)*V34</f>
        <v>4569797.1136695184</v>
      </c>
      <c r="W44" s="15">
        <f>SUMIFS('HIFLD Outputs'!$F$2:$F$49,'HIFLD Outputs'!$B$2:$B$49,'Data National'!$A$43)*W34</f>
        <v>4573217.6204911275</v>
      </c>
      <c r="X44" s="15">
        <f>SUMIFS('HIFLD Outputs'!$F$2:$F$49,'HIFLD Outputs'!$B$2:$B$49,'Data National'!$A$43)*X34</f>
        <v>4576638.1273127357</v>
      </c>
      <c r="Y44" s="15">
        <f>SUMIFS('HIFLD Outputs'!$F$2:$F$49,'HIFLD Outputs'!$B$2:$B$49,'Data National'!$A$43)*Y34</f>
        <v>4580058.6341343448</v>
      </c>
      <c r="Z44" s="15">
        <f>SUMIFS('HIFLD Outputs'!$F$2:$F$49,'HIFLD Outputs'!$B$2:$B$49,'Data National'!$A$43)*Z34</f>
        <v>4583479.1409559539</v>
      </c>
      <c r="AA44" s="15">
        <f>SUMIFS('HIFLD Outputs'!$F$2:$F$49,'HIFLD Outputs'!$B$2:$B$49,'Data National'!$A$43)*AA34</f>
        <v>4586899.647777563</v>
      </c>
      <c r="AB44" s="15">
        <f>SUMIFS('HIFLD Outputs'!$F$2:$F$49,'HIFLD Outputs'!$B$2:$B$49,'Data National'!$A$43)*AB34</f>
        <v>4590320.1545991721</v>
      </c>
      <c r="AC44" s="15">
        <f>SUMIFS('HIFLD Outputs'!$F$2:$F$49,'HIFLD Outputs'!$B$2:$B$49,'Data National'!$A$43)*AC34</f>
        <v>4593740.6614207812</v>
      </c>
      <c r="AD44" s="15">
        <f>SUMIFS('HIFLD Outputs'!$F$2:$F$49,'HIFLD Outputs'!$B$2:$B$49,'Data National'!$A$43)*AD34</f>
        <v>4597161.1682423903</v>
      </c>
      <c r="AE44" s="15">
        <f>SUMIFS('HIFLD Outputs'!$F$2:$F$49,'HIFLD Outputs'!$B$2:$B$49,'Data National'!$A$43)*AE34</f>
        <v>4600581.6750639994</v>
      </c>
      <c r="AF44" s="15">
        <f>SUMIFS('HIFLD Outputs'!$F$2:$F$49,'HIFLD Outputs'!$B$2:$B$49,'Data National'!$A$43)*AF34</f>
        <v>4604002.1818856085</v>
      </c>
      <c r="AG44" s="15">
        <f>SUMIFS('HIFLD Outputs'!$F$2:$F$49,'HIFLD Outputs'!$B$2:$B$49,'Data National'!$A$43)*AG34</f>
        <v>4607422.6887072166</v>
      </c>
      <c r="AH44" s="15">
        <f>SUMIFS('HIFLD Outputs'!$F$2:$F$49,'HIFLD Outputs'!$B$2:$B$49,'Data National'!$A$43)*AH34</f>
        <v>4610843.1955288257</v>
      </c>
      <c r="AI44" s="15">
        <f>SUMIFS('HIFLD Outputs'!$F$2:$F$49,'HIFLD Outputs'!$B$2:$B$49,'Data National'!$A$43)*AI34</f>
        <v>4614263.7023504348</v>
      </c>
      <c r="AJ44" s="15">
        <f>SUMIFS('HIFLD Outputs'!$F$2:$F$49,'HIFLD Outputs'!$B$2:$B$49,'Data National'!$A$43)*AJ34</f>
        <v>4617684.2091720439</v>
      </c>
      <c r="AK44" s="15">
        <f>SUMIFS('HIFLD Outputs'!$F$2:$F$49,'HIFLD Outputs'!$B$2:$B$49,'Data National'!$A$43)*AK34</f>
        <v>4621104.7159936531</v>
      </c>
      <c r="AL44" s="15">
        <f>SUMIFS('HIFLD Outputs'!$F$2:$F$49,'HIFLD Outputs'!$B$2:$B$49,'Data National'!$A$43)*AL34</f>
        <v>4624525.2228152622</v>
      </c>
      <c r="AM44" s="15">
        <f>SUMIFS('HIFLD Outputs'!$F$2:$F$49,'HIFLD Outputs'!$B$2:$B$49,'Data National'!$A$43)*AM34</f>
        <v>4627945.7296368713</v>
      </c>
      <c r="AN44" s="15">
        <f>SUMIFS('HIFLD Outputs'!$F$2:$F$49,'HIFLD Outputs'!$B$2:$B$49,'Data National'!$A$43)*AN34</f>
        <v>4631366.2364584804</v>
      </c>
      <c r="AO44" s="15">
        <f>SUMIFS('HIFLD Outputs'!$F$2:$F$49,'HIFLD Outputs'!$B$2:$B$49,'Data National'!$A$43)*AO34</f>
        <v>4634786.7432800895</v>
      </c>
      <c r="AP44" s="15">
        <f>SUMIFS('HIFLD Outputs'!$F$2:$F$49,'HIFLD Outputs'!$B$2:$B$49,'Data National'!$A$43)*AP34</f>
        <v>4638207.2501016976</v>
      </c>
    </row>
    <row r="45" spans="1:42" x14ac:dyDescent="0.25">
      <c r="A45" s="16" t="s">
        <v>15</v>
      </c>
      <c r="B45" s="17">
        <f>B37*SUMIFS('HIFLD Outputs'!$F$2:$F$49,'HIFLD Outputs'!$B$2:$B$49,$A$43)</f>
        <v>361789295.20759529</v>
      </c>
    </row>
    <row r="46" spans="1:42" x14ac:dyDescent="0.25">
      <c r="A46" s="16" t="s">
        <v>14</v>
      </c>
      <c r="B46" s="17">
        <f>B38*SUMIFS('HIFLD Outputs'!$F$2:$F$49,'HIFLD Outputs'!$B$2:$B$49,$A$43)</f>
        <v>568837385.83844793</v>
      </c>
    </row>
    <row r="47" spans="1:42" x14ac:dyDescent="0.25">
      <c r="A47" s="16" t="s">
        <v>16</v>
      </c>
      <c r="B47" s="17">
        <f>B39*SUMIFS('HIFLD Outputs'!$F$2:$F$49,'HIFLD Outputs'!$B$2:$B$49,$A$43)</f>
        <v>512171592.61316192</v>
      </c>
    </row>
    <row r="48" spans="1:42" x14ac:dyDescent="0.25">
      <c r="A48" s="16" t="s">
        <v>17</v>
      </c>
      <c r="B48" s="17">
        <f>B40*SUMIFS('HIFLD Outputs'!$F$2:$F$49,'HIFLD Outputs'!$B$2:$B$49,$A$43)</f>
        <v>684348425.8746078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361789295.20759529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568837385.83844793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512171592.61316192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684348425.8746078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2024-01-03T20:48:07Z</dcterms:modified>
</cp:coreProperties>
</file>