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FL\webappdata\"/>
    </mc:Choice>
  </mc:AlternateContent>
  <xr:revisionPtr revIDLastSave="0" documentId="8_{4549D26E-9E0C-4524-AE20-39C5EEA2C784}" xr6:coauthVersionLast="47" xr6:coauthVersionMax="47" xr10:uidLastSave="{00000000-0000-0000-0000-000000000000}"/>
  <bookViews>
    <workbookView xWindow="-98" yWindow="-98" windowWidth="21795" windowHeight="12975" firstSheet="1" activeTab="1"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2054" i="1" l="1"/>
  <c r="K2054" i="1"/>
  <c r="L2054" i="1"/>
  <c r="M2054" i="1"/>
  <c r="N2054" i="1"/>
  <c r="O2054" i="1"/>
  <c r="P2054" i="1"/>
  <c r="Q2054" i="1"/>
  <c r="R2054" i="1"/>
  <c r="H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29" i="23"/>
  <c r="G49" i="23"/>
  <c r="G34" i="23"/>
  <c r="J34" i="23" s="1"/>
  <c r="K34" i="23" s="1"/>
  <c r="G28" i="23"/>
  <c r="J28" i="23" s="1"/>
  <c r="K28" i="23" s="1"/>
  <c r="G24" i="23"/>
  <c r="G21" i="23"/>
  <c r="A1" i="25"/>
  <c r="G35" i="23"/>
  <c r="G23" i="23"/>
  <c r="G10" i="23"/>
  <c r="G32" i="23"/>
  <c r="J32" i="23" s="1"/>
  <c r="K32" i="23" s="1"/>
  <c r="G22" i="23"/>
  <c r="G20" i="23"/>
  <c r="G40" i="23"/>
  <c r="J40" i="23" s="1"/>
  <c r="K40" i="23" s="1"/>
  <c r="G19" i="23"/>
  <c r="J19" i="23" s="1"/>
  <c r="K19" i="23" s="1"/>
  <c r="G48" i="23"/>
  <c r="G39" i="23"/>
  <c r="G33" i="23"/>
  <c r="G41" i="23"/>
  <c r="F32" i="8"/>
  <c r="F33" i="8"/>
  <c r="F34" i="8"/>
  <c r="F35" i="8"/>
  <c r="F36" i="8"/>
  <c r="F37" i="8"/>
  <c r="F38" i="8"/>
  <c r="F31" i="8"/>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0" i="23"/>
  <c r="O20" i="23" s="1"/>
  <c r="J20" i="23"/>
  <c r="K20"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G25" i="23" l="1"/>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<sst xmlns="http://schemas.openxmlformats.org/spreadsheetml/2006/main" count="39511" uniqueCount="4475">
  <si>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</si>
  <si>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</si>
  <si>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</si>
  <si>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</si>
  <si>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</si>
  <si>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</si>
  <si>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</si>
  <si>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</si>
  <si>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</si>
  <si>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</si>
  <si>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</si>
  <si>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</si>
  <si>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</si>
  <si>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</si>
  <si>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</si>
  <si>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</si>
  <si>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</si>
  <si>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</si>
  <si>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</si>
  <si>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</si>
  <si>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</si>
  <si>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</si>
  <si>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</si>
  <si>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</si>
  <si>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</si>
  <si>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</si>
  <si>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</si>
  <si>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</si>
  <si>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</si>
  <si>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</si>
  <si>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</si>
  <si>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</si>
  <si>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</si>
  <si>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</si>
  <si>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</si>
  <si>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</si>
  <si>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</si>
  <si>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</si>
  <si>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</si>
  <si>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</si>
  <si>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</si>
  <si>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</si>
  <si>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</si>
  <si>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</si>
  <si>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</si>
  <si>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</si>
  <si>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</si>
  <si>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</si>
  <si>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</si>
  <si>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</si>
  <si>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</si>
  <si>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</si>
  <si>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</si>
  <si>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</si>
  <si>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</si>
  <si>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</si>
  <si>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</si>
  <si>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</si>
  <si>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</si>
  <si>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</si>
  <si>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</si>
  <si>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</si>
  <si>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</si>
  <si>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</si>
  <si>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</si>
  <si>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</si>
  <si>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</si>
  <si>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</si>
  <si>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</si>
  <si>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</si>
  <si>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</si>
  <si>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</si>
  <si>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</si>
  <si>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</si>
  <si>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</si>
  <si>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</si>
  <si>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</si>
  <si>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</si>
  <si>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</si>
  <si>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</si>
  <si>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</si>
  <si>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</si>
  <si>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</si>
  <si>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</si>
  <si>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</si>
  <si>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</si>
  <si>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</si>
  <si>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</si>
  <si>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</si>
  <si>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</si>
  <si>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</si>
  <si>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</si>
  <si>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</si>
  <si>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</si>
  <si>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</si>
  <si>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</si>
  <si>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</si>
  <si>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</si>
  <si>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</si>
  <si>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</si>
  <si>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</si>
  <si>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</si>
  <si>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</si>
  <si>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</si>
  <si>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</si>
  <si>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</si>
  <si>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</si>
  <si>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</si>
  <si>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</si>
  <si>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</si>
  <si>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</si>
  <si>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</si>
  <si>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</si>
  <si>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</si>
  <si>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</si>
  <si>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</si>
  <si>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</si>
  <si>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</si>
  <si>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</si>
  <si>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</si>
  <si>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</si>
  <si>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</si>
  <si>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</si>
  <si>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</si>
  <si>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</si>
  <si>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</si>
  <si>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</si>
  <si>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</si>
  <si>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</si>
  <si>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</si>
  <si>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</si>
  <si>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</si>
  <si>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</si>
  <si>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</si>
  <si>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</si>
  <si>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</si>
  <si>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</si>
  <si>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</si>
  <si>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</si>
  <si>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</si>
  <si>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</si>
  <si>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</si>
  <si>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</si>
  <si>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</si>
  <si>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</si>
  <si>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</si>
  <si>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</si>
  <si>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</si>
  <si>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</si>
  <si>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</si>
  <si>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</si>
  <si>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</si>
  <si>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</si>
  <si>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</si>
  <si>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</si>
  <si>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</si>
  <si>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</si>
  <si>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</si>
  <si>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</si>
  <si>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</si>
  <si>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</si>
  <si>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</si>
  <si>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</si>
  <si>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</si>
  <si>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</si>
  <si>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</si>
  <si>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</si>
  <si>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</si>
  <si>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</si>
  <si>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</si>
  <si>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</si>
  <si>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</si>
  <si>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</si>
  <si>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</si>
  <si>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</si>
  <si>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</si>
  <si>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</si>
  <si>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</si>
  <si>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</si>
  <si>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</si>
  <si>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</si>
  <si>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</si>
  <si>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</si>
  <si>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</si>
  <si>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</si>
  <si>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</si>
  <si>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</si>
  <si>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</si>
  <si>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</si>
  <si>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</si>
  <si>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</si>
  <si>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</si>
  <si>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</si>
  <si>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</si>
  <si>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</si>
  <si>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</si>
  <si>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</si>
  <si>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</si>
  <si>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</si>
  <si>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</si>
  <si>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</si>
  <si>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</si>
  <si>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</si>
  <si>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</si>
  <si>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</si>
  <si>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</si>
  <si>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</si>
  <si>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</si>
  <si>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</si>
  <si>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</si>
  <si>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</si>
  <si>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</si>
  <si>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</si>
  <si>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</si>
  <si>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</si>
  <si>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</si>
  <si>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</si>
  <si>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</si>
  <si>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</si>
  <si>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</si>
  <si>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</si>
  <si>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</si>
  <si>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</si>
  <si>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</si>
  <si>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</si>
  <si>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</si>
  <si>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</si>
  <si>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</si>
  <si>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</si>
  <si>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</si>
  <si>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</si>
  <si>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</si>
  <si>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</si>
  <si>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</si>
  <si>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</si>
  <si>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</si>
  <si>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</si>
  <si>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</si>
  <si>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</si>
  <si>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</si>
  <si>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</si>
  <si>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</si>
  <si>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</si>
  <si>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</si>
  <si>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</si>
  <si>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</si>
  <si>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</si>
  <si>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</si>
  <si>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</si>
  <si>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</si>
  <si>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</si>
  <si>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</si>
  <si>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</si>
  <si>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</si>
  <si>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</si>
  <si>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</si>
  <si>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</si>
  <si>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</si>
  <si>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</si>
  <si>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</si>
  <si>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</si>
  <si>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</si>
  <si>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</si>
  <si>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</si>
  <si>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</si>
  <si>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</si>
  <si>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</si>
  <si>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</si>
  <si>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</si>
  <si>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</si>
  <si>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</si>
  <si>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</si>
  <si>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</si>
  <si>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</si>
  <si>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</si>
  <si>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</si>
  <si>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</si>
  <si>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</si>
  <si>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</si>
  <si>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</si>
  <si>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</si>
  <si>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</si>
  <si>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</si>
  <si>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</si>
  <si>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</si>
  <si>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</si>
  <si>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</si>
  <si>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</si>
  <si>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</si>
  <si>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</si>
  <si>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</si>
  <si>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</si>
  <si>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</si>
  <si>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</si>
  <si>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</si>
  <si>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</si>
  <si>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</si>
  <si>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</si>
  <si>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</si>
  <si>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</si>
  <si>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</si>
  <si>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</si>
  <si>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</si>
  <si>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</si>
  <si>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</si>
  <si>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</si>
  <si>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</si>
  <si>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</si>
  <si>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</si>
  <si>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</si>
  <si>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</si>
  <si>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</si>
  <si>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</si>
  <si>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</si>
  <si>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</si>
  <si>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</si>
  <si>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</si>
  <si>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</si>
  <si>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</si>
  <si>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</si>
  <si>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</si>
  <si>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</si>
  <si>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</si>
  <si>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</si>
  <si>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</si>
  <si>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</si>
  <si>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</si>
  <si>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</si>
  <si>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</si>
  <si>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</si>
  <si>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</si>
  <si>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</si>
  <si>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</si>
  <si>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</si>
  <si>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</si>
  <si>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</si>
  <si>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</si>
  <si>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</si>
  <si>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</si>
  <si>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</si>
  <si>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</si>
  <si>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</si>
  <si>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</si>
  <si>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</si>
  <si>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</si>
  <si>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</si>
  <si>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</si>
  <si>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</si>
  <si>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</si>
  <si>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</si>
  <si>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</si>
  <si>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</si>
  <si>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</si>
  <si>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</si>
  <si>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</si>
  <si>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</si>
  <si>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</si>
  <si>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</si>
  <si>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</si>
  <si>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</si>
  <si>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</si>
  <si>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</si>
  <si>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</si>
  <si>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</si>
  <si>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</si>
  <si>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</si>
  <si>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</si>
  <si>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</si>
  <si>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</si>
  <si>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</si>
  <si>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</si>
  <si>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</si>
  <si>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</si>
  <si>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</si>
  <si>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</si>
  <si>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</si>
  <si>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</si>
  <si>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</si>
  <si>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</si>
  <si>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</si>
  <si>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</si>
  <si>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</si>
  <si>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</si>
  <si>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</si>
  <si>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</si>
  <si>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</si>
  <si>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</si>
  <si>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</si>
  <si>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</si>
  <si>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</si>
  <si>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</si>
  <si>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</si>
  <si>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</si>
  <si>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</si>
  <si>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</si>
  <si>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</si>
  <si>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</si>
  <si>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</si>
  <si>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</si>
  <si>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</si>
  <si>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</si>
  <si>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</si>
  <si>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</si>
  <si>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</si>
  <si>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</si>
  <si>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</si>
  <si>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</si>
  <si>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</si>
  <si>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</si>
  <si>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</si>
  <si>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</si>
  <si>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</si>
  <si>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</si>
  <si>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</si>
  <si>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</si>
  <si>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</si>
  <si>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</si>
  <si>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</si>
  <si>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</si>
  <si>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</si>
  <si>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</si>
  <si>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</si>
  <si>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</si>
  <si>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</si>
  <si>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</si>
  <si>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</si>
  <si>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</si>
  <si>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</si>
  <si>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</si>
  <si>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</si>
  <si>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</si>
  <si>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</si>
  <si>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</si>
  <si>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</si>
  <si>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</si>
  <si>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</si>
  <si>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</si>
  <si>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</si>
  <si>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</si>
  <si>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</si>
  <si>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</si>
  <si>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</si>
  <si>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</si>
  <si>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</si>
  <si>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</si>
  <si>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</si>
  <si>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</si>
  <si>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</si>
  <si>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</si>
  <si>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</si>
  <si>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</si>
  <si>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</si>
  <si>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</si>
  <si>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</si>
  <si>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</si>
  <si>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</si>
  <si>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</si>
  <si>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</si>
  <si>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</si>
  <si>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</si>
  <si>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</si>
  <si>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</si>
  <si>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</si>
  <si>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</si>
  <si>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</si>
  <si>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</si>
  <si>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</si>
  <si>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</si>
  <si>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</si>
  <si>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</si>
  <si>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</si>
  <si>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</si>
  <si>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</si>
  <si>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</si>
  <si>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</si>
  <si>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</si>
  <si>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</si>
  <si>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</si>
  <si>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</si>
  <si>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</si>
  <si>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</si>
  <si>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</si>
  <si>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</si>
  <si>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</si>
  <si>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</si>
  <si>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</si>
  <si>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</si>
  <si>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</si>
  <si>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</si>
  <si>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</si>
  <si>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</si>
  <si>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</si>
  <si>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</si>
  <si>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</si>
  <si>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</si>
  <si>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</si>
  <si>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</si>
  <si>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</si>
  <si>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</si>
  <si>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</si>
  <si>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</si>
  <si>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</si>
  <si>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</si>
  <si>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</si>
  <si>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</si>
  <si>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</si>
  <si>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</si>
  <si>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</si>
  <si>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</si>
  <si>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</si>
  <si>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</si>
  <si>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</si>
  <si>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</si>
  <si>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</si>
  <si>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</si>
  <si>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</si>
  <si>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</si>
  <si>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</si>
  <si>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</si>
  <si>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</si>
  <si>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</si>
  <si>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</si>
  <si>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</si>
  <si>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</si>
  <si>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</si>
  <si>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</si>
  <si>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</si>
  <si>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</si>
  <si>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</si>
  <si>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</si>
  <si>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</si>
  <si>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</si>
  <si>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</si>
  <si>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</si>
  <si>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</si>
  <si>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</si>
  <si>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</si>
  <si>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</si>
  <si>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</si>
  <si>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</si>
  <si>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</si>
  <si>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</si>
  <si>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</si>
  <si>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</si>
  <si>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</si>
  <si>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</si>
  <si>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</si>
  <si>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</si>
  <si>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</si>
  <si>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</si>
  <si>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</si>
  <si>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</si>
  <si>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</si>
  <si>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</si>
  <si>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</si>
  <si>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</si>
  <si>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</si>
  <si>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</si>
  <si>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</si>
  <si>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</si>
  <si>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</si>
  <si>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</si>
  <si>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</si>
  <si>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</si>
  <si>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</si>
  <si>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</si>
  <si>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</si>
  <si>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</si>
  <si>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</si>
  <si>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</si>
  <si>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</si>
  <si>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</si>
  <si>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</si>
  <si>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</si>
  <si>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</si>
  <si>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</si>
  <si>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</si>
  <si>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</si>
  <si>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</si>
  <si>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</si>
  <si>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</si>
  <si>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</si>
  <si>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</si>
  <si>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</si>
  <si>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</si>
  <si>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</si>
  <si>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</si>
  <si>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</si>
  <si>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</si>
  <si>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</si>
  <si>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</si>
  <si>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</si>
  <si>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</si>
  <si>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</si>
  <si>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</si>
  <si>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</si>
  <si>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</si>
  <si>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</si>
  <si>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</si>
  <si>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</si>
  <si>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</si>
  <si>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</si>
  <si>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</si>
  <si>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</si>
  <si>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</si>
  <si>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</si>
  <si>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</si>
  <si>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</si>
  <si>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</si>
  <si>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</si>
  <si>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</si>
  <si>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</si>
  <si>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</si>
  <si>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</si>
  <si>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</si>
  <si>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</si>
  <si>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</si>
  <si>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</si>
  <si>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</si>
  <si>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</si>
  <si>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</si>
  <si>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</si>
  <si>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</si>
  <si>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</si>
  <si>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</si>
  <si>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</si>
  <si>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</si>
  <si>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</si>
  <si>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</si>
  <si>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</si>
  <si>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</si>
  <si>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</si>
  <si>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</si>
  <si>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</si>
  <si>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</si>
  <si>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</si>
  <si>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</si>
  <si>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</si>
  <si>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</si>
  <si>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</si>
  <si>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</si>
  <si>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</si>
  <si>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</si>
  <si>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</si>
  <si>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</si>
  <si>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</si>
  <si>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</si>
  <si>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</si>
  <si>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</si>
  <si>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</si>
  <si>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</si>
  <si>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</si>
  <si>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</si>
  <si>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</si>
  <si>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</si>
  <si>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</si>
  <si>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</si>
  <si>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</si>
  <si>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</si>
  <si>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</si>
  <si>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</si>
  <si>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</si>
  <si>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</si>
  <si>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</si>
  <si>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</si>
  <si>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</si>
  <si>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</si>
  <si>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</si>
  <si>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</si>
  <si>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</si>
  <si>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</si>
  <si>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</si>
  <si>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</si>
  <si>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</si>
  <si>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</si>
  <si>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</si>
  <si>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</si>
  <si>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</si>
  <si>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</si>
  <si>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</si>
  <si>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</si>
  <si>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</si>
  <si>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</si>
  <si>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</si>
  <si>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</si>
  <si>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</si>
  <si>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</si>
  <si>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</si>
  <si>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</si>
  <si>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</si>
  <si>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</si>
  <si>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</si>
  <si>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</si>
  <si>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</si>
  <si>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</si>
  <si>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</si>
  <si>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</si>
  <si>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</si>
  <si>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</si>
  <si>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</si>
  <si>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</si>
  <si>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</si>
  <si>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</si>
  <si>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</si>
  <si>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</si>
  <si>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</si>
  <si>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</si>
  <si>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</si>
  <si>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</si>
  <si>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</si>
  <si>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</si>
  <si>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</si>
  <si>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</si>
  <si>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</si>
  <si>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</si>
  <si>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</si>
  <si>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</si>
  <si>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</si>
  <si>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</si>
  <si>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</si>
  <si>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</si>
  <si>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</si>
  <si>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</si>
  <si>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</si>
  <si>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</si>
  <si>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</si>
  <si>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</si>
  <si>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</si>
  <si>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</si>
  <si>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</si>
  <si>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</si>
  <si>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</si>
  <si>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</si>
  <si>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</si>
  <si>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</si>
  <si>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</si>
  <si>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</si>
  <si>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</si>
  <si>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</si>
  <si>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</si>
  <si>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</si>
  <si>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</si>
  <si>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</si>
  <si>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</si>
  <si>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</si>
  <si>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</si>
  <si>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</si>
  <si>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</si>
  <si>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</si>
  <si>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</si>
  <si>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</si>
  <si>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</si>
  <si>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</si>
  <si>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</si>
  <si>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</si>
  <si>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</si>
  <si>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</si>
  <si>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</si>
  <si>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</si>
  <si>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</si>
  <si>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</si>
  <si>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</si>
  <si>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</si>
  <si>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</si>
  <si>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</si>
  <si>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</si>
  <si>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</si>
  <si>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</si>
  <si>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</si>
  <si>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</si>
  <si>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</si>
  <si>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</si>
  <si>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</si>
  <si>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</si>
  <si>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</si>
  <si>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</si>
  <si>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</si>
  <si>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</si>
  <si>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</si>
  <si>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</si>
  <si>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</si>
  <si>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</si>
  <si>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</si>
  <si>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</si>
  <si>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</si>
  <si>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</si>
  <si>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</si>
  <si>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</si>
  <si>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</si>
  <si>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</si>
  <si>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</si>
  <si>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</si>
  <si>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</si>
  <si>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</si>
  <si>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</si>
  <si>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</si>
  <si>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</si>
  <si>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</si>
  <si>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</si>
  <si>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</si>
  <si>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</si>
  <si>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</si>
  <si>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</si>
  <si>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</si>
  <si>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</si>
  <si>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</si>
  <si>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</si>
  <si>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</si>
  <si>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</si>
  <si>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</si>
  <si>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</si>
  <si>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</si>
  <si>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</si>
  <si>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</si>
  <si>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</si>
  <si>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</si>
  <si>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</si>
  <si>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</si>
  <si>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</si>
  <si>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</si>
  <si>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</si>
  <si>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</si>
  <si>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</si>
  <si>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</si>
  <si>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</si>
  <si>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</si>
  <si>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</si>
  <si>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</si>
  <si>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</si>
  <si>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</si>
  <si>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</si>
  <si>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</si>
  <si>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</si>
  <si>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</si>
  <si>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</si>
  <si>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</si>
  <si>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</si>
  <si>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</si>
  <si>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</si>
  <si>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</si>
  <si>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</si>
  <si>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</si>
  <si>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</si>
  <si>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</si>
  <si>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</si>
  <si>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</si>
  <si>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</si>
  <si>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</si>
  <si>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</si>
  <si>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</si>
  <si>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</si>
  <si>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</si>
  <si>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</si>
  <si>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</si>
  <si>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</si>
  <si>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</si>
  <si>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</si>
  <si>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</si>
  <si>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</si>
  <si>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</si>
  <si>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</si>
  <si>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</si>
  <si>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</si>
  <si>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</si>
  <si>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</si>
  <si>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</si>
  <si>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</si>
  <si>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</si>
  <si>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</si>
  <si>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</si>
  <si>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</si>
  <si>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</si>
  <si>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</si>
  <si>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</si>
  <si>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</si>
  <si>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</si>
  <si>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</si>
  <si>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</si>
  <si>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</si>
  <si>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</si>
  <si>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</si>
  <si>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</si>
  <si>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</si>
  <si>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</si>
  <si>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</si>
  <si>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</si>
  <si>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</si>
  <si>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</si>
  <si>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</si>
  <si>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</si>
  <si>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</si>
  <si>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</si>
  <si>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</si>
  <si>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</si>
  <si>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</si>
  <si>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</si>
  <si>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</si>
  <si>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</si>
  <si>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</si>
  <si>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</si>
  <si>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</si>
  <si>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</si>
  <si>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</si>
  <si>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</si>
  <si>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</si>
  <si>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</si>
  <si>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</si>
  <si>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</si>
  <si>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</si>
  <si>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</si>
  <si>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</si>
  <si>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</si>
  <si>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</si>
  <si>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</si>
  <si>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</si>
  <si>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</si>
  <si>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</si>
  <si>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</si>
  <si>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</si>
  <si>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</si>
  <si>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</si>
  <si>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</si>
  <si>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</si>
  <si>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</si>
  <si>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</si>
  <si>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</si>
  <si>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</si>
  <si>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</si>
  <si>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</si>
  <si>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</si>
  <si>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</si>
  <si>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</si>
  <si>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</si>
  <si>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</si>
  <si>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</si>
  <si>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</si>
  <si>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</si>
  <si>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</si>
  <si>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</si>
  <si>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</si>
  <si>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</si>
  <si>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</si>
  <si>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</si>
  <si>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</si>
  <si>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</si>
  <si>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</si>
  <si>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</si>
  <si>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</si>
  <si>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</si>
  <si>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</si>
  <si>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</si>
  <si>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</si>
  <si>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</si>
  <si>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</si>
  <si>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</si>
  <si>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</si>
  <si>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</si>
  <si>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</si>
  <si>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</si>
  <si>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</si>
  <si>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</si>
  <si>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</si>
  <si>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</si>
  <si>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</si>
  <si>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</si>
  <si>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</si>
  <si>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</si>
  <si>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</si>
  <si>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</si>
  <si>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</si>
  <si>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</si>
  <si>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</si>
  <si>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</si>
  <si>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</si>
  <si>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</si>
  <si>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</si>
  <si>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</si>
  <si>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</si>
  <si>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</si>
  <si>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</si>
  <si>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</si>
  <si>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</si>
  <si>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</si>
  <si>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</si>
  <si>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</si>
  <si>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</si>
  <si>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</si>
  <si>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</si>
  <si>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</si>
  <si>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</si>
  <si>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</si>
  <si>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</si>
  <si>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</si>
  <si>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</si>
  <si>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</si>
  <si>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</si>
  <si>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</si>
  <si>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</si>
  <si>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</si>
  <si>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</si>
  <si>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</si>
  <si>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</si>
  <si>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</si>
  <si>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</si>
  <si>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</si>
  <si>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</si>
  <si>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</si>
  <si>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</si>
  <si>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</si>
  <si>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</si>
  <si>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</si>
  <si>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</si>
  <si>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</si>
  <si>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</si>
  <si>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</si>
  <si>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</si>
  <si>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</si>
  <si>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</si>
  <si>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</si>
  <si>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</si>
  <si>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</si>
  <si>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</si>
  <si>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</si>
  <si>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</si>
  <si>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</si>
  <si>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</si>
  <si>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</si>
  <si>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</si>
  <si>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</si>
  <si>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</si>
  <si>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</si>
  <si>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</si>
  <si>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</si>
  <si>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</si>
  <si>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</si>
  <si>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</si>
  <si>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</si>
  <si>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</si>
  <si>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</si>
  <si>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</si>
  <si>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</si>
  <si>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</si>
  <si>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</si>
  <si>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</si>
  <si>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</si>
  <si>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</si>
  <si>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</si>
  <si>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</si>
  <si>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</si>
  <si>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</si>
  <si>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</si>
  <si>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</si>
  <si>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</si>
  <si>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</si>
  <si>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</si>
  <si>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</si>
  <si>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</si>
  <si>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</si>
  <si>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</si>
  <si>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</si>
  <si>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</si>
  <si>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</si>
  <si>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</si>
  <si>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</si>
  <si>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</si>
  <si>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</si>
  <si>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</si>
  <si>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</si>
  <si>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</si>
  <si>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</si>
  <si>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</si>
  <si>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</si>
  <si>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</si>
  <si>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</si>
  <si>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</si>
  <si>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</si>
  <si>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</si>
  <si>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</si>
  <si>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</si>
  <si>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</si>
  <si>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</si>
  <si>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</si>
  <si>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</si>
  <si>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</si>
  <si>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</si>
  <si>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</si>
  <si>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</si>
  <si>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</si>
  <si>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</si>
  <si>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</si>
  <si>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</si>
  <si>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</si>
  <si>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</si>
  <si>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</si>
  <si>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</si>
  <si>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</si>
  <si>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</si>
  <si>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</si>
  <si>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</si>
  <si>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</si>
  <si>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</si>
  <si>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</si>
  <si>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</si>
  <si>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</si>
  <si>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</si>
  <si>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</si>
  <si>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</si>
  <si>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</si>
  <si>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</si>
  <si>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</si>
  <si>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</si>
  <si>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</si>
  <si>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</si>
  <si>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</si>
  <si>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</si>
  <si>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</si>
  <si>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</si>
  <si>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</si>
  <si>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</si>
  <si>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</si>
  <si>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</si>
  <si>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</si>
  <si>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</si>
  <si>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</si>
  <si>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</si>
  <si>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</si>
  <si>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</si>
  <si>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</si>
  <si>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</si>
  <si>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</si>
  <si>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</si>
  <si>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</si>
  <si>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</si>
  <si>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</si>
  <si>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</si>
  <si>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</si>
  <si>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</si>
  <si>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</si>
  <si>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</si>
  <si>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</si>
  <si>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</si>
  <si>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</si>
  <si>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</si>
  <si>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</si>
  <si>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</si>
  <si>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</si>
  <si>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</si>
  <si>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</si>
  <si>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</si>
  <si>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</si>
  <si>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</si>
  <si>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</si>
  <si>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</si>
  <si>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</si>
  <si>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</si>
  <si>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</si>
  <si>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</si>
  <si>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</si>
  <si>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</si>
  <si>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</si>
  <si>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</si>
  <si>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</si>
  <si>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</si>
  <si>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</si>
  <si>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</si>
  <si>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</si>
  <si>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</si>
  <si>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</si>
  <si>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</si>
  <si>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</si>
  <si>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</si>
  <si>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</si>
  <si>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</si>
  <si>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</si>
  <si>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</si>
  <si>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</si>
  <si>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</si>
  <si>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</si>
  <si>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</si>
  <si>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</si>
  <si>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</si>
  <si>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</si>
  <si>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</si>
  <si>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</si>
  <si>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</si>
  <si>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</si>
  <si>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</si>
  <si>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</si>
  <si>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</si>
  <si>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</si>
  <si>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</si>
  <si>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</si>
  <si>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</si>
  <si>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</si>
  <si>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</si>
  <si>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</si>
  <si>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</si>
  <si>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</si>
  <si>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</si>
  <si>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</si>
  <si>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</si>
  <si>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</si>
  <si>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</si>
  <si>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</si>
  <si>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</si>
  <si>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</si>
  <si>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</si>
  <si>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</si>
  <si>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</si>
  <si>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</si>
  <si>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</si>
  <si>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</si>
  <si>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</si>
  <si>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</si>
  <si>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</si>
  <si>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</si>
  <si>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</si>
  <si>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</si>
  <si>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</si>
  <si>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</si>
  <si>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</si>
  <si>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</si>
  <si>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</si>
  <si>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</si>
  <si>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</si>
  <si>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</si>
  <si>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</si>
  <si>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</si>
  <si>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</si>
  <si>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</si>
  <si>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</si>
  <si>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</si>
  <si>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</si>
  <si>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</si>
  <si>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</si>
  <si>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</si>
  <si>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</si>
  <si>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</si>
  <si>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</si>
  <si>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</si>
  <si>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</si>
  <si>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</si>
  <si>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</si>
  <si>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</si>
  <si>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</si>
  <si>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</si>
  <si>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</si>
  <si>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</si>
  <si>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</si>
  <si>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</si>
  <si>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</si>
  <si>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</si>
  <si>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</si>
  <si>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</si>
  <si>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</si>
  <si>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</si>
  <si>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</si>
  <si>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</si>
  <si>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</si>
  <si>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</si>
  <si>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</si>
  <si>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</si>
  <si>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</si>
  <si>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</si>
  <si>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</si>
  <si>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</si>
  <si>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</si>
  <si>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</si>
  <si>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</si>
  <si>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</si>
  <si>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</si>
  <si>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</si>
  <si>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</si>
  <si>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</si>
  <si>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</si>
  <si>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</si>
  <si>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</si>
  <si>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</si>
  <si>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</si>
  <si>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</si>
  <si>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</si>
  <si>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</si>
  <si>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</si>
  <si>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</si>
  <si>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</si>
  <si>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</si>
  <si>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</si>
  <si>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</si>
  <si>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</si>
  <si>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</si>
  <si>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</si>
  <si>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</si>
  <si>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</si>
  <si>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</si>
  <si>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</si>
  <si>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</si>
  <si>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</si>
  <si>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</si>
  <si>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</si>
  <si>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</si>
  <si>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</si>
  <si>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</si>
  <si>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</si>
  <si>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</si>
  <si>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</si>
  <si>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</si>
  <si>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</si>
  <si>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</si>
  <si>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</si>
  <si>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</si>
  <si>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</si>
  <si>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</si>
  <si>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</si>
  <si>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</si>
  <si>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</si>
  <si>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</si>
  <si>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</si>
  <si>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</si>
  <si>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</si>
  <si>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</si>
  <si>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</si>
  <si>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</si>
  <si>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</si>
  <si>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</si>
  <si>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</si>
  <si>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</si>
  <si>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</si>
  <si>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</si>
  <si>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</si>
  <si>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</si>
  <si>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</si>
  <si>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</si>
  <si>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</si>
  <si>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</si>
  <si>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</si>
  <si>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</si>
  <si>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</si>
  <si>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</si>
  <si>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</si>
  <si>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</si>
  <si>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</si>
  <si>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</si>
  <si>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</si>
  <si>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</si>
  <si>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</si>
  <si>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</si>
  <si>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</si>
  <si>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</si>
  <si>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</si>
  <si>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</si>
  <si>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</si>
  <si>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</si>
  <si>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</si>
  <si>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</si>
  <si>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</si>
  <si>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</si>
  <si>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</si>
  <si>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</si>
  <si>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</si>
  <si>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</si>
  <si>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</si>
  <si>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</si>
  <si>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</si>
  <si>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</si>
  <si>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</si>
  <si>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</si>
  <si>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</si>
  <si>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</si>
  <si>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</si>
  <si>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</si>
  <si>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</si>
  <si>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</si>
  <si>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</si>
  <si>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</si>
  <si>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</si>
  <si>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</si>
  <si>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</si>
  <si>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</si>
  <si>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</si>
  <si>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</si>
  <si>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</si>
  <si>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</si>
  <si>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</si>
  <si>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</si>
  <si>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</si>
  <si>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</si>
  <si>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</si>
  <si>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</si>
  <si>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</si>
  <si>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</si>
  <si>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</si>
  <si>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</si>
  <si>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</si>
  <si>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</si>
  <si>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</si>
  <si>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</si>
  <si>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</si>
  <si>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</si>
  <si>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</si>
  <si>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</si>
  <si>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</si>
  <si>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</si>
  <si>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</si>
  <si>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</si>
  <si>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</si>
  <si>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</si>
  <si>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</si>
  <si>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</si>
  <si>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</si>
  <si>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</si>
  <si>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</si>
  <si>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</si>
  <si>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</si>
  <si>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</si>
  <si>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</si>
  <si>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</si>
  <si>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</si>
  <si>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</si>
  <si>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</si>
  <si>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</si>
  <si>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</si>
  <si>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</si>
  <si>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</si>
  <si>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</si>
  <si>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</si>
  <si>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</si>
  <si>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</si>
  <si>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</si>
  <si>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</si>
  <si>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</si>
  <si>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</si>
  <si>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</si>
  <si>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</si>
  <si>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</si>
  <si>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</si>
  <si>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</si>
  <si>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</si>
  <si>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</si>
  <si>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</si>
  <si>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</si>
  <si>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</si>
  <si>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</si>
  <si>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</si>
  <si>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</si>
  <si>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</si>
  <si>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</si>
  <si>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</si>
  <si>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</si>
  <si>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</si>
  <si>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</si>
  <si>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</si>
  <si>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</si>
  <si>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</si>
  <si>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</si>
  <si>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</si>
  <si>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</si>
  <si>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</si>
  <si>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</si>
  <si>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</si>
  <si>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</si>
  <si>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</si>
  <si>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</si>
  <si>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</si>
  <si>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</si>
  <si>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</si>
  <si>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</si>
  <si>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</si>
  <si>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</si>
  <si>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</si>
  <si>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</si>
  <si>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</si>
  <si>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</si>
  <si>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</si>
  <si>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</si>
  <si>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</si>
  <si>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</si>
  <si>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</si>
  <si>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</si>
  <si>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</si>
  <si>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</si>
  <si>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</si>
  <si>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</si>
  <si>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</si>
  <si>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</si>
  <si>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</si>
  <si>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</si>
  <si>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</si>
  <si>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</si>
  <si>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</si>
  <si>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</si>
  <si>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</si>
  <si>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</si>
  <si>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</si>
  <si>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</si>
  <si>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</si>
  <si>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</si>
  <si>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</si>
  <si>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</si>
  <si>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</si>
  <si>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</si>
  <si>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</si>
  <si>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</si>
  <si>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</si>
  <si>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</si>
  <si>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</si>
  <si>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</si>
  <si>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</si>
  <si>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</si>
  <si>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</si>
  <si>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</si>
  <si>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</si>
  <si>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</si>
  <si>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</si>
  <si>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</si>
  <si>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</si>
  <si>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</si>
  <si>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</si>
  <si>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</si>
  <si>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</si>
  <si>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</si>
  <si>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</si>
  <si>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</si>
  <si>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</si>
  <si>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</si>
  <si>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</si>
  <si>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</si>
  <si>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</si>
  <si>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</si>
  <si>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</si>
  <si>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</si>
  <si>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</si>
  <si>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</si>
  <si>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</si>
  <si>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</si>
  <si>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</si>
  <si>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</si>
  <si>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</si>
  <si>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</si>
  <si>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</si>
  <si>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</si>
  <si>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</si>
  <si>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</si>
  <si>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</si>
  <si>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</si>
  <si>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</si>
  <si>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</si>
  <si>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</si>
  <si>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</si>
  <si>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</si>
  <si>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</si>
  <si>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</si>
  <si>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</si>
  <si>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</si>
  <si>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</si>
  <si>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</si>
  <si>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</si>
  <si>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</si>
  <si>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</si>
  <si>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</si>
  <si>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</si>
  <si>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</si>
  <si>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</si>
  <si>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</si>
  <si>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</si>
  <si>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</si>
  <si>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</si>
  <si>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</si>
  <si>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</si>
  <si>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</si>
  <si>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</si>
  <si>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</si>
  <si>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</si>
  <si>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</si>
  <si>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</si>
  <si>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</si>
  <si>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</si>
  <si>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</si>
  <si>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</si>
  <si>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</si>
  <si>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</si>
  <si>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</si>
  <si>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</si>
  <si>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</si>
  <si>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</si>
  <si>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</si>
  <si>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</si>
  <si>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</si>
  <si>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</si>
  <si>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</si>
  <si>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</si>
  <si>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</si>
  <si>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</si>
  <si>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</si>
  <si>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</si>
  <si>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</si>
  <si>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</si>
  <si>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</si>
  <si>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</si>
  <si>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</si>
  <si>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</si>
  <si>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</si>
  <si>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</si>
  <si>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</si>
  <si>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</si>
  <si>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</si>
  <si>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</si>
  <si>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</si>
  <si>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</si>
  <si>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</si>
  <si>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</si>
  <si>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</si>
  <si>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</si>
  <si>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</si>
  <si>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</si>
  <si>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</si>
  <si>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</si>
  <si>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</si>
  <si>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</si>
  <si>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</si>
  <si>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</si>
  <si>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</si>
  <si>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</si>
  <si>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</si>
  <si>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</si>
  <si>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</si>
  <si>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</si>
  <si>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</si>
  <si>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</si>
  <si>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</si>
  <si>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</si>
  <si>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</si>
  <si>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</si>
  <si>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</si>
  <si>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</si>
  <si>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</si>
  <si>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</si>
  <si>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</si>
  <si>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</si>
  <si>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</si>
  <si>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</si>
  <si>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</si>
  <si>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</si>
  <si>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</si>
  <si>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</si>
  <si>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</si>
  <si>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</si>
  <si>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</si>
  <si>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</si>
  <si>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</si>
  <si>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</si>
  <si>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</si>
  <si>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</si>
  <si>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</si>
  <si>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</si>
  <si>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</si>
  <si>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</si>
  <si>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</si>
  <si>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</si>
  <si>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</si>
  <si>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</si>
  <si>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</si>
  <si>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</si>
  <si>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</si>
  <si>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</si>
  <si>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</si>
  <si>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</si>
  <si>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</si>
  <si>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</si>
  <si>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</si>
  <si>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</si>
  <si>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</si>
  <si>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</si>
  <si>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</si>
  <si>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</si>
  <si>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</si>
  <si>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</si>
  <si>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</si>
  <si>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</si>
  <si>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</si>
  <si>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</si>
  <si>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</si>
  <si>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</si>
  <si>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</si>
  <si>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</si>
  <si>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</si>
  <si>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</si>
  <si>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</si>
  <si>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</si>
  <si>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</si>
  <si>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</si>
  <si>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</si>
  <si>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</si>
  <si>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</si>
  <si>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</si>
  <si>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</si>
  <si>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</si>
  <si>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</si>
  <si>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</si>
  <si>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</si>
  <si>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</si>
  <si>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</si>
  <si>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</si>
  <si>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</si>
  <si>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</si>
  <si>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</si>
  <si>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</si>
  <si>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</si>
  <si>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</si>
  <si>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</si>
  <si>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</si>
  <si>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</si>
  <si>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</si>
  <si>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</si>
  <si>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</si>
  <si>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</si>
  <si>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</si>
  <si>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</si>
  <si>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</si>
  <si>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</si>
  <si>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</si>
  <si>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</si>
  <si>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</si>
  <si>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</si>
  <si>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</si>
  <si>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</si>
  <si>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</si>
  <si>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</si>
  <si>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</si>
  <si>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</si>
  <si>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</si>
  <si>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</si>
  <si>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</si>
  <si>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</si>
  <si>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</si>
  <si>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</si>
  <si>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</si>
  <si>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</si>
  <si>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</si>
  <si>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</si>
  <si>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</si>
  <si>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</si>
  <si>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</si>
  <si>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</si>
  <si>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</si>
  <si>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</si>
  <si>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</si>
  <si>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</si>
  <si>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</si>
  <si>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</si>
  <si>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</si>
  <si>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</si>
  <si>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</si>
  <si>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</si>
  <si>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</si>
  <si>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</si>
  <si>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</si>
  <si>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</si>
  <si>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</si>
  <si>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</si>
  <si>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</si>
  <si>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</si>
  <si>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</si>
  <si>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</si>
  <si>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</si>
  <si>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</si>
  <si>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</si>
  <si>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</si>
  <si>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</si>
  <si>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</si>
  <si>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</si>
  <si>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</si>
  <si>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</si>
  <si>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</si>
  <si>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</si>
  <si>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</si>
  <si>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</si>
  <si>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</si>
  <si>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</si>
  <si>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</si>
  <si>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</si>
  <si>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</si>
  <si>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</si>
  <si>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</si>
  <si>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</si>
  <si>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</si>
  <si>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</si>
  <si>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</si>
  <si>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</si>
  <si>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</si>
  <si>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</si>
  <si>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</si>
  <si>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</si>
  <si>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</si>
  <si>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</si>
  <si>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</si>
  <si>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</si>
  <si>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</si>
  <si>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</si>
  <si>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</si>
  <si>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</si>
  <si>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</si>
  <si>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</si>
  <si>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</si>
  <si>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</si>
  <si>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</si>
  <si>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</si>
  <si>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</si>
  <si>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</si>
  <si>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</si>
  <si>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</si>
  <si>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</si>
  <si>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</si>
  <si>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</si>
  <si>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</si>
  <si>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</si>
  <si>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</si>
  <si>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</si>
  <si>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</si>
  <si>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</si>
  <si>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</si>
  <si>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</si>
  <si>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</si>
  <si>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</si>
  <si>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</si>
  <si>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</si>
  <si>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</si>
  <si>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</si>
  <si>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</si>
  <si>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</si>
  <si>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</si>
  <si>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</si>
  <si>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</si>
  <si>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</si>
  <si>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</si>
  <si>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</si>
  <si>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</si>
  <si>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</si>
  <si>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</si>
  <si>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</si>
  <si>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</si>
  <si>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</si>
  <si>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</si>
  <si>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</si>
  <si>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</si>
  <si>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</si>
  <si>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</si>
  <si>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</si>
  <si>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</si>
  <si>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</si>
  <si>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</si>
  <si>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</si>
  <si>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</si>
  <si>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</si>
  <si>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</si>
  <si>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</si>
  <si>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</si>
  <si>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</si>
  <si>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</si>
  <si>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</si>
  <si>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</si>
  <si>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</si>
  <si>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</si>
  <si>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</si>
  <si>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</si>
  <si>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</si>
  <si>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</si>
  <si>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</si>
  <si>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</si>
  <si>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</si>
  <si>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</si>
  <si>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</si>
  <si>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</si>
  <si>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</si>
  <si>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</si>
  <si>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</si>
  <si>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</si>
  <si>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</si>
  <si>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</si>
  <si>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</si>
  <si>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</si>
  <si>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</si>
  <si>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</si>
  <si>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</si>
  <si>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</si>
  <si>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</si>
  <si>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</si>
  <si>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</si>
  <si>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</si>
  <si>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</si>
  <si>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</si>
  <si>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</si>
  <si>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</si>
  <si>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</si>
  <si>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</si>
  <si>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</si>
  <si>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</si>
  <si>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</si>
  <si>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</si>
  <si>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</si>
  <si>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</si>
  <si>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</si>
  <si>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</si>
  <si>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</si>
  <si>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</si>
  <si>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</si>
  <si>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</si>
  <si>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</si>
  <si>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</si>
  <si>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</si>
  <si>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</si>
  <si>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</si>
  <si>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</si>
  <si>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</si>
  <si>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</si>
  <si>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</si>
  <si>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</si>
  <si>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</si>
  <si>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</si>
  <si>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</si>
  <si>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</si>
  <si>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</si>
  <si>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</si>
  <si>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</si>
  <si>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</si>
  <si>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</si>
  <si>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</si>
  <si>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</si>
  <si>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</si>
  <si>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</si>
  <si>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</si>
  <si>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</si>
  <si>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</si>
  <si>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</si>
  <si>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</si>
  <si>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</si>
  <si>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</si>
  <si>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</si>
  <si>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</si>
  <si>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</si>
  <si>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</si>
  <si>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</si>
  <si>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</si>
  <si>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</si>
  <si>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</si>
  <si>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</si>
  <si>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</si>
  <si>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</si>
  <si>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</si>
  <si>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</si>
  <si>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</si>
  <si>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</si>
  <si>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</si>
  <si>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</si>
  <si>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</si>
  <si>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</si>
  <si>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</si>
  <si>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</si>
  <si>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</si>
  <si>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</si>
  <si>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</si>
  <si>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</si>
  <si>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</si>
  <si>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</si>
  <si>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</si>
  <si>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</si>
  <si>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</si>
  <si>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</si>
  <si>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</si>
  <si>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</si>
  <si>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</si>
  <si>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</si>
  <si>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</si>
  <si>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</si>
  <si>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</si>
  <si>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</si>
  <si>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</si>
  <si>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</si>
  <si>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</si>
  <si>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</si>
  <si>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</si>
  <si>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</si>
  <si>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</si>
  <si>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</si>
  <si>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</si>
  <si>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</si>
  <si>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</si>
  <si>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</si>
  <si>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</si>
  <si>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</si>
  <si>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</si>
  <si>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</si>
  <si>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</si>
  <si>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</si>
  <si>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</si>
  <si>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</si>
  <si>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</si>
  <si>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</si>
  <si>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</si>
  <si>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</si>
  <si>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</si>
  <si>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</si>
  <si>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</si>
  <si>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</si>
  <si>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</si>
  <si>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</si>
  <si>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</si>
  <si>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</si>
  <si>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</si>
  <si>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</si>
  <si>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</si>
  <si>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</si>
  <si>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</si>
  <si>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</si>
  <si>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</si>
  <si>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</si>
  <si>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</si>
  <si>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</si>
  <si>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</si>
  <si>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</si>
  <si>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</si>
  <si>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</si>
  <si>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</si>
  <si>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</si>
  <si>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</si>
  <si>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</si>
  <si>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</si>
  <si>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</si>
  <si>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</si>
  <si>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</si>
  <si>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</si>
  <si>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</si>
  <si>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</si>
  <si>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</si>
  <si>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</si>
  <si>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</si>
  <si>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</si>
  <si>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</si>
  <si>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</si>
  <si>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</si>
  <si>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</si>
  <si>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</si>
  <si>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</si>
  <si>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</si>
  <si>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</si>
  <si>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</si>
  <si>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</si>
  <si>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</si>
  <si>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</si>
  <si>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</si>
  <si>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</si>
  <si>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</si>
  <si>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</si>
  <si>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</si>
  <si>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</si>
  <si>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</si>
  <si>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</si>
  <si>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</si>
  <si>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</si>
  <si>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</si>
  <si>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</si>
  <si>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</si>
  <si>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</si>
  <si>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</si>
  <si>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</si>
  <si>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</si>
  <si>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</si>
  <si>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</si>
  <si>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</si>
  <si>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</si>
  <si>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</si>
  <si>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</si>
  <si>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</si>
  <si>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</si>
  <si>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</si>
  <si>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</si>
  <si>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</si>
  <si>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</si>
  <si>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</si>
  <si>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</si>
  <si>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</si>
  <si>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</si>
  <si>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</si>
  <si>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</si>
  <si>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</si>
  <si>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</si>
  <si>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</si>
  <si>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</si>
  <si>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</si>
  <si>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</si>
  <si>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</si>
  <si>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</si>
  <si>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</si>
  <si>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</si>
  <si>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</si>
  <si>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</si>
  <si>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</si>
  <si>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</si>
  <si>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</si>
  <si>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</si>
  <si>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</si>
  <si>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</si>
  <si>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</si>
  <si>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</si>
  <si>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</si>
  <si>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</si>
  <si>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</si>
  <si>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</si>
  <si>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</si>
  <si>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</si>
  <si>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</si>
  <si>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</si>
  <si>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</si>
  <si>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</si>
  <si>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</si>
  <si>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</si>
  <si>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</si>
  <si>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</si>
  <si>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</si>
  <si>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</si>
  <si>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</si>
  <si>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</si>
  <si>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</si>
  <si>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</si>
  <si>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</si>
  <si>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</si>
  <si>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</si>
  <si>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</si>
  <si>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</si>
  <si>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</si>
  <si>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</si>
  <si>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</si>
  <si>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</si>
  <si>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</si>
  <si>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</si>
  <si>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</si>
  <si>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</si>
  <si>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</si>
  <si>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</si>
  <si>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</si>
  <si>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</si>
  <si>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</si>
  <si>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</si>
  <si>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</si>
  <si>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</si>
  <si>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</si>
  <si>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</si>
  <si>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</si>
  <si>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</si>
  <si>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</si>
  <si>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</si>
  <si>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</si>
  <si>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</si>
  <si>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</si>
  <si>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</si>
  <si>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</si>
  <si>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</si>
  <si>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</si>
  <si>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</si>
  <si>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</si>
  <si>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</si>
  <si>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</si>
  <si>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</si>
  <si>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</si>
  <si>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</si>
  <si>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</si>
  <si>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</si>
  <si>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</si>
  <si>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</si>
  <si>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</si>
  <si>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</si>
  <si>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</si>
  <si>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</si>
  <si>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</si>
  <si>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</si>
  <si>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</si>
  <si>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</si>
  <si>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</si>
  <si>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</si>
  <si>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</si>
  <si>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</si>
  <si>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</si>
  <si>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</si>
  <si>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</si>
  <si>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</si>
  <si>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</si>
  <si>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</si>
  <si>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</si>
  <si>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</si>
  <si>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</si>
  <si>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</si>
  <si>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</si>
  <si>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</si>
  <si>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</si>
  <si>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</si>
  <si>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</si>
  <si>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</si>
  <si>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</si>
  <si>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</si>
  <si>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</si>
  <si>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</si>
  <si>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</si>
  <si>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</si>
  <si>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</si>
  <si>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</si>
  <si>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</si>
  <si>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</si>
  <si>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</si>
  <si>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</si>
  <si>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</si>
  <si>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</si>
  <si>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</si>
  <si>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</si>
  <si>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</si>
  <si>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</si>
  <si>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</si>
  <si>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</si>
  <si>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</si>
  <si>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</si>
  <si>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</si>
  <si>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</si>
  <si>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</si>
  <si>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</si>
  <si>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</si>
  <si>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</si>
  <si>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</si>
  <si>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</si>
  <si>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</si>
  <si>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</si>
  <si>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</si>
  <si>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</si>
  <si>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</si>
  <si>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</si>
  <si>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</si>
  <si>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</si>
  <si>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</si>
  <si>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</si>
  <si>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</si>
  <si>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</si>
  <si>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</si>
  <si>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</si>
  <si>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</si>
  <si>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</si>
  <si>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</si>
  <si>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</si>
  <si>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</si>
  <si>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</si>
  <si>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</si>
  <si>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</si>
  <si>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</si>
  <si>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</si>
  <si>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</si>
  <si>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</si>
  <si>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</si>
  <si>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</si>
  <si>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</si>
  <si>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</si>
  <si>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</si>
  <si>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</si>
  <si>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</si>
  <si>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</si>
  <si>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</si>
  <si>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</si>
  <si>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</si>
  <si>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</si>
  <si>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</si>
  <si>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</si>
  <si>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</si>
  <si>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</si>
  <si>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</si>
  <si>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</si>
  <si>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</si>
  <si>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</si>
  <si>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</si>
  <si>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</si>
  <si>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</si>
  <si>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</si>
  <si>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</si>
  <si>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</si>
  <si>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</si>
  <si>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</si>
  <si>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</si>
  <si>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</si>
  <si>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</si>
  <si>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</si>
  <si>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</si>
  <si>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</si>
  <si>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</si>
  <si>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</si>
  <si>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</si>
  <si>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</si>
  <si>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</si>
  <si>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</si>
  <si>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</si>
  <si>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</si>
  <si>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</si>
  <si>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</si>
  <si>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</si>
  <si>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</si>
  <si>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</si>
  <si>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</si>
  <si>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</si>
  <si>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</si>
  <si>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</si>
  <si>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</si>
  <si>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</si>
  <si>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</si>
  <si>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</si>
  <si>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</si>
  <si>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</si>
  <si>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</si>
  <si>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</si>
  <si>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</si>
  <si>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</si>
  <si>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</si>
  <si>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</si>
  <si>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</si>
  <si>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</si>
  <si>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</si>
  <si>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</si>
  <si>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</si>
  <si>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</si>
  <si>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</si>
  <si>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</si>
  <si>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</si>
  <si>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</si>
  <si>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</si>
  <si>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</si>
  <si>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</si>
  <si>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</si>
  <si>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</si>
  <si>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</si>
  <si>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</si>
  <si>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</si>
  <si>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</si>
  <si>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</si>
  <si>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</si>
  <si>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</si>
  <si>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</si>
  <si>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</si>
  <si>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</si>
  <si>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</si>
  <si>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</si>
  <si>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</si>
  <si>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</si>
  <si>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</si>
  <si>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</si>
  <si>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</si>
  <si>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</si>
  <si>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</si>
  <si>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</si>
  <si>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</si>
  <si>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</si>
  <si>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</si>
  <si>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</si>
  <si>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</si>
  <si>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</si>
  <si>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</si>
  <si>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</si>
  <si>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</si>
  <si>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</si>
  <si>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</si>
  <si>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</si>
  <si>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</si>
  <si>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</si>
  <si>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</si>
  <si>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</si>
  <si>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</si>
  <si>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</si>
  <si>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</si>
  <si>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</si>
  <si>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</si>
  <si>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</si>
  <si>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</si>
  <si>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</si>
  <si>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</si>
  <si>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</si>
  <si>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</si>
  <si>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</si>
  <si>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</si>
  <si>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</si>
  <si>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</si>
  <si>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</si>
  <si>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</si>
  <si>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</si>
  <si>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</si>
  <si>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</si>
  <si>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</si>
  <si>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</si>
  <si>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</si>
  <si>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</si>
  <si>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</si>
  <si>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</si>
  <si>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</si>
  <si>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</si>
  <si>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</si>
  <si>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</si>
  <si>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</si>
  <si>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</si>
  <si>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</si>
  <si>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</si>
  <si>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</si>
  <si>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</si>
  <si>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</si>
  <si>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</si>
  <si>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</si>
  <si>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</si>
  <si>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</si>
  <si>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</si>
  <si>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</si>
  <si>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</si>
  <si>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</si>
  <si>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</si>
  <si>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</si>
  <si>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</si>
  <si>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</si>
  <si>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</si>
  <si>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</si>
  <si>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</si>
  <si>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</si>
  <si>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</si>
  <si>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</si>
  <si>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</si>
  <si>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</si>
  <si>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</si>
  <si>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</si>
  <si>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</si>
  <si>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</si>
  <si>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</si>
  <si>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</si>
  <si>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</si>
  <si>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</si>
  <si>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</si>
  <si>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</si>
  <si>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</si>
  <si>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</si>
  <si>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</si>
  <si>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</si>
  <si>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</si>
  <si>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</si>
  <si>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</si>
  <si>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</si>
  <si>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</si>
  <si>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</si>
  <si>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</si>
  <si>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</si>
  <si>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</si>
  <si>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</si>
  <si>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</si>
  <si>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</si>
  <si>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</si>
  <si>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</si>
  <si>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</si>
  <si>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</si>
  <si>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</si>
  <si>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</si>
  <si>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</si>
  <si>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</si>
  <si>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</si>
  <si>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</si>
  <si>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</si>
  <si>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</si>
  <si>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</si>
  <si>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</si>
  <si>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</si>
  <si>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</si>
  <si>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</si>
  <si>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</si>
  <si>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</si>
  <si>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</si>
  <si>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</si>
  <si>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</si>
  <si>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</si>
  <si>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</si>
  <si>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</si>
  <si>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</si>
  <si>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</si>
  <si>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</si>
  <si>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</si>
  <si>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</si>
  <si>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</si>
  <si>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</si>
  <si>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</si>
  <si>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</si>
  <si>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</si>
  <si>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</si>
  <si>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</si>
  <si>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</si>
  <si>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</si>
  <si>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</si>
  <si>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</si>
  <si>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</si>
  <si>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</si>
  <si>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</si>
  <si>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</si>
  <si>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</si>
  <si>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</si>
  <si>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</si>
  <si>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</si>
  <si>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</si>
  <si>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</si>
  <si>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</si>
  <si>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</si>
  <si>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</si>
  <si>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</si>
  <si>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</si>
  <si>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</si>
  <si>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</si>
  <si>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</si>
  <si>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</si>
  <si>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</si>
  <si>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</si>
  <si>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</si>
  <si>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</si>
  <si>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</si>
  <si>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</si>
  <si>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</si>
  <si>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</si>
  <si>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</si>
  <si>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</si>
  <si>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</si>
  <si>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</si>
  <si>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</si>
  <si>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</si>
  <si>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</si>
  <si>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</si>
  <si>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</si>
  <si>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</si>
  <si>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</si>
  <si>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</si>
  <si>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</si>
  <si>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</si>
  <si>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</si>
  <si>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</si>
  <si>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</si>
  <si>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</si>
  <si>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</si>
  <si>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</si>
  <si>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</si>
  <si>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</si>
  <si>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</si>
  <si>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</si>
  <si>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</si>
  <si>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</si>
  <si>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</si>
  <si>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</si>
  <si>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</si>
  <si>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</si>
  <si>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</si>
  <si>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</si>
  <si>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</si>
  <si>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</si>
  <si>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</si>
  <si>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</si>
  <si>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</si>
  <si>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</si>
  <si>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</si>
  <si>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</si>
  <si>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</si>
  <si>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</si>
  <si>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</si>
  <si>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</si>
  <si>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</si>
  <si>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</si>
  <si>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</si>
  <si>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</si>
  <si>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</si>
  <si>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</si>
  <si>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</si>
  <si>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</si>
  <si>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</si>
  <si>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</si>
  <si>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</si>
  <si>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</si>
  <si>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</si>
  <si>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</si>
  <si>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</si>
  <si>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</si>
  <si>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</si>
  <si>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</si>
  <si>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</si>
  <si>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</si>
  <si>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</si>
  <si>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</si>
  <si>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</si>
  <si>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</si>
  <si>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</si>
  <si>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</si>
  <si>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</si>
  <si>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</si>
  <si>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</si>
  <si>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</si>
  <si>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</si>
  <si>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</si>
  <si>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</si>
  <si>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</si>
  <si>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</si>
  <si>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</si>
  <si>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</si>
  <si>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</si>
  <si>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</si>
  <si>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</si>
  <si>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</si>
  <si>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</si>
  <si>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</si>
  <si>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</si>
  <si>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</si>
  <si>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</si>
  <si>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</si>
  <si>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</si>
  <si>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</si>
  <si>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</si>
  <si>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</si>
  <si>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</si>
  <si>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</si>
  <si>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</si>
  <si>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</si>
  <si>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</si>
  <si>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</si>
  <si>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</si>
  <si>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</si>
  <si>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</si>
  <si>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</si>
  <si>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</si>
  <si>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</si>
  <si>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</si>
  <si>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</si>
  <si>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</si>
  <si>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</si>
  <si>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</si>
  <si>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</si>
  <si>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</si>
  <si>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</si>
  <si>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</si>
  <si>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</si>
  <si>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</si>
  <si>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</si>
  <si>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</si>
  <si>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</si>
  <si>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</si>
  <si>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</si>
  <si>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</si>
  <si>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</si>
  <si>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</si>
  <si>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</si>
  <si>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</si>
  <si>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</si>
  <si>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</si>
  <si>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</si>
  <si>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</si>
  <si>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</si>
  <si>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</si>
  <si>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</si>
  <si>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</si>
  <si>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</si>
  <si>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</si>
  <si>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</si>
  <si>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</si>
  <si>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</si>
  <si>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</si>
  <si>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</si>
  <si>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</si>
  <si>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</si>
  <si>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</si>
  <si>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</si>
  <si>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</si>
  <si>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</si>
  <si>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</si>
  <si>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</si>
  <si>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</si>
  <si>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</si>
  <si>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</si>
  <si>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</si>
  <si>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</si>
  <si>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</si>
  <si>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</si>
  <si>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</si>
  <si>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</si>
  <si>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</si>
  <si>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</si>
  <si>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</si>
  <si>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</si>
  <si>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</si>
  <si>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</si>
  <si>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</si>
  <si>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</si>
  <si>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</si>
  <si>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</si>
  <si>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</si>
  <si>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</si>
  <si>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</si>
  <si>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</si>
  <si>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</si>
  <si>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</si>
  <si>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</si>
  <si>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</si>
  <si>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</si>
  <si>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</si>
  <si>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</si>
  <si>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</si>
  <si>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</si>
  <si>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</si>
  <si>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</si>
  <si>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</si>
  <si>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</si>
  <si>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</si>
  <si>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</si>
  <si>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</si>
  <si>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</si>
  <si>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</si>
  <si>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</si>
  <si>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</si>
  <si>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</si>
  <si>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</si>
  <si>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</si>
  <si>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</si>
  <si>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</si>
  <si>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</si>
  <si>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</si>
  <si>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</si>
  <si>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</si>
  <si>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</si>
  <si>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</si>
  <si>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</si>
  <si>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</si>
  <si>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</si>
  <si>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</si>
  <si>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</si>
  <si>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</si>
  <si>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</si>
  <si>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</si>
  <si>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</si>
  <si>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</si>
  <si>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</si>
  <si>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</si>
  <si>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</si>
  <si>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</si>
  <si>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</si>
  <si>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</si>
  <si>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</si>
  <si>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</si>
  <si>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</si>
  <si>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</si>
  <si>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</si>
  <si>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</si>
  <si>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</si>
  <si>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</si>
  <si>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</si>
  <si>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</si>
  <si>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</si>
  <si>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</si>
  <si>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</si>
  <si>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</si>
  <si>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</si>
  <si>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</si>
  <si>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</si>
  <si>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</si>
  <si>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</si>
  <si>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</si>
  <si>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</si>
  <si>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</si>
  <si>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</si>
  <si>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</si>
  <si>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</si>
  <si>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</si>
  <si>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</si>
  <si>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</si>
  <si>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</si>
  <si>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</si>
  <si>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</si>
  <si>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</si>
  <si>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</si>
  <si>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</si>
  <si>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</si>
  <si>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</si>
  <si>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</si>
  <si>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</si>
  <si>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</si>
  <si>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</si>
  <si>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</si>
  <si>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</si>
  <si>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</si>
  <si>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</si>
  <si>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</si>
  <si>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</si>
  <si>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</si>
  <si>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</si>
  <si>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</si>
  <si>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</si>
  <si>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</si>
  <si>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</si>
  <si>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</si>
  <si>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</si>
  <si>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</si>
  <si>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</si>
  <si>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</si>
  <si>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</si>
  <si>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</si>
  <si>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</si>
  <si>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</si>
  <si>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</si>
  <si>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</si>
  <si>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</si>
  <si>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</si>
  <si>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</si>
  <si>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</si>
  <si>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</si>
  <si>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</si>
  <si>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</si>
  <si>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</si>
  <si>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</si>
  <si>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</si>
  <si>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</si>
  <si>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</si>
  <si>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</si>
  <si>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</si>
  <si>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</si>
  <si>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</si>
  <si>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</si>
  <si>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</si>
  <si>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</si>
  <si>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</si>
  <si>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</si>
  <si>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</si>
  <si>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</si>
  <si>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</si>
  <si>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</si>
  <si>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</si>
  <si>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</si>
  <si>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</si>
  <si>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</si>
  <si>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</si>
  <si>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</si>
  <si>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</si>
  <si>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</si>
  <si>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</si>
  <si>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</si>
  <si>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</si>
  <si>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</si>
  <si>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</si>
  <si>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</si>
  <si>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</si>
  <si>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</si>
  <si>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</si>
  <si>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</si>
  <si>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</si>
  <si>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</si>
  <si>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</si>
  <si>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</si>
  <si>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</si>
  <si>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</si>
  <si>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</si>
  <si>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</si>
  <si>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</si>
  <si>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</si>
  <si>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</si>
  <si>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</si>
  <si>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</si>
  <si>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</si>
  <si>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</si>
  <si>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</si>
  <si>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</si>
  <si>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</si>
  <si>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</si>
  <si>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</si>
  <si>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</si>
  <si>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</si>
  <si>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</si>
  <si>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</si>
  <si>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</si>
  <si>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</si>
  <si>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</si>
  <si>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</si>
  <si>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</si>
  <si>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</si>
  <si>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</si>
  <si>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</si>
  <si>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</si>
  <si>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</si>
  <si>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</si>
  <si>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</si>
  <si>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</si>
  <si>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</si>
  <si>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</si>
  <si>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</si>
  <si>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</si>
  <si>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</si>
  <si>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</si>
  <si>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</si>
  <si>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</si>
  <si>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</si>
  <si>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</si>
  <si>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</si>
  <si>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</si>
  <si>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</si>
  <si>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</si>
  <si>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</si>
  <si>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</si>
  <si>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</si>
  <si>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</si>
  <si>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</si>
  <si>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</si>
  <si>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</si>
  <si>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</si>
  <si>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</si>
  <si>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</si>
  <si>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</si>
  <si>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</si>
  <si>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</si>
  <si>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</si>
  <si>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</si>
  <si>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</si>
  <si>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</si>
  <si>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</si>
  <si>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</si>
  <si>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</si>
  <si>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</si>
  <si>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</si>
  <si>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</si>
  <si>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</si>
  <si>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</si>
  <si>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</si>
  <si>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</si>
  <si>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</si>
  <si>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</si>
  <si>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</si>
  <si>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</si>
  <si>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</si>
  <si>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</si>
  <si>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</si>
  <si>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</si>
  <si>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</si>
  <si>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</si>
  <si>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</si>
  <si>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</si>
  <si>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</si>
  <si>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</si>
  <si>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</si>
  <si>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</si>
  <si>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</si>
  <si>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</si>
  <si>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</si>
  <si>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</si>
  <si>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</si>
  <si>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</si>
  <si>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</si>
  <si>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</si>
  <si>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</si>
  <si>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</si>
  <si>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</si>
  <si>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</si>
  <si>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</si>
  <si>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</si>
  <si>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</si>
  <si>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</si>
  <si>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</si>
  <si>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</si>
  <si>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</si>
  <si>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</si>
  <si>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</si>
  <si>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</si>
  <si>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</si>
  <si>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</si>
  <si>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</si>
  <si>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</si>
  <si>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</si>
  <si>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</si>
  <si>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</si>
  <si>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</si>
  <si>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</si>
  <si>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</si>
  <si>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</si>
  <si>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</si>
  <si>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</si>
  <si>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</si>
  <si>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</si>
  <si>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</si>
  <si>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</si>
  <si>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</si>
  <si>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</si>
  <si>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</si>
  <si>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</si>
  <si>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</si>
  <si>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</si>
  <si>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</si>
  <si>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</si>
  <si>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</si>
  <si>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</si>
  <si>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</si>
  <si>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</si>
  <si>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</si>
  <si>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</si>
  <si>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</si>
  <si>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</si>
  <si>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</si>
  <si>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</si>
  <si>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</si>
  <si>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</si>
  <si>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</si>
  <si>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</si>
  <si>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</si>
  <si>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</si>
  <si>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</si>
  <si>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</si>
  <si>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</si>
  <si>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</si>
  <si>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</si>
  <si>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</si>
  <si>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</si>
  <si>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</si>
  <si>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</si>
  <si>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</si>
  <si>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</si>
  <si>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</si>
  <si>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</si>
  <si>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</si>
  <si>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</si>
  <si>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</si>
  <si>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</si>
  <si>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</si>
  <si>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</si>
  <si>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</si>
  <si>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</si>
  <si>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</si>
  <si>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</si>
  <si>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</si>
  <si>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</si>
  <si>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</si>
  <si>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</si>
  <si>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</si>
  <si>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</si>
  <si>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</si>
  <si>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</si>
  <si>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</si>
  <si>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</si>
  <si>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</si>
  <si>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</si>
  <si>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</si>
  <si>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</si>
  <si>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</si>
  <si>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</si>
  <si>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</si>
  <si>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</si>
  <si>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</si>
  <si>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</si>
  <si>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</si>
  <si>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</si>
  <si>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</si>
  <si>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</si>
  <si>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</si>
  <si>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</si>
  <si>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</si>
  <si>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</si>
  <si>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</si>
  <si>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</si>
  <si>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</si>
  <si>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</si>
  <si>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</si>
  <si>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</si>
  <si>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</si>
  <si>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</si>
  <si>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</si>
  <si>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</si>
  <si>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</si>
  <si>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</si>
  <si>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</si>
  <si>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</si>
  <si>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</si>
  <si>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</si>
  <si>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</si>
  <si>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</si>
  <si>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</si>
  <si>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</si>
  <si>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</si>
  <si>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</si>
  <si>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</si>
  <si>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</si>
  <si>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</si>
  <si>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</si>
  <si>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</si>
  <si>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</si>
  <si>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</si>
  <si>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</si>
  <si>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</si>
  <si>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</si>
  <si>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</si>
  <si>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</si>
  <si>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</si>
  <si>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</si>
  <si>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</si>
  <si>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</si>
  <si>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</si>
  <si>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</si>
  <si>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</si>
  <si>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</si>
  <si>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</si>
  <si>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</si>
  <si>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</si>
  <si>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</si>
  <si>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</si>
  <si>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</si>
  <si>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</si>
  <si>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</si>
  <si>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</si>
  <si>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</si>
  <si>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</si>
  <si>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</si>
  <si>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</si>
  <si>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</si>
  <si>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</si>
  <si>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</si>
  <si>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</si>
  <si>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</si>
  <si>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</si>
  <si>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</si>
  <si>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</si>
  <si>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</si>
  <si>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</si>
  <si>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</si>
  <si>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</si>
  <si>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</si>
  <si>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</si>
  <si>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</si>
  <si>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</si>
  <si>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</si>
  <si>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</si>
  <si>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</si>
  <si>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</si>
  <si>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</si>
  <si>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</si>
  <si>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</si>
  <si>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</si>
  <si>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</si>
  <si>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</si>
  <si>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</si>
  <si>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</si>
  <si>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</si>
  <si>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</si>
  <si>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</si>
  <si>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</si>
  <si>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</si>
  <si>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</si>
  <si>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</si>
  <si>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</si>
  <si>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</si>
  <si>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</si>
  <si>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</si>
  <si>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</si>
  <si>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</si>
  <si>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</si>
  <si>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</si>
  <si>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</si>
  <si>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</si>
  <si>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</si>
  <si>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</si>
  <si>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</si>
  <si>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</si>
  <si>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</si>
  <si>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</si>
  <si>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</si>
  <si>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</si>
  <si>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</si>
  <si>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</si>
  <si>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</si>
  <si>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</si>
  <si>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</si>
  <si>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</si>
  <si>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</si>
  <si>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</si>
  <si>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</si>
  <si>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</si>
  <si>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</si>
  <si>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</si>
  <si>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</si>
  <si>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</si>
  <si>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</si>
  <si>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</si>
  <si>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</si>
  <si>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</si>
  <si>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</si>
  <si>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</si>
  <si>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</si>
  <si>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</si>
  <si>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</si>
  <si>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</si>
  <si>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</si>
  <si>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</si>
  <si>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</si>
  <si>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</si>
  <si>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</si>
  <si>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</si>
  <si>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</si>
  <si>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</si>
  <si>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</si>
  <si>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</si>
  <si>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</si>
  <si>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</si>
  <si>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</si>
  <si>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</si>
  <si>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</si>
  <si>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</si>
  <si>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</si>
  <si>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</si>
  <si>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</si>
  <si>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</si>
  <si>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</si>
  <si>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</si>
  <si>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</si>
  <si>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</si>
  <si>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</si>
  <si>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</si>
  <si>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</si>
  <si>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</si>
  <si>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</si>
  <si>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</si>
  <si>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</si>
  <si>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</si>
  <si>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</si>
  <si>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</si>
  <si>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</si>
  <si>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</si>
  <si>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</si>
  <si>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</si>
  <si>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</si>
  <si>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</si>
  <si>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</si>
  <si>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</si>
  <si>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</si>
  <si>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</si>
  <si>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</si>
  <si>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</si>
  <si>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</si>
  <si>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</si>
  <si>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</si>
  <si>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</si>
  <si>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</si>
  <si>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</si>
  <si>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</si>
  <si>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</si>
  <si>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</si>
  <si>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</si>
  <si>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</si>
  <si>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</si>
  <si>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</si>
  <si>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</si>
  <si>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</si>
  <si>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</si>
  <si>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</si>
  <si>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</si>
  <si>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</si>
  <si>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</si>
  <si>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</si>
  <si>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</si>
  <si>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</si>
  <si>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</si>
  <si>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</si>
  <si>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</si>
  <si>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</si>
  <si>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</si>
  <si>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</si>
  <si>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</si>
  <si>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</si>
  <si>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</si>
  <si>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</si>
  <si>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</si>
  <si>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</si>
  <si>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</si>
  <si>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</si>
  <si>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</si>
  <si>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</si>
  <si>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</si>
  <si>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</si>
  <si>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</si>
  <si>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</si>
  <si>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</si>
  <si>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</si>
  <si>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</si>
  <si>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</si>
  <si>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</si>
  <si>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</si>
  <si>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</si>
  <si>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</si>
  <si>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</si>
  <si>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</si>
  <si>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</si>
  <si>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</si>
  <si>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</si>
  <si>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</si>
  <si>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</si>
  <si>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</si>
  <si>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</si>
  <si>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</si>
  <si>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</si>
  <si>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</si>
  <si>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</si>
  <si>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</si>
  <si>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</si>
  <si>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</si>
  <si>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</si>
  <si>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</si>
  <si>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</si>
  <si>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</si>
  <si>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</si>
  <si>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</si>
  <si>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</si>
  <si>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</si>
  <si>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</si>
  <si>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</si>
  <si>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</si>
  <si>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</si>
  <si>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</si>
  <si>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</si>
  <si>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</si>
  <si>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</si>
  <si>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</si>
  <si>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</si>
  <si>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</si>
  <si>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</si>
  <si>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</si>
  <si>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</si>
  <si>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</si>
  <si>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</si>
  <si>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</si>
  <si>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</si>
  <si>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</si>
  <si>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</si>
  <si>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</si>
  <si>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</si>
  <si>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</si>
  <si>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</si>
  <si>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</si>
  <si>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</si>
  <si>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</si>
  <si>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</si>
  <si>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</si>
  <si>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</si>
  <si>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</si>
  <si>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</si>
  <si>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</si>
  <si>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</si>
  <si>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</si>
  <si>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</si>
  <si>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</si>
  <si>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</si>
  <si>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</si>
  <si>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</si>
  <si>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</si>
  <si>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</si>
  <si>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</si>
  <si>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</si>
  <si>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</si>
  <si>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</si>
  <si>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</si>
  <si>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</si>
  <si>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</si>
  <si>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</si>
  <si>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</si>
  <si>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</si>
  <si>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</si>
  <si>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</si>
  <si>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</si>
  <si>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</si>
  <si>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</si>
  <si>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</si>
  <si>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</si>
  <si>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</si>
  <si>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</si>
  <si>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</si>
  <si>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</si>
  <si>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</si>
  <si>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</si>
  <si>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</si>
  <si>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</si>
  <si>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</si>
  <si>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</si>
  <si>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</si>
  <si>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</si>
  <si>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</si>
  <si>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</si>
  <si>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</si>
  <si>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</si>
  <si>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</si>
  <si>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</si>
  <si>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</si>
  <si>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</si>
  <si>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</si>
  <si>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</si>
  <si>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</si>
  <si>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</si>
  <si>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</si>
  <si>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</si>
  <si>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</si>
  <si>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</si>
  <si>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</si>
  <si>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</si>
  <si>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</si>
  <si>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</si>
  <si>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</si>
  <si>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</si>
  <si>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</si>
  <si>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</si>
  <si>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</si>
  <si>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</si>
  <si>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</si>
  <si>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</si>
  <si>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</si>
  <si>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</si>
  <si>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</si>
  <si>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</si>
  <si>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</si>
  <si>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</si>
  <si>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</si>
  <si>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</si>
  <si>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</si>
  <si>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</si>
  <si>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</si>
  <si>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</si>
  <si>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</si>
  <si>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</si>
  <si>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</si>
  <si>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</si>
  <si>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</si>
  <si>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</si>
  <si>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</si>
  <si>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</si>
  <si>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</si>
  <si>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</si>
  <si>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</si>
  <si>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</si>
  <si>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</si>
  <si>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</si>
  <si>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</si>
  <si>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</si>
  <si>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</si>
  <si>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</si>
  <si>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</si>
  <si>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</si>
  <si>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</si>
  <si>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</si>
  <si>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</si>
  <si>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</si>
  <si>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</si>
  <si>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</si>
  <si>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</si>
  <si>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</si>
  <si>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</si>
  <si>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</si>
  <si>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</si>
  <si>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</si>
  <si>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</si>
  <si>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</si>
  <si>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</si>
  <si>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</si>
  <si>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</si>
  <si>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</si>
  <si>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</si>
  <si>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</si>
  <si>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</si>
  <si>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</si>
  <si>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</si>
  <si>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</si>
  <si>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</si>
  <si>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</si>
  <si>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</si>
  <si>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</si>
  <si>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</si>
  <si>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</si>
  <si>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</si>
  <si>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</si>
  <si>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</si>
  <si>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</si>
  <si>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</si>
  <si>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</si>
  <si>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</si>
  <si>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</si>
  <si>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</si>
  <si>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</si>
  <si>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</si>
  <si>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</si>
  <si>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</si>
  <si>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</si>
  <si>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</si>
  <si>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</si>
  <si>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</si>
  <si>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</si>
  <si>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</si>
  <si>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</si>
  <si>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</si>
  <si>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</si>
  <si>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</si>
  <si>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</si>
  <si>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</si>
  <si>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</si>
  <si>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</si>
  <si>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</si>
  <si>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</si>
  <si>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</si>
  <si>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</si>
  <si>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</si>
  <si>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</si>
  <si>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</si>
  <si>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</si>
  <si>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</si>
  <si>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</si>
  <si>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</si>
  <si>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</si>
  <si>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</si>
  <si>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</si>
  <si>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</si>
  <si>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</si>
  <si>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</si>
  <si>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</si>
  <si>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</si>
  <si>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</si>
  <si>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</si>
  <si>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</si>
  <si>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</si>
  <si>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</si>
  <si>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</si>
  <si>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</si>
  <si>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</si>
  <si>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</si>
  <si>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</si>
  <si>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</si>
  <si>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</si>
  <si>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</si>
  <si>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</si>
  <si>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</si>
  <si>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</si>
  <si>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</si>
  <si>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</si>
  <si>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</si>
  <si>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</si>
  <si>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</si>
  <si>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</si>
  <si>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</si>
  <si>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</si>
  <si>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</si>
  <si>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</si>
  <si>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</si>
  <si>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</si>
  <si>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</si>
  <si>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</si>
  <si>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</si>
  <si>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</si>
  <si>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</si>
  <si>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</si>
  <si>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</si>
  <si>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</si>
  <si>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</si>
  <si>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</si>
  <si>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</si>
  <si>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</si>
  <si>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</si>
  <si>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</si>
  <si>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</si>
  <si>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</si>
  <si>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</si>
  <si>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</si>
  <si>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</si>
  <si>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</si>
  <si>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</si>
  <si>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</si>
  <si>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</si>
  <si>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</si>
  <si>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</si>
  <si>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</si>
  <si>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</si>
  <si>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</si>
  <si>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</si>
  <si>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</si>
  <si>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</si>
  <si>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</si>
  <si>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</si>
  <si>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</si>
  <si>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</si>
  <si>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</si>
  <si>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</si>
  <si>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</si>
  <si>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</si>
  <si>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</si>
  <si>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</si>
  <si>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</si>
  <si>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</si>
  <si>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</si>
  <si>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</si>
  <si>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</si>
  <si>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</si>
  <si>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</si>
  <si>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</si>
  <si>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</si>
  <si>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</si>
  <si>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</si>
  <si>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</si>
  <si>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</si>
  <si>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</si>
  <si>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</si>
  <si>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</si>
  <si>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</si>
  <si>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</si>
  <si>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</si>
  <si>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</si>
  <si>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</si>
  <si>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</si>
  <si>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</si>
  <si>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</si>
  <si>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</si>
  <si>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</si>
  <si>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</si>
  <si>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</si>
  <si>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</si>
  <si>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</si>
  <si>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</si>
  <si>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</si>
  <si>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</si>
  <si>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</si>
  <si>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</si>
  <si>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</si>
  <si>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</si>
  <si>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</si>
  <si>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</si>
  <si>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</si>
  <si>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</si>
  <si>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</si>
  <si>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</si>
  <si>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</si>
  <si>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</si>
  <si>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</si>
  <si>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</si>
  <si>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</si>
  <si>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</si>
  <si>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</si>
  <si>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</si>
  <si>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</si>
  <si>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</si>
  <si>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</si>
  <si>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</si>
  <si>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</si>
  <si>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</si>
  <si>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</si>
  <si>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</si>
  <si>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</si>
  <si>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</si>
  <si>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</si>
  <si>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</si>
  <si>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</si>
  <si>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</si>
  <si>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</si>
  <si>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</si>
  <si>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</si>
  <si>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</si>
  <si>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</si>
  <si>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</si>
  <si>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</si>
  <si>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</si>
  <si>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</si>
  <si>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</si>
  <si>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</si>
  <si>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</si>
  <si>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</si>
  <si>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</si>
  <si>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</si>
  <si>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</si>
  <si>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</si>
  <si>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</si>
  <si>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</si>
  <si>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</si>
  <si>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</si>
  <si>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</si>
  <si>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</si>
  <si>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</si>
  <si>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</si>
  <si>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</si>
  <si>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</si>
  <si>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</si>
  <si>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</si>
  <si>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</si>
  <si>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</si>
  <si>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</si>
  <si>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</si>
  <si>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</si>
  <si>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</si>
  <si>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</si>
  <si>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</si>
  <si>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</si>
  <si>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</si>
  <si>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</si>
  <si>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</si>
  <si>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</si>
  <si>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</si>
  <si>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</si>
  <si>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</si>
  <si>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</si>
  <si>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</si>
  <si>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</si>
  <si>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</si>
  <si>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</si>
  <si>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</si>
  <si>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</si>
  <si>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</si>
  <si>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</si>
  <si>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</si>
  <si>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</si>
  <si>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</si>
  <si>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</si>
  <si>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</si>
  <si>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</si>
  <si>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</si>
  <si>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</si>
  <si>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</si>
  <si>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</si>
  <si>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</si>
  <si>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</si>
  <si>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</si>
  <si>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</si>
  <si>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</si>
  <si>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</si>
  <si>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</si>
  <si>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</si>
  <si>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</si>
  <si>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</si>
  <si>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</si>
  <si>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</si>
  <si>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</si>
  <si>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</si>
  <si>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</si>
  <si>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</si>
  <si>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</si>
  <si>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</si>
  <si>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</si>
  <si>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</si>
  <si>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</si>
  <si>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</si>
  <si>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</si>
  <si>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</si>
  <si>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</si>
  <si>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</si>
  <si>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</si>
  <si>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</si>
  <si>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</si>
  <si>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</si>
  <si>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</si>
  <si>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</si>
  <si>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</si>
  <si>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</si>
  <si>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</si>
  <si>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</si>
  <si>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</si>
  <si>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</si>
  <si>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</si>
  <si>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</si>
  <si>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</si>
  <si>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</si>
  <si>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</si>
  <si>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</si>
  <si>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</si>
  <si>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</si>
  <si>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</si>
  <si>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</si>
  <si>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</si>
  <si>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</si>
  <si>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</si>
  <si>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</si>
  <si>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</si>
  <si>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</si>
  <si>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</si>
  <si>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</si>
  <si>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</si>
  <si>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</si>
  <si>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</si>
  <si>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</si>
  <si>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</si>
  <si>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</si>
  <si>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</si>
  <si>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</si>
  <si>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</si>
  <si>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</si>
  <si>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</si>
  <si>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</si>
  <si>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</si>
  <si>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</si>
  <si>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</si>
  <si>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</si>
  <si>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</si>
  <si>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</si>
  <si>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</si>
  <si>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</si>
  <si>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</si>
  <si>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</si>
  <si>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</si>
  <si>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</si>
  <si>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</si>
  <si>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</si>
  <si>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</si>
  <si>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</si>
  <si>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</si>
  <si>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</si>
  <si>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</si>
  <si>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</si>
  <si>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</si>
  <si>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</si>
  <si>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</si>
  <si>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</si>
  <si>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</si>
  <si>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</si>
  <si>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</si>
  <si>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</si>
  <si>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</si>
  <si>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</si>
  <si>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</si>
  <si>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</si>
  <si>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</si>
  <si>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</si>
  <si>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</si>
  <si>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</si>
  <si>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</si>
  <si>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</si>
  <si>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</si>
  <si>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</si>
  <si>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</si>
  <si>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</si>
  <si>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</si>
  <si>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</si>
  <si>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</si>
  <si>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</si>
  <si>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</si>
  <si>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</si>
  <si>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</si>
  <si>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</si>
  <si>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</si>
  <si>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</si>
  <si>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</si>
  <si>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</si>
  <si>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</si>
  <si>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</si>
  <si>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</si>
  <si>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</si>
  <si>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</si>
  <si>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</si>
  <si>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</si>
  <si>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</si>
  <si>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</si>
  <si>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</si>
  <si>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</si>
  <si>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</si>
  <si>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</si>
  <si>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</si>
  <si>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</si>
  <si>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</si>
  <si>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</si>
  <si>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</si>
  <si>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</si>
  <si>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</si>
  <si>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</si>
  <si>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</si>
  <si>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</si>
  <si>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</si>
  <si>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</si>
  <si>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</si>
  <si>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</si>
  <si>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</si>
  <si>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</si>
  <si>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</si>
  <si>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</si>
  <si>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</si>
  <si>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</si>
  <si>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</si>
  <si>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</si>
  <si>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</si>
  <si>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</si>
  <si>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</si>
  <si>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</si>
  <si>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</si>
  <si>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</si>
  <si>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</si>
  <si>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</si>
  <si>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</si>
  <si>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</si>
  <si>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</si>
  <si>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</si>
  <si>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</si>
  <si>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</si>
  <si>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</si>
  <si>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</si>
  <si>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</si>
  <si>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</si>
  <si>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</si>
  <si>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</si>
  <si>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</si>
  <si>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</si>
  <si>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</si>
  <si>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</si>
  <si>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</si>
  <si>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</si>
  <si>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</si>
  <si>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</si>
  <si>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</si>
  <si>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</si>
  <si>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</si>
  <si>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</si>
  <si>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</si>
  <si>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</si>
  <si>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</si>
  <si>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</si>
  <si>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</si>
  <si>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</si>
  <si>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</si>
  <si>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</si>
  <si>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</si>
  <si>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</si>
  <si>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</si>
  <si>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</si>
  <si>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</si>
  <si>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</si>
  <si>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</si>
  <si>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</si>
  <si>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</si>
  <si>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</si>
  <si>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</si>
  <si>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</si>
  <si>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</si>
  <si>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</si>
  <si>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</si>
  <si>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</si>
  <si>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</si>
  <si>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</si>
  <si>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</si>
  <si>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</si>
  <si>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</si>
  <si>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</si>
  <si>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</si>
  <si>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</si>
  <si>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</si>
  <si>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</si>
  <si>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</si>
  <si>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</si>
  <si>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</si>
  <si>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</si>
  <si>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</si>
  <si>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</si>
  <si>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</si>
  <si>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</si>
  <si>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</si>
  <si>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</si>
  <si>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</si>
  <si>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</si>
  <si>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</si>
  <si>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</si>
  <si>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</si>
  <si>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</si>
  <si>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</si>
  <si>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</si>
  <si>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</si>
  <si>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</si>
  <si>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</si>
  <si>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</si>
  <si>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</si>
  <si>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</si>
  <si>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</si>
  <si>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</si>
  <si>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</si>
  <si>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</si>
  <si>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</si>
  <si>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</si>
  <si>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</si>
  <si>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</si>
  <si>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</si>
  <si>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</si>
  <si>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</si>
  <si>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</si>
  <si>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</si>
  <si>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</si>
  <si>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</si>
  <si>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</si>
  <si>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</si>
  <si>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</si>
  <si>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</si>
  <si>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</si>
  <si>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</si>
  <si>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</si>
  <si>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</si>
  <si>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</si>
  <si>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</si>
  <si>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</si>
  <si>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</si>
  <si>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</si>
  <si>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</si>
  <si>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</si>
  <si>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</si>
  <si>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</si>
  <si>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</si>
  <si>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</si>
  <si>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</si>
  <si>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</si>
  <si>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</si>
  <si>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</si>
  <si>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</si>
  <si>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</si>
  <si>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</si>
  <si>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</si>
  <si>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</si>
  <si>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</si>
  <si>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</si>
  <si>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</si>
  <si>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</si>
  <si>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</si>
  <si>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</si>
  <si>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</si>
  <si>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</si>
  <si>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</si>
  <si>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</si>
  <si>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</si>
  <si>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</si>
  <si>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</si>
  <si>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</si>
  <si>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</si>
  <si>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</si>
  <si>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</si>
  <si>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</si>
  <si>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</si>
  <si>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</si>
  <si>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</si>
  <si>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</si>
  <si>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</si>
  <si>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</si>
  <si>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</si>
  <si>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</si>
  <si>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</si>
  <si>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</si>
  <si>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</si>
  <si>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</si>
  <si>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</si>
  <si>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</si>
  <si>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</si>
  <si>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</si>
  <si>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</si>
  <si>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</si>
  <si>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</si>
  <si>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</si>
  <si>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</si>
  <si>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</si>
  <si>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</si>
  <si>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</si>
  <si>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</si>
  <si>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</si>
  <si>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</si>
  <si>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</si>
  <si>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</si>
  <si>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</si>
  <si>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</si>
  <si>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</si>
  <si>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</si>
  <si>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</si>
  <si>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</si>
  <si>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</si>
  <si>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</si>
  <si>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</si>
  <si>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</si>
  <si>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</si>
  <si>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</si>
  <si>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</si>
  <si>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</si>
  <si>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</si>
  <si>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</si>
  <si>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</si>
  <si>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</si>
  <si>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</si>
  <si>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</si>
  <si>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</si>
  <si>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</si>
  <si>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</si>
  <si>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</si>
  <si>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</si>
  <si>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</si>
  <si>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</si>
  <si>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</si>
  <si>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</si>
  <si>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</si>
  <si>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</si>
  <si>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</si>
  <si>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</si>
  <si>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</si>
  <si>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</si>
  <si>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</si>
  <si>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</si>
  <si>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</si>
  <si>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</si>
  <si>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</si>
  <si>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</si>
  <si>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</si>
  <si>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</si>
  <si>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</si>
  <si>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</si>
  <si>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</si>
  <si>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</si>
  <si>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</si>
  <si>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</si>
  <si>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</si>
  <si>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</si>
  <si>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</si>
  <si>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</si>
  <si>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</si>
  <si>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</si>
  <si>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</si>
  <si>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</si>
  <si>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</si>
  <si>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</si>
  <si>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</si>
  <si>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</si>
  <si>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</si>
  <si>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</si>
  <si>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</si>
  <si>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</si>
  <si>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</si>
  <si>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</si>
  <si>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</si>
  <si>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</si>
  <si>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</si>
  <si>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</si>
  <si>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</si>
  <si>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</si>
  <si>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</si>
  <si>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</si>
  <si>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</si>
  <si>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</si>
  <si>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</si>
  <si>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</si>
  <si>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</si>
  <si>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</si>
  <si>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</si>
  <si>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</si>
  <si>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</si>
  <si>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</si>
  <si>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</si>
  <si>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</si>
  <si>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</si>
  <si>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</si>
  <si>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</si>
  <si>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</si>
  <si>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</si>
  <si>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</si>
  <si>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</si>
  <si>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</si>
  <si>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</si>
  <si>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</si>
  <si>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</si>
  <si>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</si>
  <si>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</si>
  <si>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</si>
  <si>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</si>
  <si>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</si>
  <si>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</si>
  <si>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</si>
  <si>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</si>
  <si>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</si>
  <si>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</si>
  <si>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</si>
  <si>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</si>
  <si>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</si>
  <si>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</si>
  <si>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</si>
  <si>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</si>
  <si>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</si>
  <si>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</si>
  <si>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</si>
  <si>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</si>
  <si>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</si>
  <si>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</si>
  <si>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</si>
  <si>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</si>
  <si>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</si>
  <si>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</si>
  <si>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</si>
  <si>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</si>
  <si>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</si>
  <si>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</si>
  <si>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</si>
  <si>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</si>
  <si>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</si>
  <si>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</si>
  <si>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</si>
  <si>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</si>
  <si>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</si>
  <si>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</si>
  <si>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</si>
  <si>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</si>
  <si>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</si>
  <si>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</si>
  <si>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</si>
  <si>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</si>
  <si>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</si>
  <si>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</si>
  <si>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</si>
  <si>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</si>
  <si>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</si>
  <si>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</si>
  <si>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</si>
  <si>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</si>
  <si>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</si>
  <si>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</si>
  <si>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</si>
  <si>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</si>
  <si>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</si>
  <si>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</si>
  <si>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</si>
  <si>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</si>
  <si>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</si>
  <si>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</si>
  <si>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</si>
  <si>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</si>
  <si>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</si>
  <si>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</si>
  <si>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</si>
  <si>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</si>
  <si>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</si>
  <si>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</si>
  <si>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</si>
  <si>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</si>
  <si>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</si>
  <si>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</si>
  <si>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</si>
  <si>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</si>
  <si>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</si>
  <si>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</si>
  <si>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</si>
  <si>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</si>
  <si>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</si>
  <si>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</si>
  <si>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</si>
  <si>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</si>
  <si>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</si>
  <si>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</si>
  <si>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</si>
  <si>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</si>
  <si>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</si>
  <si>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</si>
  <si>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</si>
  <si>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</si>
  <si>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</si>
  <si>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</si>
  <si>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</si>
  <si>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</si>
  <si>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</si>
  <si>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</si>
  <si>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</si>
  <si>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</si>
  <si>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</si>
  <si>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</si>
  <si>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</si>
  <si>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</si>
  <si>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</si>
  <si>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</si>
  <si>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</si>
  <si>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</si>
  <si>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</si>
  <si>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</si>
  <si>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</si>
  <si>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</si>
  <si>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</si>
  <si>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</si>
  <si>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</si>
  <si>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</si>
  <si>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</si>
  <si>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</si>
  <si>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</si>
  <si>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</si>
  <si>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</si>
  <si>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</si>
  <si>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</si>
  <si>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</si>
  <si>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</si>
  <si>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</si>
  <si>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</si>
  <si>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</si>
  <si>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</si>
  <si>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</si>
  <si>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</si>
  <si>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</si>
  <si>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</si>
  <si>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</si>
  <si>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</si>
  <si>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</si>
  <si>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</si>
  <si>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</si>
  <si>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</si>
  <si>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</si>
  <si>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</si>
  <si>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</si>
  <si>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</si>
  <si>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</si>
  <si>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</si>
  <si>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</si>
  <si>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</si>
  <si>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</si>
  <si>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</si>
  <si>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</si>
  <si>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</si>
  <si>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</si>
  <si>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</si>
  <si>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</si>
  <si>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</si>
  <si>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</si>
  <si>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</si>
  <si>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</si>
  <si>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</si>
  <si>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</si>
  <si>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</si>
  <si>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</si>
  <si>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</si>
  <si>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</si>
  <si>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</si>
  <si>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</si>
  <si>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</si>
  <si>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</si>
  <si>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</si>
  <si>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</si>
  <si>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</si>
  <si>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</si>
  <si>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</si>
  <si>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</si>
  <si>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</si>
  <si>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</si>
  <si>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</si>
  <si>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</si>
  <si>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</si>
  <si>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</si>
  <si>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</si>
  <si>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</si>
  <si>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</si>
  <si>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</si>
  <si>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</si>
  <si>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</si>
  <si>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</si>
  <si>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</si>
  <si>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</si>
  <si>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</si>
  <si>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</si>
  <si>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</si>
  <si>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</si>
  <si>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</si>
  <si>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</si>
  <si>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</si>
  <si>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</si>
  <si>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</si>
  <si>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</si>
  <si>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</si>
  <si>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</si>
  <si>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</si>
  <si>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</si>
  <si>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</si>
  <si>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</si>
  <si>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</si>
  <si>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</si>
  <si>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</si>
  <si>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</si>
  <si>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</si>
  <si>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</si>
  <si>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</si>
  <si>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</si>
  <si>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</si>
  <si>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</si>
  <si>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</si>
  <si>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</si>
  <si>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</si>
  <si>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</si>
  <si>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</si>
  <si>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</si>
  <si>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</si>
  <si>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</si>
  <si>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</si>
  <si>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</si>
  <si>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</si>
  <si>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</si>
  <si>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</si>
  <si>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</si>
  <si>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</si>
  <si>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</si>
  <si>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</si>
  <si>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</si>
  <si>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</si>
  <si>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</si>
  <si>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</si>
  <si>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</si>
  <si>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</si>
  <si>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</si>
  <si>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</si>
  <si>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</si>
  <si>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</si>
  <si>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</si>
  <si>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</si>
  <si>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</si>
  <si>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</si>
  <si>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</si>
  <si>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</si>
  <si>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</si>
  <si>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</si>
  <si>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</si>
  <si>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</si>
  <si>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</si>
  <si>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</si>
  <si>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</si>
  <si>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</si>
  <si>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</si>
  <si>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</si>
  <si>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</si>
  <si>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</si>
  <si>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</si>
  <si>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</si>
  <si>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</si>
  <si>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</si>
  <si>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</si>
  <si>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</si>
  <si>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</si>
  <si>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</si>
  <si>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</si>
  <si>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</si>
  <si>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</si>
  <si>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</si>
  <si>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</si>
  <si>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</si>
  <si>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</si>
  <si>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</si>
  <si>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</si>
  <si>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</si>
  <si>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</si>
  <si>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</si>
  <si>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</si>
  <si>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</si>
  <si>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</si>
  <si>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</si>
  <si>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</si>
  <si>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</si>
  <si>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</si>
  <si>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</si>
  <si>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</si>
  <si>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</si>
  <si>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</si>
  <si>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</si>
  <si>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</si>
  <si>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</si>
  <si>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</si>
  <si>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</si>
  <si>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</si>
  <si>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</si>
  <si>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</si>
  <si>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</si>
  <si>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</si>
  <si>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</si>
  <si>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</si>
  <si>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</si>
  <si>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</si>
  <si>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</si>
  <si>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</si>
  <si>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</si>
  <si>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</si>
  <si>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</si>
  <si>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</si>
  <si>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</si>
  <si>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</si>
  <si>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</si>
  <si>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</si>
  <si>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</si>
  <si>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</si>
  <si>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</si>
  <si>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</si>
  <si>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</si>
  <si>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</si>
  <si>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</si>
  <si>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</si>
  <si>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</si>
  <si>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</si>
  <si>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</si>
  <si>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</si>
  <si>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elec non BAU elec portfolio settings</t>
  </si>
  <si>
    <t>BEEEfEPS Boolean Exclude Elec Exports from Elec Portfolio Stds</t>
  </si>
  <si>
    <t>Non BAU CES Qualifying Resources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</si>
</sst>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4032</v>
      </c>
      <c r="C1" s="391">
        <v>46268</v>
      </c>
      <c r="G1" s="392" t="s">
        <v>4014</v>
      </c>
      <c r="H1" s="392" t="s">
        <v>4015</v>
      </c>
    </row>
    <row r="2" spans="1:8" x14ac:dyDescent="0.45">
      <c r="B2" t="str">
        <f>_xlfn.XLOOKUP(B1,H:H,G:G,0,0,1)</f>
        <v>FL</v>
      </c>
      <c r="C2" t="str">
        <f>_xlfn.XLOOKUP(B2,G:G, H:H, 0,0,1)</f>
        <v>Florida</v>
      </c>
      <c r="G2" t="s">
        <v>4016</v>
      </c>
      <c r="H2" t="s">
        <v>4017</v>
      </c>
    </row>
    <row r="3" spans="1:8" x14ac:dyDescent="0.45">
      <c r="A3" t="s">
        <v>103</v>
      </c>
      <c r="G3" t="s">
        <v>4018</v>
      </c>
      <c r="H3" t="s">
        <v>4013</v>
      </c>
    </row>
    <row r="4" spans="1:8" x14ac:dyDescent="0.45">
      <c r="A4" t="s">
        <v>136</v>
      </c>
      <c r="G4" t="s">
        <v>4019</v>
      </c>
      <c r="H4" t="s">
        <v>4020</v>
      </c>
    </row>
    <row r="5" spans="1:8" x14ac:dyDescent="0.45">
      <c r="A5" t="s">
        <v>107</v>
      </c>
      <c r="G5" t="s">
        <v>4021</v>
      </c>
      <c r="H5" t="s">
        <v>4022</v>
      </c>
    </row>
    <row r="6" spans="1:8" x14ac:dyDescent="0.45">
      <c r="A6" t="s">
        <v>104</v>
      </c>
      <c r="G6" t="s">
        <v>4023</v>
      </c>
      <c r="H6" t="s">
        <v>4024</v>
      </c>
    </row>
    <row r="7" spans="1:8" x14ac:dyDescent="0.45">
      <c r="G7" t="s">
        <v>481</v>
      </c>
      <c r="H7" t="s">
        <v>4025</v>
      </c>
    </row>
    <row r="8" spans="1:8" x14ac:dyDescent="0.45">
      <c r="A8" t="s">
        <v>105</v>
      </c>
      <c r="G8" t="s">
        <v>4026</v>
      </c>
      <c r="H8" t="s">
        <v>4027</v>
      </c>
    </row>
    <row r="9" spans="1:8" x14ac:dyDescent="0.45">
      <c r="A9" t="s">
        <v>106</v>
      </c>
      <c r="G9" t="s">
        <v>4028</v>
      </c>
      <c r="H9" t="s">
        <v>4028</v>
      </c>
    </row>
    <row r="10" spans="1:8" x14ac:dyDescent="0.45">
      <c r="A10" s="38" t="s">
        <v>2752</v>
      </c>
      <c r="G10" t="s">
        <v>4029</v>
      </c>
      <c r="H10" t="s">
        <v>4030</v>
      </c>
    </row>
    <row r="11" spans="1:8" x14ac:dyDescent="0.45">
      <c r="A11" s="38"/>
      <c r="G11" t="s">
        <v>4031</v>
      </c>
      <c r="H11" t="s">
        <v>4032</v>
      </c>
    </row>
    <row r="12" spans="1:8" x14ac:dyDescent="0.45">
      <c r="A12" t="s">
        <v>108</v>
      </c>
      <c r="G12" t="s">
        <v>4033</v>
      </c>
      <c r="H12" t="s">
        <v>4034</v>
      </c>
    </row>
    <row r="13" spans="1:8" x14ac:dyDescent="0.45">
      <c r="A13" t="s">
        <v>109</v>
      </c>
      <c r="G13" t="s">
        <v>4035</v>
      </c>
      <c r="H13" t="s">
        <v>4036</v>
      </c>
    </row>
    <row r="14" spans="1:8" x14ac:dyDescent="0.45">
      <c r="A14" t="s">
        <v>110</v>
      </c>
      <c r="G14" t="s">
        <v>4037</v>
      </c>
      <c r="H14" t="s">
        <v>4038</v>
      </c>
    </row>
    <row r="15" spans="1:8" x14ac:dyDescent="0.45">
      <c r="G15" t="s">
        <v>4039</v>
      </c>
      <c r="H15" t="s">
        <v>4040</v>
      </c>
    </row>
    <row r="16" spans="1:8" x14ac:dyDescent="0.45">
      <c r="A16" s="39" t="s">
        <v>2838</v>
      </c>
      <c r="B16" s="151"/>
      <c r="G16" t="s">
        <v>4041</v>
      </c>
      <c r="H16" t="s">
        <v>4042</v>
      </c>
    </row>
    <row r="17" spans="1:8" x14ac:dyDescent="0.45">
      <c r="A17" t="s">
        <v>2821</v>
      </c>
      <c r="B17" s="17">
        <f>MAX(PolicyLevers!H:H)</f>
        <v>2798</v>
      </c>
      <c r="G17" t="s">
        <v>4043</v>
      </c>
      <c r="H17" t="s">
        <v>4044</v>
      </c>
    </row>
    <row r="18" spans="1:8" x14ac:dyDescent="0.45">
      <c r="A18" t="s">
        <v>2837</v>
      </c>
      <c r="B18" s="17" t="str" cm="1">
        <f t="array" ref="B18">IF(MIN(IF(COUNTIF(PolicyLevers!$H$2:$H$2052,PolicyLevers!$H$2:$H$2052)&gt;1,PolicyLevers!$H$2:$H$2052, ""))=0,"No duplicate ID numbers",MIN(IF(COUNTIF(PolicyLevers!$H$2:$H$2052,PolicyLevers!$H$2:$H$2052)&gt;1,PolicyLevers!$H$2:$H$2052, "")))</f>
        <v>No duplicate ID numbers</v>
      </c>
      <c r="G18" t="s">
        <v>4045</v>
      </c>
      <c r="H18" t="s">
        <v>4046</v>
      </c>
    </row>
    <row r="19" spans="1:8" ht="28.5" x14ac:dyDescent="0.4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4047</v>
      </c>
      <c r="H19" t="s">
        <v>4048</v>
      </c>
    </row>
    <row r="20" spans="1:8" x14ac:dyDescent="0.45">
      <c r="G20" t="s">
        <v>4049</v>
      </c>
      <c r="H20" t="s">
        <v>4050</v>
      </c>
    </row>
    <row r="21" spans="1:8" x14ac:dyDescent="0.45">
      <c r="A21" s="39" t="s">
        <v>3188</v>
      </c>
      <c r="B21" s="151"/>
      <c r="G21" t="s">
        <v>4051</v>
      </c>
      <c r="H21" t="s">
        <v>4052</v>
      </c>
    </row>
    <row r="22" spans="1:8" x14ac:dyDescent="0.45">
      <c r="A22" t="s">
        <v>3182</v>
      </c>
      <c r="G22" t="s">
        <v>4053</v>
      </c>
      <c r="H22" t="s">
        <v>4054</v>
      </c>
    </row>
    <row r="23" spans="1:8" x14ac:dyDescent="0.45">
      <c r="A23" t="s">
        <v>3183</v>
      </c>
      <c r="G23" t="s">
        <v>4055</v>
      </c>
      <c r="H23" t="s">
        <v>4056</v>
      </c>
    </row>
    <row r="24" spans="1:8" x14ac:dyDescent="0.45">
      <c r="A24" t="s">
        <v>3184</v>
      </c>
      <c r="G24" t="s">
        <v>4057</v>
      </c>
      <c r="H24" t="s">
        <v>4058</v>
      </c>
    </row>
    <row r="25" spans="1:8" x14ac:dyDescent="0.45">
      <c r="A25" t="s">
        <v>3185</v>
      </c>
      <c r="G25" t="s">
        <v>4059</v>
      </c>
      <c r="H25" t="s">
        <v>4060</v>
      </c>
    </row>
    <row r="26" spans="1:8" x14ac:dyDescent="0.45">
      <c r="G26" t="s">
        <v>4061</v>
      </c>
      <c r="H26" t="s">
        <v>4062</v>
      </c>
    </row>
    <row r="27" spans="1:8" x14ac:dyDescent="0.45">
      <c r="A27" s="39" t="s">
        <v>3186</v>
      </c>
      <c r="B27" s="151"/>
      <c r="C27" s="151"/>
      <c r="G27" t="s">
        <v>4063</v>
      </c>
      <c r="H27" t="s">
        <v>4064</v>
      </c>
    </row>
    <row r="28" spans="1:8" x14ac:dyDescent="0.45">
      <c r="A28" t="s">
        <v>2831</v>
      </c>
      <c r="G28" t="s">
        <v>4065</v>
      </c>
      <c r="H28" t="s">
        <v>4066</v>
      </c>
    </row>
    <row r="29" spans="1:8" x14ac:dyDescent="0.45">
      <c r="A29" t="s">
        <v>2817</v>
      </c>
      <c r="G29" t="s">
        <v>4067</v>
      </c>
      <c r="H29" t="s">
        <v>4068</v>
      </c>
    </row>
    <row r="30" spans="1:8" x14ac:dyDescent="0.45">
      <c r="A30" t="s">
        <v>2818</v>
      </c>
      <c r="G30" t="s">
        <v>4069</v>
      </c>
      <c r="H30" t="s">
        <v>4070</v>
      </c>
    </row>
    <row r="31" spans="1:8" x14ac:dyDescent="0.45">
      <c r="A31" t="s">
        <v>2819</v>
      </c>
      <c r="G31" t="s">
        <v>517</v>
      </c>
      <c r="H31" t="s">
        <v>4071</v>
      </c>
    </row>
    <row r="32" spans="1:8" x14ac:dyDescent="0.45">
      <c r="A32" t="s">
        <v>2820</v>
      </c>
      <c r="G32" t="s">
        <v>4072</v>
      </c>
      <c r="H32" t="s">
        <v>4073</v>
      </c>
    </row>
    <row r="33" spans="1:8" x14ac:dyDescent="0.45">
      <c r="G33" t="s">
        <v>4074</v>
      </c>
      <c r="H33" t="s">
        <v>4075</v>
      </c>
    </row>
    <row r="34" spans="1:8" x14ac:dyDescent="0.45">
      <c r="A34" t="s">
        <v>2832</v>
      </c>
      <c r="G34" t="s">
        <v>4076</v>
      </c>
      <c r="H34" t="s">
        <v>4077</v>
      </c>
    </row>
    <row r="35" spans="1:8" x14ac:dyDescent="0.45">
      <c r="A35" t="s">
        <v>2815</v>
      </c>
      <c r="G35" t="s">
        <v>4078</v>
      </c>
      <c r="H35" t="s">
        <v>4079</v>
      </c>
    </row>
    <row r="36" spans="1:8" x14ac:dyDescent="0.45">
      <c r="A36" t="s">
        <v>2816</v>
      </c>
      <c r="G36" t="s">
        <v>4080</v>
      </c>
      <c r="H36" t="s">
        <v>4081</v>
      </c>
    </row>
    <row r="37" spans="1:8" x14ac:dyDescent="0.45">
      <c r="G37" t="s">
        <v>4082</v>
      </c>
      <c r="H37" t="s">
        <v>4083</v>
      </c>
    </row>
    <row r="38" spans="1:8" x14ac:dyDescent="0.45">
      <c r="A38" t="s">
        <v>2833</v>
      </c>
      <c r="G38" t="s">
        <v>4084</v>
      </c>
      <c r="H38" t="s">
        <v>4085</v>
      </c>
    </row>
    <row r="39" spans="1:8" x14ac:dyDescent="0.45">
      <c r="A39" t="s">
        <v>2822</v>
      </c>
      <c r="G39" t="s">
        <v>4086</v>
      </c>
      <c r="H39" t="s">
        <v>4087</v>
      </c>
    </row>
    <row r="40" spans="1:8" x14ac:dyDescent="0.45">
      <c r="A40" t="s">
        <v>2823</v>
      </c>
      <c r="G40" t="s">
        <v>4088</v>
      </c>
      <c r="H40" t="s">
        <v>4089</v>
      </c>
    </row>
    <row r="41" spans="1:8" x14ac:dyDescent="0.45">
      <c r="G41" t="s">
        <v>4090</v>
      </c>
      <c r="H41" t="s">
        <v>4091</v>
      </c>
    </row>
    <row r="42" spans="1:8" x14ac:dyDescent="0.45">
      <c r="A42" t="s">
        <v>2834</v>
      </c>
      <c r="G42" t="s">
        <v>4092</v>
      </c>
      <c r="H42" t="s">
        <v>4093</v>
      </c>
    </row>
    <row r="43" spans="1:8" x14ac:dyDescent="0.45">
      <c r="A43" t="s">
        <v>2824</v>
      </c>
      <c r="G43" t="s">
        <v>4094</v>
      </c>
      <c r="H43" t="s">
        <v>4095</v>
      </c>
    </row>
    <row r="44" spans="1:8" x14ac:dyDescent="0.45">
      <c r="A44" t="s">
        <v>2825</v>
      </c>
      <c r="G44" t="s">
        <v>4096</v>
      </c>
      <c r="H44" t="s">
        <v>4097</v>
      </c>
    </row>
    <row r="45" spans="1:8" x14ac:dyDescent="0.45">
      <c r="G45" t="s">
        <v>4098</v>
      </c>
      <c r="H45" t="s">
        <v>4099</v>
      </c>
    </row>
    <row r="46" spans="1:8" x14ac:dyDescent="0.45">
      <c r="A46" s="39" t="s">
        <v>3187</v>
      </c>
      <c r="B46" s="151"/>
      <c r="G46" t="s">
        <v>4100</v>
      </c>
      <c r="H46" t="s">
        <v>4101</v>
      </c>
    </row>
    <row r="47" spans="1:8" x14ac:dyDescent="0.45">
      <c r="A47" t="s">
        <v>2826</v>
      </c>
      <c r="G47" t="s">
        <v>4102</v>
      </c>
      <c r="H47" t="s">
        <v>4103</v>
      </c>
    </row>
    <row r="48" spans="1:8" x14ac:dyDescent="0.45">
      <c r="A48" t="s">
        <v>2827</v>
      </c>
      <c r="G48" t="s">
        <v>4104</v>
      </c>
      <c r="H48" t="s">
        <v>4105</v>
      </c>
    </row>
    <row r="49" spans="1:8" x14ac:dyDescent="0.45">
      <c r="G49" t="s">
        <v>4106</v>
      </c>
      <c r="H49" t="s">
        <v>4107</v>
      </c>
    </row>
    <row r="50" spans="1:8" x14ac:dyDescent="0.45">
      <c r="A50" t="s">
        <v>2828</v>
      </c>
      <c r="G50" t="s">
        <v>4108</v>
      </c>
      <c r="H50" t="s">
        <v>4109</v>
      </c>
    </row>
    <row r="51" spans="1:8" x14ac:dyDescent="0.45">
      <c r="A51" t="s">
        <v>2835</v>
      </c>
      <c r="G51" t="s">
        <v>4110</v>
      </c>
      <c r="H51" t="s">
        <v>4111</v>
      </c>
    </row>
    <row r="52" spans="1:8" x14ac:dyDescent="0.45">
      <c r="A52" t="s">
        <v>2829</v>
      </c>
      <c r="G52" t="s">
        <v>4112</v>
      </c>
      <c r="H52" t="s">
        <v>4113</v>
      </c>
    </row>
    <row r="53" spans="1:8" x14ac:dyDescent="0.4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abSelected="1" topLeftCell="A37" zoomScale="110" zoomScaleNormal="110" workbookViewId="0">
      <selection activeCell="A44" sqref="A44"/>
    </sheetView>
  </sheetViews>
  <sheetFormatPr defaultColWidth="8.86328125" defaultRowHeight="14.25" x14ac:dyDescent="0.45"/>
  <cols>
    <col min="1" max="1" width="20.1328125" customWidth="1"/>
    <col min="2" max="2" width="36.73046875" customWidth="1"/>
    <col min="3" max="3" width="71.1328125" bestFit="1" customWidth="1"/>
    <col min="4" max="4" width="38" bestFit="1" customWidth="1"/>
    <col min="5" max="5" width="13.73046875" customWidth="1"/>
    <col min="6" max="9" width="9.3984375" customWidth="1"/>
    <col min="10" max="10" width="114.73046875" customWidth="1"/>
    <col min="11" max="12" width="20.1328125" customWidth="1"/>
    <col min="13" max="13" width="129.3984375" style="410" customWidth="1"/>
    <col min="14" max="14" width="67.3984375" customWidth="1"/>
  </cols>
  <sheetData>
    <row r="1" spans="1:14" x14ac:dyDescent="0.45">
      <c r="A1" s="6" t="s">
        <v>3163</v>
      </c>
      <c r="M1"/>
    </row>
    <row r="2" spans="1:14" x14ac:dyDescent="0.45">
      <c r="A2" s="13" t="s">
        <v>3164</v>
      </c>
      <c r="M2"/>
    </row>
    <row r="3" spans="1:14" x14ac:dyDescent="0.45">
      <c r="A3" s="344" t="s">
        <v>3</v>
      </c>
      <c r="B3" s="344" t="s">
        <v>0</v>
      </c>
      <c r="C3" s="344" t="s">
        <v>1</v>
      </c>
      <c r="D3" s="400" t="s">
        <v>342</v>
      </c>
      <c r="E3" s="344" t="s">
        <v>2257</v>
      </c>
      <c r="F3" s="401" t="s">
        <v>69</v>
      </c>
      <c r="G3" s="401" t="s">
        <v>70</v>
      </c>
      <c r="H3" s="401" t="s">
        <v>81</v>
      </c>
      <c r="I3" s="344" t="s">
        <v>28</v>
      </c>
      <c r="J3" s="344" t="s">
        <v>2</v>
      </c>
      <c r="K3" s="344" t="s">
        <v>437</v>
      </c>
      <c r="L3" s="344" t="s">
        <v>188</v>
      </c>
      <c r="M3" s="407" t="s">
        <v>143</v>
      </c>
      <c r="N3" s="408" t="s">
        <v>144</v>
      </c>
    </row>
    <row r="4" spans="1:14" x14ac:dyDescent="0.45">
      <c r="A4" s="290" t="s">
        <v>4</v>
      </c>
      <c r="B4" s="290" t="s">
        <v>2380</v>
      </c>
      <c r="C4" t="s">
        <v>2375</v>
      </c>
      <c r="D4" s="290" t="s">
        <v>2374</v>
      </c>
      <c r="E4" s="290" t="s">
        <v>2376</v>
      </c>
      <c r="F4" s="409">
        <v>0</v>
      </c>
      <c r="G4" s="409">
        <v>1</v>
      </c>
      <c r="H4" s="409">
        <v>0.02</v>
      </c>
      <c r="I4" s="290" t="s">
        <v>2377</v>
      </c>
      <c r="J4" s="334" t="s">
        <v>3420</v>
      </c>
      <c r="K4" s="345" t="s">
        <v>2379</v>
      </c>
      <c r="L4" s="290" t="s">
        <v>2378</v>
      </c>
    </row>
    <row r="5" spans="1:14" x14ac:dyDescent="0.45">
      <c r="A5" s="290" t="s">
        <v>4</v>
      </c>
      <c r="B5" s="290" t="s">
        <v>2445</v>
      </c>
      <c r="C5" t="s">
        <v>3426</v>
      </c>
      <c r="D5" s="290" t="s">
        <v>2446</v>
      </c>
      <c r="E5" s="290" t="s">
        <v>2447</v>
      </c>
      <c r="F5" s="346">
        <v>-1</v>
      </c>
      <c r="G5" s="346">
        <v>3</v>
      </c>
      <c r="H5" s="346">
        <v>0.1</v>
      </c>
      <c r="I5" s="290" t="s">
        <v>2864</v>
      </c>
      <c r="J5" s="289" t="s">
        <v>3789</v>
      </c>
      <c r="K5" s="290"/>
      <c r="L5" s="290" t="s">
        <v>2684</v>
      </c>
      <c r="M5" s="410" t="s">
        <v>3180</v>
      </c>
    </row>
    <row r="6" spans="1:14" x14ac:dyDescent="0.45">
      <c r="A6" s="290" t="s">
        <v>4</v>
      </c>
      <c r="B6" s="290" t="s">
        <v>3424</v>
      </c>
      <c r="C6" t="s">
        <v>3425</v>
      </c>
      <c r="D6" s="290" t="s">
        <v>2448</v>
      </c>
      <c r="E6" t="s">
        <v>3427</v>
      </c>
      <c r="F6" s="347">
        <v>0</v>
      </c>
      <c r="G6" s="347">
        <v>1</v>
      </c>
      <c r="H6" s="347">
        <v>0.02</v>
      </c>
      <c r="I6" s="334" t="s">
        <v>2444</v>
      </c>
      <c r="J6" s="334" t="s">
        <v>4124</v>
      </c>
      <c r="K6" s="345"/>
      <c r="L6" s="345" t="s">
        <v>2685</v>
      </c>
      <c r="M6" s="396" t="s">
        <v>4125</v>
      </c>
    </row>
    <row r="7" spans="1:14" x14ac:dyDescent="0.45">
      <c r="A7" s="290" t="s">
        <v>4</v>
      </c>
      <c r="B7" s="290" t="s">
        <v>3403</v>
      </c>
      <c r="C7" t="s">
        <v>3405</v>
      </c>
      <c r="D7" s="290" t="s">
        <v>3407</v>
      </c>
      <c r="E7" t="s">
        <v>3408</v>
      </c>
      <c r="F7" s="349">
        <v>-45000</v>
      </c>
      <c r="G7" s="349">
        <v>50000</v>
      </c>
      <c r="H7" s="349">
        <v>100</v>
      </c>
      <c r="I7" s="349" t="s">
        <v>3410</v>
      </c>
      <c r="J7" s="393" t="s">
        <v>4114</v>
      </c>
      <c r="K7" s="345" t="s">
        <v>456</v>
      </c>
      <c r="L7" s="345" t="s">
        <v>457</v>
      </c>
      <c r="M7" s="348" t="s">
        <v>458</v>
      </c>
    </row>
    <row r="8" spans="1:14" x14ac:dyDescent="0.45">
      <c r="A8" s="290" t="s">
        <v>4</v>
      </c>
      <c r="B8" s="290" t="s">
        <v>3404</v>
      </c>
      <c r="C8" t="s">
        <v>3406</v>
      </c>
      <c r="D8" s="290" t="s">
        <v>3407</v>
      </c>
      <c r="E8" t="s">
        <v>3409</v>
      </c>
      <c r="F8" s="349">
        <v>-45000</v>
      </c>
      <c r="G8" s="349">
        <v>50000</v>
      </c>
      <c r="H8" s="349">
        <v>100</v>
      </c>
      <c r="I8" s="349" t="s">
        <v>3410</v>
      </c>
      <c r="J8" s="415" t="s">
        <v>3980</v>
      </c>
      <c r="K8" s="345" t="s">
        <v>456</v>
      </c>
      <c r="L8" s="345" t="s">
        <v>457</v>
      </c>
      <c r="M8" s="348"/>
    </row>
    <row r="9" spans="1:14" x14ac:dyDescent="0.45">
      <c r="A9" t="s">
        <v>4</v>
      </c>
      <c r="B9" t="s">
        <v>11</v>
      </c>
      <c r="C9" t="s">
        <v>111</v>
      </c>
      <c r="D9" s="17" t="s">
        <v>11</v>
      </c>
      <c r="E9" t="s">
        <v>2295</v>
      </c>
      <c r="F9" s="350">
        <v>0</v>
      </c>
      <c r="G9" s="350">
        <v>1</v>
      </c>
      <c r="H9" s="10">
        <v>0.02</v>
      </c>
      <c r="I9" s="334" t="s">
        <v>438</v>
      </c>
      <c r="J9" s="334" t="s">
        <v>3260</v>
      </c>
      <c r="K9" s="334" t="s">
        <v>189</v>
      </c>
      <c r="L9" s="289" t="s">
        <v>190</v>
      </c>
      <c r="M9" s="411" t="s">
        <v>145</v>
      </c>
      <c r="N9" s="334" t="s">
        <v>171</v>
      </c>
    </row>
    <row r="10" spans="1:14" x14ac:dyDescent="0.45">
      <c r="A10" t="s">
        <v>4</v>
      </c>
      <c r="B10" t="s">
        <v>5</v>
      </c>
      <c r="C10" t="s">
        <v>297</v>
      </c>
      <c r="D10" s="17" t="s">
        <v>343</v>
      </c>
      <c r="E10" t="s">
        <v>2294</v>
      </c>
      <c r="F10" s="350">
        <v>-0.25</v>
      </c>
      <c r="G10" s="350">
        <f>ROUND(MaxBoundCalculations!B88,1)</f>
        <v>1</v>
      </c>
      <c r="H10" s="350">
        <v>0.01</v>
      </c>
      <c r="I10" s="334" t="s">
        <v>3732</v>
      </c>
      <c r="J10" s="334" t="s">
        <v>3981</v>
      </c>
      <c r="K10" s="334" t="s">
        <v>191</v>
      </c>
      <c r="L10" s="289" t="s">
        <v>192</v>
      </c>
      <c r="M10" s="411" t="s">
        <v>3166</v>
      </c>
      <c r="N10" s="334" t="s">
        <v>3167</v>
      </c>
    </row>
    <row r="11" spans="1:14" x14ac:dyDescent="0.45">
      <c r="A11" s="290" t="s">
        <v>4</v>
      </c>
      <c r="B11" s="290" t="s">
        <v>461</v>
      </c>
      <c r="C11" t="s">
        <v>462</v>
      </c>
      <c r="D11" s="290" t="s">
        <v>461</v>
      </c>
      <c r="E11" t="s">
        <v>2293</v>
      </c>
      <c r="F11" s="409">
        <v>0</v>
      </c>
      <c r="G11" s="409">
        <v>1</v>
      </c>
      <c r="H11" s="409">
        <v>0.01</v>
      </c>
      <c r="I11" s="289" t="s">
        <v>463</v>
      </c>
      <c r="J11" s="394" t="s">
        <v>4126</v>
      </c>
      <c r="K11" s="334" t="s">
        <v>464</v>
      </c>
      <c r="L11" s="289" t="s">
        <v>465</v>
      </c>
      <c r="M11" s="412" t="s">
        <v>466</v>
      </c>
    </row>
    <row r="12" spans="1:14" x14ac:dyDescent="0.45">
      <c r="A12" s="290" t="s">
        <v>4</v>
      </c>
      <c r="B12" s="290" t="s">
        <v>3610</v>
      </c>
      <c r="C12" t="s">
        <v>3611</v>
      </c>
      <c r="D12" s="290" t="s">
        <v>461</v>
      </c>
      <c r="E12" t="s">
        <v>3612</v>
      </c>
      <c r="F12" s="351">
        <v>0</v>
      </c>
      <c r="G12" s="351">
        <v>1</v>
      </c>
      <c r="H12" s="351">
        <v>1</v>
      </c>
      <c r="I12" s="334" t="s">
        <v>29</v>
      </c>
      <c r="J12" s="334" t="s">
        <v>3613</v>
      </c>
      <c r="K12" s="334" t="s">
        <v>464</v>
      </c>
      <c r="L12" s="289" t="s">
        <v>465</v>
      </c>
      <c r="M12" s="412" t="s">
        <v>466</v>
      </c>
    </row>
    <row r="13" spans="1:14" x14ac:dyDescent="0.45">
      <c r="A13" t="s">
        <v>4</v>
      </c>
      <c r="B13" t="s">
        <v>2968</v>
      </c>
      <c r="C13" t="s">
        <v>2969</v>
      </c>
      <c r="D13" t="s">
        <v>2968</v>
      </c>
      <c r="E13" t="s">
        <v>2970</v>
      </c>
      <c r="F13" s="10">
        <v>0</v>
      </c>
      <c r="G13" s="10">
        <f>-ROUND(MaxBoundCalculations!$B$206,2)</f>
        <v>0.33</v>
      </c>
      <c r="H13" s="10">
        <v>0.01</v>
      </c>
      <c r="I13" s="334" t="s">
        <v>2971</v>
      </c>
      <c r="J13" s="334" t="s">
        <v>3417</v>
      </c>
      <c r="K13" s="334" t="s">
        <v>193</v>
      </c>
      <c r="L13" s="289" t="s">
        <v>194</v>
      </c>
      <c r="M13" s="413" t="s">
        <v>3179</v>
      </c>
    </row>
    <row r="14" spans="1:14" x14ac:dyDescent="0.45">
      <c r="A14" s="290" t="s">
        <v>4</v>
      </c>
      <c r="B14" s="290" t="s">
        <v>3786</v>
      </c>
      <c r="C14" t="s">
        <v>3783</v>
      </c>
      <c r="D14" s="290" t="s">
        <v>3396</v>
      </c>
      <c r="E14" t="s">
        <v>3397</v>
      </c>
      <c r="F14" s="350">
        <v>-1</v>
      </c>
      <c r="G14" s="350">
        <v>1</v>
      </c>
      <c r="H14" s="350">
        <v>0.01</v>
      </c>
      <c r="I14" s="334" t="s">
        <v>3617</v>
      </c>
      <c r="J14" s="334" t="s">
        <v>3982</v>
      </c>
      <c r="K14" s="345" t="s">
        <v>459</v>
      </c>
      <c r="L14" s="345" t="s">
        <v>460</v>
      </c>
      <c r="M14" s="410" t="s">
        <v>3165</v>
      </c>
    </row>
    <row r="15" spans="1:14" x14ac:dyDescent="0.45">
      <c r="A15" s="290" t="s">
        <v>4</v>
      </c>
      <c r="B15" s="290" t="s">
        <v>3400</v>
      </c>
      <c r="C15" t="s">
        <v>3401</v>
      </c>
      <c r="D15" s="290" t="s">
        <v>3396</v>
      </c>
      <c r="E15" t="s">
        <v>3398</v>
      </c>
      <c r="F15" s="351">
        <v>0</v>
      </c>
      <c r="G15" s="351">
        <v>1</v>
      </c>
      <c r="H15" s="351">
        <v>1</v>
      </c>
      <c r="I15" s="334" t="s">
        <v>29</v>
      </c>
      <c r="J15" s="334" t="s">
        <v>3399</v>
      </c>
      <c r="K15" s="345"/>
      <c r="L15" s="345"/>
    </row>
    <row r="16" spans="1:14" x14ac:dyDescent="0.45">
      <c r="A16" s="290" t="s">
        <v>4</v>
      </c>
      <c r="B16" s="290" t="s">
        <v>3569</v>
      </c>
      <c r="C16" t="s">
        <v>3570</v>
      </c>
      <c r="D16" s="290" t="s">
        <v>3571</v>
      </c>
      <c r="E16" t="s">
        <v>3572</v>
      </c>
      <c r="F16" s="351">
        <v>-50</v>
      </c>
      <c r="G16" s="351">
        <v>50</v>
      </c>
      <c r="H16" s="351">
        <v>1</v>
      </c>
      <c r="I16" s="334" t="s">
        <v>3616</v>
      </c>
      <c r="J16" s="334" t="s">
        <v>3983</v>
      </c>
      <c r="K16" s="345"/>
      <c r="L16" s="345"/>
    </row>
    <row r="17" spans="1:14" x14ac:dyDescent="0.45">
      <c r="A17" t="s">
        <v>4</v>
      </c>
      <c r="B17" t="s">
        <v>3787</v>
      </c>
      <c r="C17" t="s">
        <v>3720</v>
      </c>
      <c r="D17" s="290" t="s">
        <v>3396</v>
      </c>
      <c r="E17" t="s">
        <v>3719</v>
      </c>
      <c r="F17" s="351">
        <v>0</v>
      </c>
      <c r="G17" s="351">
        <v>1</v>
      </c>
      <c r="H17" s="351">
        <v>1</v>
      </c>
      <c r="I17" s="334" t="s">
        <v>29</v>
      </c>
      <c r="J17" s="334" t="s">
        <v>3790</v>
      </c>
      <c r="K17" s="345"/>
      <c r="L17" s="345"/>
    </row>
    <row r="18" spans="1:14" x14ac:dyDescent="0.45">
      <c r="A18" t="s">
        <v>4</v>
      </c>
      <c r="B18" t="s">
        <v>3856</v>
      </c>
      <c r="C18" t="s">
        <v>3857</v>
      </c>
      <c r="D18" t="s">
        <v>461</v>
      </c>
      <c r="E18" s="173"/>
      <c r="F18" s="351">
        <v>0</v>
      </c>
      <c r="G18" s="351">
        <v>1</v>
      </c>
      <c r="H18" s="351">
        <v>1</v>
      </c>
      <c r="I18" s="334" t="s">
        <v>29</v>
      </c>
      <c r="J18" s="334" t="s">
        <v>3858</v>
      </c>
      <c r="K18" s="345"/>
      <c r="L18" s="345"/>
    </row>
    <row r="19" spans="1:14" x14ac:dyDescent="0.45">
      <c r="A19" t="s">
        <v>71</v>
      </c>
      <c r="B19" t="s">
        <v>15</v>
      </c>
      <c r="C19" t="s">
        <v>2476</v>
      </c>
      <c r="D19" t="s">
        <v>15</v>
      </c>
      <c r="E19" t="s">
        <v>2475</v>
      </c>
      <c r="F19" s="350">
        <v>0</v>
      </c>
      <c r="G19" s="350">
        <v>1</v>
      </c>
      <c r="H19" s="350">
        <v>0.01</v>
      </c>
      <c r="I19" s="334" t="s">
        <v>113</v>
      </c>
      <c r="J19" s="394" t="s">
        <v>4115</v>
      </c>
      <c r="K19" s="334" t="s">
        <v>195</v>
      </c>
      <c r="L19" s="289" t="s">
        <v>196</v>
      </c>
      <c r="M19" s="411" t="s">
        <v>3168</v>
      </c>
    </row>
    <row r="20" spans="1:14" x14ac:dyDescent="0.45">
      <c r="A20" t="s">
        <v>71</v>
      </c>
      <c r="B20" t="s">
        <v>100</v>
      </c>
      <c r="C20" t="s">
        <v>298</v>
      </c>
      <c r="D20" t="s">
        <v>100</v>
      </c>
      <c r="E20" t="s">
        <v>2292</v>
      </c>
      <c r="F20" s="350">
        <v>0</v>
      </c>
      <c r="G20" s="350">
        <v>0.75</v>
      </c>
      <c r="H20" s="350">
        <v>0.01</v>
      </c>
      <c r="I20" s="334" t="s">
        <v>30</v>
      </c>
      <c r="J20" s="334" t="s">
        <v>3169</v>
      </c>
      <c r="K20" s="334" t="s">
        <v>197</v>
      </c>
      <c r="L20" s="289" t="s">
        <v>198</v>
      </c>
      <c r="M20" s="411" t="s">
        <v>146</v>
      </c>
      <c r="N20" s="334" t="s">
        <v>426</v>
      </c>
    </row>
    <row r="21" spans="1:14" x14ac:dyDescent="0.45">
      <c r="A21" t="s">
        <v>71</v>
      </c>
      <c r="B21" t="s">
        <v>14</v>
      </c>
      <c r="C21" t="s">
        <v>7</v>
      </c>
      <c r="D21" t="s">
        <v>14</v>
      </c>
      <c r="E21" t="s">
        <v>2291</v>
      </c>
      <c r="F21">
        <v>0</v>
      </c>
      <c r="G21">
        <v>1</v>
      </c>
      <c r="H21">
        <v>1</v>
      </c>
      <c r="I21" s="334" t="s">
        <v>29</v>
      </c>
      <c r="J21" s="334" t="s">
        <v>2303</v>
      </c>
      <c r="K21" s="334" t="s">
        <v>199</v>
      </c>
      <c r="L21" s="289" t="s">
        <v>200</v>
      </c>
    </row>
    <row r="22" spans="1:14" x14ac:dyDescent="0.45">
      <c r="A22" t="s">
        <v>71</v>
      </c>
      <c r="B22" t="s">
        <v>258</v>
      </c>
      <c r="C22" t="s">
        <v>299</v>
      </c>
      <c r="D22" s="17" t="s">
        <v>344</v>
      </c>
      <c r="E22" t="s">
        <v>2290</v>
      </c>
      <c r="F22">
        <v>0</v>
      </c>
      <c r="G22" s="10">
        <f>ROUND(MaxBoundCalculations!B172,2)</f>
        <v>0.24</v>
      </c>
      <c r="H22" s="414">
        <v>5.0000000000000001E-3</v>
      </c>
      <c r="I22" s="334" t="s">
        <v>259</v>
      </c>
      <c r="J22" s="334" t="s">
        <v>2296</v>
      </c>
      <c r="K22" s="334" t="s">
        <v>260</v>
      </c>
      <c r="L22" s="289" t="s">
        <v>261</v>
      </c>
      <c r="M22" s="412" t="s">
        <v>303</v>
      </c>
      <c r="N22" s="289" t="s">
        <v>392</v>
      </c>
    </row>
    <row r="23" spans="1:14" x14ac:dyDescent="0.45">
      <c r="A23" t="s">
        <v>71</v>
      </c>
      <c r="B23" t="s">
        <v>262</v>
      </c>
      <c r="C23" t="s">
        <v>3423</v>
      </c>
      <c r="D23" s="17" t="s">
        <v>344</v>
      </c>
      <c r="E23" t="s">
        <v>2289</v>
      </c>
      <c r="F23">
        <v>0</v>
      </c>
      <c r="G23" s="350">
        <v>0.5</v>
      </c>
      <c r="H23" s="10">
        <v>0.01</v>
      </c>
      <c r="I23" s="334" t="s">
        <v>265</v>
      </c>
      <c r="J23" s="334" t="s">
        <v>3984</v>
      </c>
      <c r="K23" s="334" t="s">
        <v>263</v>
      </c>
      <c r="L23" s="289" t="s">
        <v>264</v>
      </c>
      <c r="M23" s="412" t="s">
        <v>304</v>
      </c>
      <c r="N23" s="352"/>
    </row>
    <row r="24" spans="1:14" x14ac:dyDescent="0.45">
      <c r="A24" t="s">
        <v>71</v>
      </c>
      <c r="B24" t="s">
        <v>3679</v>
      </c>
      <c r="C24" t="s">
        <v>3680</v>
      </c>
      <c r="D24" s="17" t="s">
        <v>344</v>
      </c>
      <c r="E24" t="s">
        <v>3681</v>
      </c>
      <c r="F24">
        <v>0</v>
      </c>
      <c r="G24" s="36">
        <v>600000</v>
      </c>
      <c r="H24" s="36">
        <v>5000</v>
      </c>
      <c r="I24" s="334" t="s">
        <v>3682</v>
      </c>
      <c r="J24" s="394" t="s">
        <v>4116</v>
      </c>
      <c r="K24" s="334"/>
      <c r="L24" s="289"/>
    </row>
    <row r="25" spans="1:14" x14ac:dyDescent="0.45">
      <c r="A25" t="s">
        <v>71</v>
      </c>
      <c r="B25" t="s">
        <v>3730</v>
      </c>
      <c r="C25" t="s">
        <v>3729</v>
      </c>
      <c r="D25" s="17" t="s">
        <v>344</v>
      </c>
      <c r="E25" t="s">
        <v>3731</v>
      </c>
      <c r="F25">
        <v>0</v>
      </c>
      <c r="G25">
        <v>1</v>
      </c>
      <c r="H25">
        <v>1</v>
      </c>
      <c r="I25" s="334" t="s">
        <v>29</v>
      </c>
      <c r="J25" s="334" t="s">
        <v>3791</v>
      </c>
      <c r="K25" s="334"/>
      <c r="L25" s="289"/>
    </row>
    <row r="26" spans="1:14" x14ac:dyDescent="0.45">
      <c r="A26" t="s">
        <v>71</v>
      </c>
      <c r="B26" t="s">
        <v>13</v>
      </c>
      <c r="C26" t="s">
        <v>126</v>
      </c>
      <c r="D26" t="s">
        <v>13</v>
      </c>
      <c r="E26" t="s">
        <v>2288</v>
      </c>
      <c r="F26">
        <v>0</v>
      </c>
      <c r="G26">
        <v>1</v>
      </c>
      <c r="H26">
        <v>1</v>
      </c>
      <c r="I26" s="334" t="s">
        <v>29</v>
      </c>
      <c r="J26" s="334" t="s">
        <v>2924</v>
      </c>
      <c r="K26" s="334" t="s">
        <v>201</v>
      </c>
      <c r="L26" s="289" t="s">
        <v>202</v>
      </c>
      <c r="M26" s="412" t="s">
        <v>74</v>
      </c>
      <c r="N26" s="352"/>
    </row>
    <row r="27" spans="1:14" x14ac:dyDescent="0.45">
      <c r="A27" t="s">
        <v>71</v>
      </c>
      <c r="B27" t="s">
        <v>2453</v>
      </c>
      <c r="C27" t="s">
        <v>2452</v>
      </c>
      <c r="D27" t="s">
        <v>16</v>
      </c>
      <c r="E27" t="s">
        <v>2287</v>
      </c>
      <c r="F27" s="350">
        <v>0</v>
      </c>
      <c r="G27" s="350">
        <v>0.5</v>
      </c>
      <c r="H27" s="350">
        <v>0.01</v>
      </c>
      <c r="I27" s="334" t="s">
        <v>2454</v>
      </c>
      <c r="J27" s="394" t="s">
        <v>4127</v>
      </c>
      <c r="K27" s="334" t="s">
        <v>203</v>
      </c>
      <c r="L27" s="289" t="s">
        <v>204</v>
      </c>
      <c r="M27" s="411" t="s">
        <v>150</v>
      </c>
    </row>
    <row r="28" spans="1:14" x14ac:dyDescent="0.45">
      <c r="A28" t="s">
        <v>71</v>
      </c>
      <c r="B28" t="s">
        <v>12</v>
      </c>
      <c r="C28" t="s">
        <v>6</v>
      </c>
      <c r="D28" t="s">
        <v>12</v>
      </c>
      <c r="E28" t="s">
        <v>2286</v>
      </c>
      <c r="F28">
        <v>0</v>
      </c>
      <c r="G28">
        <v>1</v>
      </c>
      <c r="H28">
        <v>1</v>
      </c>
      <c r="I28" s="334" t="s">
        <v>29</v>
      </c>
      <c r="J28" s="334" t="s">
        <v>3170</v>
      </c>
      <c r="K28" s="334" t="s">
        <v>205</v>
      </c>
      <c r="L28" s="289" t="s">
        <v>206</v>
      </c>
    </row>
    <row r="29" spans="1:14" x14ac:dyDescent="0.45">
      <c r="A29" s="290" t="s">
        <v>8</v>
      </c>
      <c r="B29" s="290" t="s">
        <v>327</v>
      </c>
      <c r="C29" t="s">
        <v>328</v>
      </c>
      <c r="D29" s="290" t="s">
        <v>327</v>
      </c>
      <c r="E29" t="s">
        <v>2285</v>
      </c>
      <c r="F29" s="290">
        <v>0</v>
      </c>
      <c r="G29" s="290">
        <v>1</v>
      </c>
      <c r="H29" s="290">
        <v>1</v>
      </c>
      <c r="I29" s="289" t="s">
        <v>29</v>
      </c>
      <c r="J29" s="334" t="s">
        <v>3171</v>
      </c>
      <c r="K29" s="334" t="s">
        <v>329</v>
      </c>
      <c r="L29" s="289" t="s">
        <v>330</v>
      </c>
    </row>
    <row r="30" spans="1:14" x14ac:dyDescent="0.45">
      <c r="A30" s="290" t="s">
        <v>8</v>
      </c>
      <c r="B30" s="290" t="s">
        <v>3683</v>
      </c>
      <c r="C30" t="s">
        <v>3684</v>
      </c>
      <c r="D30" s="290" t="s">
        <v>3683</v>
      </c>
      <c r="E30" t="s">
        <v>3685</v>
      </c>
      <c r="F30" s="290">
        <v>0</v>
      </c>
      <c r="G30" s="290">
        <v>1</v>
      </c>
      <c r="H30" s="290">
        <v>1</v>
      </c>
      <c r="I30" s="289" t="s">
        <v>29</v>
      </c>
      <c r="J30" s="334" t="s">
        <v>3686</v>
      </c>
      <c r="K30" s="334"/>
      <c r="L30" s="289"/>
    </row>
    <row r="31" spans="1:14" x14ac:dyDescent="0.45">
      <c r="A31" t="s">
        <v>8</v>
      </c>
      <c r="B31" s="334" t="s">
        <v>3103</v>
      </c>
      <c r="C31" t="s">
        <v>3828</v>
      </c>
      <c r="D31" s="334" t="s">
        <v>3103</v>
      </c>
      <c r="E31" t="s">
        <v>3829</v>
      </c>
      <c r="F31" s="350">
        <v>0</v>
      </c>
      <c r="G31" s="10">
        <v>1</v>
      </c>
      <c r="H31" s="10">
        <v>0.01</v>
      </c>
      <c r="I31" s="334" t="s">
        <v>34</v>
      </c>
      <c r="J31" s="394" t="s">
        <v>4117</v>
      </c>
      <c r="K31" s="334" t="s">
        <v>2441</v>
      </c>
      <c r="L31" s="289" t="s">
        <v>2442</v>
      </c>
      <c r="M31" s="412" t="s">
        <v>148</v>
      </c>
    </row>
    <row r="32" spans="1:14" x14ac:dyDescent="0.45">
      <c r="A32" t="s">
        <v>8</v>
      </c>
      <c r="B32" s="334" t="s">
        <v>3827</v>
      </c>
      <c r="C32" t="s">
        <v>2729</v>
      </c>
      <c r="D32" s="334" t="s">
        <v>3827</v>
      </c>
      <c r="E32" t="s">
        <v>2277</v>
      </c>
      <c r="F32" s="350">
        <v>0</v>
      </c>
      <c r="G32" s="10">
        <v>1</v>
      </c>
      <c r="H32" s="10">
        <v>0.01</v>
      </c>
      <c r="I32" s="334" t="s">
        <v>34</v>
      </c>
      <c r="J32" s="394" t="s">
        <v>4118</v>
      </c>
      <c r="K32" s="334"/>
      <c r="L32" s="289"/>
      <c r="M32" s="412"/>
    </row>
    <row r="33" spans="1:14" x14ac:dyDescent="0.45">
      <c r="A33" t="s">
        <v>8</v>
      </c>
      <c r="B33" s="334" t="s">
        <v>3505</v>
      </c>
      <c r="C33" t="s">
        <v>3506</v>
      </c>
      <c r="D33" s="173"/>
      <c r="E33" s="173"/>
      <c r="F33" s="290">
        <v>0</v>
      </c>
      <c r="G33" s="290">
        <v>1</v>
      </c>
      <c r="H33" s="290">
        <v>1</v>
      </c>
      <c r="I33" s="289" t="s">
        <v>29</v>
      </c>
      <c r="J33" s="334" t="s">
        <v>3507</v>
      </c>
      <c r="K33" s="334"/>
      <c r="L33" s="289"/>
      <c r="M33" s="412"/>
    </row>
    <row r="34" spans="1:14" x14ac:dyDescent="0.45">
      <c r="A34" t="s">
        <v>8</v>
      </c>
      <c r="B34" s="334" t="s">
        <v>3671</v>
      </c>
      <c r="C34" t="s">
        <v>3672</v>
      </c>
      <c r="D34" s="334" t="s">
        <v>3103</v>
      </c>
      <c r="E34" t="s">
        <v>3669</v>
      </c>
      <c r="F34" s="290">
        <v>0</v>
      </c>
      <c r="G34" s="290">
        <v>1</v>
      </c>
      <c r="H34" s="290">
        <v>1</v>
      </c>
      <c r="I34" s="290" t="s">
        <v>29</v>
      </c>
      <c r="J34" s="334" t="s">
        <v>3670</v>
      </c>
      <c r="K34" s="334"/>
      <c r="L34" s="289"/>
      <c r="M34" s="412"/>
    </row>
    <row r="35" spans="1:14" x14ac:dyDescent="0.45">
      <c r="A35" s="290" t="s">
        <v>8</v>
      </c>
      <c r="B35" s="290" t="s">
        <v>266</v>
      </c>
      <c r="C35" t="s">
        <v>269</v>
      </c>
      <c r="D35" s="290" t="s">
        <v>345</v>
      </c>
      <c r="E35" t="s">
        <v>2284</v>
      </c>
      <c r="F35" s="409">
        <v>-0.5</v>
      </c>
      <c r="G35" s="409">
        <v>1</v>
      </c>
      <c r="H35" s="409">
        <v>0.02</v>
      </c>
      <c r="I35" s="289" t="s">
        <v>270</v>
      </c>
      <c r="J35" s="394" t="s">
        <v>4119</v>
      </c>
      <c r="K35" s="334" t="s">
        <v>272</v>
      </c>
      <c r="L35" s="289" t="s">
        <v>274</v>
      </c>
      <c r="M35" s="412" t="s">
        <v>305</v>
      </c>
    </row>
    <row r="36" spans="1:14" x14ac:dyDescent="0.45">
      <c r="A36" s="290" t="s">
        <v>8</v>
      </c>
      <c r="B36" s="290" t="s">
        <v>267</v>
      </c>
      <c r="C36" t="s">
        <v>268</v>
      </c>
      <c r="D36" s="290" t="s">
        <v>345</v>
      </c>
      <c r="E36" t="s">
        <v>2283</v>
      </c>
      <c r="F36" s="409">
        <v>-0.5</v>
      </c>
      <c r="G36" s="409">
        <v>1</v>
      </c>
      <c r="H36" s="409">
        <v>0.02</v>
      </c>
      <c r="I36" s="289" t="s">
        <v>271</v>
      </c>
      <c r="J36" s="394" t="s">
        <v>4128</v>
      </c>
      <c r="K36" s="334" t="s">
        <v>273</v>
      </c>
      <c r="L36" s="289" t="s">
        <v>274</v>
      </c>
      <c r="M36" s="412" t="s">
        <v>305</v>
      </c>
    </row>
    <row r="37" spans="1:14" x14ac:dyDescent="0.45">
      <c r="A37" t="s">
        <v>8</v>
      </c>
      <c r="B37" t="s">
        <v>301</v>
      </c>
      <c r="C37" t="s">
        <v>300</v>
      </c>
      <c r="D37" t="s">
        <v>301</v>
      </c>
      <c r="E37" t="s">
        <v>2282</v>
      </c>
      <c r="F37">
        <v>0</v>
      </c>
      <c r="G37">
        <v>1</v>
      </c>
      <c r="H37">
        <v>1</v>
      </c>
      <c r="I37" s="334" t="s">
        <v>29</v>
      </c>
    </row>
    <row r="38" spans="1:14" x14ac:dyDescent="0.45">
      <c r="A38" t="s">
        <v>8</v>
      </c>
      <c r="B38" t="s">
        <v>3443</v>
      </c>
      <c r="C38" t="s">
        <v>3444</v>
      </c>
      <c r="D38" t="s">
        <v>3445</v>
      </c>
      <c r="E38" t="s">
        <v>3586</v>
      </c>
      <c r="F38" s="290">
        <v>0</v>
      </c>
      <c r="G38" s="346">
        <v>1</v>
      </c>
      <c r="H38" s="290">
        <v>1</v>
      </c>
      <c r="I38" s="290" t="s">
        <v>3446</v>
      </c>
      <c r="J38" s="334" t="s">
        <v>3447</v>
      </c>
      <c r="K38" s="334"/>
      <c r="L38" s="289"/>
      <c r="M38" s="38" t="s">
        <v>3448</v>
      </c>
    </row>
    <row r="39" spans="1:14" x14ac:dyDescent="0.45">
      <c r="A39" t="s">
        <v>8</v>
      </c>
      <c r="B39" t="s">
        <v>17</v>
      </c>
      <c r="C39" t="s">
        <v>27</v>
      </c>
      <c r="D39" t="s">
        <v>17</v>
      </c>
      <c r="E39" t="s">
        <v>2281</v>
      </c>
      <c r="F39" s="350">
        <v>0</v>
      </c>
      <c r="G39" s="10">
        <v>1</v>
      </c>
      <c r="H39" s="10">
        <v>0.01</v>
      </c>
      <c r="I39" s="334" t="s">
        <v>33</v>
      </c>
      <c r="J39" s="394" t="s">
        <v>4120</v>
      </c>
      <c r="K39" s="334" t="s">
        <v>207</v>
      </c>
      <c r="L39" s="289" t="s">
        <v>208</v>
      </c>
      <c r="M39" s="411" t="s">
        <v>150</v>
      </c>
    </row>
    <row r="40" spans="1:14" x14ac:dyDescent="0.45">
      <c r="A40" t="s">
        <v>8</v>
      </c>
      <c r="B40" t="s">
        <v>128</v>
      </c>
      <c r="C40" t="s">
        <v>127</v>
      </c>
      <c r="D40" t="s">
        <v>128</v>
      </c>
      <c r="E40" t="s">
        <v>2280</v>
      </c>
      <c r="F40" s="36">
        <v>0</v>
      </c>
      <c r="G40" s="36">
        <v>25000</v>
      </c>
      <c r="H40" s="36">
        <v>500</v>
      </c>
      <c r="I40" s="334" t="s">
        <v>185</v>
      </c>
      <c r="J40" s="334" t="s">
        <v>3630</v>
      </c>
      <c r="K40" s="334" t="s">
        <v>209</v>
      </c>
      <c r="L40" s="289" t="s">
        <v>210</v>
      </c>
      <c r="M40" s="411" t="s">
        <v>147</v>
      </c>
      <c r="N40" s="334" t="s">
        <v>186</v>
      </c>
    </row>
    <row r="41" spans="1:14" x14ac:dyDescent="0.45">
      <c r="A41" t="s">
        <v>8</v>
      </c>
      <c r="B41" t="s">
        <v>2997</v>
      </c>
      <c r="C41" t="s">
        <v>2998</v>
      </c>
      <c r="D41" t="s">
        <v>2997</v>
      </c>
      <c r="E41" s="173"/>
      <c r="F41">
        <v>0</v>
      </c>
      <c r="G41">
        <v>1</v>
      </c>
      <c r="H41">
        <v>1</v>
      </c>
      <c r="I41" s="334" t="s">
        <v>29</v>
      </c>
      <c r="J41" s="415" t="s">
        <v>3792</v>
      </c>
    </row>
    <row r="42" spans="1:14" x14ac:dyDescent="0.45">
      <c r="A42" t="s">
        <v>8</v>
      </c>
      <c r="B42" t="s">
        <v>59</v>
      </c>
      <c r="C42" t="s">
        <v>129</v>
      </c>
      <c r="D42" t="s">
        <v>59</v>
      </c>
      <c r="E42" s="173"/>
      <c r="F42">
        <v>0</v>
      </c>
      <c r="G42">
        <v>1</v>
      </c>
      <c r="H42">
        <v>1</v>
      </c>
      <c r="I42" s="334" t="s">
        <v>29</v>
      </c>
      <c r="J42" s="415" t="s">
        <v>3778</v>
      </c>
    </row>
    <row r="43" spans="1:14" x14ac:dyDescent="0.45">
      <c r="A43" t="s">
        <v>8</v>
      </c>
      <c r="B43" t="s">
        <v>3641</v>
      </c>
      <c r="C43" t="s">
        <v>3642</v>
      </c>
      <c r="D43" t="s">
        <v>3641</v>
      </c>
      <c r="E43" s="173"/>
      <c r="F43">
        <v>0</v>
      </c>
      <c r="G43">
        <v>1</v>
      </c>
      <c r="H43">
        <v>1</v>
      </c>
      <c r="I43" s="334" t="s">
        <v>29</v>
      </c>
      <c r="J43" s="393" t="s">
        <v>4129</v>
      </c>
    </row>
    <row r="44" spans="1:14" x14ac:dyDescent="0.45">
      <c r="A44" t="s">
        <v>8</v>
      </c>
      <c r="B44" t="s">
        <v>4474</v>
      </c>
      <c r="C44" t="s">
        <v>4140</v>
      </c>
      <c r="D44" t="s">
        <v>4474</v>
      </c>
      <c r="E44" t="s">
        <v>4472</v>
      </c>
      <c r="F44">
        <v>0</v>
      </c>
      <c r="G44">
        <v>1</v>
      </c>
      <c r="H44">
        <v>1</v>
      </c>
      <c r="I44" s="334" t="s">
        <v>29</v>
      </c>
      <c r="J44" s="394" t="s">
        <v>4121</v>
      </c>
    </row>
    <row r="45" spans="1:14" x14ac:dyDescent="0.45">
      <c r="A45" s="290" t="s">
        <v>8</v>
      </c>
      <c r="B45" s="290" t="s">
        <v>3794</v>
      </c>
      <c r="C45" t="s">
        <v>254</v>
      </c>
      <c r="D45" s="290" t="s">
        <v>253</v>
      </c>
      <c r="E45" t="s">
        <v>2279</v>
      </c>
      <c r="F45" s="409">
        <v>-0.3</v>
      </c>
      <c r="G45" s="409">
        <v>0.6</v>
      </c>
      <c r="H45" s="409">
        <v>0.01</v>
      </c>
      <c r="I45" s="289" t="s">
        <v>255</v>
      </c>
      <c r="J45" s="334" t="s">
        <v>3793</v>
      </c>
      <c r="K45" s="289" t="s">
        <v>2240</v>
      </c>
      <c r="L45" s="289" t="s">
        <v>256</v>
      </c>
      <c r="M45" s="411" t="s">
        <v>3178</v>
      </c>
    </row>
    <row r="46" spans="1:14" x14ac:dyDescent="0.45">
      <c r="A46" s="290" t="s">
        <v>8</v>
      </c>
      <c r="B46" s="292" t="s">
        <v>2316</v>
      </c>
      <c r="C46" t="s">
        <v>2317</v>
      </c>
      <c r="D46" s="292" t="s">
        <v>2316</v>
      </c>
      <c r="E46" s="290" t="s">
        <v>2318</v>
      </c>
      <c r="F46" s="409">
        <v>0</v>
      </c>
      <c r="G46" s="409">
        <v>0.9</v>
      </c>
      <c r="H46" s="409">
        <v>0.01</v>
      </c>
      <c r="I46" s="289" t="s">
        <v>2319</v>
      </c>
      <c r="J46" s="334" t="s">
        <v>3172</v>
      </c>
      <c r="K46" s="289" t="s">
        <v>2371</v>
      </c>
      <c r="L46" s="289" t="s">
        <v>2370</v>
      </c>
    </row>
    <row r="47" spans="1:14" x14ac:dyDescent="0.45">
      <c r="A47" s="290" t="s">
        <v>8</v>
      </c>
      <c r="B47" s="290" t="s">
        <v>250</v>
      </c>
      <c r="C47" t="s">
        <v>280</v>
      </c>
      <c r="D47" s="290" t="s">
        <v>346</v>
      </c>
      <c r="E47" t="s">
        <v>2278</v>
      </c>
      <c r="F47" s="409">
        <v>0</v>
      </c>
      <c r="G47" s="409">
        <v>0.4</v>
      </c>
      <c r="H47" s="409">
        <v>0.01</v>
      </c>
      <c r="I47" s="289" t="s">
        <v>251</v>
      </c>
      <c r="J47" s="334" t="s">
        <v>2297</v>
      </c>
      <c r="K47" s="289" t="s">
        <v>2241</v>
      </c>
      <c r="L47" s="289" t="s">
        <v>252</v>
      </c>
      <c r="M47" s="412" t="s">
        <v>306</v>
      </c>
    </row>
    <row r="48" spans="1:14" x14ac:dyDescent="0.45">
      <c r="A48" s="290" t="s">
        <v>8</v>
      </c>
      <c r="B48" t="s">
        <v>2775</v>
      </c>
      <c r="C48" t="s">
        <v>2777</v>
      </c>
      <c r="D48" t="s">
        <v>2775</v>
      </c>
      <c r="E48" t="s">
        <v>2778</v>
      </c>
      <c r="F48" s="409">
        <v>0</v>
      </c>
      <c r="G48" s="409">
        <v>0.95</v>
      </c>
      <c r="H48" s="409">
        <v>0.01</v>
      </c>
      <c r="I48" s="289" t="s">
        <v>2779</v>
      </c>
      <c r="J48" s="334" t="s">
        <v>3985</v>
      </c>
      <c r="K48" s="334" t="s">
        <v>211</v>
      </c>
      <c r="L48" s="289"/>
      <c r="M48" s="411" t="s">
        <v>3177</v>
      </c>
    </row>
    <row r="49" spans="1:14" x14ac:dyDescent="0.45">
      <c r="A49" t="s">
        <v>8</v>
      </c>
      <c r="B49" t="s">
        <v>18</v>
      </c>
      <c r="C49" t="s">
        <v>130</v>
      </c>
      <c r="D49" t="s">
        <v>18</v>
      </c>
      <c r="E49" t="s">
        <v>2776</v>
      </c>
      <c r="F49" s="290">
        <v>0</v>
      </c>
      <c r="G49" s="290">
        <v>60</v>
      </c>
      <c r="H49" s="290">
        <v>1</v>
      </c>
      <c r="I49" s="290" t="str">
        <f>UnitControlCenter!$B$56</f>
        <v>$/MWh</v>
      </c>
      <c r="J49" s="334" t="s">
        <v>3986</v>
      </c>
      <c r="K49" s="334" t="s">
        <v>211</v>
      </c>
      <c r="L49" s="289" t="s">
        <v>212</v>
      </c>
      <c r="M49" s="411" t="s">
        <v>149</v>
      </c>
    </row>
    <row r="50" spans="1:14" x14ac:dyDescent="0.45">
      <c r="A50" t="s">
        <v>8</v>
      </c>
      <c r="B50" t="s">
        <v>3960</v>
      </c>
      <c r="C50" t="s">
        <v>3958</v>
      </c>
      <c r="D50" t="s">
        <v>3960</v>
      </c>
      <c r="E50" t="s">
        <v>3959</v>
      </c>
      <c r="F50" s="290">
        <v>0</v>
      </c>
      <c r="G50" s="290">
        <v>60</v>
      </c>
      <c r="H50" s="290">
        <v>1</v>
      </c>
      <c r="I50" s="290" t="str">
        <f>UnitControlCenter!$B$56</f>
        <v>$/MWh</v>
      </c>
      <c r="J50" s="334" t="s">
        <v>3961</v>
      </c>
      <c r="K50" s="334"/>
      <c r="L50" s="289"/>
      <c r="M50" s="411"/>
    </row>
    <row r="51" spans="1:14" x14ac:dyDescent="0.45">
      <c r="A51" t="s">
        <v>8</v>
      </c>
      <c r="B51" t="s">
        <v>3521</v>
      </c>
      <c r="C51" t="s">
        <v>3522</v>
      </c>
      <c r="D51" t="s">
        <v>3523</v>
      </c>
      <c r="E51" t="s">
        <v>3524</v>
      </c>
      <c r="F51" s="350">
        <v>0</v>
      </c>
      <c r="G51" s="10">
        <v>1</v>
      </c>
      <c r="H51" s="10">
        <v>0.01</v>
      </c>
      <c r="I51" s="290" t="s">
        <v>3525</v>
      </c>
      <c r="J51" s="334" t="s">
        <v>3526</v>
      </c>
      <c r="K51" s="334"/>
      <c r="L51" s="289"/>
      <c r="M51" s="411"/>
    </row>
    <row r="52" spans="1:14" x14ac:dyDescent="0.45">
      <c r="A52" t="s">
        <v>8</v>
      </c>
      <c r="B52" t="s">
        <v>3775</v>
      </c>
      <c r="C52" t="s">
        <v>3776</v>
      </c>
      <c r="D52" t="s">
        <v>3574</v>
      </c>
      <c r="E52" t="s">
        <v>3777</v>
      </c>
      <c r="F52" s="353">
        <v>-100</v>
      </c>
      <c r="G52">
        <v>100</v>
      </c>
      <c r="H52">
        <v>1</v>
      </c>
      <c r="I52" s="334" t="s">
        <v>3616</v>
      </c>
      <c r="J52" s="334" t="s">
        <v>3795</v>
      </c>
      <c r="K52" s="334"/>
      <c r="L52" s="289"/>
      <c r="M52" s="411"/>
    </row>
    <row r="53" spans="1:14" x14ac:dyDescent="0.45">
      <c r="A53" t="s">
        <v>8</v>
      </c>
      <c r="B53" t="s">
        <v>3575</v>
      </c>
      <c r="C53" t="s">
        <v>3573</v>
      </c>
      <c r="D53" t="s">
        <v>3574</v>
      </c>
      <c r="E53" t="s">
        <v>3578</v>
      </c>
      <c r="F53" s="353">
        <v>-100</v>
      </c>
      <c r="G53">
        <v>100</v>
      </c>
      <c r="H53">
        <v>1</v>
      </c>
      <c r="I53" s="334" t="s">
        <v>3616</v>
      </c>
      <c r="J53" s="334" t="s">
        <v>3733</v>
      </c>
      <c r="K53" s="334"/>
      <c r="L53" s="289"/>
      <c r="M53" s="411"/>
    </row>
    <row r="54" spans="1:14" x14ac:dyDescent="0.45">
      <c r="A54" t="s">
        <v>8</v>
      </c>
      <c r="B54" t="s">
        <v>3576</v>
      </c>
      <c r="C54" t="s">
        <v>3577</v>
      </c>
      <c r="D54" t="s">
        <v>3574</v>
      </c>
      <c r="E54" t="s">
        <v>3579</v>
      </c>
      <c r="F54" s="350">
        <v>-1</v>
      </c>
      <c r="G54" s="10">
        <v>1</v>
      </c>
      <c r="H54" s="10">
        <v>0.01</v>
      </c>
      <c r="I54" s="290" t="s">
        <v>3580</v>
      </c>
      <c r="J54" s="334" t="s">
        <v>3734</v>
      </c>
      <c r="K54" s="334"/>
      <c r="L54" s="289"/>
      <c r="M54" s="411"/>
    </row>
    <row r="55" spans="1:14" x14ac:dyDescent="0.45">
      <c r="A55" t="s">
        <v>8</v>
      </c>
      <c r="B55" t="s">
        <v>3581</v>
      </c>
      <c r="C55" t="s">
        <v>3582</v>
      </c>
      <c r="D55" t="s">
        <v>3581</v>
      </c>
      <c r="E55" t="s">
        <v>3583</v>
      </c>
      <c r="F55" s="353">
        <v>-100</v>
      </c>
      <c r="G55">
        <v>100</v>
      </c>
      <c r="H55">
        <v>1</v>
      </c>
      <c r="I55" s="290" t="s">
        <v>3584</v>
      </c>
      <c r="J55" s="334" t="s">
        <v>3585</v>
      </c>
      <c r="K55" s="334"/>
      <c r="L55" s="289"/>
      <c r="M55" s="411"/>
    </row>
    <row r="56" spans="1:14" x14ac:dyDescent="0.45">
      <c r="A56" t="s">
        <v>9</v>
      </c>
      <c r="B56" t="s">
        <v>3197</v>
      </c>
      <c r="C56" t="s">
        <v>3161</v>
      </c>
      <c r="D56" t="s">
        <v>3197</v>
      </c>
      <c r="E56" t="s">
        <v>3162</v>
      </c>
      <c r="F56" s="409">
        <v>0</v>
      </c>
      <c r="G56" s="409">
        <v>0.5</v>
      </c>
      <c r="H56" s="409">
        <v>0.01</v>
      </c>
      <c r="I56" s="289" t="s">
        <v>3160</v>
      </c>
      <c r="J56" s="334" t="s">
        <v>3198</v>
      </c>
    </row>
    <row r="57" spans="1:14" x14ac:dyDescent="0.45">
      <c r="A57" t="s">
        <v>9</v>
      </c>
      <c r="B57" t="s">
        <v>26</v>
      </c>
      <c r="C57" t="s">
        <v>3000</v>
      </c>
      <c r="D57" t="s">
        <v>3001</v>
      </c>
      <c r="E57" t="s">
        <v>2999</v>
      </c>
      <c r="F57" s="350">
        <v>0</v>
      </c>
      <c r="G57" s="10">
        <v>1</v>
      </c>
      <c r="H57" s="10">
        <v>0.01</v>
      </c>
      <c r="I57" s="334" t="s">
        <v>2802</v>
      </c>
      <c r="J57" s="334" t="s">
        <v>3002</v>
      </c>
      <c r="K57" s="334" t="s">
        <v>238</v>
      </c>
      <c r="L57" s="289" t="s">
        <v>239</v>
      </c>
    </row>
    <row r="58" spans="1:14" x14ac:dyDescent="0.45">
      <c r="A58" t="s">
        <v>9</v>
      </c>
      <c r="B58" t="s">
        <v>3727</v>
      </c>
      <c r="C58" t="s">
        <v>3726</v>
      </c>
      <c r="D58" t="s">
        <v>3001</v>
      </c>
      <c r="E58" t="s">
        <v>3728</v>
      </c>
      <c r="F58">
        <v>0</v>
      </c>
      <c r="G58">
        <v>1</v>
      </c>
      <c r="H58">
        <v>1</v>
      </c>
      <c r="I58" s="334" t="s">
        <v>29</v>
      </c>
      <c r="J58" s="334" t="s">
        <v>3796</v>
      </c>
      <c r="K58" s="334" t="s">
        <v>238</v>
      </c>
      <c r="L58" s="289" t="s">
        <v>239</v>
      </c>
    </row>
    <row r="59" spans="1:14" x14ac:dyDescent="0.45">
      <c r="A59" t="s">
        <v>9</v>
      </c>
      <c r="B59" t="s">
        <v>20</v>
      </c>
      <c r="C59" t="s">
        <v>2757</v>
      </c>
      <c r="D59" t="s">
        <v>20</v>
      </c>
      <c r="E59" t="s">
        <v>2758</v>
      </c>
      <c r="F59" s="350">
        <v>0</v>
      </c>
      <c r="G59" s="10">
        <v>1</v>
      </c>
      <c r="H59" s="10">
        <v>0.01</v>
      </c>
      <c r="I59" s="334" t="s">
        <v>33</v>
      </c>
      <c r="J59" s="334" t="s">
        <v>2383</v>
      </c>
      <c r="K59" s="334" t="s">
        <v>213</v>
      </c>
      <c r="L59" s="289" t="s">
        <v>214</v>
      </c>
      <c r="M59" s="411" t="s">
        <v>2384</v>
      </c>
    </row>
    <row r="60" spans="1:14" x14ac:dyDescent="0.45">
      <c r="A60" t="s">
        <v>9</v>
      </c>
      <c r="B60" t="s">
        <v>24</v>
      </c>
      <c r="C60" t="s">
        <v>281</v>
      </c>
      <c r="D60" t="s">
        <v>24</v>
      </c>
      <c r="E60" t="s">
        <v>2276</v>
      </c>
      <c r="F60" s="350">
        <v>0</v>
      </c>
      <c r="G60" s="10">
        <v>1</v>
      </c>
      <c r="H60" s="10">
        <v>0.01</v>
      </c>
      <c r="I60" s="334" t="s">
        <v>33</v>
      </c>
      <c r="J60" s="334" t="s">
        <v>2298</v>
      </c>
      <c r="K60" s="334" t="s">
        <v>215</v>
      </c>
      <c r="L60" s="289" t="s">
        <v>216</v>
      </c>
      <c r="M60" s="411" t="s">
        <v>150</v>
      </c>
    </row>
    <row r="61" spans="1:14" x14ac:dyDescent="0.45">
      <c r="A61" t="s">
        <v>9</v>
      </c>
      <c r="B61" t="s">
        <v>22</v>
      </c>
      <c r="C61" t="s">
        <v>58</v>
      </c>
      <c r="D61" t="s">
        <v>22</v>
      </c>
      <c r="E61" t="s">
        <v>2275</v>
      </c>
      <c r="F61" s="350">
        <v>0</v>
      </c>
      <c r="G61" s="10">
        <v>1</v>
      </c>
      <c r="H61" s="10">
        <v>0.01</v>
      </c>
      <c r="I61" s="334" t="s">
        <v>33</v>
      </c>
      <c r="J61" s="334" t="s">
        <v>2299</v>
      </c>
      <c r="K61" s="334" t="s">
        <v>217</v>
      </c>
      <c r="L61" s="289" t="s">
        <v>218</v>
      </c>
      <c r="M61" s="411" t="s">
        <v>150</v>
      </c>
    </row>
    <row r="62" spans="1:14" x14ac:dyDescent="0.45">
      <c r="A62" t="s">
        <v>9</v>
      </c>
      <c r="B62" t="s">
        <v>101</v>
      </c>
      <c r="C62" t="s">
        <v>282</v>
      </c>
      <c r="D62" t="s">
        <v>101</v>
      </c>
      <c r="E62" t="s">
        <v>2274</v>
      </c>
      <c r="F62" s="10">
        <v>0</v>
      </c>
      <c r="G62" s="10">
        <v>0.25</v>
      </c>
      <c r="H62" s="10">
        <v>0.01</v>
      </c>
      <c r="I62" s="334" t="s">
        <v>30</v>
      </c>
      <c r="J62" s="334" t="s">
        <v>3006</v>
      </c>
      <c r="K62" s="334" t="s">
        <v>219</v>
      </c>
      <c r="L62" s="289" t="s">
        <v>220</v>
      </c>
      <c r="M62" s="412" t="s">
        <v>2253</v>
      </c>
      <c r="N62" s="289" t="s">
        <v>2253</v>
      </c>
    </row>
    <row r="63" spans="1:14" x14ac:dyDescent="0.45">
      <c r="A63" t="s">
        <v>9</v>
      </c>
      <c r="B63" t="s">
        <v>23</v>
      </c>
      <c r="C63" t="s">
        <v>283</v>
      </c>
      <c r="D63" t="s">
        <v>23</v>
      </c>
      <c r="E63" t="s">
        <v>2273</v>
      </c>
      <c r="F63" s="350">
        <v>0</v>
      </c>
      <c r="G63" s="10">
        <v>1</v>
      </c>
      <c r="H63" s="10">
        <v>0.01</v>
      </c>
      <c r="I63" s="334" t="s">
        <v>33</v>
      </c>
      <c r="J63" s="334" t="s">
        <v>2300</v>
      </c>
      <c r="K63" s="334" t="s">
        <v>221</v>
      </c>
      <c r="L63" s="289" t="s">
        <v>222</v>
      </c>
      <c r="M63" s="411" t="s">
        <v>150</v>
      </c>
    </row>
    <row r="64" spans="1:14" x14ac:dyDescent="0.45">
      <c r="A64" t="s">
        <v>9</v>
      </c>
      <c r="B64" t="s">
        <v>3497</v>
      </c>
      <c r="C64" t="s">
        <v>3499</v>
      </c>
      <c r="D64" t="s">
        <v>3497</v>
      </c>
      <c r="E64" t="s">
        <v>3501</v>
      </c>
      <c r="F64" s="350">
        <v>0</v>
      </c>
      <c r="G64" s="350">
        <v>1</v>
      </c>
      <c r="H64" s="10">
        <v>0.01</v>
      </c>
      <c r="I64" s="334" t="s">
        <v>2404</v>
      </c>
      <c r="J64" s="334" t="s">
        <v>3504</v>
      </c>
      <c r="K64" s="334" t="s">
        <v>223</v>
      </c>
      <c r="L64" s="289" t="s">
        <v>2691</v>
      </c>
      <c r="M64" s="411"/>
    </row>
    <row r="65" spans="1:14" x14ac:dyDescent="0.45">
      <c r="A65" s="290" t="s">
        <v>9</v>
      </c>
      <c r="B65" s="290" t="s">
        <v>2762</v>
      </c>
      <c r="C65" t="s">
        <v>2765</v>
      </c>
      <c r="D65" s="290" t="s">
        <v>2769</v>
      </c>
      <c r="E65" s="290" t="s">
        <v>2770</v>
      </c>
      <c r="F65" s="347">
        <v>0</v>
      </c>
      <c r="G65" s="409">
        <v>1</v>
      </c>
      <c r="H65" s="409">
        <v>0.01</v>
      </c>
      <c r="I65" s="289" t="s">
        <v>33</v>
      </c>
      <c r="J65" s="289" t="s">
        <v>3625</v>
      </c>
      <c r="K65" s="289" t="s">
        <v>2255</v>
      </c>
      <c r="L65" s="289" t="s">
        <v>2256</v>
      </c>
      <c r="M65" s="412" t="s">
        <v>150</v>
      </c>
    </row>
    <row r="66" spans="1:14" x14ac:dyDescent="0.45">
      <c r="A66" s="290" t="s">
        <v>9</v>
      </c>
      <c r="B66" s="290" t="s">
        <v>2763</v>
      </c>
      <c r="C66" t="s">
        <v>2766</v>
      </c>
      <c r="D66" s="290" t="s">
        <v>2769</v>
      </c>
      <c r="E66" s="290" t="s">
        <v>2771</v>
      </c>
      <c r="F66" s="347">
        <v>0</v>
      </c>
      <c r="G66" s="409">
        <v>1</v>
      </c>
      <c r="H66" s="409">
        <v>0.01</v>
      </c>
      <c r="I66" s="289" t="s">
        <v>33</v>
      </c>
      <c r="J66" s="289" t="s">
        <v>3626</v>
      </c>
      <c r="K66" s="289" t="s">
        <v>2255</v>
      </c>
      <c r="L66" s="289" t="s">
        <v>2256</v>
      </c>
      <c r="M66" s="412"/>
    </row>
    <row r="67" spans="1:14" x14ac:dyDescent="0.45">
      <c r="A67" s="290" t="s">
        <v>9</v>
      </c>
      <c r="B67" s="290" t="s">
        <v>2764</v>
      </c>
      <c r="C67" t="s">
        <v>2767</v>
      </c>
      <c r="D67" s="290" t="s">
        <v>2769</v>
      </c>
      <c r="E67" s="290" t="s">
        <v>2772</v>
      </c>
      <c r="F67" s="347">
        <v>0</v>
      </c>
      <c r="G67" s="409">
        <v>1</v>
      </c>
      <c r="H67" s="409">
        <v>0.01</v>
      </c>
      <c r="I67" s="289" t="s">
        <v>33</v>
      </c>
      <c r="J67" s="289" t="s">
        <v>3627</v>
      </c>
      <c r="K67" s="289" t="s">
        <v>2255</v>
      </c>
      <c r="L67" s="289" t="s">
        <v>2256</v>
      </c>
      <c r="M67" s="412"/>
    </row>
    <row r="68" spans="1:14" x14ac:dyDescent="0.45">
      <c r="A68" s="290" t="s">
        <v>9</v>
      </c>
      <c r="B68" s="290" t="s">
        <v>2774</v>
      </c>
      <c r="C68" t="s">
        <v>2768</v>
      </c>
      <c r="D68" s="290" t="s">
        <v>2769</v>
      </c>
      <c r="E68" s="290" t="s">
        <v>2773</v>
      </c>
      <c r="F68" s="347">
        <v>0</v>
      </c>
      <c r="G68" s="409">
        <v>1</v>
      </c>
      <c r="H68" s="409">
        <v>0.01</v>
      </c>
      <c r="I68" s="289" t="s">
        <v>33</v>
      </c>
      <c r="J68" s="289" t="s">
        <v>3628</v>
      </c>
      <c r="K68" s="289" t="s">
        <v>2255</v>
      </c>
      <c r="L68" s="289" t="s">
        <v>2256</v>
      </c>
      <c r="M68" s="412"/>
    </row>
    <row r="69" spans="1:14" x14ac:dyDescent="0.45">
      <c r="A69" t="s">
        <v>9</v>
      </c>
      <c r="B69" t="s">
        <v>3687</v>
      </c>
      <c r="C69" t="s">
        <v>3706</v>
      </c>
      <c r="D69" t="s">
        <v>3687</v>
      </c>
      <c r="E69" s="290" t="s">
        <v>3688</v>
      </c>
      <c r="F69" s="347">
        <v>0</v>
      </c>
      <c r="G69" s="409">
        <v>1</v>
      </c>
      <c r="H69" s="409">
        <v>0.01</v>
      </c>
      <c r="I69" s="289" t="s">
        <v>33</v>
      </c>
      <c r="J69" s="289" t="s">
        <v>3689</v>
      </c>
      <c r="K69" s="289"/>
      <c r="L69" s="289"/>
      <c r="M69" s="412"/>
    </row>
    <row r="70" spans="1:14" x14ac:dyDescent="0.45">
      <c r="A70" t="s">
        <v>9</v>
      </c>
      <c r="B70" t="s">
        <v>3498</v>
      </c>
      <c r="C70" t="s">
        <v>3500</v>
      </c>
      <c r="D70" t="s">
        <v>3498</v>
      </c>
      <c r="E70" t="s">
        <v>3502</v>
      </c>
      <c r="F70" s="350">
        <v>0</v>
      </c>
      <c r="G70" s="350">
        <v>1</v>
      </c>
      <c r="H70" s="10">
        <v>0.01</v>
      </c>
      <c r="I70" s="334" t="s">
        <v>2404</v>
      </c>
      <c r="J70" s="334" t="s">
        <v>3503</v>
      </c>
      <c r="K70" s="334" t="s">
        <v>223</v>
      </c>
      <c r="L70" s="289" t="s">
        <v>2691</v>
      </c>
      <c r="M70" s="411"/>
    </row>
    <row r="71" spans="1:14" x14ac:dyDescent="0.45">
      <c r="A71" t="s">
        <v>9</v>
      </c>
      <c r="B71" t="s">
        <v>2429</v>
      </c>
      <c r="C71" t="s">
        <v>2428</v>
      </c>
      <c r="D71" t="s">
        <v>2429</v>
      </c>
      <c r="E71" t="s">
        <v>2431</v>
      </c>
      <c r="F71" s="350">
        <v>0</v>
      </c>
      <c r="G71" s="10">
        <v>1</v>
      </c>
      <c r="H71" s="10">
        <v>0.01</v>
      </c>
      <c r="I71" s="334" t="s">
        <v>2432</v>
      </c>
      <c r="J71" s="334" t="s">
        <v>3173</v>
      </c>
      <c r="K71" s="334"/>
      <c r="L71" s="289" t="s">
        <v>2686</v>
      </c>
      <c r="M71" s="411" t="s">
        <v>3176</v>
      </c>
    </row>
    <row r="72" spans="1:14" x14ac:dyDescent="0.45">
      <c r="A72" t="s">
        <v>9</v>
      </c>
      <c r="B72" t="s">
        <v>21</v>
      </c>
      <c r="C72" t="s">
        <v>284</v>
      </c>
      <c r="D72" s="17" t="s">
        <v>347</v>
      </c>
      <c r="E72" t="s">
        <v>2272</v>
      </c>
      <c r="F72" s="350">
        <v>0</v>
      </c>
      <c r="G72" s="10">
        <v>1</v>
      </c>
      <c r="H72" s="10">
        <v>0.01</v>
      </c>
      <c r="I72" s="334" t="s">
        <v>33</v>
      </c>
      <c r="J72" s="334" t="s">
        <v>3623</v>
      </c>
      <c r="K72" s="334" t="s">
        <v>224</v>
      </c>
      <c r="L72" s="289" t="s">
        <v>225</v>
      </c>
      <c r="M72" s="411"/>
    </row>
    <row r="73" spans="1:14" x14ac:dyDescent="0.45">
      <c r="A73" t="s">
        <v>9</v>
      </c>
      <c r="B73" t="s">
        <v>19</v>
      </c>
      <c r="C73" t="s">
        <v>285</v>
      </c>
      <c r="D73" s="17" t="s">
        <v>347</v>
      </c>
      <c r="E73" t="s">
        <v>2271</v>
      </c>
      <c r="F73" s="350">
        <v>0</v>
      </c>
      <c r="G73" s="10">
        <v>1</v>
      </c>
      <c r="H73" s="10">
        <v>0.01</v>
      </c>
      <c r="I73" s="334" t="s">
        <v>33</v>
      </c>
      <c r="J73" s="334" t="s">
        <v>3624</v>
      </c>
      <c r="K73" s="334" t="s">
        <v>226</v>
      </c>
      <c r="L73" s="289" t="s">
        <v>227</v>
      </c>
      <c r="M73" s="411"/>
    </row>
    <row r="74" spans="1:14" x14ac:dyDescent="0.45">
      <c r="A74" t="s">
        <v>9</v>
      </c>
      <c r="B74" t="s">
        <v>3205</v>
      </c>
      <c r="C74" t="s">
        <v>3206</v>
      </c>
      <c r="D74" t="s">
        <v>3205</v>
      </c>
      <c r="E74" t="s">
        <v>3207</v>
      </c>
      <c r="F74" s="350">
        <v>0</v>
      </c>
      <c r="G74" s="10">
        <v>1</v>
      </c>
      <c r="H74" s="10">
        <v>0.01</v>
      </c>
      <c r="I74" s="334" t="s">
        <v>33</v>
      </c>
      <c r="J74" s="334" t="s">
        <v>3629</v>
      </c>
      <c r="K74" s="334"/>
      <c r="L74" s="289"/>
      <c r="M74" s="411"/>
    </row>
    <row r="75" spans="1:14" x14ac:dyDescent="0.45">
      <c r="A75" t="s">
        <v>9</v>
      </c>
      <c r="B75" t="s">
        <v>3735</v>
      </c>
      <c r="C75" t="s">
        <v>3721</v>
      </c>
      <c r="D75" t="s">
        <v>3736</v>
      </c>
      <c r="E75" t="s">
        <v>3737</v>
      </c>
      <c r="F75">
        <v>0</v>
      </c>
      <c r="G75">
        <v>1</v>
      </c>
      <c r="H75">
        <v>1</v>
      </c>
      <c r="I75" s="334" t="s">
        <v>29</v>
      </c>
      <c r="J75" s="334" t="s">
        <v>3797</v>
      </c>
      <c r="K75" s="334"/>
      <c r="L75" s="289"/>
      <c r="M75" s="411"/>
    </row>
    <row r="76" spans="1:14" x14ac:dyDescent="0.45">
      <c r="A76" t="s">
        <v>9</v>
      </c>
      <c r="B76" t="s">
        <v>2480</v>
      </c>
      <c r="C76" t="s">
        <v>2481</v>
      </c>
      <c r="D76" t="s">
        <v>2481</v>
      </c>
      <c r="E76" t="s">
        <v>2482</v>
      </c>
      <c r="F76" s="350">
        <v>0</v>
      </c>
      <c r="G76" s="10">
        <v>1</v>
      </c>
      <c r="H76" s="10">
        <v>0.01</v>
      </c>
      <c r="I76" s="334" t="s">
        <v>2483</v>
      </c>
      <c r="J76" s="394" t="s">
        <v>4122</v>
      </c>
      <c r="K76" s="334"/>
      <c r="L76" s="289" t="s">
        <v>2687</v>
      </c>
      <c r="M76" s="411" t="s">
        <v>150</v>
      </c>
    </row>
    <row r="77" spans="1:14" x14ac:dyDescent="0.45">
      <c r="A77" t="s">
        <v>132</v>
      </c>
      <c r="B77" t="s">
        <v>134</v>
      </c>
      <c r="C77" t="s">
        <v>427</v>
      </c>
      <c r="D77" t="s">
        <v>134</v>
      </c>
      <c r="E77" t="s">
        <v>2270</v>
      </c>
      <c r="F77" s="350">
        <v>-3</v>
      </c>
      <c r="G77" s="10">
        <v>1</v>
      </c>
      <c r="H77" s="10">
        <v>0.01</v>
      </c>
      <c r="I77" s="334" t="s">
        <v>33</v>
      </c>
      <c r="J77" s="394" t="s">
        <v>4123</v>
      </c>
      <c r="K77" s="334" t="s">
        <v>228</v>
      </c>
      <c r="L77" s="289" t="s">
        <v>229</v>
      </c>
      <c r="M77" s="411" t="s">
        <v>150</v>
      </c>
      <c r="N77" s="334" t="s">
        <v>183</v>
      </c>
    </row>
    <row r="78" spans="1:14" x14ac:dyDescent="0.45">
      <c r="A78" t="s">
        <v>132</v>
      </c>
      <c r="B78" t="s">
        <v>257</v>
      </c>
      <c r="C78" t="s">
        <v>434</v>
      </c>
      <c r="D78" t="s">
        <v>257</v>
      </c>
      <c r="E78" t="s">
        <v>2269</v>
      </c>
      <c r="F78" s="350">
        <v>0</v>
      </c>
      <c r="G78" s="10">
        <v>1</v>
      </c>
      <c r="H78" s="10">
        <v>0.01</v>
      </c>
      <c r="I78" s="334" t="s">
        <v>33</v>
      </c>
      <c r="J78" s="394" t="s">
        <v>4130</v>
      </c>
      <c r="K78" s="334" t="s">
        <v>311</v>
      </c>
      <c r="L78" s="289" t="s">
        <v>312</v>
      </c>
      <c r="M78" s="411"/>
      <c r="N78" s="334"/>
    </row>
    <row r="79" spans="1:14" x14ac:dyDescent="0.45">
      <c r="A79" t="s">
        <v>132</v>
      </c>
      <c r="B79" t="s">
        <v>3385</v>
      </c>
      <c r="C79" t="s">
        <v>431</v>
      </c>
      <c r="D79" t="s">
        <v>3385</v>
      </c>
      <c r="E79" t="s">
        <v>2268</v>
      </c>
      <c r="F79" s="350">
        <v>0</v>
      </c>
      <c r="G79" s="10">
        <v>1</v>
      </c>
      <c r="H79" s="10">
        <v>0.01</v>
      </c>
      <c r="I79" s="334" t="s">
        <v>33</v>
      </c>
      <c r="J79" s="394" t="s">
        <v>4131</v>
      </c>
      <c r="K79" s="334"/>
      <c r="L79" s="289" t="s">
        <v>2692</v>
      </c>
      <c r="M79" s="411" t="s">
        <v>3386</v>
      </c>
      <c r="N79" s="334"/>
    </row>
    <row r="80" spans="1:14" x14ac:dyDescent="0.45">
      <c r="A80" t="s">
        <v>132</v>
      </c>
      <c r="B80" t="s">
        <v>184</v>
      </c>
      <c r="C80" t="s">
        <v>428</v>
      </c>
      <c r="D80" t="s">
        <v>184</v>
      </c>
      <c r="E80" t="s">
        <v>2267</v>
      </c>
      <c r="F80" s="350">
        <v>0</v>
      </c>
      <c r="G80" s="10">
        <v>1</v>
      </c>
      <c r="H80" s="10">
        <v>0.01</v>
      </c>
      <c r="I80" s="334" t="s">
        <v>33</v>
      </c>
      <c r="J80" s="334" t="s">
        <v>2301</v>
      </c>
      <c r="K80" s="334" t="s">
        <v>230</v>
      </c>
      <c r="L80" s="289" t="s">
        <v>231</v>
      </c>
      <c r="M80" s="411" t="s">
        <v>150</v>
      </c>
      <c r="N80" s="334"/>
    </row>
    <row r="81" spans="1:14" x14ac:dyDescent="0.45">
      <c r="A81" t="s">
        <v>132</v>
      </c>
      <c r="B81" t="s">
        <v>2759</v>
      </c>
      <c r="C81" t="s">
        <v>2760</v>
      </c>
      <c r="D81" t="s">
        <v>2759</v>
      </c>
      <c r="E81" t="s">
        <v>2761</v>
      </c>
      <c r="F81" s="350">
        <v>0</v>
      </c>
      <c r="G81" s="10">
        <v>1</v>
      </c>
      <c r="H81" s="10">
        <v>0.01</v>
      </c>
      <c r="I81" s="334" t="s">
        <v>33</v>
      </c>
      <c r="J81" s="394" t="s">
        <v>4132</v>
      </c>
      <c r="K81" s="334" t="s">
        <v>232</v>
      </c>
      <c r="L81" s="289" t="s">
        <v>233</v>
      </c>
      <c r="M81" s="411" t="s">
        <v>150</v>
      </c>
      <c r="N81" s="334"/>
    </row>
    <row r="82" spans="1:14" x14ac:dyDescent="0.45">
      <c r="A82" t="s">
        <v>132</v>
      </c>
      <c r="B82" t="s">
        <v>3387</v>
      </c>
      <c r="C82" t="s">
        <v>3312</v>
      </c>
      <c r="D82" t="s">
        <v>3387</v>
      </c>
      <c r="E82" t="s">
        <v>3313</v>
      </c>
      <c r="F82" s="350">
        <v>0</v>
      </c>
      <c r="G82" s="10">
        <v>1</v>
      </c>
      <c r="H82" s="10">
        <v>0.01</v>
      </c>
      <c r="I82" s="334" t="s">
        <v>33</v>
      </c>
      <c r="J82" s="394" t="s">
        <v>4133</v>
      </c>
      <c r="K82" s="334"/>
      <c r="L82" s="289"/>
      <c r="M82" s="411"/>
      <c r="N82" s="334"/>
    </row>
    <row r="83" spans="1:14" x14ac:dyDescent="0.45">
      <c r="A83" t="s">
        <v>132</v>
      </c>
      <c r="B83" t="s">
        <v>135</v>
      </c>
      <c r="C83" t="s">
        <v>429</v>
      </c>
      <c r="D83" t="s">
        <v>135</v>
      </c>
      <c r="E83" t="s">
        <v>2266</v>
      </c>
      <c r="F83" s="350">
        <v>-1.5</v>
      </c>
      <c r="G83" s="10">
        <v>1</v>
      </c>
      <c r="H83" s="10">
        <v>0.01</v>
      </c>
      <c r="I83" s="334" t="s">
        <v>33</v>
      </c>
      <c r="J83" s="394" t="s">
        <v>4134</v>
      </c>
      <c r="K83" s="334" t="s">
        <v>234</v>
      </c>
      <c r="L83" s="289" t="s">
        <v>235</v>
      </c>
      <c r="M83" s="411" t="s">
        <v>150</v>
      </c>
      <c r="N83" s="334"/>
    </row>
    <row r="84" spans="1:14" x14ac:dyDescent="0.45">
      <c r="A84" t="s">
        <v>132</v>
      </c>
      <c r="B84" t="s">
        <v>133</v>
      </c>
      <c r="C84" t="s">
        <v>2792</v>
      </c>
      <c r="D84" t="s">
        <v>133</v>
      </c>
      <c r="E84" t="s">
        <v>2265</v>
      </c>
      <c r="F84" s="350">
        <v>0</v>
      </c>
      <c r="G84" s="10">
        <v>1</v>
      </c>
      <c r="H84" s="10">
        <v>0.01</v>
      </c>
      <c r="I84" s="334" t="s">
        <v>33</v>
      </c>
      <c r="J84" s="394" t="s">
        <v>4135</v>
      </c>
      <c r="K84" s="334" t="s">
        <v>236</v>
      </c>
      <c r="L84" s="289" t="s">
        <v>237</v>
      </c>
      <c r="M84" s="411" t="s">
        <v>150</v>
      </c>
      <c r="N84" s="334"/>
    </row>
    <row r="85" spans="1:14" x14ac:dyDescent="0.45">
      <c r="A85" t="s">
        <v>132</v>
      </c>
      <c r="B85" t="s">
        <v>3383</v>
      </c>
      <c r="C85" t="s">
        <v>430</v>
      </c>
      <c r="D85" t="s">
        <v>3383</v>
      </c>
      <c r="E85" t="s">
        <v>2264</v>
      </c>
      <c r="F85" s="350">
        <v>0</v>
      </c>
      <c r="G85" s="10">
        <v>1</v>
      </c>
      <c r="H85" s="10">
        <v>0.01</v>
      </c>
      <c r="I85" s="334" t="s">
        <v>33</v>
      </c>
      <c r="J85" s="394" t="s">
        <v>4136</v>
      </c>
      <c r="K85" s="334"/>
      <c r="L85" s="289" t="s">
        <v>2693</v>
      </c>
      <c r="M85" s="411" t="s">
        <v>3384</v>
      </c>
      <c r="N85" s="334"/>
    </row>
    <row r="86" spans="1:14" x14ac:dyDescent="0.45">
      <c r="A86" t="s">
        <v>132</v>
      </c>
      <c r="B86" t="s">
        <v>2433</v>
      </c>
      <c r="C86" t="s">
        <v>2434</v>
      </c>
      <c r="D86" t="s">
        <v>2433</v>
      </c>
      <c r="E86" t="s">
        <v>2435</v>
      </c>
      <c r="F86" s="350">
        <v>0</v>
      </c>
      <c r="G86" s="10">
        <v>1</v>
      </c>
      <c r="H86" s="10">
        <v>0.01</v>
      </c>
      <c r="I86" s="334" t="s">
        <v>2436</v>
      </c>
      <c r="J86" s="334" t="s">
        <v>3208</v>
      </c>
      <c r="K86" s="334"/>
      <c r="L86" s="289" t="s">
        <v>2688</v>
      </c>
      <c r="M86" s="410" t="s">
        <v>2437</v>
      </c>
      <c r="N86" s="334"/>
    </row>
    <row r="87" spans="1:14" x14ac:dyDescent="0.45">
      <c r="A87" s="290" t="s">
        <v>2469</v>
      </c>
      <c r="B87" s="290" t="s">
        <v>2472</v>
      </c>
      <c r="C87" t="s">
        <v>286</v>
      </c>
      <c r="D87" s="290" t="s">
        <v>2471</v>
      </c>
      <c r="E87" t="s">
        <v>2263</v>
      </c>
      <c r="F87" s="409">
        <v>0</v>
      </c>
      <c r="G87" s="409">
        <v>1</v>
      </c>
      <c r="H87" s="409">
        <v>0.01</v>
      </c>
      <c r="I87" s="289" t="s">
        <v>57</v>
      </c>
      <c r="J87" s="289" t="s">
        <v>2302</v>
      </c>
      <c r="K87" s="289" t="s">
        <v>242</v>
      </c>
      <c r="L87" s="289" t="s">
        <v>243</v>
      </c>
      <c r="M87" s="411" t="s">
        <v>150</v>
      </c>
      <c r="N87" s="289"/>
    </row>
    <row r="88" spans="1:14" x14ac:dyDescent="0.45">
      <c r="A88" s="290" t="s">
        <v>2469</v>
      </c>
      <c r="B88" s="290" t="s">
        <v>3676</v>
      </c>
      <c r="C88" t="s">
        <v>2728</v>
      </c>
      <c r="D88" s="290" t="s">
        <v>348</v>
      </c>
      <c r="E88" t="s">
        <v>2726</v>
      </c>
      <c r="F88" s="409">
        <v>0</v>
      </c>
      <c r="G88" s="409">
        <v>1</v>
      </c>
      <c r="H88" s="409">
        <v>0.01</v>
      </c>
      <c r="I88" s="334" t="s">
        <v>2727</v>
      </c>
      <c r="J88" s="289" t="s">
        <v>3631</v>
      </c>
      <c r="K88" s="289" t="s">
        <v>341</v>
      </c>
      <c r="L88" s="289" t="s">
        <v>2689</v>
      </c>
      <c r="M88" s="411" t="s">
        <v>150</v>
      </c>
      <c r="N88" s="289"/>
    </row>
    <row r="89" spans="1:14" x14ac:dyDescent="0.45">
      <c r="A89" s="290" t="s">
        <v>2469</v>
      </c>
      <c r="B89" s="290" t="s">
        <v>3725</v>
      </c>
      <c r="C89" t="s">
        <v>2470</v>
      </c>
      <c r="D89" s="290" t="s">
        <v>3725</v>
      </c>
      <c r="E89" t="s">
        <v>2473</v>
      </c>
      <c r="F89" s="409">
        <v>0</v>
      </c>
      <c r="G89" s="409">
        <v>1</v>
      </c>
      <c r="H89" s="409">
        <v>0.01</v>
      </c>
      <c r="I89" s="334" t="s">
        <v>2474</v>
      </c>
      <c r="J89" s="398" t="s">
        <v>4137</v>
      </c>
      <c r="K89" s="289"/>
      <c r="L89" s="289" t="s">
        <v>2690</v>
      </c>
      <c r="M89" s="411"/>
      <c r="N89" s="289"/>
    </row>
    <row r="90" spans="1:14" x14ac:dyDescent="0.45">
      <c r="A90" s="290" t="s">
        <v>2469</v>
      </c>
      <c r="B90" t="s">
        <v>3798</v>
      </c>
      <c r="C90" t="s">
        <v>3722</v>
      </c>
      <c r="D90" t="s">
        <v>3723</v>
      </c>
      <c r="E90" t="s">
        <v>3724</v>
      </c>
      <c r="F90">
        <v>0</v>
      </c>
      <c r="G90">
        <v>1</v>
      </c>
      <c r="H90">
        <v>1</v>
      </c>
      <c r="I90" s="334" t="s">
        <v>29</v>
      </c>
      <c r="J90" s="289" t="s">
        <v>3799</v>
      </c>
      <c r="K90" s="289"/>
      <c r="L90" s="289" t="s">
        <v>2690</v>
      </c>
      <c r="M90" s="411"/>
      <c r="N90" s="289"/>
    </row>
    <row r="91" spans="1:14" x14ac:dyDescent="0.45">
      <c r="A91" t="s">
        <v>10</v>
      </c>
      <c r="B91" t="s">
        <v>3102</v>
      </c>
      <c r="C91" t="s">
        <v>2405</v>
      </c>
      <c r="D91" t="s">
        <v>3102</v>
      </c>
      <c r="E91" t="s">
        <v>2262</v>
      </c>
      <c r="F91">
        <v>0</v>
      </c>
      <c r="G91">
        <v>300</v>
      </c>
      <c r="H91">
        <v>5</v>
      </c>
      <c r="I91" s="173" t="str">
        <f>UnitControlCenter!$B$55</f>
        <v>$/metric ton CO2e</v>
      </c>
      <c r="J91" s="334" t="s">
        <v>3622</v>
      </c>
      <c r="K91" s="334" t="s">
        <v>240</v>
      </c>
      <c r="L91" s="289" t="s">
        <v>241</v>
      </c>
      <c r="M91" s="412" t="s">
        <v>2381</v>
      </c>
      <c r="N91" s="289" t="s">
        <v>394</v>
      </c>
    </row>
    <row r="92" spans="1:14" x14ac:dyDescent="0.45">
      <c r="A92" t="s">
        <v>10</v>
      </c>
      <c r="B92" t="s">
        <v>25</v>
      </c>
      <c r="C92" t="s">
        <v>138</v>
      </c>
      <c r="D92" t="s">
        <v>25</v>
      </c>
      <c r="E92" t="s">
        <v>2261</v>
      </c>
      <c r="F92" s="409">
        <v>0</v>
      </c>
      <c r="G92" s="409">
        <v>1</v>
      </c>
      <c r="H92" s="409">
        <v>0.01</v>
      </c>
      <c r="I92" s="334" t="s">
        <v>140</v>
      </c>
      <c r="J92" s="394" t="s">
        <v>4138</v>
      </c>
      <c r="K92" s="289" t="s">
        <v>244</v>
      </c>
      <c r="L92" s="289" t="s">
        <v>245</v>
      </c>
      <c r="M92" s="411" t="s">
        <v>150</v>
      </c>
    </row>
    <row r="93" spans="1:14" x14ac:dyDescent="0.45">
      <c r="A93" s="290" t="s">
        <v>10</v>
      </c>
      <c r="B93" s="290" t="s">
        <v>2438</v>
      </c>
      <c r="C93" t="s">
        <v>2439</v>
      </c>
      <c r="D93" s="173"/>
      <c r="E93" s="290" t="s">
        <v>2440</v>
      </c>
      <c r="F93">
        <v>0</v>
      </c>
      <c r="G93">
        <v>1</v>
      </c>
      <c r="H93">
        <v>1</v>
      </c>
      <c r="I93" s="334" t="s">
        <v>29</v>
      </c>
      <c r="J93" s="334" t="s">
        <v>3298</v>
      </c>
      <c r="K93" s="334" t="s">
        <v>240</v>
      </c>
      <c r="L93" s="289" t="s">
        <v>241</v>
      </c>
    </row>
    <row r="94" spans="1:14" x14ac:dyDescent="0.45">
      <c r="A94" s="290" t="s">
        <v>10</v>
      </c>
      <c r="B94" s="290" t="s">
        <v>2956</v>
      </c>
      <c r="C94" t="s">
        <v>3338</v>
      </c>
      <c r="D94" s="173"/>
      <c r="E94" s="290" t="s">
        <v>3340</v>
      </c>
      <c r="F94">
        <v>0</v>
      </c>
      <c r="G94">
        <v>1</v>
      </c>
      <c r="H94">
        <v>1</v>
      </c>
      <c r="I94" s="334" t="s">
        <v>29</v>
      </c>
      <c r="J94" s="334" t="s">
        <v>3800</v>
      </c>
      <c r="K94" s="334" t="s">
        <v>240</v>
      </c>
      <c r="L94" s="289" t="s">
        <v>241</v>
      </c>
    </row>
    <row r="95" spans="1:14" x14ac:dyDescent="0.45">
      <c r="A95" s="290" t="s">
        <v>10</v>
      </c>
      <c r="B95" t="s">
        <v>3297</v>
      </c>
      <c r="C95" t="s">
        <v>3339</v>
      </c>
      <c r="D95" s="173"/>
      <c r="E95" s="173"/>
      <c r="F95">
        <v>0</v>
      </c>
      <c r="G95">
        <v>1</v>
      </c>
      <c r="H95">
        <v>1</v>
      </c>
      <c r="I95" s="334" t="s">
        <v>29</v>
      </c>
      <c r="J95" t="s">
        <v>3801</v>
      </c>
      <c r="K95" s="334" t="s">
        <v>240</v>
      </c>
      <c r="L95" s="289" t="s">
        <v>241</v>
      </c>
    </row>
    <row r="96" spans="1:14" x14ac:dyDescent="0.45">
      <c r="A96" s="290" t="s">
        <v>10</v>
      </c>
      <c r="B96" s="290" t="s">
        <v>2703</v>
      </c>
      <c r="C96" t="s">
        <v>2702</v>
      </c>
      <c r="D96" s="290" t="s">
        <v>2703</v>
      </c>
      <c r="E96" t="s">
        <v>2704</v>
      </c>
      <c r="F96">
        <v>0</v>
      </c>
      <c r="G96">
        <v>1</v>
      </c>
      <c r="H96">
        <v>1</v>
      </c>
      <c r="I96" s="334" t="s">
        <v>29</v>
      </c>
      <c r="J96" s="289"/>
    </row>
    <row r="97" spans="1:13" x14ac:dyDescent="0.45">
      <c r="A97" s="290" t="s">
        <v>10</v>
      </c>
      <c r="B97" s="290" t="s">
        <v>2745</v>
      </c>
      <c r="C97" t="s">
        <v>2745</v>
      </c>
      <c r="D97" s="290" t="s">
        <v>2745</v>
      </c>
      <c r="E97" s="290" t="s">
        <v>2746</v>
      </c>
      <c r="F97" s="409">
        <v>0</v>
      </c>
      <c r="G97" s="409">
        <v>1</v>
      </c>
      <c r="H97" s="409">
        <v>0.01</v>
      </c>
      <c r="I97" s="334" t="s">
        <v>2747</v>
      </c>
      <c r="J97" s="334" t="s">
        <v>3174</v>
      </c>
      <c r="K97" s="289" t="s">
        <v>2891</v>
      </c>
    </row>
    <row r="98" spans="1:13" x14ac:dyDescent="0.45">
      <c r="A98" t="s">
        <v>10</v>
      </c>
      <c r="B98" t="s">
        <v>3246</v>
      </c>
      <c r="C98" t="s">
        <v>3245</v>
      </c>
      <c r="D98" t="s">
        <v>3246</v>
      </c>
      <c r="E98" t="s">
        <v>2260</v>
      </c>
      <c r="F98" s="350">
        <v>-0.9</v>
      </c>
      <c r="G98" s="350">
        <v>0.9</v>
      </c>
      <c r="H98" s="409">
        <v>0.01</v>
      </c>
      <c r="I98" s="334" t="s">
        <v>141</v>
      </c>
      <c r="J98" s="334" t="s">
        <v>3247</v>
      </c>
      <c r="K98" s="289" t="s">
        <v>246</v>
      </c>
      <c r="L98" s="289" t="s">
        <v>247</v>
      </c>
      <c r="M98" s="412" t="s">
        <v>151</v>
      </c>
    </row>
    <row r="99" spans="1:13" x14ac:dyDescent="0.45">
      <c r="A99" t="s">
        <v>10</v>
      </c>
      <c r="B99" t="s">
        <v>3632</v>
      </c>
      <c r="C99" t="s">
        <v>3635</v>
      </c>
      <c r="D99" s="173"/>
      <c r="E99" s="173"/>
      <c r="F99">
        <v>0</v>
      </c>
      <c r="G99">
        <v>1</v>
      </c>
      <c r="H99">
        <v>1</v>
      </c>
      <c r="I99" s="334" t="s">
        <v>29</v>
      </c>
      <c r="J99" t="s">
        <v>3638</v>
      </c>
    </row>
    <row r="100" spans="1:13" x14ac:dyDescent="0.45">
      <c r="A100" t="s">
        <v>10</v>
      </c>
      <c r="B100" t="s">
        <v>3633</v>
      </c>
      <c r="C100" t="s">
        <v>3636</v>
      </c>
      <c r="D100" s="173"/>
      <c r="E100" s="173"/>
      <c r="F100">
        <v>0</v>
      </c>
      <c r="G100">
        <v>1</v>
      </c>
      <c r="H100">
        <v>1</v>
      </c>
      <c r="I100" s="334" t="s">
        <v>29</v>
      </c>
      <c r="J100" t="s">
        <v>3639</v>
      </c>
    </row>
    <row r="101" spans="1:13" x14ac:dyDescent="0.45">
      <c r="A101" t="s">
        <v>10</v>
      </c>
      <c r="B101" t="s">
        <v>3634</v>
      </c>
      <c r="C101" t="s">
        <v>3637</v>
      </c>
      <c r="D101" s="173"/>
      <c r="E101" s="173"/>
      <c r="F101">
        <v>0</v>
      </c>
      <c r="G101">
        <v>1</v>
      </c>
      <c r="H101">
        <v>1</v>
      </c>
      <c r="I101" s="334" t="s">
        <v>29</v>
      </c>
      <c r="J101" t="s">
        <v>3640</v>
      </c>
    </row>
    <row r="102" spans="1:13" x14ac:dyDescent="0.45">
      <c r="A102" t="s">
        <v>10</v>
      </c>
      <c r="B102" t="s">
        <v>3952</v>
      </c>
      <c r="C102" t="s">
        <v>3953</v>
      </c>
      <c r="D102" t="s">
        <v>3952</v>
      </c>
      <c r="E102" s="173" t="s">
        <v>3954</v>
      </c>
      <c r="F102" s="409">
        <v>-0.5</v>
      </c>
      <c r="G102" s="409">
        <v>0.5</v>
      </c>
      <c r="H102" s="409">
        <v>0.01</v>
      </c>
      <c r="I102" s="334" t="s">
        <v>3955</v>
      </c>
      <c r="J102" t="s">
        <v>3956</v>
      </c>
    </row>
    <row r="103" spans="1:13" x14ac:dyDescent="0.45">
      <c r="A103" t="s">
        <v>2648</v>
      </c>
      <c r="B103" s="173" t="s">
        <v>313</v>
      </c>
      <c r="C103" t="s">
        <v>287</v>
      </c>
      <c r="D103" t="s">
        <v>349</v>
      </c>
      <c r="E103" t="s">
        <v>2259</v>
      </c>
      <c r="F103" s="10">
        <v>0</v>
      </c>
      <c r="G103" s="10">
        <v>0.4</v>
      </c>
      <c r="H103" s="350">
        <v>0.01</v>
      </c>
      <c r="I103" s="334" t="s">
        <v>31</v>
      </c>
      <c r="J103" s="334" t="s">
        <v>3175</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3189</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3190</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3191</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3192</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2648</v>
      </c>
      <c r="B108" s="290" t="s">
        <v>2790</v>
      </c>
      <c r="C108" t="s">
        <v>2791</v>
      </c>
      <c r="D108" s="290" t="s">
        <v>3678</v>
      </c>
      <c r="E108" s="347" t="s">
        <v>2793</v>
      </c>
      <c r="F108" s="10">
        <v>0</v>
      </c>
      <c r="G108" s="10">
        <v>1</v>
      </c>
      <c r="H108" s="350">
        <v>0.01</v>
      </c>
      <c r="I108" s="334" t="s">
        <v>33</v>
      </c>
      <c r="J108" s="334" t="s">
        <v>3361</v>
      </c>
      <c r="K108" s="289" t="s">
        <v>2796</v>
      </c>
      <c r="L108" s="289" t="s">
        <v>2795</v>
      </c>
      <c r="M108" s="412" t="s">
        <v>2794</v>
      </c>
    </row>
    <row r="109" spans="1:13" x14ac:dyDescent="0.45">
      <c r="A109" s="290" t="s">
        <v>2648</v>
      </c>
      <c r="B109" s="290" t="s">
        <v>3664</v>
      </c>
      <c r="C109" t="s">
        <v>3665</v>
      </c>
      <c r="D109" s="290" t="s">
        <v>3678</v>
      </c>
      <c r="E109" s="347" t="s">
        <v>3666</v>
      </c>
      <c r="F109" s="10">
        <v>0</v>
      </c>
      <c r="G109" s="10">
        <v>1</v>
      </c>
      <c r="H109" s="350">
        <v>0.01</v>
      </c>
      <c r="I109" s="334" t="s">
        <v>33</v>
      </c>
      <c r="J109" s="334" t="s">
        <v>3668</v>
      </c>
      <c r="K109" s="289"/>
      <c r="L109" s="289"/>
      <c r="M109" s="412" t="s">
        <v>3667</v>
      </c>
    </row>
    <row r="110" spans="1:13" x14ac:dyDescent="0.45">
      <c r="A110" t="s">
        <v>2648</v>
      </c>
      <c r="B110" s="173" t="s">
        <v>326</v>
      </c>
      <c r="C110" t="s">
        <v>292</v>
      </c>
      <c r="D110" t="s">
        <v>350</v>
      </c>
      <c r="E110" t="s">
        <v>2258</v>
      </c>
      <c r="F110" s="10">
        <v>0</v>
      </c>
      <c r="G110" s="10">
        <v>0.4</v>
      </c>
      <c r="H110" s="350">
        <v>0.01</v>
      </c>
      <c r="I110" s="334" t="s">
        <v>32</v>
      </c>
      <c r="J110" s="334" t="s">
        <v>3181</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3193</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3194</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3195</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3196</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2926</v>
      </c>
      <c r="B115" t="s">
        <v>2927</v>
      </c>
      <c r="C115" t="s">
        <v>2934</v>
      </c>
      <c r="D115" s="173"/>
      <c r="E115" t="s">
        <v>2959</v>
      </c>
      <c r="F115">
        <v>0</v>
      </c>
      <c r="G115">
        <v>10</v>
      </c>
      <c r="H115">
        <v>1</v>
      </c>
      <c r="I115" t="s">
        <v>2904</v>
      </c>
      <c r="J115" t="s">
        <v>3802</v>
      </c>
      <c r="K115" t="s">
        <v>2905</v>
      </c>
    </row>
    <row r="116" spans="1:13" x14ac:dyDescent="0.45">
      <c r="A116" t="s">
        <v>2926</v>
      </c>
      <c r="B116" t="s">
        <v>2928</v>
      </c>
      <c r="C116" t="s">
        <v>2935</v>
      </c>
      <c r="D116" s="173"/>
      <c r="E116" t="s">
        <v>2960</v>
      </c>
      <c r="F116">
        <v>0</v>
      </c>
      <c r="G116">
        <v>10</v>
      </c>
      <c r="H116">
        <v>1</v>
      </c>
      <c r="I116" t="s">
        <v>2904</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2926</v>
      </c>
      <c r="B117" t="s">
        <v>3407</v>
      </c>
      <c r="C117" t="s">
        <v>3565</v>
      </c>
      <c r="D117" s="173"/>
      <c r="E117" t="s">
        <v>2961</v>
      </c>
      <c r="F117">
        <v>0</v>
      </c>
      <c r="G117">
        <v>10</v>
      </c>
      <c r="H117">
        <v>1</v>
      </c>
      <c r="I117" t="s">
        <v>2904</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2926</v>
      </c>
      <c r="B118" t="s">
        <v>3781</v>
      </c>
      <c r="C118" t="s">
        <v>3784</v>
      </c>
      <c r="D118" s="173"/>
      <c r="E118" t="s">
        <v>3785</v>
      </c>
      <c r="F118">
        <v>0</v>
      </c>
      <c r="G118">
        <v>10</v>
      </c>
      <c r="H118">
        <v>1</v>
      </c>
      <c r="I118" t="s">
        <v>2904</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2926</v>
      </c>
      <c r="B119" t="s">
        <v>2929</v>
      </c>
      <c r="C119" t="s">
        <v>2936</v>
      </c>
      <c r="D119" s="173"/>
      <c r="E119" t="s">
        <v>2962</v>
      </c>
      <c r="F119">
        <v>0</v>
      </c>
      <c r="G119">
        <v>10</v>
      </c>
      <c r="H119">
        <v>1</v>
      </c>
      <c r="I119" t="s">
        <v>2904</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2926</v>
      </c>
      <c r="B120" t="s">
        <v>2930</v>
      </c>
      <c r="C120" t="s">
        <v>2937</v>
      </c>
      <c r="D120" s="173"/>
      <c r="E120" t="s">
        <v>2963</v>
      </c>
      <c r="F120">
        <v>0</v>
      </c>
      <c r="G120">
        <v>10</v>
      </c>
      <c r="H120">
        <v>1</v>
      </c>
      <c r="I120" t="s">
        <v>2904</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2926</v>
      </c>
      <c r="B121" t="s">
        <v>262</v>
      </c>
      <c r="C121" t="s">
        <v>2938</v>
      </c>
      <c r="D121" s="173"/>
      <c r="E121" t="s">
        <v>2964</v>
      </c>
      <c r="F121">
        <v>0</v>
      </c>
      <c r="G121">
        <v>10</v>
      </c>
      <c r="H121">
        <v>1</v>
      </c>
      <c r="I121" t="s">
        <v>2904</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2926</v>
      </c>
      <c r="B122" t="s">
        <v>2931</v>
      </c>
      <c r="C122" t="s">
        <v>2939</v>
      </c>
      <c r="D122" s="173"/>
      <c r="E122" t="s">
        <v>2965</v>
      </c>
      <c r="F122">
        <v>0</v>
      </c>
      <c r="G122">
        <v>10</v>
      </c>
      <c r="H122">
        <v>1</v>
      </c>
      <c r="I122" t="s">
        <v>2904</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2926</v>
      </c>
      <c r="B123" t="s">
        <v>3566</v>
      </c>
      <c r="C123" t="s">
        <v>3567</v>
      </c>
      <c r="D123" s="173"/>
      <c r="E123" t="s">
        <v>3568</v>
      </c>
      <c r="F123">
        <v>0</v>
      </c>
      <c r="G123">
        <v>10</v>
      </c>
      <c r="H123">
        <v>1</v>
      </c>
      <c r="I123" t="s">
        <v>2904</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2926</v>
      </c>
      <c r="B124" t="s">
        <v>2932</v>
      </c>
      <c r="C124" t="s">
        <v>2940</v>
      </c>
      <c r="D124" s="173"/>
      <c r="E124" t="s">
        <v>2966</v>
      </c>
      <c r="F124">
        <v>0</v>
      </c>
      <c r="G124">
        <v>10</v>
      </c>
      <c r="H124">
        <v>1</v>
      </c>
      <c r="I124" t="s">
        <v>2904</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2926</v>
      </c>
      <c r="B125" t="s">
        <v>2933</v>
      </c>
      <c r="C125" t="s">
        <v>2941</v>
      </c>
      <c r="D125" s="173"/>
      <c r="E125" t="s">
        <v>2967</v>
      </c>
      <c r="F125">
        <v>0</v>
      </c>
      <c r="G125">
        <v>10</v>
      </c>
      <c r="H125">
        <v>1</v>
      </c>
      <c r="I125" t="s">
        <v>2904</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2811</v>
      </c>
      <c r="B126" t="s">
        <v>2812</v>
      </c>
      <c r="C126" t="s">
        <v>3388</v>
      </c>
      <c r="D126" s="173"/>
      <c r="E126" t="s">
        <v>2813</v>
      </c>
      <c r="F126">
        <v>0</v>
      </c>
      <c r="G126">
        <v>1</v>
      </c>
      <c r="H126">
        <v>1</v>
      </c>
      <c r="I126" s="334" t="s">
        <v>29</v>
      </c>
      <c r="J126" t="s">
        <v>3389</v>
      </c>
      <c r="M126" s="395"/>
    </row>
    <row r="127" spans="1:13" x14ac:dyDescent="0.45">
      <c r="A127" t="s">
        <v>2811</v>
      </c>
      <c r="B127" t="s">
        <v>3259</v>
      </c>
      <c r="C127" t="s">
        <v>3257</v>
      </c>
      <c r="D127" s="173"/>
      <c r="E127" s="173"/>
      <c r="F127">
        <v>0</v>
      </c>
      <c r="G127">
        <v>1</v>
      </c>
      <c r="H127">
        <v>1</v>
      </c>
      <c r="I127" s="334" t="s">
        <v>29</v>
      </c>
      <c r="J127" t="s">
        <v>3258</v>
      </c>
    </row>
    <row r="128" spans="1:13" x14ac:dyDescent="0.45">
      <c r="A128" t="s">
        <v>2811</v>
      </c>
      <c r="B128" t="s">
        <v>3859</v>
      </c>
      <c r="C128" t="s">
        <v>3860</v>
      </c>
      <c r="D128" s="173"/>
      <c r="E128" s="173"/>
      <c r="F128">
        <v>0</v>
      </c>
      <c r="G128">
        <v>1</v>
      </c>
      <c r="H128">
        <v>1</v>
      </c>
      <c r="I128" s="334" t="s">
        <v>29</v>
      </c>
      <c r="J128" t="s">
        <v>3861</v>
      </c>
    </row>
    <row r="129" spans="1:10" x14ac:dyDescent="0.45">
      <c r="A129" t="s">
        <v>2811</v>
      </c>
      <c r="B129" t="s">
        <v>4470</v>
      </c>
      <c r="C129" t="s">
        <v>4473</v>
      </c>
      <c r="D129" s="334" t="s">
        <v>3103</v>
      </c>
      <c r="E129" s="173"/>
      <c r="F129">
        <v>0</v>
      </c>
      <c r="G129">
        <v>1</v>
      </c>
      <c r="H129">
        <v>1</v>
      </c>
      <c r="I129" s="334" t="s">
        <v>29</v>
      </c>
      <c r="J129" t="s">
        <v>4471</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046" activePane="bottomLeft" state="frozen"/>
      <selection pane="bottomLeft" activeCell="C2055" sqref="C2055"/>
    </sheetView>
  </sheetViews>
  <sheetFormatPr defaultColWidth="9.1328125" defaultRowHeight="14.25" x14ac:dyDescent="0.45"/>
  <cols>
    <col min="1" max="1" width="11.3984375" customWidth="1"/>
    <col min="2" max="2" width="30.398437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5" width="11.13281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3862</v>
      </c>
      <c r="T1" s="371" t="s">
        <v>3863</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3864</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3865</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3866</v>
      </c>
    </row>
    <row r="64" spans="1:19" ht="14.6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3867</v>
      </c>
    </row>
    <row r="106" spans="1:19" ht="14.6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3868</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3869</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3870</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3611</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3871</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3872</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3783</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3873</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3874</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3570</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3875</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3720</v>
      </c>
      <c r="D188" s="334" t="s">
        <v>45</v>
      </c>
      <c r="E188" s="334" t="s">
        <v>37</v>
      </c>
      <c r="F188" s="334" t="s">
        <v>84</v>
      </c>
      <c r="G188" s="290" t="s">
        <v>3268</v>
      </c>
      <c r="H188" s="17">
        <v>2710</v>
      </c>
      <c r="I188" s="334" t="s">
        <v>4139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3876</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3422</v>
      </c>
      <c r="H189" s="17">
        <v>2711</v>
      </c>
      <c r="I189" s="334" t="s">
        <v>4139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2337</v>
      </c>
      <c r="H190" s="17">
        <v>2712</v>
      </c>
      <c r="I190" s="334" t="s">
        <v>4139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3419</v>
      </c>
      <c r="H191" s="17">
        <v>2713</v>
      </c>
      <c r="I191" s="334" t="s">
        <v>4139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3857</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3877</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3878</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3879</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3880</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3881</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3680</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3882</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3729</v>
      </c>
      <c r="D242" s="334" t="s">
        <v>275</v>
      </c>
      <c r="E242" s="334"/>
      <c r="F242" s="334" t="s">
        <v>279</v>
      </c>
      <c r="G242" s="334"/>
      <c r="H242" s="17">
        <v>2748</v>
      </c>
      <c r="I242" s="373" t="s">
        <v>3957</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3883</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3957</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3884</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3885</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3886</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3887</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3529</v>
      </c>
      <c r="E277" s="334"/>
      <c r="F277" s="289" t="s">
        <v>3527</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3530</v>
      </c>
      <c r="E278" s="334"/>
      <c r="F278" s="289" t="s">
        <v>3528</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3684</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3888</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3889</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3529</v>
      </c>
      <c r="E301" s="334"/>
      <c r="F301" s="289" t="s">
        <v>3527</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3530</v>
      </c>
      <c r="E302" s="334"/>
      <c r="F302" s="289" t="s">
        <v>3528</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3948</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3828</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3890</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3672</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3891</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3892</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3893</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3529</v>
      </c>
      <c r="E330" s="334"/>
      <c r="F330" s="289" t="s">
        <v>3527</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3530</v>
      </c>
      <c r="E331" s="334"/>
      <c r="F331" s="289" t="s">
        <v>3528</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3951</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3529</v>
      </c>
      <c r="E355" s="334"/>
      <c r="F355" s="289" t="s">
        <v>3527</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3530</v>
      </c>
      <c r="E356" s="334"/>
      <c r="F356" s="289" t="s">
        <v>3528</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3894</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3895</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3529</v>
      </c>
      <c r="E380" s="334"/>
      <c r="F380" s="289" t="s">
        <v>3527</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3530</v>
      </c>
      <c r="E381" s="334"/>
      <c r="F381" s="289" t="s">
        <v>3528</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3896</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3529</v>
      </c>
      <c r="E404" s="334"/>
      <c r="F404" s="289" t="s">
        <v>3527</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3530</v>
      </c>
      <c r="E405" s="334"/>
      <c r="F405" s="289" t="s">
        <v>3528</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3897</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3529</v>
      </c>
      <c r="E428" s="334"/>
      <c r="F428" s="289" t="s">
        <v>3527</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3530</v>
      </c>
      <c r="E429" s="334"/>
      <c r="F429" s="289" t="s">
        <v>3528</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3642</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3449</v>
      </c>
      <c r="E447" s="334"/>
      <c r="F447" s="289" t="s">
        <v>3456</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3898</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3529</v>
      </c>
      <c r="E452" s="334"/>
      <c r="F452" s="289" t="s">
        <v>3527</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3530</v>
      </c>
      <c r="E453" s="334"/>
      <c r="F453" s="289" t="s">
        <v>3528</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3451</v>
      </c>
      <c r="E456" s="334"/>
      <c r="F456" s="289" t="s">
        <v>3393</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3899</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3529</v>
      </c>
      <c r="E476" s="334"/>
      <c r="F476" s="289" t="s">
        <v>3527</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3530</v>
      </c>
      <c r="E477" s="334"/>
      <c r="F477" s="289" t="s">
        <v>3528</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3900</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3901</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3902</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3529</v>
      </c>
      <c r="E504" s="334"/>
      <c r="F504" s="289" t="s">
        <v>3527</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3530</v>
      </c>
      <c r="E505" s="334"/>
      <c r="F505" s="289" t="s">
        <v>3528</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3903</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3529</v>
      </c>
      <c r="E528" s="334"/>
      <c r="F528" s="289" t="s">
        <v>3527</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3530</v>
      </c>
      <c r="E529" s="334"/>
      <c r="F529" s="289" t="s">
        <v>3528</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3958</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3529</v>
      </c>
      <c r="E552" s="334"/>
      <c r="F552" s="289" t="s">
        <v>3527</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3530</v>
      </c>
      <c r="E553" s="334"/>
      <c r="F553" s="289" t="s">
        <v>3528</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3522</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3904</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3776</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3905</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3577</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3906</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3582</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3907</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3529</v>
      </c>
      <c r="F579" s="289" t="s">
        <v>3527</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3530</v>
      </c>
      <c r="F580" s="289" t="s">
        <v>3528</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3957</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3949</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3042</v>
      </c>
      <c r="E582" s="289"/>
      <c r="F582" t="s">
        <v>2748</v>
      </c>
      <c r="G582" s="352"/>
      <c r="H582" s="17">
        <v>1538</v>
      </c>
      <c r="I582" s="373" t="s">
        <v>3957</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3043</v>
      </c>
      <c r="E583" s="289"/>
      <c r="F583" t="s">
        <v>3007</v>
      </c>
      <c r="G583" s="352"/>
      <c r="H583" s="17">
        <v>1539</v>
      </c>
      <c r="I583" s="373" t="s">
        <v>3957</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3044</v>
      </c>
      <c r="E584" s="289"/>
      <c r="F584" t="s">
        <v>3008</v>
      </c>
      <c r="G584" s="352"/>
      <c r="H584" s="17">
        <v>1540</v>
      </c>
      <c r="I584" s="373" t="s">
        <v>3957</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3045</v>
      </c>
      <c r="E585" s="289"/>
      <c r="F585" t="s">
        <v>3009</v>
      </c>
      <c r="G585" s="352"/>
      <c r="H585" s="17">
        <v>1541</v>
      </c>
      <c r="I585" s="373" t="s">
        <v>3957</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3046</v>
      </c>
      <c r="E586" s="289"/>
      <c r="F586" t="s">
        <v>3010</v>
      </c>
      <c r="G586" s="352"/>
      <c r="H586" s="17">
        <v>1542</v>
      </c>
      <c r="I586" s="373" t="s">
        <v>3957</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3047</v>
      </c>
      <c r="E587" s="289"/>
      <c r="F587" t="s">
        <v>3011</v>
      </c>
      <c r="G587" s="352"/>
      <c r="H587" s="17">
        <v>1543</v>
      </c>
      <c r="I587" s="373" t="s">
        <v>3957</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3048</v>
      </c>
      <c r="E588" s="289"/>
      <c r="F588" t="s">
        <v>3012</v>
      </c>
      <c r="G588" s="352"/>
      <c r="H588" s="17">
        <v>1544</v>
      </c>
      <c r="I588" s="373" t="s">
        <v>3957</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3049</v>
      </c>
      <c r="E589" s="289"/>
      <c r="F589" t="s">
        <v>3013</v>
      </c>
      <c r="G589" s="352"/>
      <c r="H589" s="17">
        <v>1545</v>
      </c>
      <c r="I589" s="373" t="s">
        <v>3957</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3050</v>
      </c>
      <c r="E590" s="289"/>
      <c r="F590" t="s">
        <v>2568</v>
      </c>
      <c r="G590" s="352"/>
      <c r="H590" s="17">
        <v>1546</v>
      </c>
      <c r="I590" s="373" t="s">
        <v>3957</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3051</v>
      </c>
      <c r="E591" s="289"/>
      <c r="F591" t="s">
        <v>3014</v>
      </c>
      <c r="G591" s="352"/>
      <c r="H591" s="17">
        <v>1547</v>
      </c>
      <c r="I591" s="373" t="s">
        <v>3957</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3052</v>
      </c>
      <c r="E592" s="289"/>
      <c r="F592" t="s">
        <v>3015</v>
      </c>
      <c r="G592" s="352"/>
      <c r="H592" s="17">
        <v>1548</v>
      </c>
      <c r="I592" s="373" t="s">
        <v>3957</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3053</v>
      </c>
      <c r="E593" s="289"/>
      <c r="F593" t="s">
        <v>3016</v>
      </c>
      <c r="G593" s="352"/>
      <c r="H593" s="17">
        <v>1549</v>
      </c>
      <c r="I593" s="373" t="s">
        <v>3957</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3054</v>
      </c>
      <c r="E594" s="289"/>
      <c r="F594" t="s">
        <v>2569</v>
      </c>
      <c r="G594" s="352"/>
      <c r="H594" s="17">
        <v>1550</v>
      </c>
      <c r="I594" s="373" t="s">
        <v>3957</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3055</v>
      </c>
      <c r="E595" s="289"/>
      <c r="F595" t="s">
        <v>3017</v>
      </c>
      <c r="G595" s="352"/>
      <c r="H595" s="17">
        <v>1551</v>
      </c>
      <c r="I595" s="373" t="s">
        <v>3957</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3056</v>
      </c>
      <c r="E596" s="289"/>
      <c r="F596" t="s">
        <v>3018</v>
      </c>
      <c r="G596" s="352"/>
      <c r="H596" s="17">
        <v>1552</v>
      </c>
      <c r="I596" s="373" t="s">
        <v>3957</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3057</v>
      </c>
      <c r="E597" s="289"/>
      <c r="F597" t="s">
        <v>3019</v>
      </c>
      <c r="G597" s="352"/>
      <c r="H597" s="17">
        <v>1553</v>
      </c>
      <c r="I597" s="373" t="s">
        <v>3957</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3058</v>
      </c>
      <c r="E598" s="289"/>
      <c r="F598" t="s">
        <v>3020</v>
      </c>
      <c r="G598" s="352"/>
      <c r="H598" s="17">
        <v>1554</v>
      </c>
      <c r="I598" s="373" t="s">
        <v>3957</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3059</v>
      </c>
      <c r="E599" s="289"/>
      <c r="F599" t="s">
        <v>3021</v>
      </c>
      <c r="G599" s="352"/>
      <c r="H599" s="17">
        <v>1555</v>
      </c>
      <c r="I599" s="373" t="s">
        <v>3957</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3060</v>
      </c>
      <c r="E600" s="289"/>
      <c r="F600" t="s">
        <v>3022</v>
      </c>
      <c r="G600" s="352"/>
      <c r="H600" s="17">
        <v>1556</v>
      </c>
      <c r="I600" s="373" t="s">
        <v>3957</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3061</v>
      </c>
      <c r="E601" s="289"/>
      <c r="F601" t="s">
        <v>3023</v>
      </c>
      <c r="G601" s="352"/>
      <c r="H601" s="17">
        <v>1557</v>
      </c>
      <c r="I601" s="373" t="s">
        <v>3957</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3062</v>
      </c>
      <c r="E602" s="289"/>
      <c r="F602" t="s">
        <v>3024</v>
      </c>
      <c r="G602" s="352"/>
      <c r="H602" s="17">
        <v>1558</v>
      </c>
      <c r="I602" s="373" t="s">
        <v>3957</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3063</v>
      </c>
      <c r="E603" s="289"/>
      <c r="F603" t="s">
        <v>3025</v>
      </c>
      <c r="G603" s="352"/>
      <c r="H603" s="17">
        <v>1559</v>
      </c>
      <c r="I603" s="373" t="s">
        <v>3957</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3064</v>
      </c>
      <c r="E604" s="289"/>
      <c r="F604" t="s">
        <v>3067</v>
      </c>
      <c r="G604" s="352"/>
      <c r="H604" s="17">
        <v>1560</v>
      </c>
      <c r="I604" s="373" t="s">
        <v>3957</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3065</v>
      </c>
      <c r="E605" s="289"/>
      <c r="F605" t="s">
        <v>3026</v>
      </c>
      <c r="G605" s="352"/>
      <c r="H605" s="17">
        <v>1561</v>
      </c>
      <c r="I605" s="373" t="s">
        <v>3957</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3908</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3726</v>
      </c>
      <c r="D656" s="334" t="s">
        <v>3041</v>
      </c>
      <c r="E656" s="289"/>
      <c r="F656" t="s">
        <v>3066</v>
      </c>
      <c r="H656" s="17">
        <v>2723</v>
      </c>
      <c r="I656" s="373" t="s">
        <v>3957</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3909</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3042</v>
      </c>
      <c r="E657" s="289"/>
      <c r="F657" t="s">
        <v>2748</v>
      </c>
      <c r="H657" s="17">
        <v>2724</v>
      </c>
      <c r="I657" s="373" t="s">
        <v>3957</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3043</v>
      </c>
      <c r="E658" s="289"/>
      <c r="F658" t="s">
        <v>3007</v>
      </c>
      <c r="H658" s="17">
        <v>2725</v>
      </c>
      <c r="I658" s="373" t="s">
        <v>3957</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3044</v>
      </c>
      <c r="E659" s="289"/>
      <c r="F659" t="s">
        <v>3008</v>
      </c>
      <c r="H659" s="17">
        <v>2726</v>
      </c>
      <c r="I659" s="373" t="s">
        <v>3957</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3045</v>
      </c>
      <c r="E660" s="289"/>
      <c r="F660" t="s">
        <v>3009</v>
      </c>
      <c r="H660" s="17">
        <v>2727</v>
      </c>
      <c r="I660" s="373" t="s">
        <v>3957</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3046</v>
      </c>
      <c r="E661" s="289"/>
      <c r="F661" t="s">
        <v>3010</v>
      </c>
      <c r="H661" s="17">
        <v>2728</v>
      </c>
      <c r="I661" s="373" t="s">
        <v>3957</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3047</v>
      </c>
      <c r="E662" s="289"/>
      <c r="F662" t="s">
        <v>3011</v>
      </c>
      <c r="H662" s="17">
        <v>2729</v>
      </c>
      <c r="I662" s="373" t="s">
        <v>3957</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3048</v>
      </c>
      <c r="E663" s="289"/>
      <c r="F663" t="s">
        <v>3012</v>
      </c>
      <c r="H663" s="17">
        <v>2730</v>
      </c>
      <c r="I663" s="373" t="s">
        <v>3957</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3049</v>
      </c>
      <c r="E664" s="289"/>
      <c r="F664" t="s">
        <v>3013</v>
      </c>
      <c r="H664" s="17">
        <v>2731</v>
      </c>
      <c r="I664" s="373" t="s">
        <v>3957</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3050</v>
      </c>
      <c r="E665" s="289"/>
      <c r="F665" t="s">
        <v>2568</v>
      </c>
      <c r="H665" s="17">
        <v>2732</v>
      </c>
      <c r="I665" s="373" t="s">
        <v>3957</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3051</v>
      </c>
      <c r="E666" s="289"/>
      <c r="F666" t="s">
        <v>3014</v>
      </c>
      <c r="H666" s="17">
        <v>2733</v>
      </c>
      <c r="I666" s="373" t="s">
        <v>3957</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3052</v>
      </c>
      <c r="E667" s="289"/>
      <c r="F667" t="s">
        <v>3015</v>
      </c>
      <c r="H667" s="17">
        <v>2734</v>
      </c>
      <c r="I667" s="373" t="s">
        <v>3957</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3053</v>
      </c>
      <c r="E668" s="289"/>
      <c r="F668" t="s">
        <v>3016</v>
      </c>
      <c r="H668" s="17">
        <v>2735</v>
      </c>
      <c r="I668" s="373" t="s">
        <v>3957</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3054</v>
      </c>
      <c r="E669" s="289"/>
      <c r="F669" t="s">
        <v>2569</v>
      </c>
      <c r="H669" s="17">
        <v>2736</v>
      </c>
      <c r="I669" s="373" t="s">
        <v>3957</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3055</v>
      </c>
      <c r="E670" s="289"/>
      <c r="F670" t="s">
        <v>3017</v>
      </c>
      <c r="H670" s="17">
        <v>2737</v>
      </c>
      <c r="I670" s="373" t="s">
        <v>3957</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3056</v>
      </c>
      <c r="E671" s="289"/>
      <c r="F671" t="s">
        <v>3018</v>
      </c>
      <c r="H671" s="17">
        <v>2738</v>
      </c>
      <c r="I671" s="373" t="s">
        <v>3957</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3057</v>
      </c>
      <c r="E672" s="289"/>
      <c r="F672" t="s">
        <v>3019</v>
      </c>
      <c r="H672" s="17">
        <v>2739</v>
      </c>
      <c r="I672" s="373" t="s">
        <v>3957</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3058</v>
      </c>
      <c r="E673" s="289"/>
      <c r="F673" t="s">
        <v>3020</v>
      </c>
      <c r="H673" s="17">
        <v>2740</v>
      </c>
      <c r="I673" s="373" t="s">
        <v>3957</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3059</v>
      </c>
      <c r="E674" s="289"/>
      <c r="F674" t="s">
        <v>3021</v>
      </c>
      <c r="H674" s="17">
        <v>2741</v>
      </c>
      <c r="I674" s="373" t="s">
        <v>3957</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3060</v>
      </c>
      <c r="E675" s="289"/>
      <c r="F675" t="s">
        <v>3022</v>
      </c>
      <c r="H675" s="17">
        <v>2742</v>
      </c>
      <c r="I675" s="373" t="s">
        <v>3957</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3061</v>
      </c>
      <c r="E676" s="289"/>
      <c r="F676" t="s">
        <v>3023</v>
      </c>
      <c r="H676" s="17">
        <v>2743</v>
      </c>
      <c r="I676" s="373" t="s">
        <v>3957</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3062</v>
      </c>
      <c r="E677" s="289"/>
      <c r="F677" t="s">
        <v>3024</v>
      </c>
      <c r="H677" s="17">
        <v>2744</v>
      </c>
      <c r="I677" s="373" t="s">
        <v>3957</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3063</v>
      </c>
      <c r="E678" s="289"/>
      <c r="F678" t="s">
        <v>3025</v>
      </c>
      <c r="H678" s="17">
        <v>2745</v>
      </c>
      <c r="I678" s="373" t="s">
        <v>3957</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3064</v>
      </c>
      <c r="E679" s="289"/>
      <c r="F679" t="s">
        <v>3067</v>
      </c>
      <c r="H679" s="17">
        <v>2746</v>
      </c>
      <c r="I679" s="373" t="s">
        <v>3957</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3065</v>
      </c>
      <c r="E680" s="289"/>
      <c r="F680" t="s">
        <v>3026</v>
      </c>
      <c r="H680" s="17">
        <v>2747</v>
      </c>
      <c r="I680" s="373" t="s">
        <v>3957</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3910</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3911</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3912</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3913</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3041</v>
      </c>
      <c r="E691" t="s">
        <v>3609</v>
      </c>
      <c r="F691" t="s">
        <v>3066</v>
      </c>
      <c r="G691" s="334" t="s">
        <v>3609</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3042</v>
      </c>
      <c r="E699" t="s">
        <v>3609</v>
      </c>
      <c r="F699" t="s">
        <v>2748</v>
      </c>
      <c r="G699" s="334" t="s">
        <v>3609</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3043</v>
      </c>
      <c r="E707" t="s">
        <v>3609</v>
      </c>
      <c r="F707" t="s">
        <v>3007</v>
      </c>
      <c r="G707" s="334" t="s">
        <v>3609</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3044</v>
      </c>
      <c r="E715" t="s">
        <v>3609</v>
      </c>
      <c r="F715" t="s">
        <v>3008</v>
      </c>
      <c r="G715" s="334" t="s">
        <v>3609</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3045</v>
      </c>
      <c r="E723" t="s">
        <v>3609</v>
      </c>
      <c r="F723" t="s">
        <v>3009</v>
      </c>
      <c r="G723" s="334" t="s">
        <v>3609</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3046</v>
      </c>
      <c r="E731" t="s">
        <v>3609</v>
      </c>
      <c r="F731" t="s">
        <v>3010</v>
      </c>
      <c r="G731" s="334" t="s">
        <v>3609</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3047</v>
      </c>
      <c r="E739" t="s">
        <v>3609</v>
      </c>
      <c r="F739" t="s">
        <v>3011</v>
      </c>
      <c r="G739" s="334" t="s">
        <v>3609</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3048</v>
      </c>
      <c r="E747" t="s">
        <v>3609</v>
      </c>
      <c r="F747" t="s">
        <v>3012</v>
      </c>
      <c r="G747" s="334" t="s">
        <v>3609</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3049</v>
      </c>
      <c r="E755" t="s">
        <v>3609</v>
      </c>
      <c r="F755" t="s">
        <v>3013</v>
      </c>
      <c r="G755" s="334" t="s">
        <v>3609</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3050</v>
      </c>
      <c r="E763" t="s">
        <v>3609</v>
      </c>
      <c r="F763" t="s">
        <v>2568</v>
      </c>
      <c r="G763" s="334" t="s">
        <v>3609</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3051</v>
      </c>
      <c r="E771" t="s">
        <v>3609</v>
      </c>
      <c r="F771" t="s">
        <v>3014</v>
      </c>
      <c r="G771" s="334" t="s">
        <v>3609</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3052</v>
      </c>
      <c r="E779" t="s">
        <v>3609</v>
      </c>
      <c r="F779" t="s">
        <v>3015</v>
      </c>
      <c r="G779" s="334" t="s">
        <v>3609</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3053</v>
      </c>
      <c r="E787" t="s">
        <v>3609</v>
      </c>
      <c r="F787" t="s">
        <v>3016</v>
      </c>
      <c r="G787" s="334" t="s">
        <v>3609</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3054</v>
      </c>
      <c r="E795" t="s">
        <v>3609</v>
      </c>
      <c r="F795" t="s">
        <v>2569</v>
      </c>
      <c r="G795" s="334" t="s">
        <v>3609</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3055</v>
      </c>
      <c r="E803" t="s">
        <v>3609</v>
      </c>
      <c r="F803" t="s">
        <v>3017</v>
      </c>
      <c r="G803" s="334" t="s">
        <v>3609</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3056</v>
      </c>
      <c r="E811" t="s">
        <v>3609</v>
      </c>
      <c r="F811" t="s">
        <v>3018</v>
      </c>
      <c r="G811" s="334" t="s">
        <v>3609</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3057</v>
      </c>
      <c r="E819" t="s">
        <v>3609</v>
      </c>
      <c r="F819" t="s">
        <v>3019</v>
      </c>
      <c r="G819" s="334" t="s">
        <v>3609</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3058</v>
      </c>
      <c r="E827" t="s">
        <v>3609</v>
      </c>
      <c r="F827" t="s">
        <v>3020</v>
      </c>
      <c r="G827" s="334" t="s">
        <v>3609</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3059</v>
      </c>
      <c r="E835" t="s">
        <v>3609</v>
      </c>
      <c r="F835" t="s">
        <v>3021</v>
      </c>
      <c r="G835" s="334" t="s">
        <v>3609</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3060</v>
      </c>
      <c r="E843" t="s">
        <v>3609</v>
      </c>
      <c r="F843" t="s">
        <v>3022</v>
      </c>
      <c r="G843" s="334" t="s">
        <v>3609</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3061</v>
      </c>
      <c r="E851" t="s">
        <v>3609</v>
      </c>
      <c r="F851" t="s">
        <v>3023</v>
      </c>
      <c r="G851" s="334" t="s">
        <v>3609</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3062</v>
      </c>
      <c r="E859" t="s">
        <v>3609</v>
      </c>
      <c r="F859" t="s">
        <v>3024</v>
      </c>
      <c r="G859" s="334" t="s">
        <v>3609</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3063</v>
      </c>
      <c r="E867" t="s">
        <v>3609</v>
      </c>
      <c r="F867" t="s">
        <v>3025</v>
      </c>
      <c r="G867" s="334" t="s">
        <v>3609</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3064</v>
      </c>
      <c r="E875" t="s">
        <v>3609</v>
      </c>
      <c r="F875" t="s">
        <v>3067</v>
      </c>
      <c r="G875" s="334" t="s">
        <v>3609</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3065</v>
      </c>
      <c r="E883" t="s">
        <v>3609</v>
      </c>
      <c r="F883" t="s">
        <v>3026</v>
      </c>
      <c r="G883" s="334" t="s">
        <v>3609</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3914</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3914</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3914</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3914</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3914</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3706</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3915</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3916</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3041</v>
      </c>
      <c r="E1146" t="s">
        <v>3609</v>
      </c>
      <c r="F1146" t="s">
        <v>3066</v>
      </c>
      <c r="G1146" s="334" t="s">
        <v>3609</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3042</v>
      </c>
      <c r="E1154" t="s">
        <v>3609</v>
      </c>
      <c r="F1154" t="s">
        <v>2748</v>
      </c>
      <c r="G1154" s="334" t="s">
        <v>3609</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3043</v>
      </c>
      <c r="E1162" t="s">
        <v>3609</v>
      </c>
      <c r="F1162" t="s">
        <v>3007</v>
      </c>
      <c r="G1162" s="334" t="s">
        <v>3609</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3044</v>
      </c>
      <c r="E1170" t="s">
        <v>3609</v>
      </c>
      <c r="F1170" t="s">
        <v>3008</v>
      </c>
      <c r="G1170" s="334" t="s">
        <v>3609</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3045</v>
      </c>
      <c r="E1178" t="s">
        <v>3609</v>
      </c>
      <c r="F1178" t="s">
        <v>3009</v>
      </c>
      <c r="G1178" s="334" t="s">
        <v>3609</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3046</v>
      </c>
      <c r="E1186" t="s">
        <v>3609</v>
      </c>
      <c r="F1186" t="s">
        <v>3010</v>
      </c>
      <c r="G1186" s="334" t="s">
        <v>3609</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3047</v>
      </c>
      <c r="E1194" t="s">
        <v>3609</v>
      </c>
      <c r="F1194" t="s">
        <v>3011</v>
      </c>
      <c r="G1194" s="334" t="s">
        <v>3609</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3048</v>
      </c>
      <c r="E1202" t="s">
        <v>3609</v>
      </c>
      <c r="F1202" t="s">
        <v>3012</v>
      </c>
      <c r="G1202" s="334" t="s">
        <v>3609</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3049</v>
      </c>
      <c r="E1210" t="s">
        <v>3609</v>
      </c>
      <c r="F1210" t="s">
        <v>3013</v>
      </c>
      <c r="G1210" s="334" t="s">
        <v>3609</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3050</v>
      </c>
      <c r="E1218" t="s">
        <v>3609</v>
      </c>
      <c r="F1218" t="s">
        <v>2568</v>
      </c>
      <c r="G1218" s="334" t="s">
        <v>3609</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3051</v>
      </c>
      <c r="E1226" t="s">
        <v>3609</v>
      </c>
      <c r="F1226" t="s">
        <v>3014</v>
      </c>
      <c r="G1226" s="334" t="s">
        <v>3609</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3052</v>
      </c>
      <c r="E1234" t="s">
        <v>3609</v>
      </c>
      <c r="F1234" t="s">
        <v>3015</v>
      </c>
      <c r="G1234" s="334" t="s">
        <v>3609</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3053</v>
      </c>
      <c r="E1242" t="s">
        <v>3609</v>
      </c>
      <c r="F1242" t="s">
        <v>3016</v>
      </c>
      <c r="G1242" s="334" t="s">
        <v>3609</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3054</v>
      </c>
      <c r="E1250" t="s">
        <v>3609</v>
      </c>
      <c r="F1250" t="s">
        <v>2569</v>
      </c>
      <c r="G1250" s="334" t="s">
        <v>3609</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3055</v>
      </c>
      <c r="E1258" t="s">
        <v>3609</v>
      </c>
      <c r="F1258" t="s">
        <v>3017</v>
      </c>
      <c r="G1258" s="334" t="s">
        <v>3609</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3056</v>
      </c>
      <c r="E1266" t="s">
        <v>3609</v>
      </c>
      <c r="F1266" t="s">
        <v>3018</v>
      </c>
      <c r="G1266" s="334" t="s">
        <v>3609</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3057</v>
      </c>
      <c r="E1274" t="s">
        <v>3609</v>
      </c>
      <c r="F1274" t="s">
        <v>3019</v>
      </c>
      <c r="G1274" s="334" t="s">
        <v>3609</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3058</v>
      </c>
      <c r="E1282" t="s">
        <v>3609</v>
      </c>
      <c r="F1282" t="s">
        <v>3020</v>
      </c>
      <c r="G1282" s="334" t="s">
        <v>3609</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3059</v>
      </c>
      <c r="E1290" t="s">
        <v>3609</v>
      </c>
      <c r="F1290" t="s">
        <v>3021</v>
      </c>
      <c r="G1290" s="334" t="s">
        <v>3609</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3060</v>
      </c>
      <c r="E1298" t="s">
        <v>3609</v>
      </c>
      <c r="F1298" t="s">
        <v>3022</v>
      </c>
      <c r="G1298" s="334" t="s">
        <v>3609</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3061</v>
      </c>
      <c r="E1306" t="s">
        <v>3609</v>
      </c>
      <c r="F1306" t="s">
        <v>3023</v>
      </c>
      <c r="G1306" s="334" t="s">
        <v>3609</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3062</v>
      </c>
      <c r="E1314" t="s">
        <v>3609</v>
      </c>
      <c r="F1314" t="s">
        <v>3024</v>
      </c>
      <c r="G1314" s="334" t="s">
        <v>3609</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3063</v>
      </c>
      <c r="E1322" t="s">
        <v>3609</v>
      </c>
      <c r="F1322" t="s">
        <v>3025</v>
      </c>
      <c r="G1322" s="334" t="s">
        <v>3609</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3064</v>
      </c>
      <c r="E1330" t="s">
        <v>3609</v>
      </c>
      <c r="F1330" t="s">
        <v>3067</v>
      </c>
      <c r="G1330" s="334" t="s">
        <v>3609</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3065</v>
      </c>
      <c r="E1338" t="s">
        <v>3609</v>
      </c>
      <c r="F1338" t="s">
        <v>3026</v>
      </c>
      <c r="G1338" s="334" t="s">
        <v>3609</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3917</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3918</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3919</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3920</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3921</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3922</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3721</v>
      </c>
      <c r="D1602" s="334" t="s">
        <v>3738</v>
      </c>
      <c r="E1602" s="334"/>
      <c r="F1602" s="334" t="s">
        <v>3756</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3739</v>
      </c>
      <c r="E1603" s="334"/>
      <c r="F1603" s="334" t="s">
        <v>3757</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3923</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3740</v>
      </c>
      <c r="E1604" s="334"/>
      <c r="F1604" s="334" t="s">
        <v>3758</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3741</v>
      </c>
      <c r="E1605" s="334"/>
      <c r="F1605" s="334" t="s">
        <v>3759</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3742</v>
      </c>
      <c r="E1606" s="334"/>
      <c r="F1606" s="334" t="s">
        <v>3760</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3743</v>
      </c>
      <c r="E1607" s="334"/>
      <c r="F1607" s="334" t="s">
        <v>3761</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3744</v>
      </c>
      <c r="E1608" s="334"/>
      <c r="F1608" s="334" t="s">
        <v>3762</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3745</v>
      </c>
      <c r="E1609" s="334"/>
      <c r="F1609" s="334" t="s">
        <v>3763</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3746</v>
      </c>
      <c r="E1610" s="334"/>
      <c r="F1610" s="334" t="s">
        <v>3764</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3747</v>
      </c>
      <c r="E1611" s="334"/>
      <c r="F1611" s="334" t="s">
        <v>3765</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3748</v>
      </c>
      <c r="E1612" s="334"/>
      <c r="F1612" s="334" t="s">
        <v>3766</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3749</v>
      </c>
      <c r="E1613" s="334"/>
      <c r="F1613" s="334" t="s">
        <v>3767</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3750</v>
      </c>
      <c r="E1614" s="334"/>
      <c r="F1614" s="334" t="s">
        <v>3768</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3751</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3752</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3753</v>
      </c>
      <c r="E1617" s="334"/>
      <c r="F1617" s="334" t="s">
        <v>3769</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3754</v>
      </c>
      <c r="E1618" s="334"/>
      <c r="F1618" s="334" t="s">
        <v>3770</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3755</v>
      </c>
      <c r="E1619" s="334"/>
      <c r="F1619" s="334" t="s">
        <v>3771</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3924</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3925</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3926</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3927</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3950</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3928</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3929</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3930</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3931</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3932</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3933</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3934</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3722</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3935</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3936</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3937</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3788</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3938</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3939</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3940</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3677</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446</v>
      </c>
      <c r="E1762" s="334" t="s">
        <v>333</v>
      </c>
      <c r="F1762" s="289" t="s">
        <v>443</v>
      </c>
      <c r="G1762" s="334" t="s">
        <v>3677</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3677</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3677</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3677</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3677</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3677</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3677</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3677</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2465</v>
      </c>
      <c r="E1770" s="334" t="s">
        <v>333</v>
      </c>
      <c r="F1770" s="289" t="s">
        <v>2466</v>
      </c>
      <c r="G1770" s="334" t="s">
        <v>3677</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3677</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439</v>
      </c>
      <c r="E1772" s="334" t="s">
        <v>333</v>
      </c>
      <c r="F1772" s="289" t="s">
        <v>440</v>
      </c>
      <c r="G1772" s="334" t="s">
        <v>3677</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2457</v>
      </c>
      <c r="E1773" s="334" t="s">
        <v>333</v>
      </c>
      <c r="F1773" s="289" t="s">
        <v>2461</v>
      </c>
      <c r="G1773" s="334" t="s">
        <v>3677</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2467</v>
      </c>
      <c r="E1774" s="334" t="s">
        <v>333</v>
      </c>
      <c r="F1774" s="289" t="s">
        <v>2468</v>
      </c>
      <c r="G1774" s="334" t="s">
        <v>3677</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2458</v>
      </c>
      <c r="E1775" s="334" t="s">
        <v>333</v>
      </c>
      <c r="F1775" s="289" t="s">
        <v>2462</v>
      </c>
      <c r="G1775" s="334" t="s">
        <v>3677</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2459</v>
      </c>
      <c r="E1776" s="334" t="s">
        <v>333</v>
      </c>
      <c r="F1776" s="289" t="s">
        <v>2463</v>
      </c>
      <c r="G1776" s="334" t="s">
        <v>3677</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2460</v>
      </c>
      <c r="E1777" s="334" t="s">
        <v>333</v>
      </c>
      <c r="F1777" s="289" t="s">
        <v>2464</v>
      </c>
      <c r="G1777" s="334" t="s">
        <v>3677</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3674</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446</v>
      </c>
      <c r="E1830" s="334" t="s">
        <v>3674</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3674</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3674</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3674</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3674</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3674</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3674</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3674</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2465</v>
      </c>
      <c r="E1838" s="334" t="s">
        <v>3674</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3674</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439</v>
      </c>
      <c r="E1840" s="334" t="s">
        <v>3674</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2457</v>
      </c>
      <c r="E1841" s="334" t="s">
        <v>3674</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2467</v>
      </c>
      <c r="E1842" s="334" t="s">
        <v>3674</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2458</v>
      </c>
      <c r="E1843" s="334" t="s">
        <v>3674</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2459</v>
      </c>
      <c r="E1844" s="334" t="s">
        <v>3674</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2460</v>
      </c>
      <c r="E1845" s="334" t="s">
        <v>3674</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3675</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446</v>
      </c>
      <c r="E1847" s="334" t="s">
        <v>3675</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3675</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3675</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3675</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3675</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3675</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3675</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3675</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2465</v>
      </c>
      <c r="E1855" s="334" t="s">
        <v>3675</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3675</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439</v>
      </c>
      <c r="E1857" s="334" t="s">
        <v>3675</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2457</v>
      </c>
      <c r="E1858" s="334" t="s">
        <v>3675</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2467</v>
      </c>
      <c r="E1859" s="334" t="s">
        <v>3675</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2458</v>
      </c>
      <c r="E1860" s="334" t="s">
        <v>3675</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2459</v>
      </c>
      <c r="E1861" s="334" t="s">
        <v>3675</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2460</v>
      </c>
      <c r="E1862" s="334" t="s">
        <v>3675</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3635</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3941</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3636</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3942</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3637</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3943</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3953</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3944</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3529</v>
      </c>
      <c r="E1896" s="334"/>
      <c r="F1896" s="289" t="s">
        <v>3531</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3530</v>
      </c>
      <c r="E1897" s="334"/>
      <c r="F1897" s="289" t="s">
        <v>3532</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3945</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3665</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3946</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3947</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3529</v>
      </c>
      <c r="E1961" s="334"/>
      <c r="F1961" s="289" t="s">
        <v>3531</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3530</v>
      </c>
      <c r="E1962" s="334"/>
      <c r="F1962" s="289" t="s">
        <v>3532</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2943</v>
      </c>
      <c r="F1996" t="s">
        <v>2958</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2944</v>
      </c>
      <c r="F1997" t="s">
        <v>2948</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2945</v>
      </c>
      <c r="F1998" t="s">
        <v>2949</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2946</v>
      </c>
      <c r="F1999" t="s">
        <v>2950</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2943</v>
      </c>
      <c r="F2001" t="s">
        <v>2958</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2944</v>
      </c>
      <c r="F2002" t="s">
        <v>2948</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2945</v>
      </c>
      <c r="F2003" t="s">
        <v>2949</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2946</v>
      </c>
      <c r="F2004" t="s">
        <v>2950</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3565</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2943</v>
      </c>
      <c r="F2006" t="s">
        <v>2958</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2944</v>
      </c>
      <c r="F2007" t="s">
        <v>2948</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2945</v>
      </c>
      <c r="F2008" t="s">
        <v>2949</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2946</v>
      </c>
      <c r="F2009" t="s">
        <v>2950</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3784</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2944</v>
      </c>
      <c r="F2012" t="s">
        <v>2948</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2945</v>
      </c>
      <c r="F2013" t="s">
        <v>2949</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2946</v>
      </c>
      <c r="F2014" t="s">
        <v>2950</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2943</v>
      </c>
      <c r="F2016" t="s">
        <v>2958</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2944</v>
      </c>
      <c r="F2017" t="s">
        <v>2948</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2945</v>
      </c>
      <c r="F2018" t="s">
        <v>2949</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2946</v>
      </c>
      <c r="F2019" t="s">
        <v>2950</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2943</v>
      </c>
      <c r="F2021" t="s">
        <v>2958</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2944</v>
      </c>
      <c r="F2022" t="s">
        <v>2948</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2945</v>
      </c>
      <c r="F2023" t="s">
        <v>2949</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2946</v>
      </c>
      <c r="F2024" t="s">
        <v>2950</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3881</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2943</v>
      </c>
      <c r="F2026" t="s">
        <v>2958</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2944</v>
      </c>
      <c r="F2027" t="s">
        <v>2948</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2945</v>
      </c>
      <c r="F2028" t="s">
        <v>2949</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2946</v>
      </c>
      <c r="F2029" t="s">
        <v>2950</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2943</v>
      </c>
      <c r="F2031" t="s">
        <v>2958</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2944</v>
      </c>
      <c r="F2032" t="s">
        <v>2948</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2945</v>
      </c>
      <c r="F2033" t="s">
        <v>2949</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2946</v>
      </c>
      <c r="F2034" t="s">
        <v>2950</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3567</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2944</v>
      </c>
      <c r="F2037" t="s">
        <v>2948</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2945</v>
      </c>
      <c r="F2038" t="s">
        <v>2949</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2946</v>
      </c>
      <c r="F2039" t="s">
        <v>2950</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2943</v>
      </c>
      <c r="F2041" t="s">
        <v>2958</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2944</v>
      </c>
      <c r="F2042" t="s">
        <v>2948</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2945</v>
      </c>
      <c r="F2043" t="s">
        <v>2949</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2946</v>
      </c>
      <c r="F2044" t="s">
        <v>2950</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2943</v>
      </c>
      <c r="F2046" t="s">
        <v>2958</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2944</v>
      </c>
      <c r="F2047" t="s">
        <v>2948</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2945</v>
      </c>
      <c r="F2048" t="s">
        <v>2949</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2946</v>
      </c>
      <c r="F2049" t="s">
        <v>2950</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3860</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4140</v>
      </c>
      <c r="D2053" s="394" t="s">
        <v>4469</v>
      </c>
      <c r="E2053" s="394"/>
      <c r="F2053" s="394"/>
      <c r="G2053" s="394"/>
      <c r="H2053" s="403">
        <v>649</v>
      </c>
      <c r="I2053" s="404" t="s">
        <v>4139</v>
      </c>
      <c r="J2053" s="405" t="str">
        <f>IF(ISBLANK(INDEX('Policy Characteristics'!D:D,MATCH($C2053,'Policy Characteristics'!$C:$C,0))),"",INDEX('Policy Characteristics'!D:D,MATCH($C2053,'Policy Characteristics'!$C:$C,0)))</f>
        <v>Non BAU CES Qualifying Resources</v>
      </c>
      <c r="K2053" s="402" t="str">
        <f>IF(ISBLANK(INDEX('Policy Characteristics'!E:E,MATCH($C2053,'Policy Characteristics'!$C:$C,0))),"",INDEX('Policy Characteristics'!E:E,MATCH($C2053,'Policy Characteristics'!$C:$C,0)))</f>
        <v>elec non BAU elec portfolio settings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row r="2054" spans="1:19" x14ac:dyDescent="0.45">
      <c r="A2054" s="402"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4473</v>
      </c>
      <c r="D2054" s="394" t="s">
        <v>4469</v>
      </c>
      <c r="H2054" s="17">
        <f>MAX(H2:H2053)+1</f>
        <v>2798</v>
      </c>
      <c r="I2054" s="404" t="s">
        <v>4139</v>
      </c>
      <c r="J2054" s="405" t="str">
        <f>IF(ISBLANK(INDEX('Policy Characteristics'!D:D,MATCH($C2054,'Policy Characteristics'!$C:$C,0))),"",INDEX('Policy Characteristics'!D:D,MATCH($C2054,'Policy Characteristics'!$C:$C,0)))</f>
        <v>Clean Electricity Standard</v>
      </c>
      <c r="K2054" s="402" t="str">
        <f>IF(ISBLANK(INDEX('Policy Characteristics'!E:E,MATCH($C2054,'Policy Characteristics'!$C:$C,0))),"",INDEX('Policy Characteristics'!E:E,MATCH($C2054,'Policy Characteristics'!$C:$C,0)))</f>
        <v/>
      </c>
      <c r="L2054" s="399">
        <f>IF(ISBLANK(INDEX('Policy Characteristics'!F:F,MATCH($C2054,'Policy Characteristics'!$C:$C,0))),"",INDEX('Policy Characteristics'!F:F,MATCH($C2054,'Policy Characteristics'!$C:$C,0)))</f>
        <v>0</v>
      </c>
      <c r="M2054" s="399">
        <f>IF(ISBLANK(INDEX('Policy Characteristics'!G:G,MATCH($C2054,'Policy Characteristics'!$C:$C,0))),"",INDEX('Policy Characteristics'!G:G,MATCH($C2054,'Policy Characteristics'!$C:$C,0)))</f>
        <v>1</v>
      </c>
      <c r="N2054" s="399">
        <f>IF(ISBLANK(INDEX('Policy Characteristics'!H:H,MATCH($C2054,'Policy Characteristics'!$C:$C,0))),"",INDEX('Policy Characteristics'!H:H,MATCH($C2054,'Policy Characteristics'!$C:$C,0)))</f>
        <v>1</v>
      </c>
      <c r="O2054" s="402" t="str">
        <f>IF(ISBLANK(INDEX('Policy Characteristics'!I:I,MATCH($C2054,'Policy Characteristics'!$C:$C,0))),"",INDEX('Policy Characteristics'!I:I,MATCH($C2054,'Policy Characteristics'!$C:$C,0)))</f>
        <v>on/off</v>
      </c>
      <c r="P2054" s="402" t="str">
        <f>IF(ISBLANK(INDEX('Policy Characteristics'!J:J,MATCH($C2054,'Policy Characteristics'!$C:$C,0))),"",INDEX('Policy Characteristics'!J:J,MATCH($C2054,'Policy Characteristics'!$C:$C,0)))</f>
        <v>**Description:** This policy lever excludes exported electricity from the clean electricity standard requirements.</v>
      </c>
      <c r="Q2054" s="402" t="str">
        <f>IF(ISBLANK(INDEX('Policy Characteristics'!K:K,MATCH($C2054,'Policy Characteristics'!$C:$C,0))),"",INDEX('Policy Characteristics'!K:K,MATCH($C2054,'Policy Characteristics'!$C:$C,0)))</f>
        <v/>
      </c>
      <c r="R2054" s="402" t="str">
        <f>IF(ISBLANK(INDEX('Policy Characteristics'!L:L,MATCH($C2054,'Policy Characteristics'!$C:$C,0))),"",INDEX('Policy Characteristics'!L:L,MATCH($C2054,'Policy Characteristics'!$C:$C,0)))</f>
        <v/>
      </c>
      <c r="S2054"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43" t="s">
        <v>2803</v>
      </c>
      <c r="B1" s="443"/>
    </row>
    <row r="2" spans="1:2" x14ac:dyDescent="0.45">
      <c r="A2" s="180" t="s">
        <v>2804</v>
      </c>
      <c r="B2" s="180" t="s">
        <v>2805</v>
      </c>
    </row>
    <row r="3" spans="1:2" x14ac:dyDescent="0.45">
      <c r="A3" s="181" t="s">
        <v>351</v>
      </c>
      <c r="B3" t="str">
        <f>A3</f>
        <v>million metric tons / year</v>
      </c>
    </row>
    <row r="4" spans="1:2" x14ac:dyDescent="0.45">
      <c r="A4" s="181" t="s">
        <v>3439</v>
      </c>
      <c r="B4" t="str">
        <f>A4</f>
        <v>million metric tons</v>
      </c>
    </row>
    <row r="5" spans="1:2" x14ac:dyDescent="0.45">
      <c r="A5" s="181" t="s">
        <v>3962</v>
      </c>
      <c r="B5" t="str">
        <f>A5</f>
        <v>g CO2e / 2025 dollar</v>
      </c>
    </row>
    <row r="6" spans="1:2" x14ac:dyDescent="0.45">
      <c r="A6" s="182" t="s">
        <v>2314</v>
      </c>
      <c r="B6" t="str">
        <f t="shared" ref="B6:B51" si="0">A6</f>
        <v>thousand metric tons / year</v>
      </c>
    </row>
    <row r="7" spans="1:2" x14ac:dyDescent="0.45">
      <c r="A7" s="182" t="s">
        <v>3963</v>
      </c>
      <c r="B7" t="str">
        <f>A7</f>
        <v>g CO2 / 2025 dollar</v>
      </c>
    </row>
    <row r="8" spans="1:2" ht="28.5" x14ac:dyDescent="0.45">
      <c r="A8" s="182" t="s">
        <v>3964</v>
      </c>
      <c r="B8" t="str">
        <f t="shared" si="0"/>
        <v>2025 dollars / metric ton CO2e abated, Annual average abatement (million metric tons CO2e)</v>
      </c>
    </row>
    <row r="9" spans="1:2" x14ac:dyDescent="0.45">
      <c r="A9" s="182" t="s">
        <v>3965</v>
      </c>
      <c r="B9" t="str">
        <f t="shared" si="0"/>
        <v>billion 2025 dollars / year</v>
      </c>
    </row>
    <row r="10" spans="1:2" x14ac:dyDescent="0.45">
      <c r="A10" s="182" t="s">
        <v>3966</v>
      </c>
      <c r="B10" t="str">
        <f t="shared" si="0"/>
        <v>billion 2025 dollars</v>
      </c>
    </row>
    <row r="11" spans="1:2" x14ac:dyDescent="0.45">
      <c r="A11" s="182" t="s">
        <v>2845</v>
      </c>
      <c r="B11" t="str">
        <f t="shared" si="0"/>
        <v>jobs</v>
      </c>
    </row>
    <row r="12" spans="1:2" x14ac:dyDescent="0.45">
      <c r="A12" s="182" t="s">
        <v>3830</v>
      </c>
      <c r="B12" t="str">
        <f t="shared" si="0"/>
        <v>deaths / year</v>
      </c>
    </row>
    <row r="13" spans="1:2" x14ac:dyDescent="0.45">
      <c r="A13" s="182" t="s">
        <v>3835</v>
      </c>
      <c r="B13" t="str">
        <f t="shared" si="0"/>
        <v>days / year</v>
      </c>
    </row>
    <row r="14" spans="1:2" x14ac:dyDescent="0.45">
      <c r="A14" s="182" t="s">
        <v>3840</v>
      </c>
      <c r="B14" t="str">
        <f t="shared" si="0"/>
        <v>admissions / year</v>
      </c>
    </row>
    <row r="15" spans="1:2" x14ac:dyDescent="0.45">
      <c r="A15" s="182" t="s">
        <v>3841</v>
      </c>
      <c r="B15" t="str">
        <f t="shared" si="0"/>
        <v>visits / year</v>
      </c>
    </row>
    <row r="16" spans="1:2" x14ac:dyDescent="0.45">
      <c r="A16" s="182" t="s">
        <v>3838</v>
      </c>
      <c r="B16" t="str">
        <f t="shared" si="0"/>
        <v>cases / year</v>
      </c>
    </row>
    <row r="17" spans="1:2" x14ac:dyDescent="0.45">
      <c r="A17" s="182" t="s">
        <v>3836</v>
      </c>
      <c r="B17" t="str">
        <f t="shared" si="0"/>
        <v>events / year</v>
      </c>
    </row>
    <row r="18" spans="1:2" x14ac:dyDescent="0.45">
      <c r="A18" s="182" t="s">
        <v>2864</v>
      </c>
      <c r="B18" t="str">
        <f t="shared" si="0"/>
        <v>% change</v>
      </c>
    </row>
    <row r="19" spans="1:2" x14ac:dyDescent="0.45">
      <c r="A19" s="182" t="s">
        <v>3967</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3509</v>
      </c>
      <c r="B22" t="str">
        <f t="shared" si="0"/>
        <v>terawatt-hours (TWh)</v>
      </c>
    </row>
    <row r="23" spans="1:2" x14ac:dyDescent="0.45">
      <c r="A23" s="182" t="s">
        <v>3299</v>
      </c>
      <c r="B23" t="str">
        <f t="shared" si="0"/>
        <v>%</v>
      </c>
    </row>
    <row r="24" spans="1:2" x14ac:dyDescent="0.45">
      <c r="A24" s="182" t="s">
        <v>3300</v>
      </c>
      <c r="B24" t="str">
        <f t="shared" si="0"/>
        <v>metric tons CO2e / megawatt-hour (MWh)</v>
      </c>
    </row>
    <row r="25" spans="1:2" x14ac:dyDescent="0.45">
      <c r="A25" s="182" t="s">
        <v>3968</v>
      </c>
      <c r="B25" t="str">
        <f t="shared" si="0"/>
        <v>kilowatt-hour / 2025 dollar</v>
      </c>
    </row>
    <row r="26" spans="1:2" x14ac:dyDescent="0.45">
      <c r="A26" s="182" t="s">
        <v>354</v>
      </c>
      <c r="B26" t="str">
        <f t="shared" si="0"/>
        <v>gigawatts (GW) / year</v>
      </c>
    </row>
    <row r="27" spans="1:2" x14ac:dyDescent="0.45">
      <c r="A27" s="182" t="s">
        <v>3969</v>
      </c>
      <c r="B27" t="str">
        <f t="shared" si="0"/>
        <v>2025 dollars / megawatt-hour (MWh)</v>
      </c>
    </row>
    <row r="28" spans="1:2" x14ac:dyDescent="0.45">
      <c r="A28" s="182" t="s">
        <v>2451</v>
      </c>
      <c r="B28" t="str">
        <f t="shared" si="0"/>
        <v>cubic km / yr</v>
      </c>
    </row>
    <row r="29" spans="1:2" x14ac:dyDescent="0.45">
      <c r="A29" s="182" t="s">
        <v>2372</v>
      </c>
      <c r="B29" t="str">
        <f t="shared" si="0"/>
        <v>trillion passenger-miles / year</v>
      </c>
    </row>
    <row r="30" spans="1:2" x14ac:dyDescent="0.45">
      <c r="A30" s="182" t="s">
        <v>2373</v>
      </c>
      <c r="B30" t="str">
        <f t="shared" si="0"/>
        <v>trillion freight ton-miles / year</v>
      </c>
    </row>
    <row r="31" spans="1:2" x14ac:dyDescent="0.45">
      <c r="A31" s="182" t="s">
        <v>472</v>
      </c>
      <c r="B31" t="str">
        <f t="shared" si="0"/>
        <v>million vehicles / year</v>
      </c>
    </row>
    <row r="32" spans="1:2" x14ac:dyDescent="0.45">
      <c r="A32" s="182" t="s">
        <v>2350</v>
      </c>
      <c r="B32" t="str">
        <f t="shared" si="0"/>
        <v>thousand vehicles / year</v>
      </c>
    </row>
    <row r="33" spans="1:2" x14ac:dyDescent="0.45">
      <c r="A33" s="182" t="s">
        <v>2349</v>
      </c>
      <c r="B33" t="str">
        <f t="shared" si="0"/>
        <v>million vehicles</v>
      </c>
    </row>
    <row r="34" spans="1:2" x14ac:dyDescent="0.45">
      <c r="A34" s="182" t="s">
        <v>2382</v>
      </c>
      <c r="B34" t="str">
        <f t="shared" si="0"/>
        <v>thousand vehicles</v>
      </c>
    </row>
    <row r="35" spans="1:2" x14ac:dyDescent="0.45">
      <c r="A35" s="182" t="s">
        <v>454</v>
      </c>
      <c r="B35" t="str">
        <f t="shared" si="0"/>
        <v>quads / year</v>
      </c>
    </row>
    <row r="36" spans="1:2" x14ac:dyDescent="0.45">
      <c r="A36" s="182" t="s">
        <v>3970</v>
      </c>
      <c r="B36" t="str">
        <f>A36</f>
        <v>thousand BTU / 2025 dollar</v>
      </c>
    </row>
    <row r="37" spans="1:2" x14ac:dyDescent="0.45">
      <c r="A37" s="182" t="s">
        <v>2355</v>
      </c>
      <c r="B37" t="str">
        <f t="shared" si="0"/>
        <v>millions of short tons / year</v>
      </c>
    </row>
    <row r="38" spans="1:2" x14ac:dyDescent="0.45">
      <c r="A38" s="182" t="s">
        <v>2356</v>
      </c>
      <c r="B38" t="str">
        <f t="shared" si="0"/>
        <v>trillion cubic feet / year</v>
      </c>
    </row>
    <row r="39" spans="1:2" x14ac:dyDescent="0.45">
      <c r="A39" s="182" t="s">
        <v>3269</v>
      </c>
      <c r="B39" t="str">
        <f t="shared" si="0"/>
        <v>million barrels of oil / year</v>
      </c>
    </row>
    <row r="40" spans="1:2" x14ac:dyDescent="0.45">
      <c r="A40" s="182" t="s">
        <v>2623</v>
      </c>
      <c r="B40" t="str">
        <f t="shared" si="0"/>
        <v>million gallons / year</v>
      </c>
    </row>
    <row r="41" spans="1:2" x14ac:dyDescent="0.45">
      <c r="A41" s="182" t="s">
        <v>2417</v>
      </c>
      <c r="B41" t="str">
        <f t="shared" si="0"/>
        <v>trillion BTU / year</v>
      </c>
    </row>
    <row r="42" spans="1:2" x14ac:dyDescent="0.45">
      <c r="A42" s="182" t="s">
        <v>3971</v>
      </c>
      <c r="B42" t="str">
        <f t="shared" si="0"/>
        <v>2025 dollars / short ton</v>
      </c>
    </row>
    <row r="43" spans="1:2" x14ac:dyDescent="0.45">
      <c r="A43" s="182" t="s">
        <v>3972</v>
      </c>
      <c r="B43" t="str">
        <f t="shared" si="0"/>
        <v>2025 dollars / thousand cubic feet</v>
      </c>
    </row>
    <row r="44" spans="1:2" x14ac:dyDescent="0.45">
      <c r="A44" s="182" t="s">
        <v>3973</v>
      </c>
      <c r="B44" t="str">
        <f t="shared" si="0"/>
        <v>2025 dollars / gallon</v>
      </c>
    </row>
    <row r="45" spans="1:2" x14ac:dyDescent="0.45">
      <c r="A45" s="182" t="s">
        <v>3974</v>
      </c>
      <c r="B45" t="str">
        <f t="shared" si="0"/>
        <v>2025 dollars / barrel of oil</v>
      </c>
    </row>
    <row r="46" spans="1:2" x14ac:dyDescent="0.45">
      <c r="A46" s="182" t="s">
        <v>3975</v>
      </c>
      <c r="B46" t="str">
        <f t="shared" si="0"/>
        <v>2025 dollars / kg</v>
      </c>
    </row>
    <row r="47" spans="1:2" x14ac:dyDescent="0.45">
      <c r="A47" s="182" t="s">
        <v>3976</v>
      </c>
      <c r="B47" t="str">
        <f t="shared" si="0"/>
        <v>2025 dollars / kilowatt-hour (kWh)</v>
      </c>
    </row>
    <row r="48" spans="1:2" x14ac:dyDescent="0.45">
      <c r="A48" s="182" t="s">
        <v>3969</v>
      </c>
      <c r="B48" t="str">
        <f t="shared" ref="B48" si="1">A48</f>
        <v>2025 dollars / megawatt-hour (MWh)</v>
      </c>
    </row>
    <row r="49" spans="1:2" ht="28.5" x14ac:dyDescent="0.45">
      <c r="A49" s="182" t="s">
        <v>3977</v>
      </c>
      <c r="B49" t="str">
        <f t="shared" si="0"/>
        <v>cost of eqpt. to capture 1 metric ton CO2e/yr (2025 dollars)</v>
      </c>
    </row>
    <row r="50" spans="1:2" x14ac:dyDescent="0.45">
      <c r="A50" s="182" t="s">
        <v>3978</v>
      </c>
      <c r="B50" t="str">
        <f t="shared" si="0"/>
        <v>million 2025 dollars / megawatt (MW)</v>
      </c>
    </row>
    <row r="51" spans="1:2" x14ac:dyDescent="0.45">
      <c r="A51" s="182" t="s">
        <v>3979</v>
      </c>
      <c r="B51" t="str">
        <f t="shared" si="0"/>
        <v>cost of eqpt. to produce 1 kg H2/yr (2025 dollars)</v>
      </c>
    </row>
    <row r="53" spans="1:2" x14ac:dyDescent="0.45">
      <c r="A53" s="443" t="s">
        <v>2807</v>
      </c>
      <c r="B53" s="443"/>
    </row>
    <row r="54" spans="1:2" x14ac:dyDescent="0.45">
      <c r="A54" s="180" t="s">
        <v>2804</v>
      </c>
      <c r="B54" s="180" t="s">
        <v>2805</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3984375" customWidth="1"/>
    <col min="2" max="2" width="45.1328125" customWidth="1"/>
    <col min="3" max="3" width="9" customWidth="1"/>
    <col min="4" max="4" width="18.3984375" customWidth="1"/>
    <col min="5" max="5" width="18.1328125" customWidth="1"/>
    <col min="6" max="6" width="34.1328125" customWidth="1"/>
    <col min="7" max="7" width="137.3984375" customWidth="1"/>
    <col min="8" max="8" width="37.3984375" customWidth="1"/>
    <col min="9" max="10" width="34.3984375" customWidth="1"/>
  </cols>
  <sheetData>
    <row r="1" spans="1:10" s="6" customFormat="1" x14ac:dyDescent="0.45">
      <c r="A1" s="378" t="s">
        <v>2305</v>
      </c>
      <c r="B1" s="379" t="s">
        <v>2306</v>
      </c>
      <c r="C1" s="380" t="s">
        <v>2806</v>
      </c>
      <c r="D1" s="379" t="s">
        <v>60</v>
      </c>
      <c r="E1" s="379" t="s">
        <v>62</v>
      </c>
      <c r="F1" s="379" t="s">
        <v>436</v>
      </c>
      <c r="G1" s="379" t="s">
        <v>61</v>
      </c>
      <c r="H1" s="379" t="s">
        <v>2315</v>
      </c>
      <c r="I1" s="381" t="s">
        <v>302</v>
      </c>
      <c r="J1" s="344" t="s">
        <v>3513</v>
      </c>
    </row>
    <row r="2" spans="1:10" s="173" customFormat="1" x14ac:dyDescent="0.45">
      <c r="A2" s="406" t="s">
        <v>2320</v>
      </c>
      <c r="B2" s="173" t="s">
        <v>2322</v>
      </c>
      <c r="C2" s="417">
        <v>1</v>
      </c>
      <c r="D2" s="406" t="s">
        <v>63</v>
      </c>
      <c r="E2" s="406" t="s">
        <v>64</v>
      </c>
      <c r="F2" s="173" t="str">
        <f>UnitControlCenter!$B$3</f>
        <v>million metric tons / year</v>
      </c>
      <c r="G2" s="173" t="s">
        <v>2304</v>
      </c>
    </row>
    <row r="3" spans="1:10" s="173" customFormat="1" x14ac:dyDescent="0.45">
      <c r="A3" s="406" t="s">
        <v>2320</v>
      </c>
      <c r="B3" s="173" t="s">
        <v>2321</v>
      </c>
      <c r="C3" s="403">
        <v>1</v>
      </c>
      <c r="D3" s="173" t="s">
        <v>63</v>
      </c>
      <c r="E3" s="173" t="s">
        <v>64</v>
      </c>
      <c r="F3" s="173" t="str">
        <f>UnitControlCenter!$B$3</f>
        <v>million metric tons / year</v>
      </c>
      <c r="G3" s="173" t="s">
        <v>173</v>
      </c>
      <c r="J3" s="173" t="s">
        <v>3519</v>
      </c>
    </row>
    <row r="4" spans="1:10" x14ac:dyDescent="0.45">
      <c r="A4" s="290" t="s">
        <v>2320</v>
      </c>
      <c r="B4" t="s">
        <v>3437</v>
      </c>
      <c r="C4" s="17">
        <v>1</v>
      </c>
      <c r="D4" t="s">
        <v>63</v>
      </c>
      <c r="E4" t="s">
        <v>64</v>
      </c>
      <c r="F4" t="str">
        <f>UnitControlCenter!B4</f>
        <v>million metric tons</v>
      </c>
      <c r="G4" t="s">
        <v>3440</v>
      </c>
      <c r="J4" t="s">
        <v>3520</v>
      </c>
    </row>
    <row r="5" spans="1:10" x14ac:dyDescent="0.45">
      <c r="A5" s="290" t="s">
        <v>2320</v>
      </c>
      <c r="B5" t="s">
        <v>3438</v>
      </c>
      <c r="C5" s="292">
        <v>1</v>
      </c>
      <c r="D5" s="290" t="s">
        <v>63</v>
      </c>
      <c r="E5" s="290" t="s">
        <v>64</v>
      </c>
      <c r="F5" t="str">
        <f>UnitControlCenter!B4</f>
        <v>million metric tons</v>
      </c>
      <c r="G5" t="s">
        <v>3441</v>
      </c>
    </row>
    <row r="6" spans="1:10" x14ac:dyDescent="0.45">
      <c r="A6" s="290" t="s">
        <v>2320</v>
      </c>
      <c r="B6" s="290" t="s">
        <v>2323</v>
      </c>
      <c r="C6" s="17">
        <v>1</v>
      </c>
      <c r="D6" t="s">
        <v>65</v>
      </c>
      <c r="E6" t="s">
        <v>66</v>
      </c>
      <c r="F6" t="str">
        <f>UnitControlCenter!$B$3</f>
        <v>million metric tons / year</v>
      </c>
      <c r="G6" t="s">
        <v>2784</v>
      </c>
      <c r="H6" t="s">
        <v>2785</v>
      </c>
      <c r="I6" t="s">
        <v>2786</v>
      </c>
    </row>
    <row r="7" spans="1:10" x14ac:dyDescent="0.45">
      <c r="A7" s="290" t="s">
        <v>2320</v>
      </c>
      <c r="B7" s="290" t="s">
        <v>2324</v>
      </c>
      <c r="C7" s="17">
        <v>1</v>
      </c>
      <c r="D7" t="s">
        <v>65</v>
      </c>
      <c r="E7" t="s">
        <v>66</v>
      </c>
      <c r="F7" t="str">
        <f>UnitControlCenter!$B$3</f>
        <v>million metric tons / year</v>
      </c>
      <c r="G7" t="s">
        <v>2787</v>
      </c>
      <c r="H7" t="s">
        <v>2788</v>
      </c>
      <c r="I7" t="s">
        <v>2789</v>
      </c>
    </row>
    <row r="8" spans="1:10" x14ac:dyDescent="0.45">
      <c r="A8" s="290" t="s">
        <v>2320</v>
      </c>
      <c r="B8" s="290" t="s">
        <v>2325</v>
      </c>
      <c r="C8" s="17">
        <v>1</v>
      </c>
      <c r="D8" t="s">
        <v>65</v>
      </c>
      <c r="E8" t="s">
        <v>66</v>
      </c>
      <c r="F8" t="str">
        <f>UnitControlCenter!$B$3</f>
        <v>million metric tons / year</v>
      </c>
      <c r="G8" t="s">
        <v>2591</v>
      </c>
      <c r="H8" t="s">
        <v>2592</v>
      </c>
      <c r="I8" t="s">
        <v>2593</v>
      </c>
    </row>
    <row r="9" spans="1:10" x14ac:dyDescent="0.45">
      <c r="A9" s="290" t="s">
        <v>2320</v>
      </c>
      <c r="B9" s="290" t="s">
        <v>2855</v>
      </c>
      <c r="C9" s="17">
        <v>0</v>
      </c>
      <c r="D9" t="s">
        <v>63</v>
      </c>
      <c r="E9" t="s">
        <v>64</v>
      </c>
      <c r="F9" t="str">
        <f>UnitControlCenter!$B$5</f>
        <v>g CO2e / 2025 dollar</v>
      </c>
      <c r="G9" t="s">
        <v>2809</v>
      </c>
    </row>
    <row r="10" spans="1:10" x14ac:dyDescent="0.45">
      <c r="A10" s="290" t="s">
        <v>2320</v>
      </c>
      <c r="B10" s="290" t="s">
        <v>131</v>
      </c>
      <c r="C10" s="17">
        <v>1</v>
      </c>
      <c r="D10" t="s">
        <v>63</v>
      </c>
      <c r="E10" t="s">
        <v>64</v>
      </c>
      <c r="F10" t="str">
        <f>UnitControlCenter!$B$3</f>
        <v>million metric tons / year</v>
      </c>
      <c r="G10" t="s">
        <v>2422</v>
      </c>
    </row>
    <row r="11" spans="1:10" x14ac:dyDescent="0.45">
      <c r="A11" s="290" t="s">
        <v>2320</v>
      </c>
      <c r="B11" s="290" t="s">
        <v>2420</v>
      </c>
      <c r="C11" s="17">
        <v>1</v>
      </c>
      <c r="D11" t="s">
        <v>63</v>
      </c>
      <c r="E11" t="s">
        <v>64</v>
      </c>
      <c r="F11" t="str">
        <f>UnitControlCenter!$B$3</f>
        <v>million metric tons / year</v>
      </c>
      <c r="G11" t="s">
        <v>2423</v>
      </c>
    </row>
    <row r="12" spans="1:10" x14ac:dyDescent="0.45">
      <c r="A12" s="290" t="s">
        <v>2320</v>
      </c>
      <c r="B12" s="290" t="s">
        <v>2477</v>
      </c>
      <c r="C12" s="17">
        <v>1</v>
      </c>
      <c r="D12" t="s">
        <v>63</v>
      </c>
      <c r="E12" t="s">
        <v>64</v>
      </c>
      <c r="F12" t="str">
        <f>UnitControlCenter!$B$3</f>
        <v>million metric tons / year</v>
      </c>
      <c r="G12" t="s">
        <v>2485</v>
      </c>
    </row>
    <row r="13" spans="1:10" x14ac:dyDescent="0.45">
      <c r="A13" s="290" t="s">
        <v>2320</v>
      </c>
      <c r="B13" s="290" t="s">
        <v>93</v>
      </c>
      <c r="C13" s="17">
        <v>1</v>
      </c>
      <c r="D13" t="s">
        <v>63</v>
      </c>
      <c r="E13" t="s">
        <v>64</v>
      </c>
      <c r="F13" t="str">
        <f>UnitControlCenter!$B$3</f>
        <v>million metric tons / year</v>
      </c>
      <c r="G13" t="s">
        <v>2424</v>
      </c>
    </row>
    <row r="14" spans="1:10" x14ac:dyDescent="0.45">
      <c r="A14" s="290" t="s">
        <v>2320</v>
      </c>
      <c r="B14" s="290" t="s">
        <v>9</v>
      </c>
      <c r="C14" s="17">
        <v>1</v>
      </c>
      <c r="D14" t="s">
        <v>63</v>
      </c>
      <c r="E14" t="s">
        <v>64</v>
      </c>
      <c r="F14" t="str">
        <f>UnitControlCenter!$B$3</f>
        <v>million metric tons / year</v>
      </c>
      <c r="G14" t="s">
        <v>2443</v>
      </c>
    </row>
    <row r="15" spans="1:10" x14ac:dyDescent="0.45">
      <c r="A15" s="290" t="s">
        <v>2320</v>
      </c>
      <c r="B15" s="290" t="s">
        <v>2421</v>
      </c>
      <c r="C15" s="17">
        <v>1</v>
      </c>
      <c r="D15" t="s">
        <v>63</v>
      </c>
      <c r="E15" t="s">
        <v>64</v>
      </c>
      <c r="F15" t="str">
        <f>UnitControlCenter!$B$3</f>
        <v>million metric tons / year</v>
      </c>
      <c r="G15" t="s">
        <v>2425</v>
      </c>
    </row>
    <row r="16" spans="1:10" x14ac:dyDescent="0.45">
      <c r="A16" s="290" t="s">
        <v>2320</v>
      </c>
      <c r="B16" s="290" t="s">
        <v>4</v>
      </c>
      <c r="C16" s="17">
        <v>1</v>
      </c>
      <c r="D16" t="s">
        <v>63</v>
      </c>
      <c r="E16" t="s">
        <v>64</v>
      </c>
      <c r="F16" t="str">
        <f>UnitControlCenter!$B$3</f>
        <v>million metric tons / year</v>
      </c>
      <c r="G16" t="s">
        <v>2426</v>
      </c>
    </row>
    <row r="17" spans="1:10" x14ac:dyDescent="0.45">
      <c r="A17" s="290" t="s">
        <v>2320</v>
      </c>
      <c r="B17" s="290" t="s">
        <v>2430</v>
      </c>
      <c r="C17" s="17">
        <v>1</v>
      </c>
      <c r="D17" t="s">
        <v>63</v>
      </c>
      <c r="E17" t="s">
        <v>64</v>
      </c>
      <c r="F17" t="str">
        <f>UnitControlCenter!$B$3</f>
        <v>million metric tons / year</v>
      </c>
      <c r="G17" t="s">
        <v>2427</v>
      </c>
    </row>
    <row r="18" spans="1:10" ht="14.65" thickBot="1" x14ac:dyDescent="0.5">
      <c r="A18" s="382" t="s">
        <v>2320</v>
      </c>
      <c r="B18" s="382" t="s">
        <v>3618</v>
      </c>
      <c r="C18" s="383">
        <v>1</v>
      </c>
      <c r="D18" s="384" t="s">
        <v>65</v>
      </c>
      <c r="E18" s="384" t="s">
        <v>66</v>
      </c>
      <c r="F18" s="384" t="s">
        <v>351</v>
      </c>
      <c r="G18" s="384" t="s">
        <v>3619</v>
      </c>
      <c r="H18" s="384" t="s">
        <v>3651</v>
      </c>
      <c r="I18" s="384" t="s">
        <v>3620</v>
      </c>
      <c r="J18" s="384"/>
    </row>
    <row r="19" spans="1:10" x14ac:dyDescent="0.45">
      <c r="A19" s="290" t="s">
        <v>2326</v>
      </c>
      <c r="B19" s="290" t="s">
        <v>2216</v>
      </c>
      <c r="C19" s="17">
        <v>1</v>
      </c>
      <c r="D19" t="s">
        <v>65</v>
      </c>
      <c r="E19" t="s">
        <v>66</v>
      </c>
      <c r="F19" t="str">
        <f>UnitControlCenter!$B$3</f>
        <v>million metric tons / year</v>
      </c>
      <c r="G19" t="s">
        <v>3274</v>
      </c>
      <c r="H19" t="s">
        <v>2785</v>
      </c>
      <c r="I19" t="s">
        <v>2786</v>
      </c>
    </row>
    <row r="20" spans="1:10" x14ac:dyDescent="0.45">
      <c r="A20" s="290" t="s">
        <v>2326</v>
      </c>
      <c r="B20" s="290" t="s">
        <v>2232</v>
      </c>
      <c r="C20" s="17">
        <v>1</v>
      </c>
      <c r="D20" t="s">
        <v>65</v>
      </c>
      <c r="E20" t="s">
        <v>66</v>
      </c>
      <c r="F20" t="str">
        <f>UnitControlCenter!$B$3</f>
        <v>million metric tons / year</v>
      </c>
      <c r="G20" t="s">
        <v>3286</v>
      </c>
      <c r="H20" t="s">
        <v>2785</v>
      </c>
      <c r="I20" t="s">
        <v>3275</v>
      </c>
    </row>
    <row r="21" spans="1:10" x14ac:dyDescent="0.45">
      <c r="A21" s="290" t="s">
        <v>2326</v>
      </c>
      <c r="B21" s="290" t="s">
        <v>2234</v>
      </c>
      <c r="C21" s="17">
        <v>1</v>
      </c>
      <c r="D21" t="s">
        <v>65</v>
      </c>
      <c r="E21" t="s">
        <v>66</v>
      </c>
      <c r="F21" t="str">
        <f>UnitControlCenter!$B$3</f>
        <v>million metric tons / year</v>
      </c>
      <c r="G21" t="s">
        <v>3287</v>
      </c>
      <c r="H21" t="s">
        <v>2785</v>
      </c>
      <c r="I21" t="s">
        <v>3276</v>
      </c>
    </row>
    <row r="22" spans="1:10" x14ac:dyDescent="0.45">
      <c r="A22" s="290" t="s">
        <v>2326</v>
      </c>
      <c r="B22" s="290" t="s">
        <v>2313</v>
      </c>
      <c r="C22" s="17">
        <v>1</v>
      </c>
      <c r="D22" t="s">
        <v>65</v>
      </c>
      <c r="E22" t="s">
        <v>66</v>
      </c>
      <c r="F22" t="str">
        <f>UnitControlCenter!$B$3</f>
        <v>million metric tons / year</v>
      </c>
      <c r="G22" t="s">
        <v>3288</v>
      </c>
      <c r="H22" t="s">
        <v>2785</v>
      </c>
      <c r="I22" t="s">
        <v>3277</v>
      </c>
    </row>
    <row r="23" spans="1:10" x14ac:dyDescent="0.45">
      <c r="A23" s="290" t="s">
        <v>2326</v>
      </c>
      <c r="B23" s="290" t="s">
        <v>2312</v>
      </c>
      <c r="C23" s="17">
        <v>1</v>
      </c>
      <c r="D23" t="s">
        <v>65</v>
      </c>
      <c r="E23" t="s">
        <v>66</v>
      </c>
      <c r="F23" t="str">
        <f>UnitControlCenter!$B$6</f>
        <v>thousand metric tons / year</v>
      </c>
      <c r="G23" t="s">
        <v>3289</v>
      </c>
      <c r="H23" t="s">
        <v>2785</v>
      </c>
      <c r="I23" t="s">
        <v>3278</v>
      </c>
    </row>
    <row r="24" spans="1:10" x14ac:dyDescent="0.45">
      <c r="A24" s="290" t="s">
        <v>2326</v>
      </c>
      <c r="B24" s="290" t="s">
        <v>2223</v>
      </c>
      <c r="C24" s="17">
        <v>1</v>
      </c>
      <c r="D24" t="s">
        <v>65</v>
      </c>
      <c r="E24" t="s">
        <v>66</v>
      </c>
      <c r="F24" t="str">
        <f>UnitControlCenter!$B$6</f>
        <v>thousand metric tons / year</v>
      </c>
      <c r="G24" t="s">
        <v>3290</v>
      </c>
      <c r="H24" t="s">
        <v>2785</v>
      </c>
      <c r="I24" t="s">
        <v>3279</v>
      </c>
    </row>
    <row r="25" spans="1:10" x14ac:dyDescent="0.45">
      <c r="A25" s="290" t="s">
        <v>2326</v>
      </c>
      <c r="B25" s="290" t="s">
        <v>2228</v>
      </c>
      <c r="C25" s="17">
        <v>1</v>
      </c>
      <c r="D25" t="s">
        <v>65</v>
      </c>
      <c r="E25" t="s">
        <v>66</v>
      </c>
      <c r="F25" t="str">
        <f>UnitControlCenter!$B$6</f>
        <v>thousand metric tons / year</v>
      </c>
      <c r="G25" t="s">
        <v>3291</v>
      </c>
      <c r="H25" t="s">
        <v>2785</v>
      </c>
      <c r="I25" t="s">
        <v>3280</v>
      </c>
    </row>
    <row r="26" spans="1:10" x14ac:dyDescent="0.45">
      <c r="A26" s="290" t="s">
        <v>2326</v>
      </c>
      <c r="B26" s="290" t="s">
        <v>2230</v>
      </c>
      <c r="C26" s="17">
        <v>1</v>
      </c>
      <c r="D26" t="s">
        <v>65</v>
      </c>
      <c r="E26" t="s">
        <v>66</v>
      </c>
      <c r="F26" t="str">
        <f>UnitControlCenter!$B$6</f>
        <v>thousand metric tons / year</v>
      </c>
      <c r="G26" t="s">
        <v>3292</v>
      </c>
      <c r="H26" t="s">
        <v>2785</v>
      </c>
      <c r="I26" t="s">
        <v>3281</v>
      </c>
    </row>
    <row r="27" spans="1:10" x14ac:dyDescent="0.45">
      <c r="A27" s="290" t="s">
        <v>2326</v>
      </c>
      <c r="B27" s="290" t="s">
        <v>2221</v>
      </c>
      <c r="C27" s="17">
        <v>1</v>
      </c>
      <c r="D27" t="s">
        <v>65</v>
      </c>
      <c r="E27" t="s">
        <v>66</v>
      </c>
      <c r="F27" t="str">
        <f>UnitControlCenter!$B$3</f>
        <v>million metric tons / year</v>
      </c>
      <c r="G27" t="s">
        <v>3293</v>
      </c>
      <c r="H27" t="s">
        <v>2785</v>
      </c>
      <c r="I27" t="s">
        <v>3282</v>
      </c>
    </row>
    <row r="28" spans="1:10" x14ac:dyDescent="0.45">
      <c r="A28" s="290" t="s">
        <v>2326</v>
      </c>
      <c r="B28" s="290" t="s">
        <v>2218</v>
      </c>
      <c r="C28" s="17">
        <v>1</v>
      </c>
      <c r="D28" t="s">
        <v>65</v>
      </c>
      <c r="E28" t="s">
        <v>66</v>
      </c>
      <c r="F28" t="str">
        <f>UnitControlCenter!$B$6</f>
        <v>thousand metric tons / year</v>
      </c>
      <c r="G28" t="s">
        <v>3294</v>
      </c>
      <c r="H28" t="s">
        <v>2785</v>
      </c>
      <c r="I28" t="s">
        <v>3283</v>
      </c>
    </row>
    <row r="29" spans="1:10" x14ac:dyDescent="0.45">
      <c r="A29" s="290" t="s">
        <v>2326</v>
      </c>
      <c r="B29" s="290" t="s">
        <v>2226</v>
      </c>
      <c r="C29" s="17">
        <v>1</v>
      </c>
      <c r="D29" t="s">
        <v>65</v>
      </c>
      <c r="E29" t="s">
        <v>66</v>
      </c>
      <c r="F29" t="str">
        <f>UnitControlCenter!$B$3</f>
        <v>million metric tons / year</v>
      </c>
      <c r="G29" t="s">
        <v>3295</v>
      </c>
      <c r="H29" t="s">
        <v>2785</v>
      </c>
      <c r="I29" t="s">
        <v>3284</v>
      </c>
    </row>
    <row r="30" spans="1:10" ht="14.65" thickBot="1" x14ac:dyDescent="0.5">
      <c r="A30" s="382" t="s">
        <v>2326</v>
      </c>
      <c r="B30" s="382" t="s">
        <v>481</v>
      </c>
      <c r="C30" s="383">
        <v>1</v>
      </c>
      <c r="D30" s="384" t="s">
        <v>65</v>
      </c>
      <c r="E30" s="384" t="s">
        <v>66</v>
      </c>
      <c r="F30" s="384" t="str">
        <f>UnitControlCenter!$B$3</f>
        <v>million metric tons / year</v>
      </c>
      <c r="G30" s="384" t="s">
        <v>3296</v>
      </c>
      <c r="H30" s="384" t="s">
        <v>2785</v>
      </c>
      <c r="I30" s="384" t="s">
        <v>3285</v>
      </c>
      <c r="J30" s="384"/>
    </row>
    <row r="31" spans="1:10" x14ac:dyDescent="0.45">
      <c r="A31" t="s">
        <v>4004</v>
      </c>
      <c r="B31" t="s">
        <v>131</v>
      </c>
      <c r="C31" s="17">
        <v>1</v>
      </c>
      <c r="D31" t="s">
        <v>65</v>
      </c>
      <c r="E31" t="s">
        <v>66</v>
      </c>
      <c r="F31" t="str">
        <f>UnitControlCenter!$B$3</f>
        <v>million metric tons / year</v>
      </c>
      <c r="G31" t="s">
        <v>4005</v>
      </c>
      <c r="H31" t="s">
        <v>2800</v>
      </c>
      <c r="I31" t="s">
        <v>2801</v>
      </c>
    </row>
    <row r="32" spans="1:10" x14ac:dyDescent="0.45">
      <c r="A32" t="s">
        <v>4004</v>
      </c>
      <c r="B32" t="s">
        <v>2420</v>
      </c>
      <c r="C32" s="17">
        <v>1</v>
      </c>
      <c r="D32" t="s">
        <v>65</v>
      </c>
      <c r="E32" t="s">
        <v>66</v>
      </c>
      <c r="F32" t="str">
        <f>UnitControlCenter!$B$3</f>
        <v>million metric tons / year</v>
      </c>
      <c r="G32" t="s">
        <v>4006</v>
      </c>
      <c r="H32" t="s">
        <v>2800</v>
      </c>
      <c r="I32" t="s">
        <v>2801</v>
      </c>
    </row>
    <row r="33" spans="1:10" x14ac:dyDescent="0.45">
      <c r="A33" t="s">
        <v>4004</v>
      </c>
      <c r="B33" t="s">
        <v>2477</v>
      </c>
      <c r="C33" s="17">
        <v>1</v>
      </c>
      <c r="D33" t="s">
        <v>65</v>
      </c>
      <c r="E33" t="s">
        <v>66</v>
      </c>
      <c r="F33" t="str">
        <f>UnitControlCenter!$B$3</f>
        <v>million metric tons / year</v>
      </c>
      <c r="G33" t="s">
        <v>4010</v>
      </c>
      <c r="H33" t="s">
        <v>2800</v>
      </c>
      <c r="I33" t="s">
        <v>2801</v>
      </c>
    </row>
    <row r="34" spans="1:10" x14ac:dyDescent="0.45">
      <c r="A34" t="s">
        <v>4004</v>
      </c>
      <c r="B34" t="s">
        <v>93</v>
      </c>
      <c r="C34" s="17">
        <v>1</v>
      </c>
      <c r="D34" t="s">
        <v>65</v>
      </c>
      <c r="E34" t="s">
        <v>66</v>
      </c>
      <c r="F34" t="str">
        <f>UnitControlCenter!$B$3</f>
        <v>million metric tons / year</v>
      </c>
      <c r="G34" t="s">
        <v>4007</v>
      </c>
      <c r="H34" t="s">
        <v>2800</v>
      </c>
      <c r="I34" t="s">
        <v>2801</v>
      </c>
    </row>
    <row r="35" spans="1:10" x14ac:dyDescent="0.45">
      <c r="A35" t="s">
        <v>4004</v>
      </c>
      <c r="B35" t="s">
        <v>9</v>
      </c>
      <c r="C35" s="17">
        <v>1</v>
      </c>
      <c r="D35" t="s">
        <v>65</v>
      </c>
      <c r="E35" t="s">
        <v>66</v>
      </c>
      <c r="F35" t="str">
        <f>UnitControlCenter!$B$3</f>
        <v>million metric tons / year</v>
      </c>
      <c r="G35" t="s">
        <v>4011</v>
      </c>
      <c r="H35" t="s">
        <v>2592</v>
      </c>
      <c r="I35" t="s">
        <v>2593</v>
      </c>
    </row>
    <row r="36" spans="1:10" x14ac:dyDescent="0.45">
      <c r="A36" t="s">
        <v>4004</v>
      </c>
      <c r="B36" t="s">
        <v>2421</v>
      </c>
      <c r="C36" s="17">
        <v>1</v>
      </c>
      <c r="D36" t="s">
        <v>65</v>
      </c>
      <c r="E36" t="s">
        <v>66</v>
      </c>
      <c r="F36" t="str">
        <f>UnitControlCenter!$B$3</f>
        <v>million metric tons / year</v>
      </c>
      <c r="G36" t="s">
        <v>4008</v>
      </c>
      <c r="H36" t="s">
        <v>2800</v>
      </c>
      <c r="I36" t="s">
        <v>2801</v>
      </c>
    </row>
    <row r="37" spans="1:10" x14ac:dyDescent="0.45">
      <c r="A37" t="s">
        <v>4004</v>
      </c>
      <c r="B37" t="s">
        <v>4</v>
      </c>
      <c r="C37" s="17">
        <v>1</v>
      </c>
      <c r="D37" t="s">
        <v>65</v>
      </c>
      <c r="E37" t="s">
        <v>66</v>
      </c>
      <c r="F37" t="str">
        <f>UnitControlCenter!$B$3</f>
        <v>million metric tons / year</v>
      </c>
      <c r="G37" t="s">
        <v>4009</v>
      </c>
      <c r="H37" t="s">
        <v>2800</v>
      </c>
      <c r="I37" t="s">
        <v>2801</v>
      </c>
    </row>
    <row r="38" spans="1:10" ht="14.65" thickBot="1" x14ac:dyDescent="0.5">
      <c r="A38" s="382" t="s">
        <v>4004</v>
      </c>
      <c r="B38" s="382" t="s">
        <v>2430</v>
      </c>
      <c r="C38" s="383">
        <v>1</v>
      </c>
      <c r="D38" s="384" t="s">
        <v>65</v>
      </c>
      <c r="E38" s="384" t="s">
        <v>66</v>
      </c>
      <c r="F38" s="384" t="str">
        <f>UnitControlCenter!$B$3</f>
        <v>million metric tons / year</v>
      </c>
      <c r="G38" s="384" t="s">
        <v>4012</v>
      </c>
      <c r="H38" s="384" t="s">
        <v>2800</v>
      </c>
      <c r="I38" s="384" t="s">
        <v>2801</v>
      </c>
      <c r="J38" s="384"/>
    </row>
    <row r="39" spans="1:10" x14ac:dyDescent="0.45">
      <c r="A39" s="290" t="s">
        <v>2327</v>
      </c>
      <c r="B39" s="290" t="s">
        <v>2323</v>
      </c>
      <c r="C39" s="17">
        <v>1</v>
      </c>
      <c r="D39" t="s">
        <v>65</v>
      </c>
      <c r="E39" t="s">
        <v>66</v>
      </c>
      <c r="F39" t="str">
        <f>UnitControlCenter!$B$3</f>
        <v>million metric tons / year</v>
      </c>
      <c r="G39" t="s">
        <v>2867</v>
      </c>
      <c r="H39" t="s">
        <v>2868</v>
      </c>
      <c r="I39" t="s">
        <v>2869</v>
      </c>
    </row>
    <row r="40" spans="1:10" x14ac:dyDescent="0.45">
      <c r="A40" s="290" t="s">
        <v>2327</v>
      </c>
      <c r="B40" s="290" t="s">
        <v>2486</v>
      </c>
      <c r="C40" s="17">
        <v>1</v>
      </c>
      <c r="D40" t="s">
        <v>65</v>
      </c>
      <c r="E40" t="s">
        <v>66</v>
      </c>
      <c r="F40" t="str">
        <f>UnitControlCenter!$B$3</f>
        <v>million metric tons / year</v>
      </c>
      <c r="G40" t="s">
        <v>2870</v>
      </c>
      <c r="H40" t="s">
        <v>2871</v>
      </c>
      <c r="I40" t="s">
        <v>2872</v>
      </c>
    </row>
    <row r="41" spans="1:10" x14ac:dyDescent="0.45">
      <c r="A41" s="290" t="s">
        <v>2327</v>
      </c>
      <c r="B41" s="290" t="s">
        <v>2328</v>
      </c>
      <c r="C41" s="17">
        <v>1</v>
      </c>
      <c r="D41" t="s">
        <v>65</v>
      </c>
      <c r="E41" t="s">
        <v>66</v>
      </c>
      <c r="F41" t="str">
        <f>UnitControlCenter!$B$3</f>
        <v>million metric tons / year</v>
      </c>
      <c r="G41" t="s">
        <v>2873</v>
      </c>
      <c r="H41" t="s">
        <v>2874</v>
      </c>
      <c r="I41" t="s">
        <v>2875</v>
      </c>
    </row>
    <row r="42" spans="1:10" ht="14.65" thickBot="1" x14ac:dyDescent="0.5">
      <c r="A42" s="382" t="s">
        <v>2327</v>
      </c>
      <c r="B42" s="382" t="s">
        <v>2855</v>
      </c>
      <c r="C42" s="383">
        <v>0</v>
      </c>
      <c r="D42" s="384" t="s">
        <v>63</v>
      </c>
      <c r="E42" s="384" t="s">
        <v>64</v>
      </c>
      <c r="F42" s="384" t="str">
        <f>UnitControlCenter!$B$7</f>
        <v>g CO2 / 2025 dollar</v>
      </c>
      <c r="G42" s="384" t="s">
        <v>2808</v>
      </c>
      <c r="H42" s="384"/>
      <c r="I42" s="384"/>
      <c r="J42" s="384"/>
    </row>
    <row r="43" spans="1:10" x14ac:dyDescent="0.45">
      <c r="A43" s="290" t="s">
        <v>2717</v>
      </c>
      <c r="B43" s="290" t="s">
        <v>2556</v>
      </c>
      <c r="C43" s="17">
        <v>1</v>
      </c>
      <c r="D43" t="s">
        <v>63</v>
      </c>
      <c r="E43" t="s">
        <v>2954</v>
      </c>
      <c r="F43" t="str">
        <f>UnitControlCenter!$B$3</f>
        <v>million metric tons / year</v>
      </c>
      <c r="G43" t="s">
        <v>2994</v>
      </c>
    </row>
    <row r="44" spans="1:10" x14ac:dyDescent="0.45">
      <c r="A44" s="290" t="s">
        <v>2717</v>
      </c>
      <c r="B44" s="290" t="s">
        <v>131</v>
      </c>
      <c r="C44" s="17">
        <v>1</v>
      </c>
      <c r="D44" t="s">
        <v>63</v>
      </c>
      <c r="E44" t="s">
        <v>2954</v>
      </c>
      <c r="F44" t="str">
        <f>UnitControlCenter!$B$3</f>
        <v>million metric tons / year</v>
      </c>
      <c r="G44" t="s">
        <v>2422</v>
      </c>
    </row>
    <row r="45" spans="1:10" x14ac:dyDescent="0.45">
      <c r="A45" s="290" t="s">
        <v>2717</v>
      </c>
      <c r="B45" s="290" t="s">
        <v>2420</v>
      </c>
      <c r="C45" s="17">
        <v>1</v>
      </c>
      <c r="D45" t="s">
        <v>63</v>
      </c>
      <c r="E45" t="s">
        <v>2954</v>
      </c>
      <c r="F45" t="str">
        <f>UnitControlCenter!$B$3</f>
        <v>million metric tons / year</v>
      </c>
      <c r="G45" t="s">
        <v>2423</v>
      </c>
    </row>
    <row r="46" spans="1:10" x14ac:dyDescent="0.45">
      <c r="A46" s="290" t="s">
        <v>2717</v>
      </c>
      <c r="B46" s="290" t="s">
        <v>2477</v>
      </c>
      <c r="C46" s="17">
        <v>1</v>
      </c>
      <c r="D46" t="s">
        <v>63</v>
      </c>
      <c r="E46" t="s">
        <v>2954</v>
      </c>
      <c r="F46" t="str">
        <f>UnitControlCenter!$B$3</f>
        <v>million metric tons / year</v>
      </c>
      <c r="G46" t="s">
        <v>2485</v>
      </c>
    </row>
    <row r="47" spans="1:10" x14ac:dyDescent="0.45">
      <c r="A47" s="290" t="s">
        <v>2717</v>
      </c>
      <c r="B47" s="290" t="s">
        <v>93</v>
      </c>
      <c r="C47" s="17">
        <v>1</v>
      </c>
      <c r="D47" t="s">
        <v>63</v>
      </c>
      <c r="E47" t="s">
        <v>2954</v>
      </c>
      <c r="F47" t="str">
        <f>UnitControlCenter!$B$3</f>
        <v>million metric tons / year</v>
      </c>
      <c r="G47" t="s">
        <v>2424</v>
      </c>
    </row>
    <row r="48" spans="1:10" x14ac:dyDescent="0.45">
      <c r="A48" s="290" t="s">
        <v>2717</v>
      </c>
      <c r="B48" s="290" t="s">
        <v>9</v>
      </c>
      <c r="C48" s="17">
        <v>1</v>
      </c>
      <c r="D48" t="s">
        <v>63</v>
      </c>
      <c r="E48" t="s">
        <v>2954</v>
      </c>
      <c r="F48" t="str">
        <f>UnitControlCenter!$B$3</f>
        <v>million metric tons / year</v>
      </c>
      <c r="G48" t="s">
        <v>2995</v>
      </c>
    </row>
    <row r="49" spans="1:10" ht="14.65" thickBot="1" x14ac:dyDescent="0.5">
      <c r="A49" s="382" t="s">
        <v>2717</v>
      </c>
      <c r="B49" s="382" t="s">
        <v>4</v>
      </c>
      <c r="C49" s="383">
        <v>1</v>
      </c>
      <c r="D49" s="384" t="s">
        <v>63</v>
      </c>
      <c r="E49" s="384" t="s">
        <v>2954</v>
      </c>
      <c r="F49" s="384" t="str">
        <f>UnitControlCenter!$B$3</f>
        <v>million metric tons / year</v>
      </c>
      <c r="G49" s="384" t="s">
        <v>2426</v>
      </c>
      <c r="H49" s="384"/>
      <c r="I49" s="384"/>
      <c r="J49" s="384"/>
    </row>
    <row r="50" spans="1:10" x14ac:dyDescent="0.45">
      <c r="A50" s="290" t="s">
        <v>355</v>
      </c>
      <c r="B50" s="290" t="s">
        <v>2921</v>
      </c>
      <c r="C50" s="17">
        <v>1</v>
      </c>
      <c r="D50" t="s">
        <v>65</v>
      </c>
      <c r="E50" t="s">
        <v>435</v>
      </c>
      <c r="F50" t="str">
        <f>UnitControlCenter!$B$8</f>
        <v>2025 dollars / metric ton CO2e abated, Annual average abatement (million metric tons CO2e)</v>
      </c>
      <c r="G50" t="s">
        <v>2996</v>
      </c>
    </row>
    <row r="51" spans="1:10" ht="14.65" thickBot="1" x14ac:dyDescent="0.5">
      <c r="A51" s="382" t="s">
        <v>355</v>
      </c>
      <c r="B51" s="382" t="s">
        <v>2922</v>
      </c>
      <c r="C51" s="383">
        <v>1</v>
      </c>
      <c r="D51" s="384" t="s">
        <v>65</v>
      </c>
      <c r="E51" s="384" t="s">
        <v>435</v>
      </c>
      <c r="F51" s="384" t="str">
        <f>UnitControlCenter!$B$8</f>
        <v>2025 dollars / metric ton CO2e abated, Annual average abatement (million metric tons CO2e)</v>
      </c>
      <c r="G51" s="384" t="s">
        <v>2996</v>
      </c>
      <c r="H51" s="384"/>
      <c r="I51" s="384"/>
      <c r="J51" s="384"/>
    </row>
    <row r="52" spans="1:10" x14ac:dyDescent="0.45">
      <c r="A52" s="290" t="s">
        <v>2329</v>
      </c>
      <c r="B52" s="290" t="s">
        <v>2925</v>
      </c>
      <c r="C52" s="17">
        <v>1</v>
      </c>
      <c r="D52" t="s">
        <v>65</v>
      </c>
      <c r="E52" t="s">
        <v>64</v>
      </c>
      <c r="F52" t="str">
        <f>UnitControlCenter!$B$9</f>
        <v>billion 2025 dollars / year</v>
      </c>
      <c r="G52" t="s">
        <v>2923</v>
      </c>
      <c r="H52" t="s">
        <v>2406</v>
      </c>
      <c r="I52" t="s">
        <v>2390</v>
      </c>
    </row>
    <row r="53" spans="1:10" x14ac:dyDescent="0.45">
      <c r="A53" s="290" t="s">
        <v>2329</v>
      </c>
      <c r="B53" s="385" t="s">
        <v>2736</v>
      </c>
      <c r="C53" s="17">
        <v>1</v>
      </c>
      <c r="D53" t="s">
        <v>63</v>
      </c>
      <c r="E53" t="s">
        <v>64</v>
      </c>
      <c r="F53" t="str">
        <f>UnitControlCenter!$B$9</f>
        <v>billion 2025 dollars / year</v>
      </c>
      <c r="G53" t="s">
        <v>2730</v>
      </c>
    </row>
    <row r="54" spans="1:10" x14ac:dyDescent="0.45">
      <c r="A54" s="290" t="s">
        <v>2329</v>
      </c>
      <c r="B54" s="290" t="s">
        <v>2912</v>
      </c>
      <c r="C54" s="17">
        <v>1</v>
      </c>
      <c r="D54" t="s">
        <v>65</v>
      </c>
      <c r="E54" t="s">
        <v>66</v>
      </c>
      <c r="F54" t="str">
        <f>UnitControlCenter!$B$9</f>
        <v>billion 2025 dollars / year</v>
      </c>
      <c r="G54" t="s">
        <v>2913</v>
      </c>
      <c r="H54" t="s">
        <v>2914</v>
      </c>
      <c r="I54" t="s">
        <v>2915</v>
      </c>
    </row>
    <row r="55" spans="1:10" s="173" customFormat="1" x14ac:dyDescent="0.45">
      <c r="A55" s="406" t="s">
        <v>2329</v>
      </c>
      <c r="B55" s="416" t="s">
        <v>2916</v>
      </c>
      <c r="C55" s="403">
        <v>0</v>
      </c>
      <c r="D55" s="173" t="s">
        <v>63</v>
      </c>
      <c r="E55" s="173" t="s">
        <v>64</v>
      </c>
      <c r="F55" s="173" t="str">
        <f>UnitControlCenter!$B$10</f>
        <v>billion 2025 dollars</v>
      </c>
      <c r="G55" s="173" t="s">
        <v>2917</v>
      </c>
    </row>
    <row r="56" spans="1:10" x14ac:dyDescent="0.45">
      <c r="A56" s="290" t="s">
        <v>2329</v>
      </c>
      <c r="B56" s="385" t="s">
        <v>2918</v>
      </c>
      <c r="C56" s="17">
        <v>1</v>
      </c>
      <c r="D56" t="s">
        <v>63</v>
      </c>
      <c r="E56" t="s">
        <v>64</v>
      </c>
      <c r="F56" t="str">
        <f>UnitControlCenter!$B$9</f>
        <v>billion 2025 dollars / year</v>
      </c>
      <c r="G56" t="s">
        <v>2919</v>
      </c>
    </row>
    <row r="57" spans="1:10" x14ac:dyDescent="0.45">
      <c r="A57" s="290" t="s">
        <v>2329</v>
      </c>
      <c r="B57" s="385" t="s">
        <v>2992</v>
      </c>
      <c r="C57" s="17">
        <v>1</v>
      </c>
      <c r="D57" t="s">
        <v>65</v>
      </c>
      <c r="E57" t="s">
        <v>64</v>
      </c>
      <c r="F57" t="str">
        <f>UnitControlCenter!$B$9</f>
        <v>billion 2025 dollars / year</v>
      </c>
      <c r="G57" t="s">
        <v>3780</v>
      </c>
      <c r="H57" t="s">
        <v>3779</v>
      </c>
      <c r="I57" t="s">
        <v>3782</v>
      </c>
    </row>
    <row r="58" spans="1:10" ht="14.65" thickBot="1" x14ac:dyDescent="0.5">
      <c r="A58" s="382" t="s">
        <v>2329</v>
      </c>
      <c r="B58" s="386" t="s">
        <v>3815</v>
      </c>
      <c r="C58" s="383">
        <v>1</v>
      </c>
      <c r="D58" s="384" t="s">
        <v>65</v>
      </c>
      <c r="E58" s="384" t="s">
        <v>66</v>
      </c>
      <c r="F58" s="384" t="s">
        <v>3808</v>
      </c>
      <c r="G58" s="384" t="s">
        <v>3818</v>
      </c>
      <c r="H58" s="384" t="s">
        <v>3816</v>
      </c>
      <c r="I58" s="384" t="s">
        <v>3817</v>
      </c>
      <c r="J58" s="384"/>
    </row>
    <row r="59" spans="1:10" x14ac:dyDescent="0.45">
      <c r="A59" s="290" t="s">
        <v>2842</v>
      </c>
      <c r="B59" s="385" t="s">
        <v>2859</v>
      </c>
      <c r="C59" s="17">
        <v>1</v>
      </c>
      <c r="D59" t="s">
        <v>65</v>
      </c>
      <c r="E59" t="s">
        <v>64</v>
      </c>
      <c r="F59" t="str">
        <f>UnitControlCenter!$B$11</f>
        <v>jobs</v>
      </c>
      <c r="G59" t="s">
        <v>2850</v>
      </c>
      <c r="H59" t="s">
        <v>2849</v>
      </c>
      <c r="I59" t="s">
        <v>2391</v>
      </c>
    </row>
    <row r="60" spans="1:10" x14ac:dyDescent="0.45">
      <c r="A60" s="290" t="s">
        <v>2842</v>
      </c>
      <c r="B60" s="385" t="s">
        <v>3240</v>
      </c>
      <c r="C60" s="17">
        <v>0</v>
      </c>
      <c r="D60" t="s">
        <v>65</v>
      </c>
      <c r="E60" t="s">
        <v>66</v>
      </c>
      <c r="F60" t="str">
        <f>UnitControlCenter!$B$11</f>
        <v>jobs</v>
      </c>
      <c r="G60" t="s">
        <v>3129</v>
      </c>
      <c r="H60" t="s">
        <v>3130</v>
      </c>
      <c r="I60" t="s">
        <v>3131</v>
      </c>
    </row>
    <row r="61" spans="1:10" x14ac:dyDescent="0.45">
      <c r="A61" s="290" t="s">
        <v>2842</v>
      </c>
      <c r="B61" s="385" t="s">
        <v>3241</v>
      </c>
      <c r="C61" s="17">
        <v>0</v>
      </c>
      <c r="D61" t="s">
        <v>65</v>
      </c>
      <c r="E61" t="s">
        <v>64</v>
      </c>
      <c r="F61" t="str">
        <f>UnitControlCenter!$B$18</f>
        <v>% change</v>
      </c>
      <c r="G61" t="s">
        <v>3148</v>
      </c>
      <c r="H61" t="s">
        <v>3130</v>
      </c>
      <c r="I61" t="s">
        <v>3131</v>
      </c>
    </row>
    <row r="62" spans="1:10" x14ac:dyDescent="0.45">
      <c r="A62" s="290" t="s">
        <v>2842</v>
      </c>
      <c r="B62" s="385" t="s">
        <v>3113</v>
      </c>
      <c r="C62" s="17">
        <v>0</v>
      </c>
      <c r="D62" t="s">
        <v>65</v>
      </c>
      <c r="E62" t="s">
        <v>66</v>
      </c>
      <c r="F62" t="str">
        <f>UnitControlCenter!$B$11</f>
        <v>jobs</v>
      </c>
      <c r="G62" t="s">
        <v>3152</v>
      </c>
      <c r="H62" t="s">
        <v>3132</v>
      </c>
      <c r="I62" s="17" t="s">
        <v>3133</v>
      </c>
      <c r="J62" s="17"/>
    </row>
    <row r="63" spans="1:10" x14ac:dyDescent="0.45">
      <c r="A63" s="290" t="s">
        <v>2842</v>
      </c>
      <c r="B63" s="385" t="s">
        <v>3145</v>
      </c>
      <c r="C63" s="17">
        <v>0</v>
      </c>
      <c r="D63" t="s">
        <v>65</v>
      </c>
      <c r="E63" t="s">
        <v>64</v>
      </c>
      <c r="F63" t="str">
        <f>UnitControlCenter!$B$18</f>
        <v>% change</v>
      </c>
      <c r="G63" t="s">
        <v>3151</v>
      </c>
      <c r="H63" t="s">
        <v>3132</v>
      </c>
      <c r="I63" s="17" t="s">
        <v>3133</v>
      </c>
      <c r="J63" s="17"/>
    </row>
    <row r="64" spans="1:10" x14ac:dyDescent="0.45">
      <c r="A64" s="290" t="s">
        <v>2842</v>
      </c>
      <c r="B64" s="385" t="s">
        <v>3118</v>
      </c>
      <c r="C64" s="17">
        <v>0</v>
      </c>
      <c r="D64" t="s">
        <v>65</v>
      </c>
      <c r="E64" t="s">
        <v>66</v>
      </c>
      <c r="F64" t="str">
        <f>UnitControlCenter!$B$11</f>
        <v>jobs</v>
      </c>
      <c r="G64" t="s">
        <v>3134</v>
      </c>
      <c r="H64" t="s">
        <v>3135</v>
      </c>
      <c r="I64" t="s">
        <v>3136</v>
      </c>
    </row>
    <row r="65" spans="1:10" x14ac:dyDescent="0.45">
      <c r="A65" s="290" t="s">
        <v>2842</v>
      </c>
      <c r="B65" s="385" t="s">
        <v>3146</v>
      </c>
      <c r="C65" s="17">
        <v>0</v>
      </c>
      <c r="D65" t="s">
        <v>65</v>
      </c>
      <c r="E65" t="s">
        <v>64</v>
      </c>
      <c r="F65" t="str">
        <f>UnitControlCenter!$B$18</f>
        <v>% change</v>
      </c>
      <c r="G65" t="s">
        <v>3149</v>
      </c>
      <c r="H65" t="s">
        <v>3135</v>
      </c>
      <c r="I65" t="s">
        <v>3136</v>
      </c>
    </row>
    <row r="66" spans="1:10" x14ac:dyDescent="0.45">
      <c r="A66" s="290" t="s">
        <v>2842</v>
      </c>
      <c r="B66" s="385" t="s">
        <v>3121</v>
      </c>
      <c r="C66" s="17">
        <v>0</v>
      </c>
      <c r="D66" t="s">
        <v>65</v>
      </c>
      <c r="E66" t="s">
        <v>66</v>
      </c>
      <c r="F66" t="str">
        <f>UnitControlCenter!$B$11</f>
        <v>jobs</v>
      </c>
      <c r="G66" t="s">
        <v>3137</v>
      </c>
      <c r="H66" t="s">
        <v>3138</v>
      </c>
      <c r="I66" t="s">
        <v>3139</v>
      </c>
    </row>
    <row r="67" spans="1:10" x14ac:dyDescent="0.45">
      <c r="A67" s="290" t="s">
        <v>2842</v>
      </c>
      <c r="B67" s="385" t="s">
        <v>3147</v>
      </c>
      <c r="C67" s="17">
        <v>0</v>
      </c>
      <c r="D67" t="s">
        <v>65</v>
      </c>
      <c r="E67" t="s">
        <v>64</v>
      </c>
      <c r="F67" t="str">
        <f>UnitControlCenter!$B$18</f>
        <v>% change</v>
      </c>
      <c r="G67" t="s">
        <v>3150</v>
      </c>
      <c r="H67" t="s">
        <v>3138</v>
      </c>
      <c r="I67" t="s">
        <v>3139</v>
      </c>
    </row>
    <row r="68" spans="1:10" x14ac:dyDescent="0.45">
      <c r="A68" s="290" t="s">
        <v>2842</v>
      </c>
      <c r="B68" s="385" t="s">
        <v>3199</v>
      </c>
      <c r="C68" s="17">
        <v>1</v>
      </c>
      <c r="D68" t="s">
        <v>65</v>
      </c>
      <c r="E68" t="s">
        <v>66</v>
      </c>
      <c r="F68" t="str">
        <f>UnitControlCenter!$B$11</f>
        <v>jobs</v>
      </c>
      <c r="G68" t="s">
        <v>3200</v>
      </c>
      <c r="H68" t="s">
        <v>3201</v>
      </c>
      <c r="I68" t="s">
        <v>3202</v>
      </c>
    </row>
    <row r="69" spans="1:10" x14ac:dyDescent="0.45">
      <c r="A69" s="290" t="s">
        <v>2842</v>
      </c>
      <c r="B69" s="385" t="s">
        <v>3203</v>
      </c>
      <c r="C69" s="17">
        <v>1</v>
      </c>
      <c r="D69" t="s">
        <v>65</v>
      </c>
      <c r="E69" t="s">
        <v>64</v>
      </c>
      <c r="F69" t="str">
        <f>UnitControlCenter!$B$18</f>
        <v>% change</v>
      </c>
      <c r="G69" t="s">
        <v>3204</v>
      </c>
      <c r="H69" t="s">
        <v>3201</v>
      </c>
      <c r="I69" t="s">
        <v>3202</v>
      </c>
    </row>
    <row r="70" spans="1:10" x14ac:dyDescent="0.45">
      <c r="A70" s="290" t="s">
        <v>2842</v>
      </c>
      <c r="B70" s="385" t="s">
        <v>2897</v>
      </c>
      <c r="C70" s="17">
        <v>1</v>
      </c>
      <c r="D70" t="s">
        <v>65</v>
      </c>
      <c r="E70" t="s">
        <v>64</v>
      </c>
      <c r="F70" t="str">
        <f>UnitControlCenter!$B$11</f>
        <v>jobs</v>
      </c>
      <c r="G70" t="s">
        <v>2901</v>
      </c>
      <c r="H70" t="s">
        <v>2900</v>
      </c>
      <c r="I70" t="s">
        <v>2911</v>
      </c>
    </row>
    <row r="71" spans="1:10" x14ac:dyDescent="0.45">
      <c r="A71" s="290" t="s">
        <v>2842</v>
      </c>
      <c r="B71" s="385" t="s">
        <v>2952</v>
      </c>
      <c r="C71" s="17">
        <v>1</v>
      </c>
      <c r="D71" t="s">
        <v>65</v>
      </c>
      <c r="E71" t="s">
        <v>64</v>
      </c>
      <c r="F71" t="str">
        <f>UnitControlCenter!$B$11</f>
        <v>jobs</v>
      </c>
      <c r="G71" t="s">
        <v>2951</v>
      </c>
      <c r="H71" t="s">
        <v>2849</v>
      </c>
      <c r="I71" t="s">
        <v>2391</v>
      </c>
    </row>
    <row r="72" spans="1:10" x14ac:dyDescent="0.45">
      <c r="A72" s="290" t="s">
        <v>2842</v>
      </c>
      <c r="B72" s="385" t="s">
        <v>2844</v>
      </c>
      <c r="C72" s="17">
        <v>1</v>
      </c>
      <c r="D72" t="s">
        <v>65</v>
      </c>
      <c r="E72" t="s">
        <v>64</v>
      </c>
      <c r="F72" t="str">
        <f>UnitControlCenter!$B$9</f>
        <v>billion 2025 dollars / year</v>
      </c>
      <c r="G72" t="s">
        <v>2851</v>
      </c>
      <c r="H72" t="s">
        <v>2853</v>
      </c>
      <c r="I72" t="s">
        <v>2391</v>
      </c>
    </row>
    <row r="73" spans="1:10" x14ac:dyDescent="0.45">
      <c r="A73" s="290" t="s">
        <v>2842</v>
      </c>
      <c r="B73" s="385" t="s">
        <v>2863</v>
      </c>
      <c r="C73" s="17">
        <v>1</v>
      </c>
      <c r="D73" t="s">
        <v>65</v>
      </c>
      <c r="E73" t="s">
        <v>64</v>
      </c>
      <c r="F73" t="str">
        <f>UnitControlCenter!$B$18</f>
        <v>% change</v>
      </c>
      <c r="G73" t="s">
        <v>2865</v>
      </c>
      <c r="H73" t="s">
        <v>2853</v>
      </c>
      <c r="I73" t="s">
        <v>2391</v>
      </c>
    </row>
    <row r="74" spans="1:10" x14ac:dyDescent="0.45">
      <c r="A74" s="290" t="s">
        <v>2842</v>
      </c>
      <c r="B74" s="385" t="s">
        <v>2898</v>
      </c>
      <c r="C74" s="17">
        <v>1</v>
      </c>
      <c r="D74" t="s">
        <v>65</v>
      </c>
      <c r="E74" t="s">
        <v>64</v>
      </c>
      <c r="F74" t="str">
        <f>UnitControlCenter!$B$9</f>
        <v>billion 2025 dollars / year</v>
      </c>
      <c r="G74" t="s">
        <v>2902</v>
      </c>
      <c r="H74" t="s">
        <v>2900</v>
      </c>
      <c r="I74" t="s">
        <v>2911</v>
      </c>
    </row>
    <row r="75" spans="1:10" x14ac:dyDescent="0.45">
      <c r="A75" s="290" t="s">
        <v>2842</v>
      </c>
      <c r="B75" s="385" t="s">
        <v>2858</v>
      </c>
      <c r="C75" s="17">
        <v>1</v>
      </c>
      <c r="D75" t="s">
        <v>65</v>
      </c>
      <c r="E75" t="s">
        <v>64</v>
      </c>
      <c r="F75" t="str">
        <f>UnitControlCenter!$B$9</f>
        <v>billion 2025 dollars / year</v>
      </c>
      <c r="G75" t="s">
        <v>2854</v>
      </c>
      <c r="H75" t="s">
        <v>2852</v>
      </c>
      <c r="I75" t="s">
        <v>2391</v>
      </c>
    </row>
    <row r="76" spans="1:10" x14ac:dyDescent="0.45">
      <c r="A76" s="290" t="s">
        <v>2842</v>
      </c>
      <c r="B76" s="385" t="s">
        <v>2856</v>
      </c>
      <c r="C76" s="17">
        <v>1</v>
      </c>
      <c r="D76" t="s">
        <v>63</v>
      </c>
      <c r="E76" t="s">
        <v>64</v>
      </c>
      <c r="F76" t="str">
        <f>UnitControlCenter!$B$19</f>
        <v>2025 dollars / employee-year</v>
      </c>
      <c r="G76" t="s">
        <v>2857</v>
      </c>
    </row>
    <row r="77" spans="1:10" ht="14.65" thickBot="1" x14ac:dyDescent="0.5">
      <c r="A77" s="382" t="s">
        <v>2842</v>
      </c>
      <c r="B77" s="386" t="s">
        <v>2899</v>
      </c>
      <c r="C77" s="383">
        <v>1</v>
      </c>
      <c r="D77" s="384" t="s">
        <v>65</v>
      </c>
      <c r="E77" s="384" t="s">
        <v>64</v>
      </c>
      <c r="F77" s="384" t="str">
        <f>UnitControlCenter!$B$9</f>
        <v>billion 2025 dollars / year</v>
      </c>
      <c r="G77" s="384" t="s">
        <v>2903</v>
      </c>
      <c r="H77" s="384" t="s">
        <v>2900</v>
      </c>
      <c r="I77" s="384" t="s">
        <v>2911</v>
      </c>
      <c r="J77" s="384"/>
    </row>
    <row r="78" spans="1:10" x14ac:dyDescent="0.45">
      <c r="A78" s="290" t="s">
        <v>2843</v>
      </c>
      <c r="B78" s="290" t="s">
        <v>2649</v>
      </c>
      <c r="C78" s="17">
        <v>0</v>
      </c>
      <c r="D78" t="s">
        <v>65</v>
      </c>
      <c r="E78" t="s">
        <v>64</v>
      </c>
      <c r="F78" t="str">
        <f>UnitControlCenter!$B$9</f>
        <v>billion 2025 dollars / year</v>
      </c>
      <c r="G78" t="s">
        <v>2650</v>
      </c>
      <c r="H78" t="s">
        <v>2651</v>
      </c>
      <c r="I78" t="s">
        <v>2630</v>
      </c>
    </row>
    <row r="79" spans="1:10" x14ac:dyDescent="0.45">
      <c r="A79" s="290" t="s">
        <v>2843</v>
      </c>
      <c r="B79" s="290" t="s">
        <v>2653</v>
      </c>
      <c r="C79" s="17">
        <v>0</v>
      </c>
      <c r="D79" t="s">
        <v>65</v>
      </c>
      <c r="E79" t="s">
        <v>64</v>
      </c>
      <c r="F79" t="str">
        <f>UnitControlCenter!$B$9</f>
        <v>billion 2025 dollars / year</v>
      </c>
      <c r="G79" t="s">
        <v>2663</v>
      </c>
      <c r="H79" t="s">
        <v>2664</v>
      </c>
      <c r="I79" t="s">
        <v>2665</v>
      </c>
    </row>
    <row r="80" spans="1:10" x14ac:dyDescent="0.45">
      <c r="A80" s="290" t="s">
        <v>2843</v>
      </c>
      <c r="B80" s="290" t="s">
        <v>2654</v>
      </c>
      <c r="C80" s="17">
        <v>0</v>
      </c>
      <c r="D80" t="s">
        <v>65</v>
      </c>
      <c r="E80" t="s">
        <v>64</v>
      </c>
      <c r="F80" t="str">
        <f>UnitControlCenter!$B$9</f>
        <v>billion 2025 dollars / year</v>
      </c>
      <c r="G80" t="s">
        <v>2674</v>
      </c>
      <c r="H80" t="s">
        <v>2672</v>
      </c>
      <c r="I80" t="s">
        <v>2673</v>
      </c>
    </row>
    <row r="81" spans="1:10" x14ac:dyDescent="0.45">
      <c r="A81" s="290" t="s">
        <v>2843</v>
      </c>
      <c r="B81" s="290" t="s">
        <v>2655</v>
      </c>
      <c r="C81" s="17">
        <v>0</v>
      </c>
      <c r="D81" t="s">
        <v>65</v>
      </c>
      <c r="E81" t="s">
        <v>64</v>
      </c>
      <c r="F81" t="str">
        <f>UnitControlCenter!$B$9</f>
        <v>billion 2025 dollars / year</v>
      </c>
      <c r="G81" t="s">
        <v>2668</v>
      </c>
      <c r="H81" t="s">
        <v>2664</v>
      </c>
      <c r="I81" t="s">
        <v>2666</v>
      </c>
    </row>
    <row r="82" spans="1:10" x14ac:dyDescent="0.45">
      <c r="A82" s="290" t="s">
        <v>2843</v>
      </c>
      <c r="B82" s="290" t="s">
        <v>2656</v>
      </c>
      <c r="C82" s="17">
        <v>0</v>
      </c>
      <c r="D82" t="s">
        <v>65</v>
      </c>
      <c r="E82" t="s">
        <v>64</v>
      </c>
      <c r="F82" t="str">
        <f>UnitControlCenter!$B$9</f>
        <v>billion 2025 dollars / year</v>
      </c>
      <c r="G82" t="s">
        <v>2669</v>
      </c>
      <c r="H82" t="s">
        <v>2664</v>
      </c>
      <c r="I82" t="s">
        <v>2667</v>
      </c>
    </row>
    <row r="83" spans="1:10" x14ac:dyDescent="0.45">
      <c r="A83" s="290" t="s">
        <v>2843</v>
      </c>
      <c r="B83" s="290" t="s">
        <v>2657</v>
      </c>
      <c r="C83" s="17">
        <v>0</v>
      </c>
      <c r="D83" t="s">
        <v>65</v>
      </c>
      <c r="E83" t="s">
        <v>64</v>
      </c>
      <c r="F83" t="str">
        <f>UnitControlCenter!$B$9</f>
        <v>billion 2025 dollars / year</v>
      </c>
      <c r="G83" t="s">
        <v>2675</v>
      </c>
      <c r="H83" t="s">
        <v>2672</v>
      </c>
      <c r="I83" t="s">
        <v>2673</v>
      </c>
    </row>
    <row r="84" spans="1:10" x14ac:dyDescent="0.45">
      <c r="A84" s="290" t="s">
        <v>2843</v>
      </c>
      <c r="B84" s="290" t="s">
        <v>2658</v>
      </c>
      <c r="C84" s="17">
        <v>0</v>
      </c>
      <c r="D84" t="s">
        <v>65</v>
      </c>
      <c r="E84" t="s">
        <v>64</v>
      </c>
      <c r="F84" t="str">
        <f>UnitControlCenter!$B$9</f>
        <v>billion 2025 dollars / year</v>
      </c>
      <c r="G84" t="s">
        <v>2676</v>
      </c>
      <c r="H84" t="s">
        <v>2672</v>
      </c>
      <c r="I84" t="s">
        <v>2673</v>
      </c>
    </row>
    <row r="85" spans="1:10" x14ac:dyDescent="0.45">
      <c r="A85" s="290" t="s">
        <v>2843</v>
      </c>
      <c r="B85" s="290" t="s">
        <v>2659</v>
      </c>
      <c r="C85" s="17">
        <v>0</v>
      </c>
      <c r="D85" t="s">
        <v>65</v>
      </c>
      <c r="E85" t="s">
        <v>64</v>
      </c>
      <c r="F85" t="str">
        <f>UnitControlCenter!$B$9</f>
        <v>billion 2025 dollars / year</v>
      </c>
      <c r="G85" t="s">
        <v>2677</v>
      </c>
      <c r="H85" t="s">
        <v>2672</v>
      </c>
      <c r="I85" t="s">
        <v>2673</v>
      </c>
    </row>
    <row r="86" spans="1:10" x14ac:dyDescent="0.45">
      <c r="A86" s="290" t="s">
        <v>2843</v>
      </c>
      <c r="B86" s="290" t="s">
        <v>2682</v>
      </c>
      <c r="C86" s="17">
        <v>0</v>
      </c>
      <c r="D86" t="s">
        <v>65</v>
      </c>
      <c r="E86" t="s">
        <v>64</v>
      </c>
      <c r="F86" t="str">
        <f>UnitControlCenter!$B$9</f>
        <v>billion 2025 dollars / year</v>
      </c>
      <c r="G86" t="s">
        <v>2680</v>
      </c>
      <c r="H86" t="s">
        <v>2672</v>
      </c>
      <c r="I86" t="s">
        <v>2678</v>
      </c>
    </row>
    <row r="87" spans="1:10" ht="14.65" thickBot="1" x14ac:dyDescent="0.5">
      <c r="A87" s="382" t="s">
        <v>2843</v>
      </c>
      <c r="B87" s="382" t="s">
        <v>2683</v>
      </c>
      <c r="C87" s="383">
        <v>0</v>
      </c>
      <c r="D87" s="384" t="s">
        <v>65</v>
      </c>
      <c r="E87" s="384" t="s">
        <v>64</v>
      </c>
      <c r="F87" s="384" t="str">
        <f>UnitControlCenter!$B$9</f>
        <v>billion 2025 dollars / year</v>
      </c>
      <c r="G87" s="384" t="s">
        <v>2681</v>
      </c>
      <c r="H87" s="384" t="s">
        <v>2672</v>
      </c>
      <c r="I87" s="384" t="s">
        <v>2679</v>
      </c>
      <c r="J87" s="384"/>
    </row>
    <row r="88" spans="1:10" s="173" customFormat="1" x14ac:dyDescent="0.45">
      <c r="A88" s="406" t="s">
        <v>2330</v>
      </c>
      <c r="B88" s="406" t="s">
        <v>2953</v>
      </c>
      <c r="C88" s="403">
        <v>0</v>
      </c>
      <c r="D88" s="173" t="s">
        <v>63</v>
      </c>
      <c r="E88" s="173" t="s">
        <v>2955</v>
      </c>
      <c r="F88" s="173" t="str">
        <f>UnitControlCenter!B12</f>
        <v>deaths / year</v>
      </c>
      <c r="G88" s="173" t="s">
        <v>3831</v>
      </c>
    </row>
    <row r="89" spans="1:10" x14ac:dyDescent="0.45">
      <c r="A89" s="290" t="s">
        <v>2330</v>
      </c>
      <c r="B89" s="290" t="s">
        <v>3158</v>
      </c>
      <c r="C89" s="17">
        <v>1</v>
      </c>
      <c r="D89" t="s">
        <v>63</v>
      </c>
      <c r="E89" t="s">
        <v>64</v>
      </c>
      <c r="F89" t="str">
        <f>UnitControlCenter!B18</f>
        <v>% change</v>
      </c>
      <c r="G89" t="s">
        <v>3159</v>
      </c>
    </row>
    <row r="90" spans="1:10" x14ac:dyDescent="0.45">
      <c r="A90" s="290" t="s">
        <v>2330</v>
      </c>
      <c r="B90" s="290" t="s">
        <v>3238</v>
      </c>
      <c r="C90" s="17">
        <v>1</v>
      </c>
      <c r="D90" t="s">
        <v>65</v>
      </c>
      <c r="E90" t="s">
        <v>66</v>
      </c>
      <c r="F90" t="str">
        <f>UnitControlCenter!B12</f>
        <v>deaths / year</v>
      </c>
      <c r="G90" t="s">
        <v>3142</v>
      </c>
      <c r="H90" t="s">
        <v>3130</v>
      </c>
      <c r="I90" t="s">
        <v>3131</v>
      </c>
    </row>
    <row r="91" spans="1:10" x14ac:dyDescent="0.45">
      <c r="A91" s="290" t="s">
        <v>2330</v>
      </c>
      <c r="B91" s="290" t="s">
        <v>3239</v>
      </c>
      <c r="C91" s="17">
        <v>1</v>
      </c>
      <c r="D91" t="s">
        <v>65</v>
      </c>
      <c r="E91" t="s">
        <v>64</v>
      </c>
      <c r="F91" t="str">
        <f>UnitControlCenter!B18</f>
        <v>% change</v>
      </c>
      <c r="G91" t="s">
        <v>3153</v>
      </c>
      <c r="H91" t="s">
        <v>3130</v>
      </c>
      <c r="I91" t="s">
        <v>3131</v>
      </c>
    </row>
    <row r="92" spans="1:10" x14ac:dyDescent="0.45">
      <c r="A92" s="290" t="s">
        <v>2330</v>
      </c>
      <c r="B92" s="290" t="s">
        <v>3140</v>
      </c>
      <c r="C92" s="17">
        <v>1</v>
      </c>
      <c r="D92" t="s">
        <v>65</v>
      </c>
      <c r="E92" t="s">
        <v>66</v>
      </c>
      <c r="F92" t="str">
        <f>UnitControlCenter!B12</f>
        <v>deaths / year</v>
      </c>
      <c r="G92" t="s">
        <v>3143</v>
      </c>
      <c r="H92" t="s">
        <v>3132</v>
      </c>
      <c r="I92" s="17" t="s">
        <v>3133</v>
      </c>
      <c r="J92" s="17"/>
    </row>
    <row r="93" spans="1:10" x14ac:dyDescent="0.45">
      <c r="A93" s="290" t="s">
        <v>2330</v>
      </c>
      <c r="B93" s="290" t="s">
        <v>3156</v>
      </c>
      <c r="C93" s="17">
        <v>1</v>
      </c>
      <c r="D93" t="s">
        <v>65</v>
      </c>
      <c r="E93" t="s">
        <v>64</v>
      </c>
      <c r="F93" t="str">
        <f>UnitControlCenter!B18</f>
        <v>% change</v>
      </c>
      <c r="G93" t="s">
        <v>3154</v>
      </c>
      <c r="H93" t="s">
        <v>3132</v>
      </c>
      <c r="I93" s="17" t="s">
        <v>3133</v>
      </c>
      <c r="J93" s="17"/>
    </row>
    <row r="94" spans="1:10" x14ac:dyDescent="0.45">
      <c r="A94" s="290" t="s">
        <v>2330</v>
      </c>
      <c r="B94" s="290" t="s">
        <v>3141</v>
      </c>
      <c r="C94" s="17">
        <v>1</v>
      </c>
      <c r="D94" t="s">
        <v>65</v>
      </c>
      <c r="E94" t="s">
        <v>66</v>
      </c>
      <c r="F94" t="str">
        <f>UnitControlCenter!B12</f>
        <v>deaths / year</v>
      </c>
      <c r="G94" t="s">
        <v>3144</v>
      </c>
      <c r="H94" t="s">
        <v>3135</v>
      </c>
      <c r="I94" t="s">
        <v>3136</v>
      </c>
    </row>
    <row r="95" spans="1:10" x14ac:dyDescent="0.45">
      <c r="A95" s="290" t="s">
        <v>2330</v>
      </c>
      <c r="B95" s="290" t="s">
        <v>3157</v>
      </c>
      <c r="C95" s="17">
        <v>1</v>
      </c>
      <c r="D95" t="s">
        <v>65</v>
      </c>
      <c r="E95" t="s">
        <v>64</v>
      </c>
      <c r="F95" t="str">
        <f>UnitControlCenter!B18</f>
        <v>% change</v>
      </c>
      <c r="G95" t="s">
        <v>3155</v>
      </c>
      <c r="H95" t="s">
        <v>3135</v>
      </c>
      <c r="I95" t="s">
        <v>3136</v>
      </c>
    </row>
    <row r="96" spans="1:10" x14ac:dyDescent="0.45">
      <c r="A96" s="290" t="s">
        <v>2330</v>
      </c>
      <c r="B96" s="290" t="s">
        <v>3832</v>
      </c>
      <c r="C96" s="17">
        <v>0</v>
      </c>
      <c r="D96" t="s">
        <v>63</v>
      </c>
      <c r="E96" t="s">
        <v>64</v>
      </c>
      <c r="F96" t="str">
        <f>UnitControlCenter!B12</f>
        <v>deaths / year</v>
      </c>
      <c r="G96" t="s">
        <v>2884</v>
      </c>
    </row>
    <row r="97" spans="1:10" x14ac:dyDescent="0.45">
      <c r="A97" s="290" t="s">
        <v>2330</v>
      </c>
      <c r="B97" s="290" t="s">
        <v>3833</v>
      </c>
      <c r="C97" s="17">
        <v>1</v>
      </c>
      <c r="D97" t="s">
        <v>63</v>
      </c>
      <c r="E97" t="s">
        <v>64</v>
      </c>
      <c r="F97" t="str">
        <f>UnitControlCenter!B12</f>
        <v>deaths / year</v>
      </c>
      <c r="G97" t="s">
        <v>3834</v>
      </c>
    </row>
    <row r="98" spans="1:10" x14ac:dyDescent="0.45">
      <c r="A98" s="290" t="s">
        <v>2330</v>
      </c>
      <c r="B98" s="290" t="s">
        <v>2331</v>
      </c>
      <c r="C98" s="17">
        <v>1</v>
      </c>
      <c r="D98" t="s">
        <v>63</v>
      </c>
      <c r="E98" t="s">
        <v>64</v>
      </c>
      <c r="F98" t="str">
        <f>UnitControlCenter!B9</f>
        <v>billion 2025 dollars / year</v>
      </c>
      <c r="G98" t="s">
        <v>67</v>
      </c>
    </row>
    <row r="99" spans="1:10" x14ac:dyDescent="0.45">
      <c r="A99" s="290" t="s">
        <v>2330</v>
      </c>
      <c r="B99" s="290" t="s">
        <v>2880</v>
      </c>
      <c r="C99" s="17">
        <v>1</v>
      </c>
      <c r="D99" t="s">
        <v>63</v>
      </c>
      <c r="E99" t="s">
        <v>64</v>
      </c>
      <c r="F99" t="str">
        <f>UnitControlCenter!B13</f>
        <v>days / year</v>
      </c>
      <c r="G99" t="s">
        <v>2885</v>
      </c>
    </row>
    <row r="100" spans="1:10" x14ac:dyDescent="0.45">
      <c r="A100" s="290" t="s">
        <v>2330</v>
      </c>
      <c r="B100" s="290" t="s">
        <v>2889</v>
      </c>
      <c r="C100" s="17">
        <v>1</v>
      </c>
      <c r="D100" t="s">
        <v>63</v>
      </c>
      <c r="E100" t="s">
        <v>64</v>
      </c>
      <c r="F100" t="str">
        <f>UnitControlCenter!B17</f>
        <v>events / year</v>
      </c>
      <c r="G100" t="s">
        <v>2890</v>
      </c>
    </row>
    <row r="101" spans="1:10" x14ac:dyDescent="0.45">
      <c r="A101" s="290" t="s">
        <v>2330</v>
      </c>
      <c r="B101" s="290" t="s">
        <v>3837</v>
      </c>
      <c r="C101" s="17">
        <v>1</v>
      </c>
      <c r="D101" t="s">
        <v>63</v>
      </c>
      <c r="E101" t="s">
        <v>64</v>
      </c>
      <c r="F101" t="str">
        <f>UnitControlCenter!B16</f>
        <v>cases / year</v>
      </c>
      <c r="G101" t="s">
        <v>3839</v>
      </c>
    </row>
    <row r="102" spans="1:10" x14ac:dyDescent="0.45">
      <c r="A102" s="290" t="s">
        <v>2330</v>
      </c>
      <c r="B102" s="290" t="s">
        <v>2881</v>
      </c>
      <c r="C102" s="17">
        <v>1</v>
      </c>
      <c r="D102" t="s">
        <v>63</v>
      </c>
      <c r="E102" t="s">
        <v>64</v>
      </c>
      <c r="F102" t="str">
        <f>UnitControlCenter!B17</f>
        <v>events / year</v>
      </c>
      <c r="G102" t="s">
        <v>2886</v>
      </c>
    </row>
    <row r="103" spans="1:10" x14ac:dyDescent="0.45">
      <c r="A103" s="290" t="s">
        <v>2330</v>
      </c>
      <c r="B103" s="290" t="s">
        <v>2882</v>
      </c>
      <c r="C103" s="17">
        <v>1</v>
      </c>
      <c r="D103" t="s">
        <v>63</v>
      </c>
      <c r="E103" t="s">
        <v>64</v>
      </c>
      <c r="F103" t="str">
        <f>UnitControlCenter!B14</f>
        <v>admissions / year</v>
      </c>
      <c r="G103" t="s">
        <v>2887</v>
      </c>
    </row>
    <row r="104" spans="1:10" x14ac:dyDescent="0.45">
      <c r="A104" s="290" t="s">
        <v>2330</v>
      </c>
      <c r="B104" s="290" t="s">
        <v>3853</v>
      </c>
      <c r="C104" s="17">
        <v>1</v>
      </c>
      <c r="D104" t="s">
        <v>63</v>
      </c>
      <c r="E104" t="s">
        <v>64</v>
      </c>
      <c r="F104" t="str">
        <f>UnitControlCenter!B15</f>
        <v>visits / year</v>
      </c>
      <c r="G104" t="s">
        <v>3852</v>
      </c>
    </row>
    <row r="105" spans="1:10" x14ac:dyDescent="0.45">
      <c r="A105" s="290" t="s">
        <v>2330</v>
      </c>
      <c r="B105" s="290" t="s">
        <v>2883</v>
      </c>
      <c r="C105" s="17">
        <v>1</v>
      </c>
      <c r="D105" t="s">
        <v>63</v>
      </c>
      <c r="E105" t="s">
        <v>64</v>
      </c>
      <c r="F105" t="str">
        <f>UnitControlCenter!B13</f>
        <v>days / year</v>
      </c>
      <c r="G105" t="s">
        <v>2888</v>
      </c>
    </row>
    <row r="106" spans="1:10" x14ac:dyDescent="0.45">
      <c r="A106" s="290" t="s">
        <v>2330</v>
      </c>
      <c r="B106" s="290" t="s">
        <v>3842</v>
      </c>
      <c r="C106" s="17">
        <v>1</v>
      </c>
      <c r="D106" t="s">
        <v>63</v>
      </c>
      <c r="E106" t="s">
        <v>64</v>
      </c>
      <c r="F106" t="str">
        <f>UnitControlCenter!B16</f>
        <v>cases / year</v>
      </c>
      <c r="G106" t="s">
        <v>3843</v>
      </c>
    </row>
    <row r="107" spans="1:10" x14ac:dyDescent="0.45">
      <c r="A107" s="290" t="s">
        <v>2330</v>
      </c>
      <c r="B107" s="290" t="s">
        <v>3844</v>
      </c>
      <c r="C107" s="17">
        <v>1</v>
      </c>
      <c r="D107" t="s">
        <v>63</v>
      </c>
      <c r="E107" t="s">
        <v>64</v>
      </c>
      <c r="F107" t="str">
        <f>UnitControlCenter!B16</f>
        <v>cases / year</v>
      </c>
      <c r="G107" t="s">
        <v>3845</v>
      </c>
    </row>
    <row r="108" spans="1:10" x14ac:dyDescent="0.45">
      <c r="A108" s="290" t="s">
        <v>2330</v>
      </c>
      <c r="B108" s="290" t="s">
        <v>3846</v>
      </c>
      <c r="C108" s="17">
        <v>1</v>
      </c>
      <c r="D108" t="s">
        <v>63</v>
      </c>
      <c r="E108" t="s">
        <v>64</v>
      </c>
      <c r="F108" t="str">
        <f>UnitControlCenter!B16</f>
        <v>cases / year</v>
      </c>
      <c r="G108" t="s">
        <v>3847</v>
      </c>
    </row>
    <row r="109" spans="1:10" x14ac:dyDescent="0.45">
      <c r="A109" s="290" t="s">
        <v>2330</v>
      </c>
      <c r="B109" s="290" t="s">
        <v>3848</v>
      </c>
      <c r="C109" s="17">
        <v>1</v>
      </c>
      <c r="D109" t="s">
        <v>63</v>
      </c>
      <c r="E109" t="s">
        <v>64</v>
      </c>
      <c r="F109" t="str">
        <f>UnitControlCenter!B16</f>
        <v>cases / year</v>
      </c>
      <c r="G109" t="s">
        <v>3849</v>
      </c>
    </row>
    <row r="110" spans="1:10" x14ac:dyDescent="0.45">
      <c r="A110" t="s">
        <v>2330</v>
      </c>
      <c r="B110" t="s">
        <v>2883</v>
      </c>
      <c r="C110" s="17">
        <v>1</v>
      </c>
      <c r="D110" t="s">
        <v>63</v>
      </c>
      <c r="E110" t="s">
        <v>64</v>
      </c>
      <c r="F110" t="str">
        <f>UnitControlCenter!B13</f>
        <v>days / year</v>
      </c>
      <c r="G110" t="s">
        <v>2888</v>
      </c>
    </row>
    <row r="111" spans="1:10" ht="14.65" thickBot="1" x14ac:dyDescent="0.5">
      <c r="A111" s="382" t="s">
        <v>2330</v>
      </c>
      <c r="B111" s="382" t="s">
        <v>3850</v>
      </c>
      <c r="C111" s="383">
        <v>1</v>
      </c>
      <c r="D111" s="384" t="s">
        <v>63</v>
      </c>
      <c r="E111" s="384" t="s">
        <v>64</v>
      </c>
      <c r="F111" s="384" t="str">
        <f>UnitControlCenter!B13</f>
        <v>days / year</v>
      </c>
      <c r="G111" s="384" t="s">
        <v>3851</v>
      </c>
      <c r="H111" s="384"/>
      <c r="I111" s="384"/>
      <c r="J111" s="384"/>
    </row>
    <row r="112" spans="1:10" x14ac:dyDescent="0.45">
      <c r="A112" s="290" t="s">
        <v>2455</v>
      </c>
      <c r="B112" s="290" t="s">
        <v>2332</v>
      </c>
      <c r="C112" s="17">
        <v>1</v>
      </c>
      <c r="D112" t="s">
        <v>65</v>
      </c>
      <c r="E112" t="s">
        <v>66</v>
      </c>
      <c r="F112" t="str">
        <f>UnitControlCenter!$B$21</f>
        <v>terawatt-hours (TWh) / year</v>
      </c>
      <c r="G112" s="173" t="s">
        <v>4141</v>
      </c>
      <c r="H112" s="173" t="s">
        <v>4142</v>
      </c>
      <c r="I112" s="173" t="s">
        <v>3701</v>
      </c>
    </row>
    <row r="113" spans="1:10" x14ac:dyDescent="0.45">
      <c r="A113" s="290" t="s">
        <v>2455</v>
      </c>
      <c r="B113" s="290" t="s">
        <v>2333</v>
      </c>
      <c r="C113" s="17">
        <v>1</v>
      </c>
      <c r="D113" t="s">
        <v>65</v>
      </c>
      <c r="E113" t="s">
        <v>64</v>
      </c>
      <c r="F113" t="str">
        <f>UnitControlCenter!$B$21</f>
        <v>terawatt-hours (TWh) / year</v>
      </c>
      <c r="G113" s="173" t="s">
        <v>4143</v>
      </c>
      <c r="H113" s="173" t="s">
        <v>4144</v>
      </c>
      <c r="I113" s="173" t="s">
        <v>3701</v>
      </c>
    </row>
    <row r="114" spans="1:10" x14ac:dyDescent="0.45">
      <c r="A114" s="290" t="s">
        <v>2455</v>
      </c>
      <c r="B114" s="290" t="s">
        <v>2334</v>
      </c>
      <c r="C114" s="17">
        <v>1</v>
      </c>
      <c r="D114" t="s">
        <v>65</v>
      </c>
      <c r="E114" t="s">
        <v>66</v>
      </c>
      <c r="F114" t="str">
        <f>UnitControlCenter!$B$26</f>
        <v>gigawatts (GW) / year</v>
      </c>
      <c r="G114" s="173" t="s">
        <v>4145</v>
      </c>
      <c r="H114" s="173" t="s">
        <v>4146</v>
      </c>
      <c r="I114" s="173" t="s">
        <v>3823</v>
      </c>
    </row>
    <row r="115" spans="1:10" x14ac:dyDescent="0.45">
      <c r="A115" s="290" t="s">
        <v>2455</v>
      </c>
      <c r="B115" s="290" t="s">
        <v>2335</v>
      </c>
      <c r="C115" s="17">
        <v>1</v>
      </c>
      <c r="D115" t="s">
        <v>65</v>
      </c>
      <c r="E115" t="s">
        <v>64</v>
      </c>
      <c r="F115" t="str">
        <f>UnitControlCenter!$B$26</f>
        <v>gigawatts (GW) / year</v>
      </c>
      <c r="G115" s="173" t="s">
        <v>4147</v>
      </c>
      <c r="H115" s="173" t="s">
        <v>4148</v>
      </c>
      <c r="I115" s="173" t="s">
        <v>3823</v>
      </c>
    </row>
    <row r="116" spans="1:10" x14ac:dyDescent="0.45">
      <c r="A116" s="290" t="s">
        <v>2455</v>
      </c>
      <c r="B116" s="290" t="s">
        <v>2456</v>
      </c>
      <c r="C116" s="17">
        <v>1</v>
      </c>
      <c r="D116" t="s">
        <v>65</v>
      </c>
      <c r="E116" t="s">
        <v>66</v>
      </c>
      <c r="F116" t="str">
        <f>UnitControlCenter!$B$21</f>
        <v>terawatt-hours (TWh) / year</v>
      </c>
      <c r="G116" t="s">
        <v>3988</v>
      </c>
      <c r="H116" t="s">
        <v>3989</v>
      </c>
      <c r="I116" t="s">
        <v>3991</v>
      </c>
    </row>
    <row r="117" spans="1:10" x14ac:dyDescent="0.45">
      <c r="A117" s="290" t="s">
        <v>2455</v>
      </c>
      <c r="B117" s="290" t="s">
        <v>3803</v>
      </c>
      <c r="C117" s="17">
        <v>1</v>
      </c>
      <c r="D117" t="s">
        <v>65</v>
      </c>
      <c r="E117" t="s">
        <v>64</v>
      </c>
      <c r="F117" t="str">
        <f>UnitControlCenter!B23</f>
        <v>%</v>
      </c>
      <c r="G117" t="s">
        <v>3804</v>
      </c>
      <c r="H117" t="s">
        <v>3805</v>
      </c>
      <c r="I117" t="s">
        <v>3806</v>
      </c>
    </row>
    <row r="118" spans="1:10" x14ac:dyDescent="0.45">
      <c r="A118" s="290" t="s">
        <v>2455</v>
      </c>
      <c r="B118" s="290" t="s">
        <v>3302</v>
      </c>
      <c r="C118" s="17">
        <v>1</v>
      </c>
      <c r="D118" t="s">
        <v>63</v>
      </c>
      <c r="E118" t="s">
        <v>64</v>
      </c>
      <c r="F118" t="str">
        <f>UnitControlCenter!B24</f>
        <v>metric tons CO2e / megawatt-hour (MWh)</v>
      </c>
      <c r="G118" t="s">
        <v>3301</v>
      </c>
    </row>
    <row r="119" spans="1:10" x14ac:dyDescent="0.45">
      <c r="A119" s="290" t="s">
        <v>2455</v>
      </c>
      <c r="B119" s="290" t="s">
        <v>3309</v>
      </c>
      <c r="C119" s="17">
        <v>1</v>
      </c>
      <c r="D119" t="s">
        <v>63</v>
      </c>
      <c r="E119" t="s">
        <v>64</v>
      </c>
      <c r="F119" t="str">
        <f>UnitControlCenter!B25</f>
        <v>kilowatt-hour / 2025 dollar</v>
      </c>
      <c r="G119" t="s">
        <v>3310</v>
      </c>
    </row>
    <row r="120" spans="1:10" x14ac:dyDescent="0.45">
      <c r="A120" s="290" t="s">
        <v>2455</v>
      </c>
      <c r="B120" s="290" t="s">
        <v>3992</v>
      </c>
      <c r="C120" s="17">
        <v>1</v>
      </c>
      <c r="D120" t="s">
        <v>65</v>
      </c>
      <c r="E120" t="s">
        <v>3508</v>
      </c>
      <c r="F120" t="str">
        <f>UnitControlCenter!$B$22</f>
        <v>terawatt-hours (TWh)</v>
      </c>
      <c r="G120" t="s">
        <v>3559</v>
      </c>
      <c r="H120" t="s">
        <v>3652</v>
      </c>
      <c r="I120" t="s">
        <v>3556</v>
      </c>
    </row>
    <row r="121" spans="1:10" x14ac:dyDescent="0.45">
      <c r="A121" s="290" t="s">
        <v>2455</v>
      </c>
      <c r="B121" s="290" t="s">
        <v>3993</v>
      </c>
      <c r="C121" s="17">
        <v>1</v>
      </c>
      <c r="D121" t="s">
        <v>65</v>
      </c>
      <c r="E121" t="s">
        <v>3508</v>
      </c>
      <c r="F121" t="str">
        <f>UnitControlCenter!$B$22</f>
        <v>terawatt-hours (TWh)</v>
      </c>
      <c r="G121" t="s">
        <v>3560</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2455</v>
      </c>
      <c r="B122" s="290" t="s">
        <v>3994</v>
      </c>
      <c r="C122" s="17">
        <v>1</v>
      </c>
      <c r="D122" t="s">
        <v>65</v>
      </c>
      <c r="E122" t="s">
        <v>3508</v>
      </c>
      <c r="F122" t="str">
        <f>UnitControlCenter!$B$22</f>
        <v>terawatt-hours (TWh)</v>
      </c>
      <c r="G122" t="s">
        <v>3561</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2455</v>
      </c>
      <c r="B123" s="290" t="s">
        <v>3995</v>
      </c>
      <c r="C123" s="17">
        <v>1</v>
      </c>
      <c r="D123" t="s">
        <v>65</v>
      </c>
      <c r="E123" t="s">
        <v>3508</v>
      </c>
      <c r="F123" t="str">
        <f>UnitControlCenter!$B$22</f>
        <v>terawatt-hours (TWh)</v>
      </c>
      <c r="G123" t="s">
        <v>3562</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2455</v>
      </c>
      <c r="B124" s="290" t="s">
        <v>3996</v>
      </c>
      <c r="C124" s="17">
        <v>0</v>
      </c>
      <c r="D124" t="s">
        <v>65</v>
      </c>
      <c r="E124" t="s">
        <v>3508</v>
      </c>
      <c r="F124" t="str">
        <f>UnitControlCenter!$B$22</f>
        <v>terawatt-hours (TWh)</v>
      </c>
      <c r="G124" t="s">
        <v>3557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2455</v>
      </c>
      <c r="B125" s="290" t="s">
        <v>3997</v>
      </c>
      <c r="C125" s="17">
        <v>0</v>
      </c>
      <c r="D125" t="s">
        <v>65</v>
      </c>
      <c r="E125" t="s">
        <v>3508</v>
      </c>
      <c r="F125" t="str">
        <f>UnitControlCenter!$B$22</f>
        <v>terawatt-hours (TWh)</v>
      </c>
      <c r="G125" t="s">
        <v>3558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2455</v>
      </c>
      <c r="B126" s="290" t="s">
        <v>3998</v>
      </c>
      <c r="C126" s="17">
        <v>1</v>
      </c>
      <c r="D126" t="s">
        <v>65</v>
      </c>
      <c r="E126" t="s">
        <v>3987</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2455</v>
      </c>
      <c r="B127" s="290" t="s">
        <v>3999</v>
      </c>
      <c r="C127" s="17">
        <v>1</v>
      </c>
      <c r="D127" t="s">
        <v>65</v>
      </c>
      <c r="E127" t="s">
        <v>3987</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2455</v>
      </c>
      <c r="B128" s="290" t="s">
        <v>4000</v>
      </c>
      <c r="C128" s="17">
        <v>1</v>
      </c>
      <c r="D128" t="s">
        <v>65</v>
      </c>
      <c r="E128" t="s">
        <v>3987</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2455</v>
      </c>
      <c r="B129" s="290" t="s">
        <v>4001</v>
      </c>
      <c r="C129" s="17">
        <v>1</v>
      </c>
      <c r="D129" t="s">
        <v>65</v>
      </c>
      <c r="E129" t="s">
        <v>3987</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2455</v>
      </c>
      <c r="B130" s="290" t="s">
        <v>4002</v>
      </c>
      <c r="C130" s="17">
        <v>0</v>
      </c>
      <c r="D130" t="s">
        <v>65</v>
      </c>
      <c r="E130" t="s">
        <v>3987</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2455</v>
      </c>
      <c r="B131" s="382" t="s">
        <v>4003</v>
      </c>
      <c r="C131" s="383">
        <v>0</v>
      </c>
      <c r="D131" s="384" t="s">
        <v>65</v>
      </c>
      <c r="E131" s="384" t="s">
        <v>3987</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3824</v>
      </c>
      <c r="B132" s="406" t="s">
        <v>3825</v>
      </c>
      <c r="C132" s="403">
        <v>0</v>
      </c>
      <c r="D132" s="173" t="s">
        <v>65</v>
      </c>
      <c r="E132" s="173" t="s">
        <v>2347</v>
      </c>
      <c r="F132" s="173" t="str">
        <f>UnitControlCenter!$B$50</f>
        <v>million 2025 dollars / megawatt (MW)</v>
      </c>
      <c r="G132" s="173" t="s">
        <v>3826</v>
      </c>
      <c r="H132" s="173" t="s">
        <v>3597</v>
      </c>
      <c r="I132" s="403" t="s">
        <v>3599</v>
      </c>
    </row>
    <row r="133" spans="1:10" s="173" customFormat="1" x14ac:dyDescent="0.45">
      <c r="A133" s="406" t="s">
        <v>3824</v>
      </c>
      <c r="B133" s="406" t="s">
        <v>3702</v>
      </c>
      <c r="C133" s="403">
        <v>0</v>
      </c>
      <c r="D133" s="173" t="s">
        <v>63</v>
      </c>
      <c r="E133" s="173" t="s">
        <v>64</v>
      </c>
      <c r="F133" s="173" t="str">
        <f>UnitControlCenter!B27</f>
        <v>2025 dollars / megawatt-hour (MWh)</v>
      </c>
      <c r="G133" s="173" t="s">
        <v>3703</v>
      </c>
    </row>
    <row r="134" spans="1:10" x14ac:dyDescent="0.45">
      <c r="A134" s="290" t="s">
        <v>3824</v>
      </c>
      <c r="B134" s="290" t="s">
        <v>2336</v>
      </c>
      <c r="C134" s="17">
        <v>1</v>
      </c>
      <c r="D134" t="s">
        <v>65</v>
      </c>
      <c r="E134" t="s">
        <v>66</v>
      </c>
      <c r="F134" t="str">
        <f>UnitControlCenter!$B$21</f>
        <v>terawatt-hours (TWh) / year</v>
      </c>
      <c r="G134" t="s">
        <v>2754</v>
      </c>
      <c r="H134" t="s">
        <v>2755</v>
      </c>
      <c r="I134" t="s">
        <v>2756</v>
      </c>
    </row>
    <row r="135" spans="1:10" x14ac:dyDescent="0.45">
      <c r="A135" s="290" t="s">
        <v>3824</v>
      </c>
      <c r="B135" s="290" t="s">
        <v>3092</v>
      </c>
      <c r="C135" s="17">
        <v>1</v>
      </c>
      <c r="D135" t="s">
        <v>65</v>
      </c>
      <c r="E135" t="s">
        <v>66</v>
      </c>
      <c r="F135" t="str">
        <f>UnitControlCenter!$B$3</f>
        <v>million metric tons / year</v>
      </c>
      <c r="G135" t="s">
        <v>3534</v>
      </c>
      <c r="H135" t="s">
        <v>3598</v>
      </c>
      <c r="I135" s="17" t="s">
        <v>3600</v>
      </c>
    </row>
    <row r="136" spans="1:10" x14ac:dyDescent="0.45">
      <c r="A136" s="290" t="s">
        <v>3824</v>
      </c>
      <c r="B136" s="290" t="s">
        <v>2449</v>
      </c>
      <c r="C136" s="17">
        <v>1</v>
      </c>
      <c r="D136" t="s">
        <v>65</v>
      </c>
      <c r="E136" t="s">
        <v>66</v>
      </c>
      <c r="F136" t="str">
        <f>UnitControlCenter!$B$28</f>
        <v>cubic km / yr</v>
      </c>
      <c r="G136" t="s">
        <v>3533</v>
      </c>
      <c r="H136" t="s">
        <v>3597</v>
      </c>
      <c r="I136" s="17" t="s">
        <v>3599</v>
      </c>
    </row>
    <row r="137" spans="1:10" s="384" customFormat="1" ht="14.65" thickBot="1" x14ac:dyDescent="0.5">
      <c r="A137" s="382" t="s">
        <v>3824</v>
      </c>
      <c r="B137" s="382" t="s">
        <v>2450</v>
      </c>
      <c r="C137" s="383">
        <v>1</v>
      </c>
      <c r="D137" s="384" t="s">
        <v>65</v>
      </c>
      <c r="E137" s="384" t="s">
        <v>66</v>
      </c>
      <c r="F137" s="384" t="str">
        <f>UnitControlCenter!$B$28</f>
        <v>cubic km / yr</v>
      </c>
      <c r="G137" s="384" t="s">
        <v>3535</v>
      </c>
      <c r="H137" t="s">
        <v>3597</v>
      </c>
      <c r="I137" s="17" t="s">
        <v>3599</v>
      </c>
    </row>
    <row r="138" spans="1:10" x14ac:dyDescent="0.45">
      <c r="A138" s="290" t="s">
        <v>2731</v>
      </c>
      <c r="B138" s="290" t="s">
        <v>2732</v>
      </c>
      <c r="C138" s="17">
        <v>1</v>
      </c>
      <c r="D138" t="s">
        <v>65</v>
      </c>
      <c r="E138" t="s">
        <v>66</v>
      </c>
      <c r="F138" t="str">
        <f>UnitControlCenter!$B$31</f>
        <v>million vehicles / year</v>
      </c>
      <c r="G138" t="s">
        <v>2596</v>
      </c>
      <c r="H138" t="s">
        <v>2597</v>
      </c>
      <c r="I138" t="s">
        <v>2598</v>
      </c>
    </row>
    <row r="139" spans="1:10" x14ac:dyDescent="0.45">
      <c r="A139" s="290" t="s">
        <v>2731</v>
      </c>
      <c r="B139" s="290" t="s">
        <v>2733</v>
      </c>
      <c r="C139" s="17">
        <v>1</v>
      </c>
      <c r="D139" t="s">
        <v>65</v>
      </c>
      <c r="E139" t="s">
        <v>66</v>
      </c>
      <c r="F139" t="str">
        <f>UnitControlCenter!$B$32</f>
        <v>thousand vehicles / year</v>
      </c>
      <c r="G139" t="s">
        <v>2599</v>
      </c>
      <c r="H139" t="s">
        <v>2600</v>
      </c>
      <c r="I139" t="s">
        <v>2601</v>
      </c>
    </row>
    <row r="140" spans="1:10" x14ac:dyDescent="0.45">
      <c r="A140" s="290" t="s">
        <v>2731</v>
      </c>
      <c r="B140" s="290" t="s">
        <v>3093</v>
      </c>
      <c r="C140" s="17">
        <v>1</v>
      </c>
      <c r="D140" t="s">
        <v>65</v>
      </c>
      <c r="E140" t="s">
        <v>66</v>
      </c>
      <c r="F140" t="str">
        <f>UnitControlCenter!$B$32</f>
        <v>thousand vehicles / year</v>
      </c>
      <c r="G140" t="s">
        <v>2602</v>
      </c>
      <c r="H140" t="s">
        <v>2597</v>
      </c>
      <c r="I140" t="s">
        <v>2598</v>
      </c>
    </row>
    <row r="141" spans="1:10" x14ac:dyDescent="0.45">
      <c r="A141" s="290" t="s">
        <v>2731</v>
      </c>
      <c r="B141" s="290" t="s">
        <v>3096</v>
      </c>
      <c r="C141" s="17">
        <v>1</v>
      </c>
      <c r="D141" t="s">
        <v>65</v>
      </c>
      <c r="E141" t="s">
        <v>66</v>
      </c>
      <c r="F141" t="str">
        <f>UnitControlCenter!$B$32</f>
        <v>thousand vehicles / year</v>
      </c>
      <c r="G141" t="s">
        <v>2603</v>
      </c>
      <c r="H141" t="s">
        <v>2600</v>
      </c>
      <c r="I141" t="s">
        <v>2601</v>
      </c>
    </row>
    <row r="142" spans="1:10" x14ac:dyDescent="0.45">
      <c r="A142" s="290" t="s">
        <v>2731</v>
      </c>
      <c r="B142" s="290" t="s">
        <v>3332</v>
      </c>
      <c r="C142" s="17">
        <v>1</v>
      </c>
      <c r="D142" t="s">
        <v>65</v>
      </c>
      <c r="E142" t="s">
        <v>66</v>
      </c>
      <c r="F142" t="str">
        <f>UnitControlCenter!$B$32</f>
        <v>thousand vehicles / year</v>
      </c>
      <c r="G142" t="s">
        <v>2487</v>
      </c>
      <c r="H142" t="s">
        <v>2488</v>
      </c>
      <c r="I142" t="s">
        <v>2587</v>
      </c>
    </row>
    <row r="143" spans="1:10" x14ac:dyDescent="0.45">
      <c r="A143" s="290" t="s">
        <v>2731</v>
      </c>
      <c r="B143" s="290" t="s">
        <v>3333</v>
      </c>
      <c r="C143" s="17">
        <v>0</v>
      </c>
      <c r="D143" t="s">
        <v>65</v>
      </c>
      <c r="E143" t="s">
        <v>66</v>
      </c>
      <c r="F143" t="str">
        <f>UnitControlCenter!$B$32</f>
        <v>thousand vehicles / year</v>
      </c>
      <c r="G143" t="s">
        <v>3334</v>
      </c>
      <c r="H143" t="s">
        <v>2488</v>
      </c>
      <c r="I143" t="s">
        <v>2587</v>
      </c>
    </row>
    <row r="144" spans="1:10" x14ac:dyDescent="0.45">
      <c r="A144" s="290" t="s">
        <v>2731</v>
      </c>
      <c r="B144" s="290" t="s">
        <v>2734</v>
      </c>
      <c r="C144" s="17">
        <v>1</v>
      </c>
      <c r="D144" t="s">
        <v>65</v>
      </c>
      <c r="E144" t="s">
        <v>66</v>
      </c>
      <c r="F144" t="str">
        <f>UnitControlCenter!$B$33</f>
        <v>million vehicles</v>
      </c>
      <c r="G144" t="s">
        <v>2604</v>
      </c>
      <c r="H144" t="s">
        <v>2597</v>
      </c>
      <c r="I144" t="s">
        <v>2598</v>
      </c>
    </row>
    <row r="145" spans="1:10" x14ac:dyDescent="0.45">
      <c r="A145" s="290" t="s">
        <v>2731</v>
      </c>
      <c r="B145" s="290" t="s">
        <v>2735</v>
      </c>
      <c r="C145" s="17">
        <v>1</v>
      </c>
      <c r="D145" t="s">
        <v>65</v>
      </c>
      <c r="E145" t="s">
        <v>66</v>
      </c>
      <c r="F145" t="str">
        <f>UnitControlCenter!$B$34</f>
        <v>thousand vehicles</v>
      </c>
      <c r="G145" t="s">
        <v>2814</v>
      </c>
      <c r="H145" t="s">
        <v>2600</v>
      </c>
      <c r="I145" t="s">
        <v>2601</v>
      </c>
    </row>
    <row r="146" spans="1:10" x14ac:dyDescent="0.45">
      <c r="A146" s="290" t="s">
        <v>2731</v>
      </c>
      <c r="B146" s="290" t="s">
        <v>3094</v>
      </c>
      <c r="C146" s="17">
        <v>1</v>
      </c>
      <c r="D146" t="s">
        <v>65</v>
      </c>
      <c r="E146" t="s">
        <v>66</v>
      </c>
      <c r="F146" t="str">
        <f>UnitControlCenter!$B$33</f>
        <v>million vehicles</v>
      </c>
      <c r="G146" t="s">
        <v>2605</v>
      </c>
      <c r="H146" t="s">
        <v>2597</v>
      </c>
      <c r="I146" t="s">
        <v>2598</v>
      </c>
    </row>
    <row r="147" spans="1:10" x14ac:dyDescent="0.45">
      <c r="A147" s="290" t="s">
        <v>2731</v>
      </c>
      <c r="B147" s="290" t="s">
        <v>3097</v>
      </c>
      <c r="C147" s="17">
        <v>1</v>
      </c>
      <c r="D147" t="s">
        <v>65</v>
      </c>
      <c r="E147" t="s">
        <v>66</v>
      </c>
      <c r="F147" t="str">
        <f>UnitControlCenter!$B$33</f>
        <v>million vehicles</v>
      </c>
      <c r="G147" t="s">
        <v>2606</v>
      </c>
      <c r="H147" t="s">
        <v>2600</v>
      </c>
      <c r="I147" t="s">
        <v>2601</v>
      </c>
    </row>
    <row r="148" spans="1:10" x14ac:dyDescent="0.45">
      <c r="A148" s="290" t="s">
        <v>2731</v>
      </c>
      <c r="B148" s="290" t="s">
        <v>3335</v>
      </c>
      <c r="C148" s="17">
        <v>1</v>
      </c>
      <c r="D148" t="s">
        <v>65</v>
      </c>
      <c r="E148" t="s">
        <v>66</v>
      </c>
      <c r="F148" t="str">
        <f>UnitControlCenter!$B$33</f>
        <v>million vehicles</v>
      </c>
      <c r="G148" t="s">
        <v>2588</v>
      </c>
      <c r="H148" t="s">
        <v>2488</v>
      </c>
      <c r="I148" t="s">
        <v>2587</v>
      </c>
    </row>
    <row r="149" spans="1:10" s="384" customFormat="1" ht="14.65" thickBot="1" x14ac:dyDescent="0.5">
      <c r="A149" s="382" t="s">
        <v>2731</v>
      </c>
      <c r="B149" s="382" t="s">
        <v>3336</v>
      </c>
      <c r="C149" s="383">
        <v>0</v>
      </c>
      <c r="D149" s="384" t="s">
        <v>65</v>
      </c>
      <c r="E149" s="384" t="s">
        <v>66</v>
      </c>
      <c r="F149" s="384" t="str">
        <f>UnitControlCenter!$B$33</f>
        <v>million vehicles</v>
      </c>
      <c r="G149" s="384" t="s">
        <v>3337</v>
      </c>
      <c r="H149" s="384" t="s">
        <v>2488</v>
      </c>
      <c r="I149" s="384" t="s">
        <v>2587</v>
      </c>
    </row>
    <row r="150" spans="1:10" x14ac:dyDescent="0.45">
      <c r="A150" s="290" t="s">
        <v>2839</v>
      </c>
      <c r="B150" s="290" t="s">
        <v>2338</v>
      </c>
      <c r="C150" s="17">
        <v>1</v>
      </c>
      <c r="D150" t="s">
        <v>65</v>
      </c>
      <c r="E150" t="s">
        <v>66</v>
      </c>
      <c r="F150" t="str">
        <f>UnitControlCenter!$B$3</f>
        <v>million metric tons / year</v>
      </c>
      <c r="G150" t="s">
        <v>3243</v>
      </c>
      <c r="H150" t="s">
        <v>3242</v>
      </c>
      <c r="I150" t="s">
        <v>2589</v>
      </c>
    </row>
    <row r="151" spans="1:10" x14ac:dyDescent="0.45">
      <c r="A151" s="290" t="s">
        <v>2839</v>
      </c>
      <c r="B151" s="290" t="s">
        <v>2339</v>
      </c>
      <c r="C151" s="17">
        <v>1</v>
      </c>
      <c r="D151" t="s">
        <v>65</v>
      </c>
      <c r="E151" t="s">
        <v>66</v>
      </c>
      <c r="F151" t="str">
        <f>UnitControlCenter!$B$35</f>
        <v>quads / year</v>
      </c>
      <c r="G151" t="s">
        <v>2753</v>
      </c>
      <c r="H151" t="s">
        <v>2607</v>
      </c>
      <c r="I151" t="s">
        <v>2608</v>
      </c>
    </row>
    <row r="152" spans="1:10" x14ac:dyDescent="0.45">
      <c r="A152" s="290" t="s">
        <v>2839</v>
      </c>
      <c r="B152" s="290" t="s">
        <v>2389</v>
      </c>
      <c r="C152" s="17">
        <v>1</v>
      </c>
      <c r="D152" t="s">
        <v>65</v>
      </c>
      <c r="E152" t="s">
        <v>66</v>
      </c>
      <c r="F152" t="str">
        <f>UnitControlCenter!$B$35</f>
        <v>quads / year</v>
      </c>
      <c r="G152" t="s">
        <v>3244</v>
      </c>
      <c r="H152" t="s">
        <v>3242</v>
      </c>
      <c r="I152" t="s">
        <v>2589</v>
      </c>
    </row>
    <row r="153" spans="1:10" x14ac:dyDescent="0.45">
      <c r="A153" s="290" t="s">
        <v>2839</v>
      </c>
      <c r="B153" s="290" t="s">
        <v>3250</v>
      </c>
      <c r="C153" s="17">
        <v>1</v>
      </c>
      <c r="D153" t="s">
        <v>63</v>
      </c>
      <c r="E153" t="s">
        <v>64</v>
      </c>
      <c r="F153" t="str">
        <f>UnitControlCenter!$B$35</f>
        <v>quads / year</v>
      </c>
      <c r="G153" t="s">
        <v>3251</v>
      </c>
    </row>
    <row r="154" spans="1:10" x14ac:dyDescent="0.45">
      <c r="A154" s="290" t="s">
        <v>2839</v>
      </c>
      <c r="B154" s="290" t="s">
        <v>2840</v>
      </c>
      <c r="C154" s="17">
        <v>1</v>
      </c>
      <c r="D154" t="s">
        <v>65</v>
      </c>
      <c r="E154" t="s">
        <v>66</v>
      </c>
      <c r="F154" t="str">
        <f>UnitControlCenter!$B$29</f>
        <v>trillion passenger-miles / year</v>
      </c>
      <c r="G154" t="s">
        <v>2348</v>
      </c>
      <c r="H154" t="s">
        <v>2548</v>
      </c>
      <c r="I154" t="s">
        <v>2549</v>
      </c>
    </row>
    <row r="155" spans="1:10" ht="14.65" thickBot="1" x14ac:dyDescent="0.5">
      <c r="A155" s="382" t="s">
        <v>2839</v>
      </c>
      <c r="B155" s="382" t="s">
        <v>2841</v>
      </c>
      <c r="C155" s="383">
        <v>1</v>
      </c>
      <c r="D155" s="384" t="s">
        <v>65</v>
      </c>
      <c r="E155" s="384" t="s">
        <v>66</v>
      </c>
      <c r="F155" s="384" t="str">
        <f>UnitControlCenter!$B$30</f>
        <v>trillion freight ton-miles / year</v>
      </c>
      <c r="G155" s="384" t="s">
        <v>2585</v>
      </c>
      <c r="H155" s="384" t="s">
        <v>3101</v>
      </c>
      <c r="I155" s="384" t="s">
        <v>2586</v>
      </c>
      <c r="J155" s="384"/>
    </row>
    <row r="156" spans="1:10" x14ac:dyDescent="0.45">
      <c r="A156" s="290" t="s">
        <v>2340</v>
      </c>
      <c r="B156" s="290" t="s">
        <v>2723</v>
      </c>
      <c r="C156" s="17">
        <v>1</v>
      </c>
      <c r="D156" t="s">
        <v>65</v>
      </c>
      <c r="E156" t="s">
        <v>66</v>
      </c>
      <c r="F156" t="str">
        <f>UnitControlCenter!$B$35</f>
        <v>quads / year</v>
      </c>
      <c r="G156" t="s">
        <v>3038</v>
      </c>
      <c r="H156" t="s">
        <v>3036</v>
      </c>
      <c r="I156" s="14" t="s">
        <v>3037</v>
      </c>
      <c r="J156" s="14"/>
    </row>
    <row r="157" spans="1:10" x14ac:dyDescent="0.45">
      <c r="A157" s="290" t="s">
        <v>2340</v>
      </c>
      <c r="B157" s="290" t="s">
        <v>2724</v>
      </c>
      <c r="C157" s="17">
        <v>1</v>
      </c>
      <c r="D157" t="s">
        <v>65</v>
      </c>
      <c r="E157" t="s">
        <v>66</v>
      </c>
      <c r="F157" t="str">
        <f>UnitControlCenter!$B$35</f>
        <v>quads / year</v>
      </c>
      <c r="G157" t="s">
        <v>2725</v>
      </c>
      <c r="H157" t="s">
        <v>2719</v>
      </c>
      <c r="I157" t="s">
        <v>2720</v>
      </c>
    </row>
    <row r="158" spans="1:10" x14ac:dyDescent="0.45">
      <c r="A158" s="290" t="s">
        <v>2340</v>
      </c>
      <c r="B158" s="290" t="s">
        <v>3252</v>
      </c>
      <c r="C158" s="17">
        <v>1</v>
      </c>
      <c r="D158" t="s">
        <v>63</v>
      </c>
      <c r="E158" t="s">
        <v>64</v>
      </c>
      <c r="F158" t="str">
        <f>UnitControlCenter!$B$35</f>
        <v>quads / year</v>
      </c>
      <c r="G158" t="s">
        <v>3253</v>
      </c>
    </row>
    <row r="159" spans="1:10" x14ac:dyDescent="0.45">
      <c r="A159" s="290" t="s">
        <v>2340</v>
      </c>
      <c r="B159" s="290" t="s">
        <v>2721</v>
      </c>
      <c r="C159" s="17">
        <v>1</v>
      </c>
      <c r="D159" t="s">
        <v>65</v>
      </c>
      <c r="E159" t="s">
        <v>66</v>
      </c>
      <c r="F159" t="str">
        <f>UnitControlCenter!$B$35</f>
        <v>quads / year</v>
      </c>
      <c r="G159" t="s">
        <v>3035</v>
      </c>
      <c r="H159" t="s">
        <v>3036</v>
      </c>
      <c r="I159" s="14" t="s">
        <v>3037</v>
      </c>
      <c r="J159" s="14"/>
    </row>
    <row r="160" spans="1:10" x14ac:dyDescent="0.45">
      <c r="A160" s="290" t="s">
        <v>2340</v>
      </c>
      <c r="B160" s="290" t="s">
        <v>2722</v>
      </c>
      <c r="C160" s="17">
        <v>1</v>
      </c>
      <c r="D160" t="s">
        <v>65</v>
      </c>
      <c r="E160" t="s">
        <v>66</v>
      </c>
      <c r="F160" t="str">
        <f>UnitControlCenter!$B$35</f>
        <v>quads / year</v>
      </c>
      <c r="G160" t="s">
        <v>2718</v>
      </c>
      <c r="H160" t="s">
        <v>2719</v>
      </c>
      <c r="I160" t="s">
        <v>2720</v>
      </c>
    </row>
    <row r="161" spans="1:10" x14ac:dyDescent="0.45">
      <c r="A161" s="290" t="s">
        <v>2340</v>
      </c>
      <c r="B161" s="290" t="s">
        <v>3254</v>
      </c>
      <c r="C161" s="17">
        <v>1</v>
      </c>
      <c r="D161" t="s">
        <v>63</v>
      </c>
      <c r="E161" t="s">
        <v>64</v>
      </c>
      <c r="F161" t="str">
        <f>UnitControlCenter!$B$35</f>
        <v>quads / year</v>
      </c>
      <c r="G161" t="s">
        <v>3255</v>
      </c>
    </row>
    <row r="162" spans="1:10" x14ac:dyDescent="0.45">
      <c r="A162" s="290" t="s">
        <v>2340</v>
      </c>
      <c r="B162" s="290" t="s">
        <v>3491</v>
      </c>
      <c r="C162" s="17">
        <v>1</v>
      </c>
      <c r="D162" t="s">
        <v>65</v>
      </c>
      <c r="E162" t="s">
        <v>66</v>
      </c>
      <c r="F162" t="str">
        <f>UnitControlCenter!$B$35</f>
        <v>quads / year</v>
      </c>
      <c r="G162" t="s">
        <v>3614</v>
      </c>
      <c r="H162" t="s">
        <v>3495</v>
      </c>
      <c r="I162" t="s">
        <v>3496</v>
      </c>
    </row>
    <row r="163" spans="1:10" s="384" customFormat="1" ht="14.65" thickBot="1" x14ac:dyDescent="0.5">
      <c r="A163" s="382" t="s">
        <v>2340</v>
      </c>
      <c r="B163" s="382" t="s">
        <v>3492</v>
      </c>
      <c r="C163" s="383">
        <v>1</v>
      </c>
      <c r="D163" s="384" t="s">
        <v>65</v>
      </c>
      <c r="E163" s="384" t="s">
        <v>66</v>
      </c>
      <c r="F163" s="384" t="str">
        <f>UnitControlCenter!$B$21</f>
        <v>terawatt-hours (TWh) / year</v>
      </c>
      <c r="G163" s="384" t="s">
        <v>3615</v>
      </c>
      <c r="H163" s="384" t="s">
        <v>3493</v>
      </c>
      <c r="I163" s="384" t="s">
        <v>3494</v>
      </c>
    </row>
    <row r="164" spans="1:10" x14ac:dyDescent="0.45">
      <c r="A164" s="290" t="s">
        <v>2799</v>
      </c>
      <c r="B164" s="290" t="s">
        <v>2385</v>
      </c>
      <c r="C164" s="17">
        <v>1</v>
      </c>
      <c r="D164" t="s">
        <v>65</v>
      </c>
      <c r="E164" t="s">
        <v>66</v>
      </c>
      <c r="F164" t="str">
        <f>UnitControlCenter!$B$3</f>
        <v>million metric tons / year</v>
      </c>
      <c r="G164" t="s">
        <v>3039</v>
      </c>
      <c r="H164" t="s">
        <v>3036</v>
      </c>
      <c r="I164" s="14" t="s">
        <v>3037</v>
      </c>
      <c r="J164" s="14"/>
    </row>
    <row r="165" spans="1:10" x14ac:dyDescent="0.45">
      <c r="A165" s="290" t="s">
        <v>2799</v>
      </c>
      <c r="B165" s="290" t="s">
        <v>2386</v>
      </c>
      <c r="C165" s="17">
        <v>1</v>
      </c>
      <c r="D165" t="s">
        <v>65</v>
      </c>
      <c r="E165" t="s">
        <v>66</v>
      </c>
      <c r="F165" t="str">
        <f>UnitControlCenter!$B$3</f>
        <v>million metric tons / year</v>
      </c>
      <c r="G165" t="s">
        <v>2594</v>
      </c>
      <c r="H165" t="s">
        <v>2592</v>
      </c>
      <c r="I165" t="s">
        <v>2593</v>
      </c>
    </row>
    <row r="166" spans="1:10" x14ac:dyDescent="0.45">
      <c r="A166" s="290" t="s">
        <v>2799</v>
      </c>
      <c r="B166" s="290" t="s">
        <v>2387</v>
      </c>
      <c r="C166" s="17">
        <v>1</v>
      </c>
      <c r="D166" t="s">
        <v>65</v>
      </c>
      <c r="E166" t="s">
        <v>66</v>
      </c>
      <c r="F166" t="str">
        <f>UnitControlCenter!$B$3</f>
        <v>million metric tons / year</v>
      </c>
      <c r="G166" t="s">
        <v>3091</v>
      </c>
      <c r="H166" t="s">
        <v>3036</v>
      </c>
      <c r="I166" s="14" t="s">
        <v>3037</v>
      </c>
      <c r="J166" s="14"/>
    </row>
    <row r="167" spans="1:10" x14ac:dyDescent="0.45">
      <c r="A167" s="290" t="s">
        <v>2799</v>
      </c>
      <c r="B167" s="290" t="s">
        <v>2388</v>
      </c>
      <c r="C167" s="17">
        <v>1</v>
      </c>
      <c r="D167" t="s">
        <v>65</v>
      </c>
      <c r="E167" t="s">
        <v>66</v>
      </c>
      <c r="F167" t="str">
        <f>UnitControlCenter!$B$3</f>
        <v>million metric tons / year</v>
      </c>
      <c r="G167" t="s">
        <v>2595</v>
      </c>
      <c r="H167" t="s">
        <v>2592</v>
      </c>
      <c r="I167" t="s">
        <v>2593</v>
      </c>
    </row>
    <row r="168" spans="1:10" x14ac:dyDescent="0.45">
      <c r="A168" s="290" t="s">
        <v>2799</v>
      </c>
      <c r="B168" s="290" t="s">
        <v>2797</v>
      </c>
      <c r="C168" s="17">
        <v>1</v>
      </c>
      <c r="D168" t="s">
        <v>65</v>
      </c>
      <c r="E168" t="s">
        <v>66</v>
      </c>
      <c r="F168" t="str">
        <f>UnitControlCenter!$B$3</f>
        <v>million metric tons / year</v>
      </c>
      <c r="G168" t="s">
        <v>3040</v>
      </c>
      <c r="H168" t="s">
        <v>3036</v>
      </c>
      <c r="I168" s="14" t="s">
        <v>3037</v>
      </c>
      <c r="J168" s="14"/>
    </row>
    <row r="169" spans="1:10" x14ac:dyDescent="0.45">
      <c r="A169" s="290" t="s">
        <v>2799</v>
      </c>
      <c r="B169" s="290" t="s">
        <v>2798</v>
      </c>
      <c r="C169" s="17">
        <v>1</v>
      </c>
      <c r="D169" t="s">
        <v>65</v>
      </c>
      <c r="E169" t="s">
        <v>66</v>
      </c>
      <c r="F169" t="str">
        <f>UnitControlCenter!$B$3</f>
        <v>million metric tons / year</v>
      </c>
      <c r="G169" t="s">
        <v>2836</v>
      </c>
      <c r="H169" t="s">
        <v>2800</v>
      </c>
      <c r="I169" t="s">
        <v>2801</v>
      </c>
    </row>
    <row r="170" spans="1:10" x14ac:dyDescent="0.45">
      <c r="A170" s="290" t="s">
        <v>2799</v>
      </c>
      <c r="B170" s="290" t="s">
        <v>3311</v>
      </c>
      <c r="C170" s="17">
        <v>1</v>
      </c>
      <c r="D170" t="s">
        <v>65</v>
      </c>
      <c r="E170" t="s">
        <v>66</v>
      </c>
      <c r="F170" t="str">
        <f>UnitControlCenter!$B$3</f>
        <v>million metric tons / year</v>
      </c>
      <c r="G170" t="s">
        <v>3402</v>
      </c>
      <c r="H170" t="s">
        <v>3305</v>
      </c>
      <c r="I170" t="s">
        <v>3308</v>
      </c>
    </row>
    <row r="171" spans="1:10" x14ac:dyDescent="0.45">
      <c r="A171" s="290" t="s">
        <v>2799</v>
      </c>
      <c r="B171" s="290" t="s">
        <v>3303</v>
      </c>
      <c r="C171" s="17">
        <v>1</v>
      </c>
      <c r="D171" t="s">
        <v>65</v>
      </c>
      <c r="E171" t="s">
        <v>66</v>
      </c>
      <c r="F171" t="str">
        <f>UnitControlCenter!$B$3</f>
        <v>million metric tons / year</v>
      </c>
      <c r="G171" t="s">
        <v>3306</v>
      </c>
      <c r="H171" t="s">
        <v>3036</v>
      </c>
      <c r="I171" s="14" t="s">
        <v>3037</v>
      </c>
      <c r="J171" s="14"/>
    </row>
    <row r="172" spans="1:10" ht="14.65" thickBot="1" x14ac:dyDescent="0.5">
      <c r="A172" s="382" t="s">
        <v>2799</v>
      </c>
      <c r="B172" s="382" t="s">
        <v>3304</v>
      </c>
      <c r="C172" s="383">
        <v>1</v>
      </c>
      <c r="D172" s="382" t="s">
        <v>65</v>
      </c>
      <c r="E172" s="382" t="s">
        <v>66</v>
      </c>
      <c r="F172" s="382" t="str">
        <f>UnitControlCenter!$B$3</f>
        <v>million metric tons / year</v>
      </c>
      <c r="G172" s="382" t="s">
        <v>3307</v>
      </c>
      <c r="H172" s="382" t="s">
        <v>3036</v>
      </c>
      <c r="I172" s="382" t="s">
        <v>3037</v>
      </c>
      <c r="J172" s="382"/>
    </row>
    <row r="173" spans="1:10" x14ac:dyDescent="0.45">
      <c r="A173" s="290" t="s">
        <v>3428</v>
      </c>
      <c r="B173" s="290" t="s">
        <v>3429</v>
      </c>
      <c r="C173" s="17">
        <v>1</v>
      </c>
      <c r="D173" t="s">
        <v>65</v>
      </c>
      <c r="E173" t="s">
        <v>66</v>
      </c>
      <c r="F173" t="str">
        <f>UnitControlCenter!$B$35</f>
        <v>quads / year</v>
      </c>
      <c r="G173" t="s">
        <v>2351</v>
      </c>
      <c r="H173" t="s">
        <v>2352</v>
      </c>
      <c r="I173" t="s">
        <v>2578</v>
      </c>
    </row>
    <row r="174" spans="1:10" s="290" customFormat="1" x14ac:dyDescent="0.45">
      <c r="A174" s="290" t="s">
        <v>3428</v>
      </c>
      <c r="B174" s="290" t="s">
        <v>3430</v>
      </c>
      <c r="C174" s="17">
        <v>1</v>
      </c>
      <c r="D174" s="290" t="s">
        <v>65</v>
      </c>
      <c r="E174" s="290" t="s">
        <v>66</v>
      </c>
      <c r="F174" s="290" t="str">
        <f>UnitControlCenter!$B$35</f>
        <v>quads / year</v>
      </c>
      <c r="G174" s="290" t="s">
        <v>2369</v>
      </c>
      <c r="H174" s="290" t="s">
        <v>2353</v>
      </c>
      <c r="I174" s="290" t="s">
        <v>2354</v>
      </c>
    </row>
    <row r="175" spans="1:10" x14ac:dyDescent="0.45">
      <c r="A175" s="290" t="s">
        <v>3428</v>
      </c>
      <c r="B175" s="290" t="s">
        <v>3431</v>
      </c>
      <c r="C175" s="17">
        <v>1</v>
      </c>
      <c r="D175" t="s">
        <v>65</v>
      </c>
      <c r="E175" t="s">
        <v>66</v>
      </c>
      <c r="F175" t="str">
        <f>UnitControlCenter!$B$35</f>
        <v>quads / year</v>
      </c>
      <c r="G175" t="s">
        <v>2617</v>
      </c>
      <c r="H175" t="s">
        <v>2619</v>
      </c>
      <c r="I175" t="s">
        <v>2618</v>
      </c>
    </row>
    <row r="176" spans="1:10" s="290" customFormat="1" x14ac:dyDescent="0.45">
      <c r="A176" s="290" t="s">
        <v>3428</v>
      </c>
      <c r="B176" s="290" t="s">
        <v>3432</v>
      </c>
      <c r="C176" s="17">
        <v>1</v>
      </c>
      <c r="D176" s="290" t="s">
        <v>63</v>
      </c>
      <c r="E176" s="290" t="s">
        <v>64</v>
      </c>
      <c r="F176" s="290" t="str">
        <f>UnitControlCenter!$B$35</f>
        <v>quads / year</v>
      </c>
      <c r="G176" s="290" t="s">
        <v>3256</v>
      </c>
    </row>
    <row r="177" spans="1:10" x14ac:dyDescent="0.45">
      <c r="A177" s="290" t="s">
        <v>3428</v>
      </c>
      <c r="B177" s="290" t="s">
        <v>3433</v>
      </c>
      <c r="C177" s="17">
        <v>1</v>
      </c>
      <c r="D177" t="s">
        <v>65</v>
      </c>
      <c r="E177" t="s">
        <v>66</v>
      </c>
      <c r="F177" s="290" t="str">
        <f>UnitControlCenter!B3</f>
        <v>million metric tons / year</v>
      </c>
      <c r="G177" t="s">
        <v>3563</v>
      </c>
      <c r="H177" t="s">
        <v>3435</v>
      </c>
      <c r="I177" s="290" t="s">
        <v>3436</v>
      </c>
      <c r="J177" s="290"/>
    </row>
    <row r="178" spans="1:10" s="384" customFormat="1" ht="14.65" thickBot="1" x14ac:dyDescent="0.5">
      <c r="A178" s="290" t="s">
        <v>3428</v>
      </c>
      <c r="B178" s="382" t="s">
        <v>3434</v>
      </c>
      <c r="C178" s="383">
        <v>1</v>
      </c>
      <c r="D178" s="384" t="s">
        <v>65</v>
      </c>
      <c r="E178" s="384" t="s">
        <v>66</v>
      </c>
      <c r="F178" s="382" t="str">
        <f>UnitControlCenter!B3</f>
        <v>million metric tons / year</v>
      </c>
      <c r="G178" s="384" t="s">
        <v>3564</v>
      </c>
      <c r="H178" s="384" t="s">
        <v>3435</v>
      </c>
      <c r="I178" s="382" t="s">
        <v>3436</v>
      </c>
      <c r="J178" s="382"/>
    </row>
    <row r="179" spans="1:10" x14ac:dyDescent="0.45">
      <c r="A179" s="290" t="s">
        <v>2407</v>
      </c>
      <c r="B179" s="290" t="s">
        <v>2408</v>
      </c>
      <c r="C179" s="17">
        <v>1</v>
      </c>
      <c r="D179" t="s">
        <v>65</v>
      </c>
      <c r="E179" t="s">
        <v>66</v>
      </c>
      <c r="F179" t="str">
        <f>UnitControlCenter!$B$35</f>
        <v>quads / year</v>
      </c>
      <c r="G179" t="s">
        <v>3591</v>
      </c>
      <c r="H179" t="s">
        <v>3590</v>
      </c>
      <c r="I179" t="s">
        <v>3589</v>
      </c>
    </row>
    <row r="180" spans="1:10" x14ac:dyDescent="0.45">
      <c r="A180" s="290" t="s">
        <v>2407</v>
      </c>
      <c r="B180" s="290" t="s">
        <v>2409</v>
      </c>
      <c r="C180" s="17">
        <v>1</v>
      </c>
      <c r="D180" t="s">
        <v>65</v>
      </c>
      <c r="E180" t="s">
        <v>66</v>
      </c>
      <c r="F180" t="str">
        <f>UnitControlCenter!$B$35</f>
        <v>quads / year</v>
      </c>
      <c r="G180" t="s">
        <v>3592</v>
      </c>
      <c r="H180" t="s">
        <v>3248</v>
      </c>
      <c r="I180" t="s">
        <v>3249</v>
      </c>
    </row>
    <row r="181" spans="1:10" x14ac:dyDescent="0.45">
      <c r="A181" s="290" t="s">
        <v>2407</v>
      </c>
      <c r="B181" s="290" t="s">
        <v>3587</v>
      </c>
      <c r="C181" s="17">
        <v>1</v>
      </c>
      <c r="D181" t="s">
        <v>65</v>
      </c>
      <c r="E181" t="s">
        <v>66</v>
      </c>
      <c r="F181" t="str">
        <f>UnitControlCenter!$B$35</f>
        <v>quads / year</v>
      </c>
      <c r="G181" t="s">
        <v>3601</v>
      </c>
      <c r="H181" t="s">
        <v>3593</v>
      </c>
      <c r="I181" s="17" t="s">
        <v>3594</v>
      </c>
    </row>
    <row r="182" spans="1:10" x14ac:dyDescent="0.45">
      <c r="A182" s="290" t="s">
        <v>2407</v>
      </c>
      <c r="B182" s="290" t="s">
        <v>3588</v>
      </c>
      <c r="C182" s="17">
        <v>1</v>
      </c>
      <c r="D182" t="s">
        <v>65</v>
      </c>
      <c r="E182" t="s">
        <v>66</v>
      </c>
      <c r="F182" t="str">
        <f>UnitControlCenter!$B$35</f>
        <v>quads / year</v>
      </c>
      <c r="G182" t="s">
        <v>3774</v>
      </c>
      <c r="H182" t="s">
        <v>3773</v>
      </c>
      <c r="I182" t="s">
        <v>3772</v>
      </c>
    </row>
    <row r="183" spans="1:10" x14ac:dyDescent="0.45">
      <c r="A183" s="290" t="s">
        <v>2407</v>
      </c>
      <c r="B183" s="290" t="s">
        <v>2855</v>
      </c>
      <c r="C183" s="17">
        <v>0</v>
      </c>
      <c r="D183" t="s">
        <v>63</v>
      </c>
      <c r="E183" t="s">
        <v>64</v>
      </c>
      <c r="F183" t="str">
        <f>UnitControlCenter!$B$36</f>
        <v>thousand BTU / 2025 dollar</v>
      </c>
      <c r="G183" t="s">
        <v>2810</v>
      </c>
    </row>
    <row r="184" spans="1:10" x14ac:dyDescent="0.45">
      <c r="A184" s="290" t="s">
        <v>2407</v>
      </c>
      <c r="B184" s="290" t="s">
        <v>2410</v>
      </c>
      <c r="C184" s="17">
        <v>1</v>
      </c>
      <c r="D184" t="s">
        <v>63</v>
      </c>
      <c r="E184" t="s">
        <v>64</v>
      </c>
      <c r="F184" t="str">
        <f>UnitControlCenter!$B$21</f>
        <v>terawatt-hours (TWh) / year</v>
      </c>
      <c r="G184" t="s">
        <v>2311</v>
      </c>
    </row>
    <row r="185" spans="1:10" x14ac:dyDescent="0.45">
      <c r="A185" s="290" t="s">
        <v>2407</v>
      </c>
      <c r="B185" s="290" t="s">
        <v>2411</v>
      </c>
      <c r="C185" s="17">
        <v>1</v>
      </c>
      <c r="D185" t="s">
        <v>63</v>
      </c>
      <c r="E185" t="s">
        <v>64</v>
      </c>
      <c r="F185" t="str">
        <f>UnitControlCenter!$B$37</f>
        <v>millions of short tons / year</v>
      </c>
      <c r="G185" t="s">
        <v>2310</v>
      </c>
    </row>
    <row r="186" spans="1:10" x14ac:dyDescent="0.45">
      <c r="A186" s="290" t="s">
        <v>2407</v>
      </c>
      <c r="B186" s="290" t="s">
        <v>2412</v>
      </c>
      <c r="C186" s="17">
        <v>1</v>
      </c>
      <c r="D186" t="s">
        <v>63</v>
      </c>
      <c r="E186" t="s">
        <v>64</v>
      </c>
      <c r="F186" t="str">
        <f>UnitControlCenter!$B$37</f>
        <v>millions of short tons / year</v>
      </c>
      <c r="G186" t="s">
        <v>2309</v>
      </c>
    </row>
    <row r="187" spans="1:10" x14ac:dyDescent="0.45">
      <c r="A187" s="290" t="s">
        <v>2407</v>
      </c>
      <c r="B187" s="290" t="s">
        <v>2413</v>
      </c>
      <c r="C187" s="17">
        <v>1</v>
      </c>
      <c r="D187" t="s">
        <v>63</v>
      </c>
      <c r="E187" t="s">
        <v>64</v>
      </c>
      <c r="F187" t="str">
        <f>UnitControlCenter!$B$38</f>
        <v>trillion cubic feet / year</v>
      </c>
      <c r="G187" t="s">
        <v>2308</v>
      </c>
    </row>
    <row r="188" spans="1:10" x14ac:dyDescent="0.45">
      <c r="A188" s="290" t="s">
        <v>2407</v>
      </c>
      <c r="B188" s="290" t="s">
        <v>2414</v>
      </c>
      <c r="C188" s="17">
        <v>1</v>
      </c>
      <c r="D188" t="s">
        <v>63</v>
      </c>
      <c r="E188" t="s">
        <v>64</v>
      </c>
      <c r="F188" t="str">
        <f>UnitControlCenter!$B$39</f>
        <v>million barrels of oil / year</v>
      </c>
      <c r="G188" t="s">
        <v>2307</v>
      </c>
    </row>
    <row r="189" spans="1:10" x14ac:dyDescent="0.45">
      <c r="A189" s="290" t="s">
        <v>2407</v>
      </c>
      <c r="B189" s="290" t="s">
        <v>2415</v>
      </c>
      <c r="C189" s="17">
        <v>1</v>
      </c>
      <c r="D189" t="s">
        <v>63</v>
      </c>
      <c r="E189" t="s">
        <v>64</v>
      </c>
      <c r="F189" t="str">
        <f>UnitControlCenter!$B$39</f>
        <v>million barrels of oil / year</v>
      </c>
      <c r="G189" t="s">
        <v>2357</v>
      </c>
    </row>
    <row r="190" spans="1:10" x14ac:dyDescent="0.45">
      <c r="A190" s="290" t="s">
        <v>2407</v>
      </c>
      <c r="B190" s="290" t="s">
        <v>2416</v>
      </c>
      <c r="C190" s="17">
        <v>1</v>
      </c>
      <c r="D190" t="s">
        <v>63</v>
      </c>
      <c r="E190" t="s">
        <v>64</v>
      </c>
      <c r="F190" t="str">
        <f>UnitControlCenter!$B$37</f>
        <v>millions of short tons / year</v>
      </c>
      <c r="G190" t="s">
        <v>2358</v>
      </c>
    </row>
    <row r="191" spans="1:10" x14ac:dyDescent="0.45">
      <c r="A191" s="290" t="s">
        <v>2407</v>
      </c>
      <c r="B191" s="290" t="s">
        <v>2620</v>
      </c>
      <c r="C191" s="17">
        <v>1</v>
      </c>
      <c r="D191" t="s">
        <v>63</v>
      </c>
      <c r="E191" t="s">
        <v>64</v>
      </c>
      <c r="F191" t="str">
        <f>UnitControlCenter!$B$40</f>
        <v>million gallons / year</v>
      </c>
      <c r="G191" t="s">
        <v>2624</v>
      </c>
    </row>
    <row r="192" spans="1:10" x14ac:dyDescent="0.45">
      <c r="A192" s="290" t="s">
        <v>2407</v>
      </c>
      <c r="B192" s="290" t="s">
        <v>2621</v>
      </c>
      <c r="C192" s="17">
        <v>1</v>
      </c>
      <c r="D192" t="s">
        <v>63</v>
      </c>
      <c r="E192" t="s">
        <v>64</v>
      </c>
      <c r="F192" t="str">
        <f>UnitControlCenter!$B$37</f>
        <v>millions of short tons / year</v>
      </c>
      <c r="G192" t="s">
        <v>2625</v>
      </c>
    </row>
    <row r="193" spans="1:10" ht="14.65" thickBot="1" x14ac:dyDescent="0.5">
      <c r="A193" s="382" t="s">
        <v>2407</v>
      </c>
      <c r="B193" s="382" t="s">
        <v>2622</v>
      </c>
      <c r="C193" s="383">
        <v>1</v>
      </c>
      <c r="D193" s="384" t="s">
        <v>63</v>
      </c>
      <c r="E193" s="384" t="s">
        <v>64</v>
      </c>
      <c r="F193" s="384" t="str">
        <f>UnitControlCenter!$B$6</f>
        <v>thousand metric tons / year</v>
      </c>
      <c r="G193" s="384" t="s">
        <v>2626</v>
      </c>
      <c r="H193" s="384"/>
      <c r="I193" s="384"/>
      <c r="J193" s="384"/>
    </row>
    <row r="194" spans="1:10" x14ac:dyDescent="0.45">
      <c r="A194" s="290" t="s">
        <v>3314</v>
      </c>
      <c r="B194" s="290" t="s">
        <v>3341</v>
      </c>
      <c r="C194" s="17">
        <v>1</v>
      </c>
      <c r="D194" t="s">
        <v>65</v>
      </c>
      <c r="E194" t="s">
        <v>66</v>
      </c>
      <c r="F194" t="str">
        <f>UnitControlCenter!$B$41</f>
        <v>trillion BTU / year</v>
      </c>
      <c r="G194" t="s">
        <v>2631</v>
      </c>
      <c r="H194" t="s">
        <v>2632</v>
      </c>
      <c r="I194" t="s">
        <v>2633</v>
      </c>
    </row>
    <row r="195" spans="1:10" x14ac:dyDescent="0.45">
      <c r="A195" s="290" t="s">
        <v>3314</v>
      </c>
      <c r="B195" s="290" t="s">
        <v>3342</v>
      </c>
      <c r="C195" s="17">
        <v>1</v>
      </c>
      <c r="D195" t="s">
        <v>65</v>
      </c>
      <c r="E195" t="s">
        <v>66</v>
      </c>
      <c r="F195" t="str">
        <f>UnitControlCenter!$B$41</f>
        <v>trillion BTU / year</v>
      </c>
      <c r="G195" t="s">
        <v>2634</v>
      </c>
      <c r="H195" t="s">
        <v>2632</v>
      </c>
      <c r="I195" t="s">
        <v>2633</v>
      </c>
    </row>
    <row r="196" spans="1:10" x14ac:dyDescent="0.45">
      <c r="A196" s="290" t="s">
        <v>3314</v>
      </c>
      <c r="B196" s="290" t="s">
        <v>3343</v>
      </c>
      <c r="C196" s="17">
        <v>1</v>
      </c>
      <c r="D196" t="s">
        <v>65</v>
      </c>
      <c r="E196" t="s">
        <v>66</v>
      </c>
      <c r="F196" t="str">
        <f>UnitControlCenter!$B$9</f>
        <v>billion 2025 dollars / year</v>
      </c>
      <c r="G196" t="s">
        <v>2635</v>
      </c>
      <c r="H196" t="s">
        <v>2632</v>
      </c>
      <c r="I196" t="s">
        <v>2633</v>
      </c>
    </row>
    <row r="197" spans="1:10" x14ac:dyDescent="0.45">
      <c r="A197" s="290" t="s">
        <v>3314</v>
      </c>
      <c r="B197" s="290" t="s">
        <v>3344</v>
      </c>
      <c r="C197" s="17">
        <v>1</v>
      </c>
      <c r="D197" t="s">
        <v>65</v>
      </c>
      <c r="E197" t="s">
        <v>66</v>
      </c>
      <c r="F197" t="str">
        <f>UnitControlCenter!$B$9</f>
        <v>billion 2025 dollars / year</v>
      </c>
      <c r="G197" t="s">
        <v>2636</v>
      </c>
      <c r="H197" t="s">
        <v>2632</v>
      </c>
      <c r="I197" t="s">
        <v>2633</v>
      </c>
    </row>
    <row r="198" spans="1:10" x14ac:dyDescent="0.45">
      <c r="A198" s="290" t="s">
        <v>3314</v>
      </c>
      <c r="B198" s="290" t="s">
        <v>3345</v>
      </c>
      <c r="C198" s="17">
        <v>1</v>
      </c>
      <c r="D198" t="s">
        <v>65</v>
      </c>
      <c r="E198" t="s">
        <v>66</v>
      </c>
      <c r="F198" t="str">
        <f>UnitControlCenter!B3</f>
        <v>million metric tons / year</v>
      </c>
      <c r="G198" t="s">
        <v>2878</v>
      </c>
      <c r="H198" t="s">
        <v>2876</v>
      </c>
      <c r="I198" t="s">
        <v>2877</v>
      </c>
    </row>
    <row r="199" spans="1:10" x14ac:dyDescent="0.45">
      <c r="A199" s="290" t="s">
        <v>3314</v>
      </c>
      <c r="B199" s="290" t="s">
        <v>3346</v>
      </c>
      <c r="C199" s="17">
        <v>1</v>
      </c>
      <c r="D199" t="s">
        <v>65</v>
      </c>
      <c r="E199" t="s">
        <v>66</v>
      </c>
      <c r="F199" t="str">
        <f>UnitControlCenter!B3</f>
        <v>million metric tons / year</v>
      </c>
      <c r="G199" t="s">
        <v>2879</v>
      </c>
      <c r="H199" t="s">
        <v>2876</v>
      </c>
      <c r="I199" t="s">
        <v>2877</v>
      </c>
    </row>
    <row r="200" spans="1:10" x14ac:dyDescent="0.45">
      <c r="A200" s="290" t="s">
        <v>3314</v>
      </c>
      <c r="B200" s="290" t="s">
        <v>3347</v>
      </c>
      <c r="C200" s="17">
        <v>1</v>
      </c>
      <c r="D200" t="s">
        <v>65</v>
      </c>
      <c r="E200" t="s">
        <v>66</v>
      </c>
      <c r="F200" t="str">
        <f>UnitControlCenter!$B$41</f>
        <v>trillion BTU / year</v>
      </c>
      <c r="G200" t="s">
        <v>2713</v>
      </c>
      <c r="H200" t="s">
        <v>2708</v>
      </c>
      <c r="I200" t="s">
        <v>2709</v>
      </c>
    </row>
    <row r="201" spans="1:10" x14ac:dyDescent="0.45">
      <c r="A201" s="290" t="s">
        <v>3314</v>
      </c>
      <c r="B201" s="290" t="s">
        <v>3348</v>
      </c>
      <c r="C201" s="17">
        <v>1</v>
      </c>
      <c r="D201" t="s">
        <v>65</v>
      </c>
      <c r="E201" t="s">
        <v>66</v>
      </c>
      <c r="F201" t="str">
        <f>UnitControlCenter!$B$41</f>
        <v>trillion BTU / year</v>
      </c>
      <c r="G201" t="s">
        <v>2714</v>
      </c>
      <c r="H201" t="s">
        <v>2708</v>
      </c>
      <c r="I201" t="s">
        <v>2710</v>
      </c>
    </row>
    <row r="202" spans="1:10" x14ac:dyDescent="0.45">
      <c r="A202" s="290" t="s">
        <v>3314</v>
      </c>
      <c r="B202" s="290" t="s">
        <v>3349</v>
      </c>
      <c r="C202" s="17">
        <v>1</v>
      </c>
      <c r="D202" t="s">
        <v>65</v>
      </c>
      <c r="E202" t="s">
        <v>66</v>
      </c>
      <c r="F202" t="str">
        <f>UnitControlCenter!$B$9</f>
        <v>billion 2025 dollars / year</v>
      </c>
      <c r="G202" t="s">
        <v>2715</v>
      </c>
      <c r="H202" t="s">
        <v>2708</v>
      </c>
      <c r="I202" t="s">
        <v>2711</v>
      </c>
    </row>
    <row r="203" spans="1:10" x14ac:dyDescent="0.45">
      <c r="A203" s="290" t="s">
        <v>3314</v>
      </c>
      <c r="B203" s="290" t="s">
        <v>3350</v>
      </c>
      <c r="C203" s="17">
        <v>1</v>
      </c>
      <c r="D203" t="s">
        <v>65</v>
      </c>
      <c r="E203" t="s">
        <v>66</v>
      </c>
      <c r="F203" t="str">
        <f>UnitControlCenter!$B$9</f>
        <v>billion 2025 dollars / year</v>
      </c>
      <c r="G203" t="s">
        <v>2716</v>
      </c>
      <c r="H203" t="s">
        <v>2708</v>
      </c>
      <c r="I203" t="s">
        <v>2712</v>
      </c>
    </row>
    <row r="204" spans="1:10" x14ac:dyDescent="0.45">
      <c r="A204" s="290" t="s">
        <v>3314</v>
      </c>
      <c r="B204" s="290" t="s">
        <v>3351</v>
      </c>
      <c r="C204" s="17">
        <v>1</v>
      </c>
      <c r="D204" t="s">
        <v>65</v>
      </c>
      <c r="E204" t="s">
        <v>66</v>
      </c>
      <c r="F204" t="str">
        <f>UnitControlCenter!$B$35</f>
        <v>quads / year</v>
      </c>
      <c r="G204" t="s">
        <v>2741</v>
      </c>
      <c r="H204" t="s">
        <v>2743</v>
      </c>
      <c r="I204" t="s">
        <v>2744</v>
      </c>
    </row>
    <row r="205" spans="1:10" x14ac:dyDescent="0.45">
      <c r="A205" s="290" t="s">
        <v>3314</v>
      </c>
      <c r="B205" s="290" t="s">
        <v>3352</v>
      </c>
      <c r="C205" s="17">
        <v>1</v>
      </c>
      <c r="D205" t="s">
        <v>65</v>
      </c>
      <c r="E205" t="s">
        <v>66</v>
      </c>
      <c r="F205" t="str">
        <f>UnitControlCenter!$B$35</f>
        <v>quads / year</v>
      </c>
      <c r="G205" t="s">
        <v>2742</v>
      </c>
      <c r="H205" t="s">
        <v>2743</v>
      </c>
      <c r="I205" t="s">
        <v>2744</v>
      </c>
    </row>
    <row r="206" spans="1:10" ht="101.65" customHeight="1" x14ac:dyDescent="0.45">
      <c r="A206" s="290" t="s">
        <v>3314</v>
      </c>
      <c r="B206" s="290" t="s">
        <v>3621</v>
      </c>
      <c r="C206" s="17">
        <v>1</v>
      </c>
      <c r="D206" t="s">
        <v>65</v>
      </c>
      <c r="E206" t="s">
        <v>66</v>
      </c>
      <c r="F206" t="s">
        <v>351</v>
      </c>
      <c r="G206" t="s">
        <v>3704</v>
      </c>
      <c r="H206" t="s">
        <v>3705</v>
      </c>
      <c r="I206" t="s">
        <v>3718</v>
      </c>
    </row>
    <row r="207" spans="1:10" x14ac:dyDescent="0.45">
      <c r="A207" s="290" t="s">
        <v>3314</v>
      </c>
      <c r="B207" s="290" t="s">
        <v>3360</v>
      </c>
      <c r="C207" s="17">
        <v>1</v>
      </c>
      <c r="D207" t="s">
        <v>65</v>
      </c>
      <c r="E207" t="s">
        <v>66</v>
      </c>
      <c r="F207" t="str">
        <f>UnitControlCenter!$B$10</f>
        <v>billion 2025 dollars</v>
      </c>
      <c r="G207" t="s">
        <v>3317</v>
      </c>
      <c r="H207" t="s">
        <v>3316</v>
      </c>
      <c r="I207" s="14" t="s">
        <v>3315</v>
      </c>
      <c r="J207" s="14"/>
    </row>
    <row r="208" spans="1:10" x14ac:dyDescent="0.45">
      <c r="A208" s="290" t="s">
        <v>3314</v>
      </c>
      <c r="B208" s="290" t="s">
        <v>3353</v>
      </c>
      <c r="C208" s="17">
        <v>1</v>
      </c>
      <c r="D208" t="s">
        <v>65</v>
      </c>
      <c r="E208" t="s">
        <v>66</v>
      </c>
      <c r="F208" t="str">
        <f>UnitControlCenter!$B$10</f>
        <v>billion 2025 dollars</v>
      </c>
      <c r="G208" t="s">
        <v>3325</v>
      </c>
      <c r="H208" t="s">
        <v>3316</v>
      </c>
      <c r="I208" s="14" t="s">
        <v>3318</v>
      </c>
      <c r="J208" s="14"/>
    </row>
    <row r="209" spans="1:10" x14ac:dyDescent="0.45">
      <c r="A209" s="290" t="s">
        <v>3314</v>
      </c>
      <c r="B209" s="290" t="s">
        <v>3354</v>
      </c>
      <c r="C209" s="17">
        <v>1</v>
      </c>
      <c r="D209" t="s">
        <v>65</v>
      </c>
      <c r="E209" t="s">
        <v>66</v>
      </c>
      <c r="F209" t="str">
        <f>UnitControlCenter!$B$10</f>
        <v>billion 2025 dollars</v>
      </c>
      <c r="G209" t="s">
        <v>3326</v>
      </c>
      <c r="H209" t="s">
        <v>3316</v>
      </c>
      <c r="I209" s="14" t="s">
        <v>3319</v>
      </c>
      <c r="J209" s="14"/>
    </row>
    <row r="210" spans="1:10" x14ac:dyDescent="0.45">
      <c r="A210" s="290" t="s">
        <v>3314</v>
      </c>
      <c r="B210" s="290" t="s">
        <v>3355</v>
      </c>
      <c r="C210" s="17">
        <v>1</v>
      </c>
      <c r="D210" t="s">
        <v>65</v>
      </c>
      <c r="E210" t="s">
        <v>66</v>
      </c>
      <c r="F210" t="str">
        <f>UnitControlCenter!$B$10</f>
        <v>billion 2025 dollars</v>
      </c>
      <c r="G210" t="s">
        <v>3327</v>
      </c>
      <c r="H210" t="s">
        <v>3316</v>
      </c>
      <c r="I210" s="14" t="s">
        <v>3320</v>
      </c>
      <c r="J210" s="14"/>
    </row>
    <row r="211" spans="1:10" x14ac:dyDescent="0.45">
      <c r="A211" s="290" t="s">
        <v>3314</v>
      </c>
      <c r="B211" s="290" t="s">
        <v>3356</v>
      </c>
      <c r="C211" s="17">
        <v>1</v>
      </c>
      <c r="D211" t="s">
        <v>65</v>
      </c>
      <c r="E211" t="s">
        <v>66</v>
      </c>
      <c r="F211" t="str">
        <f>UnitControlCenter!$B$10</f>
        <v>billion 2025 dollars</v>
      </c>
      <c r="G211" t="s">
        <v>3330</v>
      </c>
      <c r="H211" t="s">
        <v>3316</v>
      </c>
      <c r="I211" s="14" t="s">
        <v>3321</v>
      </c>
      <c r="J211" s="14"/>
    </row>
    <row r="212" spans="1:10" x14ac:dyDescent="0.45">
      <c r="A212" s="290" t="s">
        <v>3314</v>
      </c>
      <c r="B212" s="290" t="s">
        <v>3357</v>
      </c>
      <c r="C212" s="17">
        <v>1</v>
      </c>
      <c r="D212" t="s">
        <v>65</v>
      </c>
      <c r="E212" t="s">
        <v>66</v>
      </c>
      <c r="F212" t="str">
        <f>UnitControlCenter!$B$10</f>
        <v>billion 2025 dollars</v>
      </c>
      <c r="G212" t="s">
        <v>3331</v>
      </c>
      <c r="H212" t="s">
        <v>3316</v>
      </c>
      <c r="I212" s="14" t="s">
        <v>3322</v>
      </c>
      <c r="J212" s="14"/>
    </row>
    <row r="213" spans="1:10" x14ac:dyDescent="0.45">
      <c r="A213" s="290" t="s">
        <v>3314</v>
      </c>
      <c r="B213" s="290" t="s">
        <v>3358</v>
      </c>
      <c r="C213" s="17">
        <v>1</v>
      </c>
      <c r="D213" t="s">
        <v>65</v>
      </c>
      <c r="E213" t="s">
        <v>66</v>
      </c>
      <c r="F213" t="str">
        <f>UnitControlCenter!$B$10</f>
        <v>billion 2025 dollars</v>
      </c>
      <c r="G213" t="s">
        <v>3328</v>
      </c>
      <c r="H213" t="s">
        <v>3316</v>
      </c>
      <c r="I213" s="14" t="s">
        <v>3323</v>
      </c>
      <c r="J213" s="14"/>
    </row>
    <row r="214" spans="1:10" ht="14.65" thickBot="1" x14ac:dyDescent="0.5">
      <c r="A214" s="382" t="s">
        <v>3314</v>
      </c>
      <c r="B214" s="382" t="s">
        <v>3359</v>
      </c>
      <c r="C214" s="383">
        <v>1</v>
      </c>
      <c r="D214" s="384" t="s">
        <v>65</v>
      </c>
      <c r="E214" s="384" t="s">
        <v>66</v>
      </c>
      <c r="F214" s="384" t="str">
        <f>UnitControlCenter!$B$10</f>
        <v>billion 2025 dollars</v>
      </c>
      <c r="G214" s="384" t="s">
        <v>3329</v>
      </c>
      <c r="H214" s="384" t="s">
        <v>3316</v>
      </c>
      <c r="I214" s="390" t="s">
        <v>3324</v>
      </c>
      <c r="J214" s="390"/>
    </row>
    <row r="215" spans="1:10" x14ac:dyDescent="0.45">
      <c r="A215" s="290" t="s">
        <v>2341</v>
      </c>
      <c r="B215" s="290" t="s">
        <v>93</v>
      </c>
      <c r="C215" s="17">
        <v>1</v>
      </c>
      <c r="D215" t="s">
        <v>65</v>
      </c>
      <c r="E215" t="s">
        <v>2347</v>
      </c>
      <c r="F215" t="str">
        <f>UnitControlCenter!$B$27</f>
        <v>2025 dollars / megawatt-hour (MWh)</v>
      </c>
      <c r="G215" t="s">
        <v>3271</v>
      </c>
      <c r="H215" t="s">
        <v>3270</v>
      </c>
      <c r="I215" t="s">
        <v>3595</v>
      </c>
    </row>
    <row r="216" spans="1:10" x14ac:dyDescent="0.45">
      <c r="A216" s="290" t="s">
        <v>2341</v>
      </c>
      <c r="B216" s="290" t="s">
        <v>443</v>
      </c>
      <c r="C216" s="17">
        <v>1</v>
      </c>
      <c r="D216" t="s">
        <v>65</v>
      </c>
      <c r="E216" t="s">
        <v>2347</v>
      </c>
      <c r="F216" t="str">
        <f>UnitControlCenter!$B$42</f>
        <v>2025 dollars / short ton</v>
      </c>
      <c r="G216" t="s">
        <v>2644</v>
      </c>
      <c r="H216" t="s">
        <v>2645</v>
      </c>
      <c r="I216" t="s">
        <v>2646</v>
      </c>
    </row>
    <row r="217" spans="1:10" x14ac:dyDescent="0.45">
      <c r="A217" s="290" t="s">
        <v>2341</v>
      </c>
      <c r="B217" s="290" t="s">
        <v>440</v>
      </c>
      <c r="C217" s="17">
        <v>1</v>
      </c>
      <c r="D217" t="s">
        <v>65</v>
      </c>
      <c r="E217" t="s">
        <v>2347</v>
      </c>
      <c r="F217" t="str">
        <f>UnitControlCenter!$B$42</f>
        <v>2025 dollars / short ton</v>
      </c>
      <c r="G217" t="s">
        <v>2360</v>
      </c>
      <c r="H217" t="s">
        <v>340</v>
      </c>
      <c r="I217" t="s">
        <v>2531</v>
      </c>
    </row>
    <row r="218" spans="1:10" x14ac:dyDescent="0.45">
      <c r="A218" s="290" t="s">
        <v>2341</v>
      </c>
      <c r="B218" s="290" t="s">
        <v>87</v>
      </c>
      <c r="C218" s="17">
        <v>1</v>
      </c>
      <c r="D218" t="s">
        <v>65</v>
      </c>
      <c r="E218" t="s">
        <v>2347</v>
      </c>
      <c r="F218" t="str">
        <f>UnitControlCenter!$B$43</f>
        <v>2025 dollars / thousand cubic feet</v>
      </c>
      <c r="G218" t="s">
        <v>3273</v>
      </c>
      <c r="H218" t="s">
        <v>3272</v>
      </c>
      <c r="I218" t="s">
        <v>3596</v>
      </c>
    </row>
    <row r="219" spans="1:10" x14ac:dyDescent="0.45">
      <c r="A219" s="290" t="s">
        <v>2341</v>
      </c>
      <c r="B219" s="290" t="s">
        <v>95</v>
      </c>
      <c r="C219" s="17">
        <v>1</v>
      </c>
      <c r="D219" t="s">
        <v>65</v>
      </c>
      <c r="E219" t="s">
        <v>2347</v>
      </c>
      <c r="F219" t="str">
        <f>UnitControlCenter!$B$44</f>
        <v>2025 dollars / gallon</v>
      </c>
      <c r="G219" t="s">
        <v>2362</v>
      </c>
      <c r="H219" t="s">
        <v>335</v>
      </c>
      <c r="I219" s="17">
        <v>969696</v>
      </c>
      <c r="J219" s="17"/>
    </row>
    <row r="220" spans="1:10" x14ac:dyDescent="0.45">
      <c r="A220" s="290" t="s">
        <v>2341</v>
      </c>
      <c r="B220" s="290" t="s">
        <v>96</v>
      </c>
      <c r="C220" s="17">
        <v>1</v>
      </c>
      <c r="D220" t="s">
        <v>65</v>
      </c>
      <c r="E220" t="s">
        <v>2347</v>
      </c>
      <c r="F220" t="str">
        <f>UnitControlCenter!$B$44</f>
        <v>2025 dollars / gallon</v>
      </c>
      <c r="G220" t="s">
        <v>2639</v>
      </c>
      <c r="H220" t="s">
        <v>2637</v>
      </c>
      <c r="I220" t="s">
        <v>2638</v>
      </c>
    </row>
    <row r="221" spans="1:10" x14ac:dyDescent="0.45">
      <c r="A221" s="290" t="s">
        <v>2341</v>
      </c>
      <c r="B221" s="290" t="s">
        <v>92</v>
      </c>
      <c r="C221" s="17">
        <v>1</v>
      </c>
      <c r="D221" t="s">
        <v>65</v>
      </c>
      <c r="E221" t="s">
        <v>2347</v>
      </c>
      <c r="F221" t="str">
        <f>UnitControlCenter!$B$42</f>
        <v>2025 dollars / short ton</v>
      </c>
      <c r="G221" t="s">
        <v>2640</v>
      </c>
      <c r="H221" t="s">
        <v>2641</v>
      </c>
      <c r="I221" t="s">
        <v>2642</v>
      </c>
    </row>
    <row r="222" spans="1:10" x14ac:dyDescent="0.45">
      <c r="A222" s="290" t="s">
        <v>2341</v>
      </c>
      <c r="B222" s="290" t="s">
        <v>2581</v>
      </c>
      <c r="C222" s="17">
        <v>1</v>
      </c>
      <c r="D222" t="s">
        <v>65</v>
      </c>
      <c r="E222" t="s">
        <v>2347</v>
      </c>
      <c r="F222" t="str">
        <f>UnitControlCenter!$B$45</f>
        <v>2025 dollars / barrel of oil</v>
      </c>
      <c r="G222" t="s">
        <v>2705</v>
      </c>
      <c r="H222" t="s">
        <v>2706</v>
      </c>
      <c r="I222" t="s">
        <v>2707</v>
      </c>
    </row>
    <row r="223" spans="1:10" x14ac:dyDescent="0.45">
      <c r="A223" s="290" t="s">
        <v>2341</v>
      </c>
      <c r="B223" s="290" t="s">
        <v>2643</v>
      </c>
      <c r="C223" s="17">
        <v>1</v>
      </c>
      <c r="D223" t="s">
        <v>65</v>
      </c>
      <c r="E223" t="s">
        <v>2347</v>
      </c>
      <c r="F223" t="str">
        <f>UnitControlCenter!$B$44</f>
        <v>2025 dollars / gallon</v>
      </c>
      <c r="G223" t="s">
        <v>2647</v>
      </c>
      <c r="H223" t="s">
        <v>2359</v>
      </c>
      <c r="I223" t="s">
        <v>2577</v>
      </c>
    </row>
    <row r="224" spans="1:10" ht="14.65" thickBot="1" x14ac:dyDescent="0.5">
      <c r="A224" s="382" t="s">
        <v>2341</v>
      </c>
      <c r="B224" s="382" t="s">
        <v>2464</v>
      </c>
      <c r="C224" s="383">
        <v>1</v>
      </c>
      <c r="D224" s="384" t="s">
        <v>65</v>
      </c>
      <c r="E224" s="384" t="s">
        <v>2347</v>
      </c>
      <c r="F224" s="384" t="str">
        <f>UnitControlCenter!$B$46</f>
        <v>2025 dollars / kg</v>
      </c>
      <c r="G224" s="384" t="s">
        <v>2749</v>
      </c>
      <c r="H224" s="384" t="s">
        <v>2750</v>
      </c>
      <c r="I224" s="384" t="s">
        <v>2751</v>
      </c>
      <c r="J224" s="384"/>
    </row>
    <row r="225" spans="1:10" x14ac:dyDescent="0.45">
      <c r="A225" s="290" t="s">
        <v>2342</v>
      </c>
      <c r="B225" s="290" t="s">
        <v>3442</v>
      </c>
      <c r="C225" s="17">
        <v>1</v>
      </c>
      <c r="D225" t="s">
        <v>63</v>
      </c>
      <c r="E225" t="s">
        <v>64</v>
      </c>
      <c r="F225" t="str">
        <f>UnitControlCenter!$B$47</f>
        <v>2025 dollars / kilowatt-hour (kWh)</v>
      </c>
      <c r="G225" t="s">
        <v>2363</v>
      </c>
    </row>
    <row r="226" spans="1:10" x14ac:dyDescent="0.45">
      <c r="A226" s="290" t="s">
        <v>2342</v>
      </c>
      <c r="B226" s="290" t="s">
        <v>2343</v>
      </c>
      <c r="C226" s="17">
        <v>0</v>
      </c>
      <c r="D226" t="s">
        <v>65</v>
      </c>
      <c r="E226" t="s">
        <v>64</v>
      </c>
      <c r="F226" t="str">
        <f>UnitControlCenter!$B$49</f>
        <v>cost of eqpt. to capture 1 metric ton CO2e/yr (2025 dollars)</v>
      </c>
      <c r="G226" t="s">
        <v>2367</v>
      </c>
      <c r="H226" t="s">
        <v>2368</v>
      </c>
      <c r="I226" t="s">
        <v>2538</v>
      </c>
    </row>
    <row r="227" spans="1:10" x14ac:dyDescent="0.45">
      <c r="A227" s="290" t="s">
        <v>2342</v>
      </c>
      <c r="B227" s="290" t="s">
        <v>2344</v>
      </c>
      <c r="C227" s="17">
        <v>1</v>
      </c>
      <c r="D227" t="s">
        <v>63</v>
      </c>
      <c r="E227" t="s">
        <v>64</v>
      </c>
      <c r="F227" t="str">
        <f>UnitControlCenter!$B$50</f>
        <v>million 2025 dollars / megawatt (MW)</v>
      </c>
      <c r="G227" t="s">
        <v>2364</v>
      </c>
    </row>
    <row r="228" spans="1:10" x14ac:dyDescent="0.45">
      <c r="A228" s="290" t="s">
        <v>2342</v>
      </c>
      <c r="B228" s="290" t="s">
        <v>2345</v>
      </c>
      <c r="C228" s="17">
        <v>1</v>
      </c>
      <c r="D228" t="s">
        <v>63</v>
      </c>
      <c r="E228" t="s">
        <v>64</v>
      </c>
      <c r="F228" t="str">
        <f>UnitControlCenter!$B$50</f>
        <v>million 2025 dollars / megawatt (MW)</v>
      </c>
      <c r="G228" t="s">
        <v>2365</v>
      </c>
    </row>
    <row r="229" spans="1:10" x14ac:dyDescent="0.45">
      <c r="A229" s="290" t="s">
        <v>2342</v>
      </c>
      <c r="B229" s="290" t="s">
        <v>2346</v>
      </c>
      <c r="C229" s="17">
        <v>1</v>
      </c>
      <c r="D229" t="s">
        <v>63</v>
      </c>
      <c r="E229" t="s">
        <v>64</v>
      </c>
      <c r="F229" t="str">
        <f>UnitControlCenter!$B$50</f>
        <v>million 2025 dollars / megawatt (MW)</v>
      </c>
      <c r="G229" t="s">
        <v>2366</v>
      </c>
    </row>
    <row r="230" spans="1:10" ht="14.65" thickBot="1" x14ac:dyDescent="0.5">
      <c r="A230" s="382" t="s">
        <v>2342</v>
      </c>
      <c r="B230" s="382" t="s">
        <v>2478</v>
      </c>
      <c r="C230" s="383">
        <v>1</v>
      </c>
      <c r="D230" s="384" t="s">
        <v>63</v>
      </c>
      <c r="E230" s="384" t="s">
        <v>64</v>
      </c>
      <c r="F230" s="384" t="str">
        <f>UnitControlCenter!$B$51</f>
        <v>cost of eqpt. to produce 1 kg H2/yr (2025 dollars)</v>
      </c>
      <c r="G230" s="384" t="s">
        <v>2479</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2526</v>
      </c>
      <c r="B1" s="158"/>
      <c r="C1" s="151"/>
      <c r="D1" s="151"/>
    </row>
    <row r="2" spans="1:5" x14ac:dyDescent="0.45">
      <c r="A2" s="6" t="s">
        <v>2490</v>
      </c>
      <c r="B2" s="159" t="s">
        <v>2491</v>
      </c>
      <c r="C2" s="6" t="s">
        <v>2492</v>
      </c>
      <c r="D2" s="6" t="s">
        <v>2493</v>
      </c>
    </row>
    <row r="3" spans="1:5" x14ac:dyDescent="0.45">
      <c r="A3" s="335" t="s">
        <v>3537</v>
      </c>
      <c r="B3" s="338" t="s">
        <v>3539</v>
      </c>
      <c r="C3" s="336"/>
      <c r="D3" s="337" t="s">
        <v>3538</v>
      </c>
    </row>
    <row r="4" spans="1:5" x14ac:dyDescent="0.45">
      <c r="A4" t="s">
        <v>2540</v>
      </c>
      <c r="B4" s="17" t="s">
        <v>2534</v>
      </c>
      <c r="C4" s="177"/>
      <c r="D4" s="339" t="s">
        <v>3540</v>
      </c>
      <c r="E4" t="s">
        <v>3543</v>
      </c>
    </row>
    <row r="5" spans="1:5" x14ac:dyDescent="0.45">
      <c r="A5" t="s">
        <v>3547</v>
      </c>
      <c r="B5" s="160" t="s">
        <v>3548</v>
      </c>
      <c r="C5" s="340"/>
      <c r="D5" s="339" t="s">
        <v>3542</v>
      </c>
      <c r="E5" t="s">
        <v>3546</v>
      </c>
    </row>
    <row r="6" spans="1:5" x14ac:dyDescent="0.45">
      <c r="A6" t="s">
        <v>3697</v>
      </c>
      <c r="B6" s="160" t="s">
        <v>3696</v>
      </c>
      <c r="C6" s="359"/>
      <c r="D6" s="356" t="s">
        <v>3690</v>
      </c>
    </row>
    <row r="7" spans="1:5" x14ac:dyDescent="0.45">
      <c r="A7" t="s">
        <v>3694</v>
      </c>
      <c r="B7" s="160" t="s">
        <v>3693</v>
      </c>
      <c r="C7" s="357"/>
      <c r="D7" s="356" t="s">
        <v>3691</v>
      </c>
    </row>
    <row r="8" spans="1:5" x14ac:dyDescent="0.45">
      <c r="A8" t="s">
        <v>3695</v>
      </c>
      <c r="B8" s="17">
        <v>6699</v>
      </c>
      <c r="C8" s="358"/>
      <c r="D8" s="356" t="s">
        <v>3692</v>
      </c>
    </row>
    <row r="9" spans="1:5" x14ac:dyDescent="0.45">
      <c r="A9" t="s">
        <v>3697</v>
      </c>
      <c r="B9" s="160" t="s">
        <v>3549</v>
      </c>
      <c r="C9" s="188"/>
      <c r="D9" t="s">
        <v>3553</v>
      </c>
    </row>
    <row r="10" spans="1:5" x14ac:dyDescent="0.45">
      <c r="A10" t="s">
        <v>3554</v>
      </c>
      <c r="B10" s="160" t="s">
        <v>3555</v>
      </c>
      <c r="C10" s="342"/>
      <c r="D10" s="341" t="s">
        <v>3528</v>
      </c>
    </row>
    <row r="11" spans="1:5" x14ac:dyDescent="0.45">
      <c r="A11" t="s">
        <v>2500</v>
      </c>
      <c r="B11" s="17" t="s">
        <v>2511</v>
      </c>
      <c r="C11" s="165"/>
      <c r="D11" t="s">
        <v>433</v>
      </c>
    </row>
    <row r="12" spans="1:5" x14ac:dyDescent="0.45">
      <c r="A12" t="s">
        <v>3512</v>
      </c>
      <c r="B12" s="17" t="s">
        <v>3511</v>
      </c>
      <c r="C12" s="329"/>
      <c r="D12" t="s">
        <v>3458</v>
      </c>
    </row>
    <row r="13" spans="1:5" x14ac:dyDescent="0.45">
      <c r="A13" t="s">
        <v>2508</v>
      </c>
      <c r="B13" s="160" t="s">
        <v>2509</v>
      </c>
      <c r="C13" s="164"/>
      <c r="D13" t="s">
        <v>92</v>
      </c>
    </row>
    <row r="14" spans="1:5" x14ac:dyDescent="0.45">
      <c r="A14" t="s">
        <v>2536</v>
      </c>
      <c r="B14" s="17" t="s">
        <v>2530</v>
      </c>
      <c r="C14" s="174"/>
      <c r="D14" t="s">
        <v>91</v>
      </c>
    </row>
    <row r="15" spans="1:5" x14ac:dyDescent="0.45">
      <c r="A15" t="s">
        <v>2515</v>
      </c>
      <c r="B15" s="17" t="s">
        <v>2531</v>
      </c>
      <c r="C15" s="169"/>
      <c r="D15" t="s">
        <v>2527</v>
      </c>
    </row>
    <row r="16" spans="1:5" x14ac:dyDescent="0.45">
      <c r="A16" t="s">
        <v>2537</v>
      </c>
      <c r="B16" s="17" t="s">
        <v>2361</v>
      </c>
      <c r="C16" s="173"/>
      <c r="D16" t="s">
        <v>2528</v>
      </c>
    </row>
    <row r="17" spans="1:4" x14ac:dyDescent="0.45">
      <c r="A17" t="s">
        <v>2535</v>
      </c>
      <c r="B17" s="17" t="s">
        <v>2532</v>
      </c>
      <c r="C17" s="176"/>
      <c r="D17" t="s">
        <v>448</v>
      </c>
    </row>
    <row r="18" spans="1:4" x14ac:dyDescent="0.45">
      <c r="A18" t="s">
        <v>2516</v>
      </c>
      <c r="B18" s="17" t="s">
        <v>2512</v>
      </c>
      <c r="C18" s="168"/>
      <c r="D18" t="s">
        <v>451</v>
      </c>
    </row>
    <row r="19" spans="1:4" x14ac:dyDescent="0.45">
      <c r="A19" t="s">
        <v>2489</v>
      </c>
      <c r="B19" s="161" t="s">
        <v>2496</v>
      </c>
      <c r="C19" s="157"/>
      <c r="D19" t="s">
        <v>89</v>
      </c>
    </row>
    <row r="20" spans="1:4" x14ac:dyDescent="0.45">
      <c r="A20" t="s">
        <v>3032</v>
      </c>
      <c r="B20" t="s">
        <v>3550</v>
      </c>
      <c r="C20" s="189"/>
      <c r="D20" t="s">
        <v>3460</v>
      </c>
    </row>
    <row r="21" spans="1:4" x14ac:dyDescent="0.45">
      <c r="A21" t="s">
        <v>2517</v>
      </c>
      <c r="B21" s="17" t="s">
        <v>2513</v>
      </c>
      <c r="C21" s="170"/>
      <c r="D21" t="s">
        <v>3461</v>
      </c>
    </row>
    <row r="22" spans="1:4" x14ac:dyDescent="0.45">
      <c r="A22" t="s">
        <v>2499</v>
      </c>
      <c r="B22" s="160" t="s">
        <v>2504</v>
      </c>
      <c r="C22" s="166"/>
      <c r="D22" t="s">
        <v>2529</v>
      </c>
    </row>
    <row r="23" spans="1:4" x14ac:dyDescent="0.45">
      <c r="A23" t="s">
        <v>2539</v>
      </c>
      <c r="B23" s="17" t="s">
        <v>2533</v>
      </c>
      <c r="C23" s="175"/>
      <c r="D23" t="s">
        <v>2463</v>
      </c>
    </row>
    <row r="24" spans="1:4" x14ac:dyDescent="0.45">
      <c r="A24" t="s">
        <v>2502</v>
      </c>
      <c r="B24" s="160" t="s">
        <v>2503</v>
      </c>
      <c r="C24" s="156"/>
      <c r="D24" t="s">
        <v>2614</v>
      </c>
    </row>
    <row r="25" spans="1:4" x14ac:dyDescent="0.45">
      <c r="A25" t="s">
        <v>2582</v>
      </c>
      <c r="B25" s="160" t="s">
        <v>2584</v>
      </c>
      <c r="C25" s="178"/>
      <c r="D25" t="s">
        <v>2581</v>
      </c>
    </row>
    <row r="26" spans="1:4" x14ac:dyDescent="0.45">
      <c r="A26" t="s">
        <v>2583</v>
      </c>
      <c r="B26" s="160">
        <v>740000</v>
      </c>
      <c r="C26" s="179"/>
      <c r="D26" t="s">
        <v>2461</v>
      </c>
    </row>
    <row r="27" spans="1:4" x14ac:dyDescent="0.45">
      <c r="A27" t="s">
        <v>2518</v>
      </c>
      <c r="B27" s="17" t="s">
        <v>2514</v>
      </c>
      <c r="C27" s="171"/>
      <c r="D27" t="s">
        <v>310</v>
      </c>
    </row>
    <row r="28" spans="1:4" x14ac:dyDescent="0.45">
      <c r="A28" t="s">
        <v>3510</v>
      </c>
      <c r="B28" s="17" t="s">
        <v>3551</v>
      </c>
      <c r="C28" s="328"/>
      <c r="D28" t="s">
        <v>3457</v>
      </c>
    </row>
    <row r="29" spans="1:4" x14ac:dyDescent="0.45">
      <c r="A29" t="s">
        <v>2501</v>
      </c>
      <c r="B29" s="160" t="s">
        <v>2506</v>
      </c>
      <c r="C29" s="163"/>
      <c r="D29" t="s">
        <v>3393</v>
      </c>
    </row>
    <row r="30" spans="1:4" x14ac:dyDescent="0.45">
      <c r="A30" t="s">
        <v>3394</v>
      </c>
      <c r="B30" s="160" t="s">
        <v>3395</v>
      </c>
      <c r="C30" s="327"/>
      <c r="D30" t="s">
        <v>3392</v>
      </c>
    </row>
    <row r="31" spans="1:4" x14ac:dyDescent="0.45">
      <c r="A31" t="s">
        <v>3033</v>
      </c>
      <c r="B31" s="14" t="s">
        <v>3552</v>
      </c>
      <c r="C31" s="190"/>
      <c r="D31" t="s">
        <v>3459</v>
      </c>
    </row>
    <row r="32" spans="1:4" x14ac:dyDescent="0.45">
      <c r="A32" t="s">
        <v>2525</v>
      </c>
      <c r="B32" s="17" t="s">
        <v>2524</v>
      </c>
      <c r="C32" s="172"/>
      <c r="D32" t="s">
        <v>440</v>
      </c>
    </row>
    <row r="33" spans="1:5" x14ac:dyDescent="0.45">
      <c r="A33" t="s">
        <v>3034</v>
      </c>
      <c r="B33" s="187" t="s">
        <v>3027</v>
      </c>
      <c r="C33" s="186"/>
      <c r="D33" t="s">
        <v>3456</v>
      </c>
    </row>
    <row r="34" spans="1:5" x14ac:dyDescent="0.45">
      <c r="A34" t="s">
        <v>2495</v>
      </c>
      <c r="B34" s="160" t="s">
        <v>2505</v>
      </c>
      <c r="C34" s="162"/>
      <c r="D34" t="s">
        <v>443</v>
      </c>
    </row>
    <row r="35" spans="1:5" x14ac:dyDescent="0.45">
      <c r="A35" t="s">
        <v>3547</v>
      </c>
      <c r="B35" s="160" t="s">
        <v>3548</v>
      </c>
      <c r="C35" s="340"/>
      <c r="D35" t="s">
        <v>3541</v>
      </c>
      <c r="E35" t="s">
        <v>3545</v>
      </c>
    </row>
    <row r="36" spans="1:5" x14ac:dyDescent="0.45">
      <c r="A36" t="s">
        <v>2540</v>
      </c>
      <c r="B36" s="17" t="s">
        <v>2534</v>
      </c>
      <c r="C36" s="177"/>
      <c r="D36" s="361" t="s">
        <v>3819</v>
      </c>
      <c r="E36" t="s">
        <v>3544</v>
      </c>
    </row>
    <row r="37" spans="1:5" x14ac:dyDescent="0.45">
      <c r="A37" t="s">
        <v>3821</v>
      </c>
      <c r="B37" s="17" t="s">
        <v>3822</v>
      </c>
      <c r="C37" s="362"/>
      <c r="D37" s="361" t="s">
        <v>3820</v>
      </c>
    </row>
    <row r="39" spans="1:5" x14ac:dyDescent="0.45">
      <c r="A39" s="39" t="s">
        <v>2510</v>
      </c>
      <c r="B39" s="158"/>
      <c r="C39" s="151"/>
      <c r="D39" s="151"/>
    </row>
    <row r="40" spans="1:5" s="6" customFormat="1" x14ac:dyDescent="0.45">
      <c r="A40" s="6" t="s">
        <v>2490</v>
      </c>
      <c r="B40" s="159" t="s">
        <v>2491</v>
      </c>
      <c r="C40" s="6" t="s">
        <v>2492</v>
      </c>
      <c r="D40" s="6" t="s">
        <v>2574</v>
      </c>
    </row>
    <row r="41" spans="1:5" x14ac:dyDescent="0.45">
      <c r="A41" t="s">
        <v>2516</v>
      </c>
      <c r="B41" s="17" t="s">
        <v>2512</v>
      </c>
      <c r="C41" s="168"/>
      <c r="D41" t="s">
        <v>2576</v>
      </c>
    </row>
    <row r="42" spans="1:5" x14ac:dyDescent="0.45">
      <c r="A42" t="s">
        <v>2489</v>
      </c>
      <c r="B42" s="161" t="s">
        <v>2496</v>
      </c>
      <c r="C42" s="157"/>
      <c r="D42" t="s">
        <v>2575</v>
      </c>
    </row>
    <row r="43" spans="1:5" x14ac:dyDescent="0.45">
      <c r="A43" t="s">
        <v>2501</v>
      </c>
      <c r="B43" s="17" t="s">
        <v>2506</v>
      </c>
      <c r="C43" s="163"/>
      <c r="D43" t="s">
        <v>4</v>
      </c>
    </row>
    <row r="44" spans="1:5" x14ac:dyDescent="0.45">
      <c r="A44" t="s">
        <v>2515</v>
      </c>
      <c r="B44" s="17" t="s">
        <v>2531</v>
      </c>
      <c r="C44" s="169"/>
      <c r="D44" t="s">
        <v>93</v>
      </c>
    </row>
    <row r="45" spans="1:5" x14ac:dyDescent="0.45">
      <c r="A45" t="s">
        <v>2495</v>
      </c>
      <c r="B45" s="17">
        <v>969696</v>
      </c>
      <c r="C45" s="162"/>
      <c r="D45" t="s">
        <v>9</v>
      </c>
    </row>
    <row r="46" spans="1:5" x14ac:dyDescent="0.45">
      <c r="A46" t="s">
        <v>2508</v>
      </c>
      <c r="B46" s="17" t="s">
        <v>2509</v>
      </c>
      <c r="C46" s="164"/>
      <c r="D46" t="s">
        <v>2421</v>
      </c>
    </row>
    <row r="47" spans="1:5" x14ac:dyDescent="0.45">
      <c r="A47" t="s">
        <v>2517</v>
      </c>
      <c r="B47" s="17" t="s">
        <v>2513</v>
      </c>
      <c r="C47" s="170"/>
      <c r="D47" t="s">
        <v>131</v>
      </c>
    </row>
    <row r="48" spans="1:5" x14ac:dyDescent="0.45">
      <c r="A48" t="s">
        <v>2518</v>
      </c>
      <c r="B48" s="17" t="s">
        <v>2514</v>
      </c>
      <c r="C48" s="171"/>
      <c r="D48" t="s">
        <v>2430</v>
      </c>
    </row>
    <row r="49" spans="1:4" x14ac:dyDescent="0.45">
      <c r="A49" t="s">
        <v>2500</v>
      </c>
      <c r="B49" s="17" t="s">
        <v>2511</v>
      </c>
      <c r="C49" s="167"/>
      <c r="D49" t="s">
        <v>3698</v>
      </c>
    </row>
    <row r="50" spans="1:4" x14ac:dyDescent="0.45">
      <c r="A50" t="s">
        <v>2536</v>
      </c>
      <c r="B50" s="17" t="s">
        <v>2530</v>
      </c>
      <c r="C50" s="174"/>
      <c r="D50" t="s">
        <v>3699</v>
      </c>
    </row>
    <row r="51" spans="1:4" x14ac:dyDescent="0.45">
      <c r="A51" t="s">
        <v>2515</v>
      </c>
      <c r="B51" s="17" t="s">
        <v>2531</v>
      </c>
      <c r="C51" s="169"/>
      <c r="D51" t="s">
        <v>3700</v>
      </c>
    </row>
    <row r="52" spans="1:4" x14ac:dyDescent="0.45">
      <c r="A52" t="s">
        <v>2582</v>
      </c>
      <c r="B52" s="160" t="s">
        <v>2584</v>
      </c>
      <c r="C52" s="178"/>
      <c r="D52" t="s">
        <v>2782</v>
      </c>
    </row>
    <row r="53" spans="1:4" x14ac:dyDescent="0.45">
      <c r="A53" t="s">
        <v>3510</v>
      </c>
      <c r="B53" s="17" t="s">
        <v>3551</v>
      </c>
      <c r="C53" s="328"/>
      <c r="D53" t="s">
        <v>3990</v>
      </c>
    </row>
    <row r="55" spans="1:4" x14ac:dyDescent="0.45">
      <c r="A55" s="39" t="s">
        <v>2519</v>
      </c>
      <c r="B55" s="158"/>
      <c r="C55" s="151"/>
      <c r="D55" s="151"/>
    </row>
    <row r="56" spans="1:4" x14ac:dyDescent="0.45">
      <c r="A56" s="6" t="s">
        <v>2490</v>
      </c>
      <c r="B56" s="159" t="s">
        <v>2491</v>
      </c>
      <c r="C56" s="6" t="s">
        <v>2492</v>
      </c>
      <c r="D56" s="6" t="s">
        <v>2493</v>
      </c>
    </row>
    <row r="57" spans="1:4" x14ac:dyDescent="0.45">
      <c r="A57" t="s">
        <v>2501</v>
      </c>
      <c r="B57" s="160" t="s">
        <v>2506</v>
      </c>
      <c r="C57" s="163"/>
      <c r="D57" t="s">
        <v>2520</v>
      </c>
    </row>
    <row r="58" spans="1:4" x14ac:dyDescent="0.45">
      <c r="A58" t="s">
        <v>2495</v>
      </c>
      <c r="B58" s="17">
        <v>969696</v>
      </c>
      <c r="C58" s="162"/>
      <c r="D58" t="s">
        <v>2521</v>
      </c>
    </row>
    <row r="59" spans="1:4" x14ac:dyDescent="0.45">
      <c r="A59" t="s">
        <v>2508</v>
      </c>
      <c r="B59" s="17" t="s">
        <v>2509</v>
      </c>
      <c r="C59" s="164"/>
      <c r="D59" t="s">
        <v>2522</v>
      </c>
    </row>
    <row r="60" spans="1:4" x14ac:dyDescent="0.45">
      <c r="A60" t="s">
        <v>2582</v>
      </c>
      <c r="B60" s="160" t="s">
        <v>2584</v>
      </c>
      <c r="C60" s="178"/>
      <c r="D60" t="s">
        <v>2783</v>
      </c>
    </row>
    <row r="62" spans="1:4" x14ac:dyDescent="0.45">
      <c r="A62" s="39" t="s">
        <v>2523</v>
      </c>
      <c r="B62" s="158"/>
      <c r="C62" s="151"/>
      <c r="D62" s="151"/>
    </row>
    <row r="63" spans="1:4" x14ac:dyDescent="0.45">
      <c r="A63" s="6" t="s">
        <v>2490</v>
      </c>
      <c r="B63" s="159" t="s">
        <v>2491</v>
      </c>
      <c r="C63" s="6" t="s">
        <v>2492</v>
      </c>
      <c r="D63" s="6" t="s">
        <v>2493</v>
      </c>
    </row>
    <row r="64" spans="1:4" x14ac:dyDescent="0.45">
      <c r="A64" t="s">
        <v>2508</v>
      </c>
      <c r="B64" s="17" t="s">
        <v>2509</v>
      </c>
      <c r="C64" s="164"/>
      <c r="D64" t="s">
        <v>2234</v>
      </c>
    </row>
    <row r="65" spans="1:4" x14ac:dyDescent="0.45">
      <c r="A65" t="s">
        <v>2502</v>
      </c>
      <c r="B65" s="160" t="s">
        <v>2503</v>
      </c>
      <c r="C65" s="156"/>
      <c r="D65" t="s">
        <v>843</v>
      </c>
    </row>
    <row r="66" spans="1:4" x14ac:dyDescent="0.45">
      <c r="A66" t="s">
        <v>2501</v>
      </c>
      <c r="B66" s="160" t="s">
        <v>2506</v>
      </c>
      <c r="C66" s="163"/>
      <c r="D66" t="s">
        <v>2232</v>
      </c>
    </row>
    <row r="67" spans="1:4" x14ac:dyDescent="0.45">
      <c r="A67" t="s">
        <v>2495</v>
      </c>
      <c r="B67" s="160" t="s">
        <v>2505</v>
      </c>
      <c r="C67" s="162"/>
      <c r="D67" t="s">
        <v>2216</v>
      </c>
    </row>
    <row r="68" spans="1:4" x14ac:dyDescent="0.45">
      <c r="B68" s="160"/>
    </row>
    <row r="69" spans="1:4" x14ac:dyDescent="0.45">
      <c r="A69" s="39" t="s">
        <v>2660</v>
      </c>
      <c r="B69" s="158"/>
      <c r="C69" s="151"/>
      <c r="D69" s="151"/>
    </row>
    <row r="70" spans="1:4" x14ac:dyDescent="0.45">
      <c r="A70" s="6" t="s">
        <v>2490</v>
      </c>
      <c r="B70" s="159" t="s">
        <v>2491</v>
      </c>
      <c r="C70" s="6" t="s">
        <v>2492</v>
      </c>
      <c r="D70" s="6" t="s">
        <v>2493</v>
      </c>
    </row>
    <row r="71" spans="1:4" x14ac:dyDescent="0.45">
      <c r="A71" t="s">
        <v>2501</v>
      </c>
      <c r="B71" s="160" t="s">
        <v>2506</v>
      </c>
      <c r="C71" s="163"/>
      <c r="D71" t="s">
        <v>2552</v>
      </c>
    </row>
    <row r="72" spans="1:4" x14ac:dyDescent="0.45">
      <c r="A72" t="s">
        <v>2516</v>
      </c>
      <c r="B72" s="17" t="s">
        <v>2512</v>
      </c>
      <c r="C72" s="168"/>
      <c r="D72" t="s">
        <v>2553</v>
      </c>
    </row>
    <row r="73" spans="1:4" x14ac:dyDescent="0.45">
      <c r="A73" t="s">
        <v>2515</v>
      </c>
      <c r="B73" s="17" t="s">
        <v>2531</v>
      </c>
      <c r="C73" s="169"/>
      <c r="D73" t="s">
        <v>2554</v>
      </c>
    </row>
    <row r="74" spans="1:4" x14ac:dyDescent="0.45">
      <c r="A74" t="s">
        <v>2508</v>
      </c>
      <c r="B74" s="160" t="s">
        <v>2509</v>
      </c>
      <c r="C74" s="164"/>
      <c r="D74" t="s">
        <v>2555</v>
      </c>
    </row>
    <row r="75" spans="1:4" x14ac:dyDescent="0.45">
      <c r="A75" t="s">
        <v>2502</v>
      </c>
      <c r="B75" s="160" t="s">
        <v>2503</v>
      </c>
      <c r="C75" s="156"/>
      <c r="D75" t="s">
        <v>2556</v>
      </c>
    </row>
    <row r="77" spans="1:4" x14ac:dyDescent="0.45">
      <c r="A77" s="39" t="s">
        <v>2920</v>
      </c>
      <c r="B77" s="158"/>
      <c r="C77" s="151"/>
      <c r="D77" s="151"/>
    </row>
    <row r="78" spans="1:4" x14ac:dyDescent="0.45">
      <c r="A78" s="6" t="s">
        <v>2490</v>
      </c>
      <c r="B78" s="159" t="s">
        <v>2491</v>
      </c>
      <c r="C78" s="6" t="s">
        <v>2492</v>
      </c>
      <c r="D78" s="6" t="s">
        <v>2493</v>
      </c>
    </row>
    <row r="79" spans="1:4" x14ac:dyDescent="0.45">
      <c r="A79" t="s">
        <v>2516</v>
      </c>
      <c r="B79" s="17" t="s">
        <v>2512</v>
      </c>
      <c r="C79" s="168"/>
      <c r="D79" t="s">
        <v>2910</v>
      </c>
    </row>
    <row r="80" spans="1:4" x14ac:dyDescent="0.45">
      <c r="A80" t="s">
        <v>2501</v>
      </c>
      <c r="B80" s="160" t="s">
        <v>2506</v>
      </c>
      <c r="C80" s="163"/>
      <c r="D80" t="s">
        <v>2909</v>
      </c>
    </row>
    <row r="81" spans="1:4" x14ac:dyDescent="0.45">
      <c r="A81" t="s">
        <v>2500</v>
      </c>
      <c r="B81" s="17" t="s">
        <v>2511</v>
      </c>
      <c r="C81" s="167"/>
      <c r="D81" t="s">
        <v>2906</v>
      </c>
    </row>
    <row r="82" spans="1:4" x14ac:dyDescent="0.45">
      <c r="A82" t="s">
        <v>2540</v>
      </c>
      <c r="B82" s="17" t="s">
        <v>2534</v>
      </c>
      <c r="C82" s="177"/>
      <c r="D82" t="s">
        <v>2907</v>
      </c>
    </row>
    <row r="83" spans="1:4" x14ac:dyDescent="0.45">
      <c r="A83" t="s">
        <v>2518</v>
      </c>
      <c r="B83" s="17" t="s">
        <v>2514</v>
      </c>
      <c r="C83" s="171"/>
      <c r="D83" t="s">
        <v>2908</v>
      </c>
    </row>
    <row r="85" spans="1:4" x14ac:dyDescent="0.45">
      <c r="A85" s="39" t="s">
        <v>2993</v>
      </c>
      <c r="B85" s="158"/>
      <c r="C85" s="151"/>
      <c r="D85" s="151"/>
    </row>
    <row r="86" spans="1:4" x14ac:dyDescent="0.45">
      <c r="A86" s="6" t="s">
        <v>2490</v>
      </c>
      <c r="B86" s="159" t="s">
        <v>2491</v>
      </c>
      <c r="C86" s="6" t="s">
        <v>2492</v>
      </c>
      <c r="D86" s="6" t="s">
        <v>2493</v>
      </c>
    </row>
    <row r="87" spans="1:4" x14ac:dyDescent="0.45">
      <c r="A87" t="s">
        <v>2582</v>
      </c>
      <c r="B87" s="160" t="s">
        <v>2584</v>
      </c>
      <c r="C87" s="178"/>
      <c r="D87" t="s">
        <v>2927</v>
      </c>
    </row>
    <row r="88" spans="1:4" x14ac:dyDescent="0.45">
      <c r="A88" t="s">
        <v>2516</v>
      </c>
      <c r="B88" s="17" t="s">
        <v>2512</v>
      </c>
      <c r="C88" s="168"/>
      <c r="D88" t="s">
        <v>2928</v>
      </c>
    </row>
    <row r="89" spans="1:4" x14ac:dyDescent="0.45">
      <c r="A89" t="s">
        <v>2518</v>
      </c>
      <c r="B89" s="17" t="s">
        <v>2514</v>
      </c>
      <c r="C89" s="171"/>
      <c r="D89" t="s">
        <v>455</v>
      </c>
    </row>
    <row r="90" spans="1:4" x14ac:dyDescent="0.45">
      <c r="A90" t="s">
        <v>2540</v>
      </c>
      <c r="B90" s="17" t="s">
        <v>2534</v>
      </c>
      <c r="C90" s="177"/>
      <c r="D90" t="s">
        <v>3781</v>
      </c>
    </row>
    <row r="91" spans="1:4" x14ac:dyDescent="0.45">
      <c r="A91" t="s">
        <v>2536</v>
      </c>
      <c r="B91" s="17" t="s">
        <v>2530</v>
      </c>
      <c r="C91" s="174"/>
      <c r="D91" t="s">
        <v>3566</v>
      </c>
    </row>
    <row r="92" spans="1:4" x14ac:dyDescent="0.45">
      <c r="A92" t="s">
        <v>2517</v>
      </c>
      <c r="B92" s="17" t="s">
        <v>2513</v>
      </c>
      <c r="C92" s="170"/>
      <c r="D92" t="s">
        <v>2929</v>
      </c>
    </row>
    <row r="93" spans="1:4" x14ac:dyDescent="0.45">
      <c r="A93" t="s">
        <v>2515</v>
      </c>
      <c r="B93" s="17" t="s">
        <v>2531</v>
      </c>
      <c r="C93" s="169"/>
      <c r="D93" t="s">
        <v>2930</v>
      </c>
    </row>
    <row r="94" spans="1:4" x14ac:dyDescent="0.45">
      <c r="A94" t="s">
        <v>2495</v>
      </c>
      <c r="B94" s="160" t="s">
        <v>2505</v>
      </c>
      <c r="C94" s="162"/>
      <c r="D94" t="s">
        <v>262</v>
      </c>
    </row>
    <row r="95" spans="1:4" x14ac:dyDescent="0.45">
      <c r="A95" t="s">
        <v>2501</v>
      </c>
      <c r="B95" s="160" t="s">
        <v>2506</v>
      </c>
      <c r="C95" s="163"/>
      <c r="D95" t="s">
        <v>2931</v>
      </c>
    </row>
    <row r="96" spans="1:4" x14ac:dyDescent="0.45">
      <c r="A96" t="s">
        <v>2508</v>
      </c>
      <c r="B96" s="160" t="s">
        <v>2509</v>
      </c>
      <c r="C96" s="164"/>
      <c r="D96" t="s">
        <v>2932</v>
      </c>
    </row>
    <row r="97" spans="1:4" x14ac:dyDescent="0.45">
      <c r="A97" t="s">
        <v>2500</v>
      </c>
      <c r="B97" s="17" t="s">
        <v>2511</v>
      </c>
      <c r="C97" s="167"/>
      <c r="D97" t="s">
        <v>2933</v>
      </c>
    </row>
    <row r="98" spans="1:4" x14ac:dyDescent="0.45">
      <c r="A98" t="s">
        <v>2502</v>
      </c>
      <c r="B98" s="160" t="s">
        <v>2503</v>
      </c>
      <c r="C98" s="156"/>
      <c r="D98" t="s">
        <v>2556</v>
      </c>
    </row>
    <row r="99" spans="1:4" x14ac:dyDescent="0.45">
      <c r="B99" s="160"/>
    </row>
    <row r="100" spans="1:4" x14ac:dyDescent="0.45">
      <c r="A100" s="39" t="s">
        <v>3807</v>
      </c>
      <c r="B100" s="158"/>
      <c r="C100" s="151"/>
      <c r="D100" s="151"/>
    </row>
    <row r="101" spans="1:4" x14ac:dyDescent="0.45">
      <c r="A101" s="6" t="s">
        <v>2490</v>
      </c>
      <c r="B101" s="159" t="s">
        <v>2491</v>
      </c>
      <c r="C101" s="6" t="s">
        <v>2492</v>
      </c>
      <c r="D101" s="6" t="s">
        <v>2493</v>
      </c>
    </row>
    <row r="102" spans="1:4" x14ac:dyDescent="0.45">
      <c r="A102" t="s">
        <v>2517</v>
      </c>
      <c r="B102" s="17" t="s">
        <v>2513</v>
      </c>
      <c r="C102" s="170"/>
      <c r="D102" t="s">
        <v>3809</v>
      </c>
    </row>
    <row r="103" spans="1:4" x14ac:dyDescent="0.45">
      <c r="A103" t="s">
        <v>2515</v>
      </c>
      <c r="B103" s="17" t="s">
        <v>2531</v>
      </c>
      <c r="C103" s="169"/>
      <c r="D103" t="s">
        <v>3810</v>
      </c>
    </row>
    <row r="104" spans="1:4" x14ac:dyDescent="0.45">
      <c r="A104" t="s">
        <v>2495</v>
      </c>
      <c r="B104" s="160" t="s">
        <v>2505</v>
      </c>
      <c r="C104" s="162"/>
      <c r="D104" t="s">
        <v>3811</v>
      </c>
    </row>
    <row r="105" spans="1:4" x14ac:dyDescent="0.45">
      <c r="A105" t="s">
        <v>2501</v>
      </c>
      <c r="B105" s="160" t="s">
        <v>2506</v>
      </c>
      <c r="C105" s="163"/>
      <c r="D105" t="s">
        <v>3812</v>
      </c>
    </row>
    <row r="106" spans="1:4" x14ac:dyDescent="0.45">
      <c r="A106" t="s">
        <v>2508</v>
      </c>
      <c r="B106" s="160" t="s">
        <v>2509</v>
      </c>
      <c r="C106" s="164"/>
      <c r="D106" t="s">
        <v>3813</v>
      </c>
    </row>
    <row r="107" spans="1:4" x14ac:dyDescent="0.45">
      <c r="A107" t="s">
        <v>2500</v>
      </c>
      <c r="B107" s="17" t="s">
        <v>2511</v>
      </c>
      <c r="C107" s="167"/>
      <c r="D107" t="s">
        <v>3814</v>
      </c>
    </row>
    <row r="108" spans="1:4" x14ac:dyDescent="0.45">
      <c r="B108" s="160"/>
    </row>
    <row r="109" spans="1:4" x14ac:dyDescent="0.45">
      <c r="A109" s="39" t="s">
        <v>2892</v>
      </c>
      <c r="B109" s="158"/>
      <c r="C109" s="151"/>
      <c r="D109" s="151"/>
    </row>
    <row r="110" spans="1:4" x14ac:dyDescent="0.45">
      <c r="A110" s="6" t="s">
        <v>2490</v>
      </c>
      <c r="B110" s="159" t="s">
        <v>2491</v>
      </c>
      <c r="C110" s="6" t="s">
        <v>2492</v>
      </c>
      <c r="D110" s="6" t="s">
        <v>2493</v>
      </c>
    </row>
    <row r="111" spans="1:4" x14ac:dyDescent="0.45">
      <c r="A111" t="s">
        <v>2501</v>
      </c>
      <c r="B111" s="160" t="s">
        <v>2506</v>
      </c>
      <c r="C111" s="163"/>
      <c r="D111" t="s">
        <v>2846</v>
      </c>
    </row>
    <row r="112" spans="1:4" x14ac:dyDescent="0.45">
      <c r="A112" t="s">
        <v>2516</v>
      </c>
      <c r="B112" s="17" t="s">
        <v>2512</v>
      </c>
      <c r="C112" s="168"/>
      <c r="D112" t="s">
        <v>2847</v>
      </c>
    </row>
    <row r="113" spans="1:4" x14ac:dyDescent="0.45">
      <c r="A113" t="s">
        <v>2515</v>
      </c>
      <c r="B113" s="17" t="s">
        <v>2531</v>
      </c>
      <c r="C113" s="169"/>
      <c r="D113" t="s">
        <v>2848</v>
      </c>
    </row>
    <row r="114" spans="1:4" x14ac:dyDescent="0.45">
      <c r="A114" t="s">
        <v>2502</v>
      </c>
      <c r="B114" s="160" t="s">
        <v>2503</v>
      </c>
      <c r="C114" s="156"/>
      <c r="D114" t="s">
        <v>2556</v>
      </c>
    </row>
    <row r="116" spans="1:4" x14ac:dyDescent="0.45">
      <c r="A116" s="39" t="s">
        <v>3240</v>
      </c>
      <c r="B116" s="158"/>
      <c r="C116" s="151"/>
      <c r="D116" s="151"/>
    </row>
    <row r="117" spans="1:4" x14ac:dyDescent="0.45">
      <c r="A117" s="6" t="s">
        <v>2490</v>
      </c>
      <c r="B117" s="159" t="s">
        <v>2491</v>
      </c>
      <c r="C117" s="6" t="s">
        <v>2492</v>
      </c>
      <c r="D117" s="6" t="s">
        <v>2493</v>
      </c>
    </row>
    <row r="118" spans="1:4" x14ac:dyDescent="0.45">
      <c r="A118" t="s">
        <v>2536</v>
      </c>
      <c r="B118" s="17" t="s">
        <v>2530</v>
      </c>
      <c r="C118" s="174"/>
      <c r="D118" t="s">
        <v>3111</v>
      </c>
    </row>
    <row r="119" spans="1:4" x14ac:dyDescent="0.45">
      <c r="A119" t="s">
        <v>2508</v>
      </c>
      <c r="B119" s="160" t="s">
        <v>2509</v>
      </c>
      <c r="C119" s="164"/>
      <c r="D119" t="s">
        <v>3112</v>
      </c>
    </row>
    <row r="121" spans="1:4" x14ac:dyDescent="0.45">
      <c r="A121" s="39" t="s">
        <v>3113</v>
      </c>
      <c r="B121" s="158"/>
      <c r="C121" s="151"/>
      <c r="D121" s="151"/>
    </row>
    <row r="122" spans="1:4" x14ac:dyDescent="0.45">
      <c r="A122" s="6" t="s">
        <v>2490</v>
      </c>
      <c r="B122" s="159" t="s">
        <v>2491</v>
      </c>
      <c r="C122" s="6" t="s">
        <v>2492</v>
      </c>
      <c r="D122" s="6" t="s">
        <v>2493</v>
      </c>
    </row>
    <row r="123" spans="1:4" x14ac:dyDescent="0.45">
      <c r="A123" t="s">
        <v>2501</v>
      </c>
      <c r="B123" s="160" t="s">
        <v>2506</v>
      </c>
      <c r="C123" s="163"/>
      <c r="D123" t="s">
        <v>3114</v>
      </c>
    </row>
    <row r="124" spans="1:4" x14ac:dyDescent="0.45">
      <c r="A124" t="s">
        <v>2515</v>
      </c>
      <c r="B124" s="17" t="s">
        <v>2531</v>
      </c>
      <c r="C124" s="169"/>
      <c r="D124" t="s">
        <v>3115</v>
      </c>
    </row>
    <row r="125" spans="1:4" x14ac:dyDescent="0.45">
      <c r="A125" t="s">
        <v>2508</v>
      </c>
      <c r="B125" s="160" t="s">
        <v>2509</v>
      </c>
      <c r="C125" s="164"/>
      <c r="D125" t="s">
        <v>3116</v>
      </c>
    </row>
    <row r="126" spans="1:4" x14ac:dyDescent="0.45">
      <c r="A126" t="s">
        <v>2516</v>
      </c>
      <c r="B126" s="17" t="s">
        <v>2512</v>
      </c>
      <c r="C126" s="168"/>
      <c r="D126" t="s">
        <v>3117</v>
      </c>
    </row>
    <row r="128" spans="1:4" x14ac:dyDescent="0.45">
      <c r="A128" s="39" t="s">
        <v>3118</v>
      </c>
      <c r="B128" s="158"/>
      <c r="C128" s="151"/>
      <c r="D128" s="151"/>
    </row>
    <row r="129" spans="1:4" x14ac:dyDescent="0.45">
      <c r="A129" s="6" t="s">
        <v>2490</v>
      </c>
      <c r="B129" s="159" t="s">
        <v>2491</v>
      </c>
      <c r="C129" s="6" t="s">
        <v>2492</v>
      </c>
      <c r="D129" s="6" t="s">
        <v>2493</v>
      </c>
    </row>
    <row r="130" spans="1:4" x14ac:dyDescent="0.45">
      <c r="A130" t="s">
        <v>2540</v>
      </c>
      <c r="B130" s="17" t="s">
        <v>2534</v>
      </c>
      <c r="C130" s="177"/>
      <c r="D130" t="s">
        <v>3119</v>
      </c>
    </row>
    <row r="131" spans="1:4" x14ac:dyDescent="0.45">
      <c r="A131" t="s">
        <v>2517</v>
      </c>
      <c r="B131" s="17" t="s">
        <v>2513</v>
      </c>
      <c r="C131" s="170"/>
      <c r="D131" t="s">
        <v>3120</v>
      </c>
    </row>
    <row r="133" spans="1:4" x14ac:dyDescent="0.45">
      <c r="A133" s="39" t="s">
        <v>3121</v>
      </c>
      <c r="B133" s="158"/>
      <c r="C133" s="151"/>
      <c r="D133" s="151"/>
    </row>
    <row r="134" spans="1:4" x14ac:dyDescent="0.45">
      <c r="A134" s="6" t="s">
        <v>2490</v>
      </c>
      <c r="B134" s="159" t="s">
        <v>2491</v>
      </c>
      <c r="C134" s="6" t="s">
        <v>2492</v>
      </c>
      <c r="D134" s="6" t="s">
        <v>2493</v>
      </c>
    </row>
    <row r="135" spans="1:4" x14ac:dyDescent="0.45">
      <c r="A135" t="s">
        <v>2536</v>
      </c>
      <c r="B135" s="17" t="s">
        <v>2530</v>
      </c>
      <c r="C135" s="174"/>
      <c r="D135" t="s">
        <v>3122</v>
      </c>
    </row>
    <row r="136" spans="1:4" x14ac:dyDescent="0.45">
      <c r="A136" t="s">
        <v>2516</v>
      </c>
      <c r="B136" s="17" t="s">
        <v>2512</v>
      </c>
      <c r="C136" s="168"/>
      <c r="D136" t="s">
        <v>3123</v>
      </c>
    </row>
    <row r="137" spans="1:4" x14ac:dyDescent="0.45">
      <c r="A137" t="s">
        <v>2518</v>
      </c>
      <c r="B137" s="17" t="s">
        <v>2514</v>
      </c>
      <c r="C137" s="171"/>
      <c r="D137" t="s">
        <v>3124</v>
      </c>
    </row>
    <row r="138" spans="1:4" x14ac:dyDescent="0.45">
      <c r="A138" t="s">
        <v>2508</v>
      </c>
      <c r="B138" s="160" t="s">
        <v>2509</v>
      </c>
      <c r="C138" s="164"/>
      <c r="D138" t="s">
        <v>3125</v>
      </c>
    </row>
    <row r="139" spans="1:4" x14ac:dyDescent="0.45">
      <c r="A139" t="s">
        <v>2515</v>
      </c>
      <c r="B139" s="17" t="s">
        <v>2531</v>
      </c>
      <c r="C139" s="169"/>
      <c r="D139" t="s">
        <v>3126</v>
      </c>
    </row>
    <row r="140" spans="1:4" x14ac:dyDescent="0.45">
      <c r="A140" t="s">
        <v>2495</v>
      </c>
      <c r="B140" s="160" t="s">
        <v>2505</v>
      </c>
      <c r="C140" s="162"/>
      <c r="D140" t="s">
        <v>3127</v>
      </c>
    </row>
    <row r="141" spans="1:4" x14ac:dyDescent="0.45">
      <c r="A141" t="s">
        <v>2501</v>
      </c>
      <c r="B141" s="160" t="s">
        <v>2506</v>
      </c>
      <c r="C141" s="163"/>
      <c r="D141" t="s">
        <v>3128</v>
      </c>
    </row>
    <row r="143" spans="1:4" x14ac:dyDescent="0.45">
      <c r="A143" s="39" t="s">
        <v>2860</v>
      </c>
      <c r="B143" s="158"/>
      <c r="C143" s="151"/>
      <c r="D143" s="151"/>
    </row>
    <row r="144" spans="1:4" x14ac:dyDescent="0.45">
      <c r="A144" s="6" t="s">
        <v>2490</v>
      </c>
      <c r="B144" s="159" t="s">
        <v>2491</v>
      </c>
      <c r="C144" s="6" t="s">
        <v>2492</v>
      </c>
      <c r="D144" s="6" t="s">
        <v>2493</v>
      </c>
    </row>
    <row r="145" spans="1:4" x14ac:dyDescent="0.45">
      <c r="A145" t="s">
        <v>2516</v>
      </c>
      <c r="B145" s="17" t="s">
        <v>2512</v>
      </c>
      <c r="C145" s="168"/>
      <c r="D145" t="s">
        <v>2861</v>
      </c>
    </row>
    <row r="146" spans="1:4" x14ac:dyDescent="0.45">
      <c r="A146" t="s">
        <v>2508</v>
      </c>
      <c r="B146" s="160" t="s">
        <v>2509</v>
      </c>
      <c r="C146" s="164"/>
      <c r="D146" t="s">
        <v>2862</v>
      </c>
    </row>
    <row r="147" spans="1:4" x14ac:dyDescent="0.45">
      <c r="A147" t="s">
        <v>2502</v>
      </c>
      <c r="B147" s="160" t="s">
        <v>2503</v>
      </c>
      <c r="C147" s="156"/>
      <c r="D147" t="s">
        <v>2556</v>
      </c>
    </row>
    <row r="148" spans="1:4" x14ac:dyDescent="0.45">
      <c r="B148" s="160"/>
    </row>
    <row r="149" spans="1:4" x14ac:dyDescent="0.45">
      <c r="A149" s="39" t="s">
        <v>2893</v>
      </c>
      <c r="B149" s="158"/>
      <c r="C149" s="151"/>
      <c r="D149" s="151"/>
    </row>
    <row r="150" spans="1:4" x14ac:dyDescent="0.45">
      <c r="A150" s="6" t="s">
        <v>2490</v>
      </c>
      <c r="B150" s="159" t="s">
        <v>2491</v>
      </c>
      <c r="C150" s="6" t="s">
        <v>2492</v>
      </c>
      <c r="D150" s="6" t="s">
        <v>2493</v>
      </c>
    </row>
    <row r="151" spans="1:4" x14ac:dyDescent="0.45">
      <c r="A151" t="s">
        <v>2501</v>
      </c>
      <c r="B151" s="160" t="s">
        <v>2506</v>
      </c>
      <c r="C151" s="163"/>
      <c r="D151" t="s">
        <v>2894</v>
      </c>
    </row>
    <row r="152" spans="1:4" x14ac:dyDescent="0.45">
      <c r="A152" t="s">
        <v>2540</v>
      </c>
      <c r="B152" s="17" t="s">
        <v>2534</v>
      </c>
      <c r="C152" s="177"/>
      <c r="D152" t="s">
        <v>2895</v>
      </c>
    </row>
    <row r="153" spans="1:4" x14ac:dyDescent="0.45">
      <c r="A153" t="s">
        <v>2518</v>
      </c>
      <c r="B153" s="17" t="s">
        <v>2514</v>
      </c>
      <c r="C153" s="171"/>
      <c r="D153" t="s">
        <v>2896</v>
      </c>
    </row>
    <row r="154" spans="1:4" x14ac:dyDescent="0.45">
      <c r="A154" t="s">
        <v>2502</v>
      </c>
      <c r="B154" s="160" t="s">
        <v>2503</v>
      </c>
      <c r="C154" s="156"/>
      <c r="D154" t="s">
        <v>2556</v>
      </c>
    </row>
    <row r="156" spans="1:4" x14ac:dyDescent="0.45">
      <c r="A156" s="39" t="s">
        <v>2558</v>
      </c>
      <c r="B156" s="158"/>
      <c r="C156" s="151"/>
      <c r="D156" s="151"/>
    </row>
    <row r="157" spans="1:4" x14ac:dyDescent="0.45">
      <c r="A157" s="6" t="s">
        <v>2490</v>
      </c>
      <c r="B157" s="159" t="s">
        <v>2491</v>
      </c>
      <c r="C157" s="6" t="s">
        <v>2492</v>
      </c>
      <c r="D157" s="6" t="s">
        <v>2493</v>
      </c>
    </row>
    <row r="158" spans="1:4" x14ac:dyDescent="0.45">
      <c r="A158" t="s">
        <v>2502</v>
      </c>
      <c r="B158" s="160" t="s">
        <v>2503</v>
      </c>
      <c r="C158" s="156"/>
      <c r="D158" t="s">
        <v>2559</v>
      </c>
    </row>
    <row r="159" spans="1:4" x14ac:dyDescent="0.45">
      <c r="A159" t="s">
        <v>2516</v>
      </c>
      <c r="B159" s="17" t="s">
        <v>2512</v>
      </c>
      <c r="C159" s="168"/>
      <c r="D159" t="s">
        <v>2560</v>
      </c>
    </row>
    <row r="160" spans="1:4" x14ac:dyDescent="0.45">
      <c r="A160" t="s">
        <v>2518</v>
      </c>
      <c r="B160" s="17" t="s">
        <v>2514</v>
      </c>
      <c r="C160" s="171"/>
      <c r="D160" t="s">
        <v>2652</v>
      </c>
    </row>
    <row r="161" spans="1:4" x14ac:dyDescent="0.45">
      <c r="A161" t="s">
        <v>2517</v>
      </c>
      <c r="B161" s="17" t="s">
        <v>2513</v>
      </c>
      <c r="C161" s="170"/>
      <c r="D161" t="s">
        <v>2561</v>
      </c>
    </row>
    <row r="162" spans="1:4" x14ac:dyDescent="0.45">
      <c r="A162" t="s">
        <v>2515</v>
      </c>
      <c r="B162" s="17" t="s">
        <v>2531</v>
      </c>
      <c r="C162" s="169"/>
      <c r="D162" t="s">
        <v>2562</v>
      </c>
    </row>
    <row r="163" spans="1:4" x14ac:dyDescent="0.45">
      <c r="A163" t="s">
        <v>2495</v>
      </c>
      <c r="B163" s="160" t="s">
        <v>2505</v>
      </c>
      <c r="C163" s="162"/>
      <c r="D163" t="s">
        <v>2563</v>
      </c>
    </row>
    <row r="164" spans="1:4" x14ac:dyDescent="0.45">
      <c r="A164" t="s">
        <v>2501</v>
      </c>
      <c r="B164" s="160" t="s">
        <v>2506</v>
      </c>
      <c r="C164" s="163"/>
      <c r="D164" t="s">
        <v>2564</v>
      </c>
    </row>
    <row r="165" spans="1:4" x14ac:dyDescent="0.45">
      <c r="A165" t="s">
        <v>2508</v>
      </c>
      <c r="B165" s="160" t="s">
        <v>2509</v>
      </c>
      <c r="C165" s="164"/>
      <c r="D165" t="s">
        <v>2565</v>
      </c>
    </row>
    <row r="166" spans="1:4" x14ac:dyDescent="0.45">
      <c r="A166" t="s">
        <v>2500</v>
      </c>
      <c r="B166" s="17" t="s">
        <v>2511</v>
      </c>
      <c r="C166" s="167"/>
      <c r="D166" t="s">
        <v>2566</v>
      </c>
    </row>
    <row r="168" spans="1:4" x14ac:dyDescent="0.45">
      <c r="A168" s="39" t="s">
        <v>2557</v>
      </c>
      <c r="B168" s="158"/>
      <c r="C168" s="151"/>
      <c r="D168" s="151"/>
    </row>
    <row r="169" spans="1:4" x14ac:dyDescent="0.45">
      <c r="A169" s="6" t="s">
        <v>2490</v>
      </c>
      <c r="B169" s="159" t="s">
        <v>2491</v>
      </c>
      <c r="C169" s="6" t="s">
        <v>2492</v>
      </c>
      <c r="D169" s="6" t="s">
        <v>2493</v>
      </c>
    </row>
    <row r="170" spans="1:4" x14ac:dyDescent="0.45">
      <c r="A170" t="s">
        <v>2508</v>
      </c>
      <c r="B170" s="160" t="s">
        <v>2509</v>
      </c>
      <c r="C170" s="164"/>
      <c r="D170" t="s">
        <v>2670</v>
      </c>
    </row>
    <row r="171" spans="1:4" x14ac:dyDescent="0.45">
      <c r="A171" t="s">
        <v>2515</v>
      </c>
      <c r="B171" s="17" t="s">
        <v>2531</v>
      </c>
      <c r="C171" s="169"/>
      <c r="D171" t="s">
        <v>2671</v>
      </c>
    </row>
    <row r="172" spans="1:4" x14ac:dyDescent="0.45">
      <c r="A172" t="s">
        <v>2501</v>
      </c>
      <c r="B172" s="160" t="s">
        <v>2506</v>
      </c>
      <c r="C172" s="163"/>
      <c r="D172" t="s">
        <v>2661</v>
      </c>
    </row>
    <row r="173" spans="1:4" x14ac:dyDescent="0.45">
      <c r="A173" t="s">
        <v>2516</v>
      </c>
      <c r="B173" s="17" t="s">
        <v>2512</v>
      </c>
      <c r="C173" s="168"/>
      <c r="D173" t="s">
        <v>2662</v>
      </c>
    </row>
    <row r="174" spans="1:4" x14ac:dyDescent="0.45">
      <c r="A174" t="s">
        <v>2502</v>
      </c>
      <c r="B174" s="160" t="s">
        <v>2503</v>
      </c>
      <c r="C174" s="156"/>
      <c r="D174" t="s">
        <v>2556</v>
      </c>
    </row>
    <row r="176" spans="1:4" x14ac:dyDescent="0.45">
      <c r="A176" s="39" t="s">
        <v>2494</v>
      </c>
      <c r="B176" s="158"/>
      <c r="C176" s="151"/>
      <c r="D176" s="151"/>
    </row>
    <row r="177" spans="1:4" x14ac:dyDescent="0.45">
      <c r="A177" s="6" t="s">
        <v>2490</v>
      </c>
      <c r="B177" s="159" t="s">
        <v>2491</v>
      </c>
      <c r="C177" s="6" t="s">
        <v>2492</v>
      </c>
      <c r="D177" s="6" t="s">
        <v>2493</v>
      </c>
    </row>
    <row r="178" spans="1:4" x14ac:dyDescent="0.45">
      <c r="A178" t="s">
        <v>2515</v>
      </c>
      <c r="B178" s="17" t="s">
        <v>2531</v>
      </c>
      <c r="C178" s="169"/>
      <c r="D178" t="s">
        <v>2242</v>
      </c>
    </row>
    <row r="179" spans="1:4" x14ac:dyDescent="0.45">
      <c r="A179" t="s">
        <v>2495</v>
      </c>
      <c r="B179" s="160" t="s">
        <v>2505</v>
      </c>
      <c r="C179" s="162"/>
      <c r="D179" t="s">
        <v>2244</v>
      </c>
    </row>
    <row r="180" spans="1:4" x14ac:dyDescent="0.45">
      <c r="A180" t="s">
        <v>2501</v>
      </c>
      <c r="B180" s="160" t="s">
        <v>2506</v>
      </c>
      <c r="C180" s="163"/>
      <c r="D180" t="s">
        <v>2243</v>
      </c>
    </row>
    <row r="181" spans="1:4" x14ac:dyDescent="0.45">
      <c r="A181" t="s">
        <v>2500</v>
      </c>
      <c r="B181" s="17" t="s">
        <v>2511</v>
      </c>
      <c r="C181" s="165"/>
      <c r="D181" t="s">
        <v>2497</v>
      </c>
    </row>
    <row r="182" spans="1:4" x14ac:dyDescent="0.45">
      <c r="A182" t="s">
        <v>2516</v>
      </c>
      <c r="B182" s="17" t="s">
        <v>2512</v>
      </c>
      <c r="C182" s="168"/>
      <c r="D182" t="s">
        <v>2498</v>
      </c>
    </row>
    <row r="183" spans="1:4" x14ac:dyDescent="0.45">
      <c r="A183" t="s">
        <v>2502</v>
      </c>
      <c r="B183" s="160" t="s">
        <v>2503</v>
      </c>
      <c r="C183" s="156"/>
      <c r="D183" t="s">
        <v>2245</v>
      </c>
    </row>
    <row r="184" spans="1:4" x14ac:dyDescent="0.45">
      <c r="A184" t="s">
        <v>2508</v>
      </c>
      <c r="B184" s="160" t="s">
        <v>2509</v>
      </c>
      <c r="C184" s="164"/>
      <c r="D184" t="s">
        <v>2507</v>
      </c>
    </row>
    <row r="186" spans="1:4" x14ac:dyDescent="0.45">
      <c r="A186" s="39" t="s">
        <v>2541</v>
      </c>
      <c r="B186" s="158"/>
      <c r="C186" s="151"/>
      <c r="D186" s="151"/>
    </row>
    <row r="187" spans="1:4" x14ac:dyDescent="0.45">
      <c r="A187" s="6" t="s">
        <v>2490</v>
      </c>
      <c r="B187" s="159" t="s">
        <v>2491</v>
      </c>
      <c r="C187" s="6" t="s">
        <v>2492</v>
      </c>
      <c r="D187" s="6" t="s">
        <v>2493</v>
      </c>
    </row>
    <row r="188" spans="1:4" x14ac:dyDescent="0.45">
      <c r="A188" t="s">
        <v>2501</v>
      </c>
      <c r="B188" s="160" t="s">
        <v>2506</v>
      </c>
      <c r="C188" s="163"/>
      <c r="D188" t="s">
        <v>142</v>
      </c>
    </row>
    <row r="189" spans="1:4" x14ac:dyDescent="0.45">
      <c r="A189" t="s">
        <v>2489</v>
      </c>
      <c r="B189" s="161" t="s">
        <v>2496</v>
      </c>
      <c r="C189" s="157"/>
      <c r="D189" t="s">
        <v>2543</v>
      </c>
    </row>
    <row r="190" spans="1:4" x14ac:dyDescent="0.45">
      <c r="A190" t="s">
        <v>2540</v>
      </c>
      <c r="B190" s="17" t="s">
        <v>2534</v>
      </c>
      <c r="C190" s="177"/>
      <c r="D190" t="s">
        <v>2550</v>
      </c>
    </row>
    <row r="191" spans="1:4" x14ac:dyDescent="0.45">
      <c r="A191" t="s">
        <v>2508</v>
      </c>
      <c r="B191" s="160" t="s">
        <v>2509</v>
      </c>
      <c r="C191" s="164"/>
      <c r="D191" t="s">
        <v>2544</v>
      </c>
    </row>
    <row r="192" spans="1:4" x14ac:dyDescent="0.45">
      <c r="A192" t="s">
        <v>2517</v>
      </c>
      <c r="B192" s="17" t="s">
        <v>2513</v>
      </c>
      <c r="C192" s="170"/>
      <c r="D192" t="s">
        <v>2545</v>
      </c>
    </row>
    <row r="193" spans="1:4" x14ac:dyDescent="0.45">
      <c r="A193" t="s">
        <v>2516</v>
      </c>
      <c r="B193" s="17" t="s">
        <v>2512</v>
      </c>
      <c r="C193" s="168"/>
      <c r="D193" t="s">
        <v>2546</v>
      </c>
    </row>
    <row r="194" spans="1:4" x14ac:dyDescent="0.45">
      <c r="A194" t="s">
        <v>2535</v>
      </c>
      <c r="B194" s="17" t="s">
        <v>2532</v>
      </c>
      <c r="C194" s="176"/>
      <c r="D194" t="s">
        <v>2547</v>
      </c>
    </row>
    <row r="195" spans="1:4" x14ac:dyDescent="0.45">
      <c r="A195" t="s">
        <v>2502</v>
      </c>
      <c r="B195" s="160" t="s">
        <v>2503</v>
      </c>
      <c r="C195" s="156"/>
      <c r="D195" t="s">
        <v>2551</v>
      </c>
    </row>
    <row r="196" spans="1:4" x14ac:dyDescent="0.45">
      <c r="A196" t="s">
        <v>2515</v>
      </c>
      <c r="B196" s="17" t="s">
        <v>2531</v>
      </c>
      <c r="C196" s="169"/>
      <c r="D196" t="s">
        <v>2337</v>
      </c>
    </row>
    <row r="197" spans="1:4" x14ac:dyDescent="0.45">
      <c r="A197" t="s">
        <v>2518</v>
      </c>
      <c r="B197" s="17" t="s">
        <v>2514</v>
      </c>
      <c r="C197" s="171"/>
      <c r="D197" t="s">
        <v>3095</v>
      </c>
    </row>
    <row r="198" spans="1:4" x14ac:dyDescent="0.45">
      <c r="A198" t="s">
        <v>2495</v>
      </c>
      <c r="B198" s="160" t="s">
        <v>2505</v>
      </c>
      <c r="C198" s="162"/>
      <c r="D198" t="s">
        <v>2542</v>
      </c>
    </row>
    <row r="200" spans="1:4" x14ac:dyDescent="0.45">
      <c r="A200" s="39" t="s">
        <v>2567</v>
      </c>
      <c r="B200" s="158"/>
      <c r="C200" s="151"/>
      <c r="D200" s="151"/>
    </row>
    <row r="201" spans="1:4" x14ac:dyDescent="0.45">
      <c r="A201" s="6" t="s">
        <v>2490</v>
      </c>
      <c r="B201" s="159" t="s">
        <v>2491</v>
      </c>
      <c r="C201" s="6" t="s">
        <v>2492</v>
      </c>
      <c r="D201" s="6" t="s">
        <v>2493</v>
      </c>
    </row>
    <row r="202" spans="1:4" x14ac:dyDescent="0.45">
      <c r="A202" t="s">
        <v>2495</v>
      </c>
      <c r="B202" s="160" t="s">
        <v>2505</v>
      </c>
      <c r="C202" s="162"/>
      <c r="D202" t="s">
        <v>2748</v>
      </c>
    </row>
    <row r="203" spans="1:4" x14ac:dyDescent="0.45">
      <c r="A203" t="s">
        <v>2501</v>
      </c>
      <c r="B203" s="160" t="s">
        <v>2506</v>
      </c>
      <c r="C203" s="163"/>
      <c r="D203" t="s">
        <v>3007</v>
      </c>
    </row>
    <row r="204" spans="1:4" x14ac:dyDescent="0.45">
      <c r="A204" t="s">
        <v>2500</v>
      </c>
      <c r="B204" s="17" t="s">
        <v>2511</v>
      </c>
      <c r="C204" s="165"/>
      <c r="D204" t="s">
        <v>3008</v>
      </c>
    </row>
    <row r="205" spans="1:4" x14ac:dyDescent="0.45">
      <c r="A205" t="s">
        <v>2536</v>
      </c>
      <c r="B205" s="17" t="s">
        <v>2530</v>
      </c>
      <c r="C205" s="174"/>
      <c r="D205" t="s">
        <v>3009</v>
      </c>
    </row>
    <row r="206" spans="1:4" x14ac:dyDescent="0.45">
      <c r="A206" t="s">
        <v>2537</v>
      </c>
      <c r="B206" s="17" t="s">
        <v>2361</v>
      </c>
      <c r="C206" s="173"/>
      <c r="D206" t="s">
        <v>3010</v>
      </c>
    </row>
    <row r="207" spans="1:4" x14ac:dyDescent="0.45">
      <c r="A207" t="s">
        <v>2508</v>
      </c>
      <c r="B207" s="160" t="s">
        <v>2509</v>
      </c>
      <c r="C207" s="164"/>
      <c r="D207" t="s">
        <v>3011</v>
      </c>
    </row>
    <row r="208" spans="1:4" x14ac:dyDescent="0.45">
      <c r="A208" t="s">
        <v>2517</v>
      </c>
      <c r="B208" s="17" t="s">
        <v>2513</v>
      </c>
      <c r="C208" s="170"/>
      <c r="D208" t="s">
        <v>3012</v>
      </c>
    </row>
    <row r="209" spans="1:4" x14ac:dyDescent="0.45">
      <c r="A209" t="s">
        <v>2502</v>
      </c>
      <c r="B209" s="160" t="s">
        <v>2503</v>
      </c>
      <c r="C209" s="156"/>
      <c r="D209" t="s">
        <v>3013</v>
      </c>
    </row>
    <row r="210" spans="1:4" x14ac:dyDescent="0.45">
      <c r="A210" t="s">
        <v>2515</v>
      </c>
      <c r="B210" s="17" t="s">
        <v>2531</v>
      </c>
      <c r="C210" s="169"/>
      <c r="D210" t="s">
        <v>2568</v>
      </c>
    </row>
    <row r="211" spans="1:4" x14ac:dyDescent="0.45">
      <c r="A211" t="s">
        <v>2539</v>
      </c>
      <c r="B211" s="17" t="s">
        <v>2533</v>
      </c>
      <c r="C211" s="175"/>
      <c r="D211" t="s">
        <v>3014</v>
      </c>
    </row>
    <row r="212" spans="1:4" x14ac:dyDescent="0.45">
      <c r="A212" t="s">
        <v>2582</v>
      </c>
      <c r="B212" s="160" t="s">
        <v>2584</v>
      </c>
      <c r="C212" s="178"/>
      <c r="D212" t="s">
        <v>3015</v>
      </c>
    </row>
    <row r="213" spans="1:4" x14ac:dyDescent="0.45">
      <c r="A213" t="s">
        <v>2535</v>
      </c>
      <c r="B213" s="17" t="s">
        <v>2532</v>
      </c>
      <c r="C213" s="176"/>
      <c r="D213" t="s">
        <v>3016</v>
      </c>
    </row>
    <row r="214" spans="1:4" x14ac:dyDescent="0.45">
      <c r="A214" t="s">
        <v>2489</v>
      </c>
      <c r="B214" s="161" t="s">
        <v>2496</v>
      </c>
      <c r="C214" s="157"/>
      <c r="D214" t="s">
        <v>2569</v>
      </c>
    </row>
    <row r="215" spans="1:4" x14ac:dyDescent="0.45">
      <c r="A215" t="s">
        <v>2516</v>
      </c>
      <c r="B215" s="17" t="s">
        <v>2512</v>
      </c>
      <c r="C215" s="168"/>
      <c r="D215" t="s">
        <v>3017</v>
      </c>
    </row>
    <row r="216" spans="1:4" x14ac:dyDescent="0.45">
      <c r="A216" t="s">
        <v>2583</v>
      </c>
      <c r="B216" s="160">
        <v>740000</v>
      </c>
      <c r="C216" s="179"/>
      <c r="D216" t="s">
        <v>3018</v>
      </c>
    </row>
    <row r="217" spans="1:4" x14ac:dyDescent="0.45">
      <c r="A217" t="s">
        <v>2518</v>
      </c>
      <c r="B217" s="17" t="s">
        <v>2514</v>
      </c>
      <c r="C217" s="171"/>
      <c r="D217" t="s">
        <v>3019</v>
      </c>
    </row>
    <row r="218" spans="1:4" x14ac:dyDescent="0.45">
      <c r="A218" t="s">
        <v>2525</v>
      </c>
      <c r="B218" s="17" t="s">
        <v>2524</v>
      </c>
      <c r="C218" s="172"/>
      <c r="D218" t="s">
        <v>3020</v>
      </c>
    </row>
    <row r="219" spans="1:4" x14ac:dyDescent="0.45">
      <c r="A219" t="s">
        <v>2540</v>
      </c>
      <c r="B219" s="17" t="s">
        <v>2534</v>
      </c>
      <c r="C219" s="177"/>
      <c r="D219" t="s">
        <v>3021</v>
      </c>
    </row>
    <row r="220" spans="1:4" x14ac:dyDescent="0.45">
      <c r="A220" t="s">
        <v>2499</v>
      </c>
      <c r="B220" s="160" t="s">
        <v>2504</v>
      </c>
      <c r="C220" s="166"/>
      <c r="D220" t="s">
        <v>3022</v>
      </c>
    </row>
    <row r="221" spans="1:4" x14ac:dyDescent="0.45">
      <c r="A221" t="s">
        <v>3034</v>
      </c>
      <c r="B221" s="187" t="s">
        <v>3027</v>
      </c>
      <c r="C221" s="186"/>
      <c r="D221" t="s">
        <v>3023</v>
      </c>
    </row>
    <row r="222" spans="1:4" x14ac:dyDescent="0.45">
      <c r="A222" t="s">
        <v>3031</v>
      </c>
      <c r="B222" s="160" t="s">
        <v>3028</v>
      </c>
      <c r="C222" s="188"/>
      <c r="D222" t="s">
        <v>3024</v>
      </c>
    </row>
    <row r="223" spans="1:4" x14ac:dyDescent="0.45">
      <c r="A223" t="s">
        <v>3032</v>
      </c>
      <c r="B223" t="s">
        <v>3029</v>
      </c>
      <c r="C223" s="189"/>
      <c r="D223" t="s">
        <v>3025</v>
      </c>
    </row>
    <row r="224" spans="1:4" x14ac:dyDescent="0.45">
      <c r="A224" t="s">
        <v>3033</v>
      </c>
      <c r="B224" s="14" t="s">
        <v>3030</v>
      </c>
      <c r="C224" s="190"/>
      <c r="D224" t="s">
        <v>3026</v>
      </c>
    </row>
    <row r="226" spans="1:4" x14ac:dyDescent="0.45">
      <c r="A226" s="39" t="s">
        <v>2570</v>
      </c>
      <c r="B226" s="158"/>
      <c r="C226" s="151"/>
      <c r="D226" s="151"/>
    </row>
    <row r="227" spans="1:4" x14ac:dyDescent="0.45">
      <c r="A227" s="6" t="s">
        <v>2490</v>
      </c>
      <c r="B227" s="159" t="s">
        <v>2491</v>
      </c>
      <c r="C227" s="6" t="s">
        <v>2492</v>
      </c>
      <c r="D227" s="6" t="s">
        <v>2493</v>
      </c>
    </row>
    <row r="228" spans="1:4" x14ac:dyDescent="0.45">
      <c r="A228" t="s">
        <v>2502</v>
      </c>
      <c r="B228" s="160" t="s">
        <v>2503</v>
      </c>
      <c r="C228" s="156"/>
      <c r="D228" t="s">
        <v>125</v>
      </c>
    </row>
    <row r="229" spans="1:4" x14ac:dyDescent="0.45">
      <c r="A229" t="s">
        <v>2508</v>
      </c>
      <c r="B229" s="160" t="s">
        <v>2509</v>
      </c>
      <c r="C229" s="164"/>
      <c r="D229" t="s">
        <v>124</v>
      </c>
    </row>
    <row r="230" spans="1:4" x14ac:dyDescent="0.45">
      <c r="A230" t="s">
        <v>2515</v>
      </c>
      <c r="B230" s="17" t="s">
        <v>2531</v>
      </c>
      <c r="C230" s="169"/>
      <c r="D230" t="s">
        <v>123</v>
      </c>
    </row>
    <row r="231" spans="1:4" x14ac:dyDescent="0.45">
      <c r="A231" t="s">
        <v>2516</v>
      </c>
      <c r="B231" s="17" t="s">
        <v>2512</v>
      </c>
      <c r="C231" s="168"/>
      <c r="D231" t="s">
        <v>121</v>
      </c>
    </row>
    <row r="232" spans="1:4" x14ac:dyDescent="0.45">
      <c r="A232" t="s">
        <v>2501</v>
      </c>
      <c r="B232" s="160" t="s">
        <v>2506</v>
      </c>
      <c r="C232" s="163"/>
      <c r="D232" t="s">
        <v>120</v>
      </c>
    </row>
    <row r="234" spans="1:4" x14ac:dyDescent="0.45">
      <c r="A234" s="39" t="s">
        <v>2571</v>
      </c>
      <c r="B234" s="158"/>
      <c r="C234" s="151"/>
      <c r="D234" s="151"/>
    </row>
    <row r="235" spans="1:4" x14ac:dyDescent="0.45">
      <c r="A235" s="6" t="s">
        <v>2490</v>
      </c>
      <c r="B235" s="159" t="s">
        <v>2491</v>
      </c>
      <c r="C235" s="6" t="s">
        <v>2492</v>
      </c>
      <c r="D235" s="6" t="s">
        <v>2493</v>
      </c>
    </row>
    <row r="236" spans="1:4" x14ac:dyDescent="0.45">
      <c r="A236" t="s">
        <v>2489</v>
      </c>
      <c r="B236" s="161" t="s">
        <v>2496</v>
      </c>
      <c r="C236" s="157"/>
      <c r="D236" t="s">
        <v>163</v>
      </c>
    </row>
    <row r="237" spans="1:4" x14ac:dyDescent="0.45">
      <c r="A237" t="s">
        <v>2508</v>
      </c>
      <c r="B237" s="160" t="s">
        <v>2509</v>
      </c>
      <c r="C237" s="164"/>
      <c r="D237" t="s">
        <v>278</v>
      </c>
    </row>
    <row r="238" spans="1:4" x14ac:dyDescent="0.45">
      <c r="A238" t="s">
        <v>2495</v>
      </c>
      <c r="B238" s="160" t="s">
        <v>2505</v>
      </c>
      <c r="C238" s="162"/>
      <c r="D238" t="s">
        <v>279</v>
      </c>
    </row>
    <row r="240" spans="1:4" x14ac:dyDescent="0.45">
      <c r="A240" s="39" t="s">
        <v>2610</v>
      </c>
      <c r="B240" s="158"/>
      <c r="C240" s="151"/>
      <c r="D240" s="151"/>
    </row>
    <row r="241" spans="1:4" x14ac:dyDescent="0.45">
      <c r="A241" s="6" t="s">
        <v>2490</v>
      </c>
      <c r="B241" s="159" t="s">
        <v>2491</v>
      </c>
      <c r="C241" s="6" t="s">
        <v>2492</v>
      </c>
      <c r="D241" s="6" t="s">
        <v>2493</v>
      </c>
    </row>
    <row r="242" spans="1:4" x14ac:dyDescent="0.45">
      <c r="A242" t="s">
        <v>2500</v>
      </c>
      <c r="B242" s="17" t="s">
        <v>2511</v>
      </c>
      <c r="C242" s="165"/>
      <c r="D242" t="s">
        <v>2464</v>
      </c>
    </row>
    <row r="243" spans="1:4" x14ac:dyDescent="0.45">
      <c r="A243" t="s">
        <v>2515</v>
      </c>
      <c r="B243" s="17" t="s">
        <v>2531</v>
      </c>
      <c r="C243" s="169"/>
      <c r="D243" t="s">
        <v>93</v>
      </c>
    </row>
    <row r="244" spans="1:4" x14ac:dyDescent="0.45">
      <c r="A244" t="s">
        <v>2501</v>
      </c>
      <c r="B244" s="160" t="s">
        <v>2506</v>
      </c>
      <c r="C244" s="163"/>
      <c r="D244" t="s">
        <v>87</v>
      </c>
    </row>
    <row r="245" spans="1:4" x14ac:dyDescent="0.45">
      <c r="A245" t="s">
        <v>2535</v>
      </c>
      <c r="B245" s="17" t="s">
        <v>2532</v>
      </c>
      <c r="C245" s="176"/>
      <c r="D245" t="s">
        <v>2611</v>
      </c>
    </row>
    <row r="246" spans="1:4" x14ac:dyDescent="0.45">
      <c r="A246" t="s">
        <v>2516</v>
      </c>
      <c r="B246" s="17" t="s">
        <v>2512</v>
      </c>
      <c r="C246" s="168"/>
      <c r="D246" t="s">
        <v>2612</v>
      </c>
    </row>
    <row r="247" spans="1:4" x14ac:dyDescent="0.45">
      <c r="A247" t="s">
        <v>2508</v>
      </c>
      <c r="B247" s="160" t="s">
        <v>2509</v>
      </c>
      <c r="C247" s="164"/>
      <c r="D247" t="s">
        <v>98</v>
      </c>
    </row>
    <row r="248" spans="1:4" x14ac:dyDescent="0.45">
      <c r="A248" t="s">
        <v>2517</v>
      </c>
      <c r="B248" s="17" t="s">
        <v>2513</v>
      </c>
      <c r="C248" s="170"/>
      <c r="D248" t="s">
        <v>97</v>
      </c>
    </row>
    <row r="249" spans="1:4" x14ac:dyDescent="0.45">
      <c r="A249" t="s">
        <v>2502</v>
      </c>
      <c r="B249" s="160" t="s">
        <v>2503</v>
      </c>
      <c r="C249" s="156"/>
      <c r="D249" t="s">
        <v>96</v>
      </c>
    </row>
    <row r="250" spans="1:4" x14ac:dyDescent="0.45">
      <c r="A250" t="s">
        <v>2495</v>
      </c>
      <c r="B250" s="160" t="s">
        <v>2505</v>
      </c>
      <c r="C250" s="162"/>
      <c r="D250" t="s">
        <v>95</v>
      </c>
    </row>
    <row r="252" spans="1:4" x14ac:dyDescent="0.45">
      <c r="A252" s="39" t="s">
        <v>2615</v>
      </c>
      <c r="B252" s="158"/>
      <c r="C252" s="151"/>
      <c r="D252" s="151"/>
    </row>
    <row r="253" spans="1:4" x14ac:dyDescent="0.45">
      <c r="A253" s="6" t="s">
        <v>2490</v>
      </c>
      <c r="B253" s="159" t="s">
        <v>2491</v>
      </c>
      <c r="C253" s="6" t="s">
        <v>2492</v>
      </c>
      <c r="D253" s="6" t="s">
        <v>2493</v>
      </c>
    </row>
    <row r="254" spans="1:4" x14ac:dyDescent="0.45">
      <c r="A254" t="s">
        <v>2500</v>
      </c>
      <c r="B254" s="17" t="s">
        <v>2511</v>
      </c>
      <c r="C254" s="165"/>
      <c r="D254" t="s">
        <v>2464</v>
      </c>
    </row>
    <row r="255" spans="1:4" x14ac:dyDescent="0.45">
      <c r="A255" t="s">
        <v>2518</v>
      </c>
      <c r="B255" s="17" t="s">
        <v>2514</v>
      </c>
      <c r="C255" s="171"/>
      <c r="D255" t="s">
        <v>2573</v>
      </c>
    </row>
    <row r="256" spans="1:4" x14ac:dyDescent="0.45">
      <c r="A256" t="s">
        <v>2508</v>
      </c>
      <c r="B256" s="160" t="s">
        <v>2509</v>
      </c>
      <c r="C256" s="164"/>
      <c r="D256" t="s">
        <v>92</v>
      </c>
    </row>
    <row r="257" spans="1:4" x14ac:dyDescent="0.45">
      <c r="A257" t="s">
        <v>2515</v>
      </c>
      <c r="B257" s="17" t="s">
        <v>2531</v>
      </c>
      <c r="C257" s="169"/>
      <c r="D257" t="s">
        <v>93</v>
      </c>
    </row>
    <row r="258" spans="1:4" x14ac:dyDescent="0.45">
      <c r="A258" t="s">
        <v>2501</v>
      </c>
      <c r="B258" s="160" t="s">
        <v>2506</v>
      </c>
      <c r="C258" s="163"/>
      <c r="D258" t="s">
        <v>87</v>
      </c>
    </row>
    <row r="259" spans="1:4" x14ac:dyDescent="0.45">
      <c r="A259" t="s">
        <v>2516</v>
      </c>
      <c r="B259" s="17" t="s">
        <v>2512</v>
      </c>
      <c r="C259" s="168"/>
      <c r="D259" t="s">
        <v>2613</v>
      </c>
    </row>
    <row r="260" spans="1:4" x14ac:dyDescent="0.45">
      <c r="A260" t="s">
        <v>2495</v>
      </c>
      <c r="B260" s="160" t="s">
        <v>2505</v>
      </c>
      <c r="C260" s="162"/>
      <c r="D260" t="s">
        <v>443</v>
      </c>
    </row>
    <row r="261" spans="1:4" x14ac:dyDescent="0.45">
      <c r="A261" t="s">
        <v>2582</v>
      </c>
      <c r="B261" s="160" t="s">
        <v>2584</v>
      </c>
      <c r="C261" s="178"/>
      <c r="D261" t="s">
        <v>2581</v>
      </c>
    </row>
    <row r="262" spans="1:4" x14ac:dyDescent="0.45">
      <c r="A262" t="s">
        <v>2583</v>
      </c>
      <c r="B262" s="160">
        <v>740000</v>
      </c>
      <c r="C262" s="179"/>
      <c r="D262" t="s">
        <v>2461</v>
      </c>
    </row>
    <row r="263" spans="1:4" x14ac:dyDescent="0.45">
      <c r="A263" t="s">
        <v>2502</v>
      </c>
      <c r="B263" s="160" t="s">
        <v>2503</v>
      </c>
      <c r="C263" s="156"/>
      <c r="D263" t="s">
        <v>2614</v>
      </c>
    </row>
    <row r="265" spans="1:4" x14ac:dyDescent="0.45">
      <c r="A265" s="39" t="s">
        <v>3475</v>
      </c>
      <c r="B265" s="158"/>
      <c r="C265" s="151"/>
      <c r="D265" s="151"/>
    </row>
    <row r="266" spans="1:4" x14ac:dyDescent="0.45">
      <c r="A266" s="6" t="s">
        <v>2490</v>
      </c>
      <c r="B266" s="159" t="s">
        <v>2491</v>
      </c>
      <c r="C266" s="6" t="s">
        <v>2492</v>
      </c>
      <c r="D266" s="6" t="s">
        <v>2493</v>
      </c>
    </row>
    <row r="267" spans="1:4" x14ac:dyDescent="0.45">
      <c r="A267" t="s">
        <v>2537</v>
      </c>
      <c r="B267" s="17" t="s">
        <v>2361</v>
      </c>
      <c r="C267" s="173"/>
      <c r="D267" t="s">
        <v>3483</v>
      </c>
    </row>
    <row r="268" spans="1:4" x14ac:dyDescent="0.45">
      <c r="A268" t="s">
        <v>2515</v>
      </c>
      <c r="B268" s="17" t="s">
        <v>2531</v>
      </c>
      <c r="C268" s="169"/>
      <c r="D268" t="s">
        <v>3484</v>
      </c>
    </row>
    <row r="269" spans="1:4" x14ac:dyDescent="0.45">
      <c r="A269" t="s">
        <v>2536</v>
      </c>
      <c r="B269" s="17" t="s">
        <v>2530</v>
      </c>
      <c r="C269" s="174"/>
      <c r="D269" t="s">
        <v>3485</v>
      </c>
    </row>
    <row r="270" spans="1:4" x14ac:dyDescent="0.45">
      <c r="A270" t="s">
        <v>2501</v>
      </c>
      <c r="B270" s="160" t="s">
        <v>2506</v>
      </c>
      <c r="C270" s="163"/>
      <c r="D270" t="s">
        <v>3486</v>
      </c>
    </row>
    <row r="271" spans="1:4" x14ac:dyDescent="0.45">
      <c r="A271" t="s">
        <v>2516</v>
      </c>
      <c r="B271" s="17" t="s">
        <v>2512</v>
      </c>
      <c r="C271" s="168"/>
      <c r="D271" t="s">
        <v>3487</v>
      </c>
    </row>
    <row r="272" spans="1:4" x14ac:dyDescent="0.45">
      <c r="A272" t="s">
        <v>2495</v>
      </c>
      <c r="B272" s="160" t="s">
        <v>2505</v>
      </c>
      <c r="C272" s="162"/>
      <c r="D272" t="s">
        <v>3488</v>
      </c>
    </row>
    <row r="273" spans="1:4" x14ac:dyDescent="0.45">
      <c r="A273" t="s">
        <v>2517</v>
      </c>
      <c r="B273" s="17" t="s">
        <v>2513</v>
      </c>
      <c r="C273" s="170"/>
      <c r="D273" t="s">
        <v>3489</v>
      </c>
    </row>
    <row r="274" spans="1:4" x14ac:dyDescent="0.45">
      <c r="A274" t="s">
        <v>2540</v>
      </c>
      <c r="B274" s="17" t="s">
        <v>2534</v>
      </c>
      <c r="C274" s="177"/>
      <c r="D274" t="s">
        <v>3490</v>
      </c>
    </row>
    <row r="276" spans="1:4" x14ac:dyDescent="0.45">
      <c r="A276" s="39" t="s">
        <v>2616</v>
      </c>
      <c r="B276" s="158"/>
      <c r="C276" s="151"/>
      <c r="D276" s="151"/>
    </row>
    <row r="277" spans="1:4" x14ac:dyDescent="0.45">
      <c r="A277" s="6" t="s">
        <v>2490</v>
      </c>
      <c r="B277" s="159" t="s">
        <v>2491</v>
      </c>
      <c r="C277" s="6" t="s">
        <v>2492</v>
      </c>
      <c r="D277" s="6" t="s">
        <v>2493</v>
      </c>
    </row>
    <row r="278" spans="1:4" x14ac:dyDescent="0.45">
      <c r="A278" t="s">
        <v>2500</v>
      </c>
      <c r="B278" s="17" t="s">
        <v>2511</v>
      </c>
      <c r="C278" s="165"/>
      <c r="D278" t="s">
        <v>2464</v>
      </c>
    </row>
    <row r="279" spans="1:4" x14ac:dyDescent="0.45">
      <c r="A279" t="s">
        <v>2495</v>
      </c>
      <c r="B279" s="160" t="s">
        <v>2505</v>
      </c>
      <c r="C279" s="162"/>
      <c r="D279" t="s">
        <v>443</v>
      </c>
    </row>
    <row r="280" spans="1:4" x14ac:dyDescent="0.45">
      <c r="A280" t="s">
        <v>2518</v>
      </c>
      <c r="B280" s="17" t="s">
        <v>2514</v>
      </c>
      <c r="C280" s="171"/>
      <c r="D280" t="s">
        <v>2573</v>
      </c>
    </row>
    <row r="281" spans="1:4" x14ac:dyDescent="0.45">
      <c r="A281" t="s">
        <v>2508</v>
      </c>
      <c r="B281" s="160" t="s">
        <v>2509</v>
      </c>
      <c r="C281" s="164"/>
      <c r="D281" t="s">
        <v>92</v>
      </c>
    </row>
    <row r="282" spans="1:4" x14ac:dyDescent="0.45">
      <c r="A282" t="s">
        <v>2535</v>
      </c>
      <c r="B282" s="17" t="s">
        <v>2532</v>
      </c>
      <c r="C282" s="176"/>
      <c r="D282" t="s">
        <v>2609</v>
      </c>
    </row>
    <row r="283" spans="1:4" x14ac:dyDescent="0.45">
      <c r="A283" t="s">
        <v>2582</v>
      </c>
      <c r="B283" s="160" t="s">
        <v>2584</v>
      </c>
      <c r="C283" s="178"/>
      <c r="D283" t="s">
        <v>2581</v>
      </c>
    </row>
    <row r="284" spans="1:4" x14ac:dyDescent="0.45">
      <c r="A284" t="s">
        <v>2502</v>
      </c>
      <c r="B284" s="160" t="s">
        <v>2503</v>
      </c>
      <c r="C284" s="156"/>
      <c r="D284" t="s">
        <v>2614</v>
      </c>
    </row>
    <row r="285" spans="1:4" x14ac:dyDescent="0.45">
      <c r="A285" t="s">
        <v>2516</v>
      </c>
      <c r="B285" s="17" t="s">
        <v>2512</v>
      </c>
      <c r="C285" s="168"/>
      <c r="D285" t="s">
        <v>2613</v>
      </c>
    </row>
    <row r="286" spans="1:4" x14ac:dyDescent="0.45">
      <c r="A286" t="s">
        <v>2501</v>
      </c>
      <c r="B286" s="160" t="s">
        <v>2506</v>
      </c>
      <c r="C286" s="163"/>
      <c r="D286" t="s">
        <v>87</v>
      </c>
    </row>
    <row r="287" spans="1:4" x14ac:dyDescent="0.45">
      <c r="A287" t="s">
        <v>2515</v>
      </c>
      <c r="B287" s="17" t="s">
        <v>2531</v>
      </c>
      <c r="C287" s="169"/>
      <c r="D287" t="s">
        <v>93</v>
      </c>
    </row>
    <row r="289" spans="1:4" x14ac:dyDescent="0.45">
      <c r="A289" s="39" t="s">
        <v>2590</v>
      </c>
      <c r="B289" s="158"/>
      <c r="C289" s="151"/>
      <c r="D289" s="151"/>
    </row>
    <row r="290" spans="1:4" x14ac:dyDescent="0.45">
      <c r="A290" s="6" t="s">
        <v>2490</v>
      </c>
      <c r="B290" s="159" t="s">
        <v>2491</v>
      </c>
      <c r="C290" s="6" t="s">
        <v>2492</v>
      </c>
      <c r="D290" s="6" t="s">
        <v>2493</v>
      </c>
    </row>
    <row r="291" spans="1:4" x14ac:dyDescent="0.45">
      <c r="A291" t="s">
        <v>2500</v>
      </c>
      <c r="B291" s="17" t="s">
        <v>2511</v>
      </c>
      <c r="C291" s="165"/>
      <c r="D291" t="s">
        <v>433</v>
      </c>
    </row>
    <row r="292" spans="1:4" x14ac:dyDescent="0.45">
      <c r="A292" t="s">
        <v>2539</v>
      </c>
      <c r="B292" s="17" t="s">
        <v>2533</v>
      </c>
      <c r="C292" s="175"/>
      <c r="D292" t="s">
        <v>2463</v>
      </c>
    </row>
    <row r="293" spans="1:4" x14ac:dyDescent="0.45">
      <c r="A293" t="s">
        <v>2508</v>
      </c>
      <c r="B293" s="160" t="s">
        <v>2509</v>
      </c>
      <c r="C293" s="164"/>
      <c r="D293" t="s">
        <v>92</v>
      </c>
    </row>
    <row r="294" spans="1:4" x14ac:dyDescent="0.45">
      <c r="A294" t="s">
        <v>2515</v>
      </c>
      <c r="B294" s="17" t="s">
        <v>2531</v>
      </c>
      <c r="C294" s="169"/>
      <c r="D294" t="s">
        <v>2579</v>
      </c>
    </row>
    <row r="295" spans="1:4" x14ac:dyDescent="0.45">
      <c r="A295" t="s">
        <v>2535</v>
      </c>
      <c r="B295" s="17" t="s">
        <v>2532</v>
      </c>
      <c r="C295" s="176"/>
      <c r="D295" t="s">
        <v>2580</v>
      </c>
    </row>
    <row r="296" spans="1:4" x14ac:dyDescent="0.45">
      <c r="A296" t="s">
        <v>2489</v>
      </c>
      <c r="B296" s="161" t="s">
        <v>2496</v>
      </c>
      <c r="C296" s="157"/>
      <c r="D296" t="s">
        <v>89</v>
      </c>
    </row>
    <row r="297" spans="1:4" x14ac:dyDescent="0.45">
      <c r="A297" t="s">
        <v>2517</v>
      </c>
      <c r="B297" s="17" t="s">
        <v>2513</v>
      </c>
      <c r="C297" s="170"/>
      <c r="D297" t="s">
        <v>88</v>
      </c>
    </row>
    <row r="298" spans="1:4" x14ac:dyDescent="0.45">
      <c r="A298" t="s">
        <v>2501</v>
      </c>
      <c r="B298" s="160" t="s">
        <v>2506</v>
      </c>
      <c r="C298" s="163"/>
      <c r="D298" t="s">
        <v>87</v>
      </c>
    </row>
    <row r="299" spans="1:4" x14ac:dyDescent="0.45">
      <c r="A299" t="s">
        <v>2525</v>
      </c>
      <c r="B299" s="17" t="s">
        <v>2524</v>
      </c>
      <c r="C299" s="172"/>
      <c r="D299" t="s">
        <v>440</v>
      </c>
    </row>
    <row r="300" spans="1:4" x14ac:dyDescent="0.45">
      <c r="A300" t="s">
        <v>2495</v>
      </c>
      <c r="B300" s="160" t="s">
        <v>2505</v>
      </c>
      <c r="C300" s="162"/>
      <c r="D300" t="s">
        <v>443</v>
      </c>
    </row>
    <row r="301" spans="1:4" x14ac:dyDescent="0.45">
      <c r="A301" t="s">
        <v>2583</v>
      </c>
      <c r="B301" s="160">
        <v>740000</v>
      </c>
      <c r="C301" s="179"/>
      <c r="D301" t="s">
        <v>2461</v>
      </c>
    </row>
    <row r="302" spans="1:4" x14ac:dyDescent="0.45">
      <c r="B302" s="160"/>
    </row>
    <row r="303" spans="1:4" x14ac:dyDescent="0.45">
      <c r="A303" s="39" t="s">
        <v>2590</v>
      </c>
      <c r="B303" s="158"/>
      <c r="C303" s="151"/>
      <c r="D303" s="151"/>
    </row>
    <row r="304" spans="1:4" x14ac:dyDescent="0.45">
      <c r="A304" s="6" t="s">
        <v>2490</v>
      </c>
      <c r="B304" s="159" t="s">
        <v>2491</v>
      </c>
      <c r="C304" s="6" t="s">
        <v>2492</v>
      </c>
      <c r="D304" s="6" t="s">
        <v>2493</v>
      </c>
    </row>
    <row r="305" spans="1:4" x14ac:dyDescent="0.45">
      <c r="A305" t="s">
        <v>2500</v>
      </c>
      <c r="B305" s="17" t="s">
        <v>2511</v>
      </c>
      <c r="C305" s="165"/>
      <c r="D305" s="343" t="s">
        <v>2464</v>
      </c>
    </row>
    <row r="306" spans="1:4" x14ac:dyDescent="0.45">
      <c r="A306" t="s">
        <v>2540</v>
      </c>
      <c r="B306" s="17" t="s">
        <v>2534</v>
      </c>
      <c r="C306" s="177"/>
      <c r="D306" t="s">
        <v>2572</v>
      </c>
    </row>
    <row r="307" spans="1:4" x14ac:dyDescent="0.45">
      <c r="A307" t="s">
        <v>2508</v>
      </c>
      <c r="B307" s="160" t="s">
        <v>2509</v>
      </c>
      <c r="C307" s="164"/>
      <c r="D307" t="s">
        <v>92</v>
      </c>
    </row>
    <row r="308" spans="1:4" x14ac:dyDescent="0.45">
      <c r="A308" t="s">
        <v>2502</v>
      </c>
      <c r="B308" s="160" t="s">
        <v>2503</v>
      </c>
      <c r="C308" s="156"/>
      <c r="D308" t="s">
        <v>2627</v>
      </c>
    </row>
    <row r="309" spans="1:4" x14ac:dyDescent="0.45">
      <c r="A309" t="s">
        <v>2501</v>
      </c>
      <c r="B309" s="160" t="s">
        <v>2506</v>
      </c>
      <c r="C309" s="163"/>
      <c r="D309" t="s">
        <v>87</v>
      </c>
    </row>
    <row r="310" spans="1:4" x14ac:dyDescent="0.45">
      <c r="A310" t="s">
        <v>2525</v>
      </c>
      <c r="B310" s="17" t="s">
        <v>2524</v>
      </c>
      <c r="C310" s="172"/>
      <c r="D310" t="s">
        <v>440</v>
      </c>
    </row>
    <row r="311" spans="1:4" x14ac:dyDescent="0.45">
      <c r="A311" t="s">
        <v>2495</v>
      </c>
      <c r="B311" s="160" t="s">
        <v>2505</v>
      </c>
      <c r="C311" s="162"/>
      <c r="D311" t="s">
        <v>443</v>
      </c>
    </row>
    <row r="312" spans="1:4" x14ac:dyDescent="0.45">
      <c r="A312" t="s">
        <v>2583</v>
      </c>
      <c r="B312" s="160">
        <v>740000</v>
      </c>
      <c r="C312" s="179"/>
      <c r="D312" t="s">
        <v>2461</v>
      </c>
    </row>
    <row r="313" spans="1:4" x14ac:dyDescent="0.45">
      <c r="A313" t="s">
        <v>2518</v>
      </c>
      <c r="B313" s="17" t="s">
        <v>2514</v>
      </c>
      <c r="C313" s="171"/>
      <c r="D313" t="s">
        <v>2573</v>
      </c>
    </row>
    <row r="314" spans="1:4" x14ac:dyDescent="0.45">
      <c r="A314" t="s">
        <v>2515</v>
      </c>
      <c r="B314" s="17" t="s">
        <v>2531</v>
      </c>
      <c r="C314" s="169"/>
      <c r="D314" t="s">
        <v>93</v>
      </c>
    </row>
    <row r="315" spans="1:4" x14ac:dyDescent="0.45">
      <c r="B315"/>
    </row>
    <row r="316" spans="1:4" x14ac:dyDescent="0.45">
      <c r="A316" s="39" t="s">
        <v>2740</v>
      </c>
      <c r="B316" s="158"/>
      <c r="C316" s="151"/>
      <c r="D316" s="151"/>
    </row>
    <row r="317" spans="1:4" x14ac:dyDescent="0.45">
      <c r="A317" s="6" t="s">
        <v>2490</v>
      </c>
      <c r="B317" s="159" t="s">
        <v>2491</v>
      </c>
      <c r="C317" s="6" t="s">
        <v>2492</v>
      </c>
      <c r="D317" s="6" t="s">
        <v>2493</v>
      </c>
    </row>
    <row r="318" spans="1:4" x14ac:dyDescent="0.45">
      <c r="A318" t="s">
        <v>2500</v>
      </c>
      <c r="B318" s="17" t="s">
        <v>2511</v>
      </c>
      <c r="C318" s="165"/>
      <c r="D318" t="s">
        <v>2464</v>
      </c>
    </row>
    <row r="319" spans="1:4" x14ac:dyDescent="0.45">
      <c r="A319" t="s">
        <v>2515</v>
      </c>
      <c r="B319" s="17" t="s">
        <v>2531</v>
      </c>
      <c r="C319" s="169"/>
      <c r="D319" t="s">
        <v>93</v>
      </c>
    </row>
    <row r="320" spans="1:4" x14ac:dyDescent="0.45">
      <c r="A320" t="s">
        <v>2518</v>
      </c>
      <c r="B320" s="17" t="s">
        <v>2514</v>
      </c>
      <c r="C320" s="171"/>
      <c r="D320" t="s">
        <v>2573</v>
      </c>
    </row>
    <row r="321" spans="1:4" x14ac:dyDescent="0.45">
      <c r="A321" t="s">
        <v>2539</v>
      </c>
      <c r="B321" s="17" t="s">
        <v>2533</v>
      </c>
      <c r="C321" s="175"/>
      <c r="D321" t="s">
        <v>2463</v>
      </c>
    </row>
    <row r="322" spans="1:4" x14ac:dyDescent="0.45">
      <c r="A322" t="s">
        <v>2540</v>
      </c>
      <c r="B322" s="17" t="s">
        <v>2534</v>
      </c>
      <c r="C322" s="177"/>
      <c r="D322" t="s">
        <v>2572</v>
      </c>
    </row>
    <row r="323" spans="1:4" x14ac:dyDescent="0.45">
      <c r="A323" t="s">
        <v>2508</v>
      </c>
      <c r="B323" s="160" t="s">
        <v>2509</v>
      </c>
      <c r="C323" s="164"/>
      <c r="D323" t="s">
        <v>92</v>
      </c>
    </row>
    <row r="324" spans="1:4" x14ac:dyDescent="0.45">
      <c r="A324" t="s">
        <v>2517</v>
      </c>
      <c r="B324" s="17" t="s">
        <v>2513</v>
      </c>
      <c r="C324" s="170"/>
      <c r="D324" t="s">
        <v>2629</v>
      </c>
    </row>
    <row r="325" spans="1:4" x14ac:dyDescent="0.45">
      <c r="A325" t="s">
        <v>2495</v>
      </c>
      <c r="B325" s="160" t="s">
        <v>2505</v>
      </c>
      <c r="C325" s="162"/>
      <c r="D325" t="s">
        <v>2628</v>
      </c>
    </row>
    <row r="326" spans="1:4" x14ac:dyDescent="0.45">
      <c r="A326" t="s">
        <v>2501</v>
      </c>
      <c r="B326" s="160" t="s">
        <v>2506</v>
      </c>
      <c r="C326" s="163"/>
      <c r="D326" t="s">
        <v>87</v>
      </c>
    </row>
    <row r="327" spans="1:4" x14ac:dyDescent="0.45">
      <c r="A327" t="s">
        <v>2502</v>
      </c>
      <c r="B327" s="160" t="s">
        <v>2503</v>
      </c>
      <c r="C327" s="156"/>
      <c r="D327" t="s">
        <v>2627</v>
      </c>
    </row>
    <row r="328" spans="1:4" x14ac:dyDescent="0.45">
      <c r="A328" t="s">
        <v>2583</v>
      </c>
      <c r="B328" s="160">
        <v>740000</v>
      </c>
      <c r="C328" s="179"/>
      <c r="D328" t="s">
        <v>2461</v>
      </c>
    </row>
    <row r="330" spans="1:4" x14ac:dyDescent="0.45">
      <c r="A330" s="39" t="s">
        <v>3707</v>
      </c>
      <c r="B330" s="158"/>
      <c r="C330" s="151"/>
      <c r="D330" s="151"/>
    </row>
    <row r="331" spans="1:4" x14ac:dyDescent="0.45">
      <c r="A331" s="6" t="s">
        <v>2490</v>
      </c>
      <c r="B331" s="159" t="s">
        <v>2491</v>
      </c>
      <c r="C331" s="6" t="s">
        <v>2492</v>
      </c>
      <c r="D331" s="6" t="s">
        <v>2493</v>
      </c>
    </row>
    <row r="332" spans="1:4" x14ac:dyDescent="0.45">
      <c r="A332" t="s">
        <v>2515</v>
      </c>
      <c r="B332" s="17" t="s">
        <v>2531</v>
      </c>
      <c r="C332" s="169"/>
      <c r="D332" t="s">
        <v>3708</v>
      </c>
    </row>
    <row r="333" spans="1:4" x14ac:dyDescent="0.45">
      <c r="A333" t="s">
        <v>3716</v>
      </c>
      <c r="B333" s="17" t="s">
        <v>3715</v>
      </c>
      <c r="C333" s="151"/>
      <c r="D333" t="s">
        <v>3709</v>
      </c>
    </row>
    <row r="334" spans="1:4" x14ac:dyDescent="0.45">
      <c r="A334" t="s">
        <v>2502</v>
      </c>
      <c r="B334" s="160" t="s">
        <v>2503</v>
      </c>
      <c r="C334" s="156"/>
      <c r="D334" t="s">
        <v>3710</v>
      </c>
    </row>
    <row r="335" spans="1:4" x14ac:dyDescent="0.45">
      <c r="A335" t="s">
        <v>2582</v>
      </c>
      <c r="B335" s="160" t="s">
        <v>2584</v>
      </c>
      <c r="C335" s="178"/>
      <c r="D335" t="s">
        <v>3711</v>
      </c>
    </row>
    <row r="336" spans="1:4" x14ac:dyDescent="0.45">
      <c r="A336" t="s">
        <v>3717</v>
      </c>
      <c r="B336" s="160">
        <v>808080</v>
      </c>
      <c r="C336" s="360"/>
      <c r="D336" t="s">
        <v>3712</v>
      </c>
    </row>
    <row r="337" spans="1:4" x14ac:dyDescent="0.45">
      <c r="A337" t="s">
        <v>2508</v>
      </c>
      <c r="B337" s="160" t="s">
        <v>2509</v>
      </c>
      <c r="C337" s="164"/>
      <c r="D337" t="s">
        <v>3713</v>
      </c>
    </row>
    <row r="338" spans="1:4" x14ac:dyDescent="0.45">
      <c r="A338" t="s">
        <v>2516</v>
      </c>
      <c r="B338" s="17" t="s">
        <v>2512</v>
      </c>
      <c r="C338" s="168"/>
      <c r="D338" t="s">
        <v>3714</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3673</v>
      </c>
      <c r="B2" t="s">
        <v>3390</v>
      </c>
      <c r="C2" s="155" t="s">
        <v>3391</v>
      </c>
    </row>
    <row r="3" spans="1:3" x14ac:dyDescent="0.45">
      <c r="A3" t="s">
        <v>3854</v>
      </c>
      <c r="B3" t="s">
        <v>3855</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3513</v>
      </c>
      <c r="B1" s="331" t="s">
        <v>3536</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3513</v>
      </c>
      <c r="B1" s="331" t="s">
        <v>3514</v>
      </c>
      <c r="C1" s="331" t="s">
        <v>3515</v>
      </c>
      <c r="D1" s="331" t="s">
        <v>3516</v>
      </c>
      <c r="E1" s="331" t="s">
        <v>3517</v>
      </c>
      <c r="F1" s="332" t="s">
        <v>3518</v>
      </c>
    </row>
    <row r="2" spans="1:6" ht="57" x14ac:dyDescent="0.45">
      <c r="A2" s="1" t="s">
        <v>3519</v>
      </c>
      <c r="B2" s="1" t="str">
        <f>IF(INDEX('State Targets'!H:H,MATCH(About!$C$2,'State Targets'!$B:$B,0))=0,"",INDEX('State Targets'!H:H,MATCH(About!$C$2,'State Targets'!$B:$B,0)))</f>
        <v/>
      </c>
      <c r="C2" s="1" t="str">
        <f>IF(INDEX('State Targets'!I:I,MATCH(About!$C$2,'State Targets'!$B:$B,0))=0,"",INDEX('State Targets'!I:I,MATCH(About!$C$2,'State Targets'!$B:$B,0)))</f>
        <v/>
      </c>
      <c r="D2" s="1">
        <f>INDEX('State Targets'!J:J,MATCH(About!$C$2,'State Targets'!$B:$B,0))</f>
        <v>0</v>
      </c>
      <c r="E2" s="1">
        <f>INDEX('State Targets'!K:K,MATCH(About!$C$2,'State Targets'!$B:$B,0))</f>
        <v>0</v>
      </c>
      <c r="F2" s="1" t="str">
        <f>IF(INDEX('State Targets'!C:C,MATCH(About!$C$2,'State Targets'!$B:$B,0))=0,"",INDEX('State Targets'!C:C,MATCH(About!$C$2,'State Targets'!$B:$B,0)))</f>
        <v/>
      </c>
    </row>
    <row r="3" spans="1:6" ht="57" x14ac:dyDescent="0.4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42" customWidth="1"/>
    <col min="4" max="4" width="12.86328125" customWidth="1"/>
    <col min="5" max="6" width="8.86328125" style="423"/>
    <col min="7" max="7" width="30.265625" style="424" customWidth="1"/>
    <col min="8" max="8" width="12.86328125" customWidth="1"/>
    <col min="9" max="11" width="8.86328125" style="425"/>
    <col min="12" max="12" width="20.1328125" style="440" customWidth="1"/>
    <col min="13" max="13" width="8.86328125" style="426"/>
    <col min="14" max="15" width="7" customWidth="1"/>
  </cols>
  <sheetData>
    <row r="1" spans="1:15" ht="14.65" thickBot="1" x14ac:dyDescent="0.5">
      <c r="A1" s="392" t="s">
        <v>4014</v>
      </c>
      <c r="B1" s="392" t="s">
        <v>4015</v>
      </c>
      <c r="C1" s="441" t="s">
        <v>4149</v>
      </c>
      <c r="D1" s="418" t="s">
        <v>4150</v>
      </c>
      <c r="E1" s="419" t="s">
        <v>4151</v>
      </c>
      <c r="F1" s="419" t="s">
        <v>4152</v>
      </c>
      <c r="G1" s="420" t="s">
        <v>4153</v>
      </c>
      <c r="H1" s="392" t="s">
        <v>4154</v>
      </c>
      <c r="I1" s="421" t="s">
        <v>4155</v>
      </c>
      <c r="J1" s="421" t="s">
        <v>4156</v>
      </c>
      <c r="K1" s="421" t="s">
        <v>4157</v>
      </c>
      <c r="L1" s="439" t="s">
        <v>4158</v>
      </c>
      <c r="M1" s="422" t="s">
        <v>4159</v>
      </c>
      <c r="N1" s="421" t="s">
        <v>4160</v>
      </c>
      <c r="O1" s="421" t="s">
        <v>4161</v>
      </c>
    </row>
    <row r="2" spans="1:15" x14ac:dyDescent="0.45">
      <c r="A2" t="s">
        <v>4016</v>
      </c>
      <c r="B2" t="s">
        <v>4017</v>
      </c>
    </row>
    <row r="3" spans="1:15" x14ac:dyDescent="0.45">
      <c r="A3" t="s">
        <v>4018</v>
      </c>
      <c r="B3" t="s">
        <v>4013</v>
      </c>
    </row>
    <row r="4" spans="1:15" x14ac:dyDescent="0.45">
      <c r="A4" t="s">
        <v>4019</v>
      </c>
      <c r="B4" t="s">
        <v>4020</v>
      </c>
    </row>
    <row r="5" spans="1:15" x14ac:dyDescent="0.45">
      <c r="A5" t="s">
        <v>4021</v>
      </c>
      <c r="B5" t="s">
        <v>4022</v>
      </c>
    </row>
    <row r="6" spans="1:15" ht="57" x14ac:dyDescent="0.45">
      <c r="A6" t="s">
        <v>4023</v>
      </c>
      <c r="B6" t="s">
        <v>4024</v>
      </c>
      <c r="C6" s="442" t="s">
        <v>4162</v>
      </c>
      <c r="D6">
        <v>1990</v>
      </c>
      <c r="E6" s="423">
        <v>0.4</v>
      </c>
      <c r="F6" s="423">
        <v>1</v>
      </c>
      <c r="G6" s="427">
        <f>ROUND(IF(About!$B$2=$A6,INDEX('State GHG Summary'!$C$1:$AH$1,MATCH('State Targets'!D6,'State GHG Summary'!$C$3:$AH$3,0)),0),0)</f>
        <v>0</v>
      </c>
      <c r="H6" t="s">
        <v>4163</v>
      </c>
      <c r="I6" s="425">
        <v>2030</v>
      </c>
      <c r="J6" s="425">
        <f>IF($E6="","",(1-$E6)*$G6)</f>
        <v>0</v>
      </c>
      <c r="K6" s="425">
        <f>J6</f>
        <v>0</v>
      </c>
      <c r="L6" s="410" t="s">
        <v>4164</v>
      </c>
      <c r="M6" s="426">
        <v>2045</v>
      </c>
      <c r="N6">
        <f>IF($F6="","",(1-$F6)*$G6)</f>
        <v>0</v>
      </c>
      <c r="O6">
        <f>N6</f>
        <v>0</v>
      </c>
    </row>
    <row r="7" spans="1:15" ht="42.75" x14ac:dyDescent="0.45">
      <c r="A7" t="s">
        <v>481</v>
      </c>
      <c r="B7" t="s">
        <v>4025</v>
      </c>
      <c r="C7" s="442" t="s">
        <v>4459</v>
      </c>
      <c r="D7">
        <v>2005</v>
      </c>
      <c r="E7" s="428">
        <v>0.5</v>
      </c>
      <c r="F7" s="428">
        <v>1</v>
      </c>
      <c r="G7" s="427">
        <f>ROUND(IF(About!$B$2=$A7,INDEX('State GHG Summary'!$C$1:$AH$1,MATCH('State Targets'!D7,'State GHG Summary'!$C$3:$AH$3,0)),0),0)</f>
        <v>0</v>
      </c>
      <c r="H7" t="s">
        <v>4165</v>
      </c>
      <c r="I7" s="429">
        <v>2030</v>
      </c>
      <c r="J7" s="425">
        <f t="shared" ref="J7:J52" si="0">IF($E7="","",(1-$E7)*$G7)</f>
        <v>0</v>
      </c>
      <c r="K7" s="425">
        <f t="shared" ref="K7:K52" si="1">J7</f>
        <v>0</v>
      </c>
      <c r="L7" s="410" t="s">
        <v>4456</v>
      </c>
      <c r="M7" s="430">
        <v>2050</v>
      </c>
      <c r="N7">
        <f t="shared" ref="N7:N52" si="2">IF($F7="","",(1-$F7)*$G7)</f>
        <v>0</v>
      </c>
      <c r="O7">
        <f t="shared" ref="O7:O52" si="3">N7</f>
        <v>0</v>
      </c>
    </row>
    <row r="8" spans="1:15" ht="42.75" x14ac:dyDescent="0.45">
      <c r="A8" t="s">
        <v>4026</v>
      </c>
      <c r="B8" t="s">
        <v>4027</v>
      </c>
      <c r="C8" s="442" t="s">
        <v>4460</v>
      </c>
      <c r="D8">
        <v>2001</v>
      </c>
      <c r="E8" s="423">
        <v>0.45</v>
      </c>
      <c r="F8" s="423">
        <v>1</v>
      </c>
      <c r="G8" s="427">
        <f>ROUND(IF(About!$B$2=$A8,INDEX('State GHG Summary'!$C$1:$AH$1,MATCH('State Targets'!D8,'State GHG Summary'!$C$3:$AH$3,0)),0),0)</f>
        <v>0</v>
      </c>
      <c r="H8" t="s">
        <v>4166</v>
      </c>
      <c r="I8" s="425">
        <v>2030</v>
      </c>
      <c r="J8" s="425">
        <f t="shared" si="0"/>
        <v>0</v>
      </c>
      <c r="K8" s="425">
        <f t="shared" si="1"/>
        <v>0</v>
      </c>
      <c r="L8" s="410" t="s">
        <v>4461</v>
      </c>
      <c r="M8" s="426">
        <v>2050</v>
      </c>
      <c r="N8">
        <f t="shared" si="2"/>
        <v>0</v>
      </c>
      <c r="O8">
        <f t="shared" si="3"/>
        <v>0</v>
      </c>
    </row>
    <row r="9" spans="1:15" x14ac:dyDescent="0.45">
      <c r="A9" t="s">
        <v>4028</v>
      </c>
      <c r="B9" t="s">
        <v>4028</v>
      </c>
      <c r="J9" s="425" t="str">
        <f t="shared" si="0"/>
        <v/>
      </c>
      <c r="K9" s="425" t="str">
        <f t="shared" si="1"/>
        <v/>
      </c>
      <c r="N9" t="str">
        <f t="shared" si="2"/>
        <v/>
      </c>
      <c r="O9" t="str">
        <f t="shared" si="3"/>
        <v/>
      </c>
    </row>
    <row r="10" spans="1:15" ht="42.75" x14ac:dyDescent="0.45">
      <c r="A10" t="s">
        <v>4029</v>
      </c>
      <c r="B10" t="s">
        <v>4030</v>
      </c>
      <c r="C10" s="442" t="s">
        <v>4167</v>
      </c>
      <c r="D10">
        <v>2005</v>
      </c>
      <c r="E10" s="423">
        <v>0.5</v>
      </c>
      <c r="F10" s="423">
        <v>1</v>
      </c>
      <c r="G10" s="427">
        <f>ROUND(IF(About!$B$2=$A10,INDEX('State GHG Summary'!$C$1:$AH$1,MATCH('State Targets'!D10,'State GHG Summary'!$C$3:$AH$3,0)),0),0)</f>
        <v>0</v>
      </c>
      <c r="H10" t="s">
        <v>4165</v>
      </c>
      <c r="I10" s="425">
        <v>2030</v>
      </c>
      <c r="J10" s="425">
        <f t="shared" si="0"/>
        <v>0</v>
      </c>
      <c r="K10" s="425">
        <f t="shared" si="1"/>
        <v>0</v>
      </c>
      <c r="L10" s="410" t="s">
        <v>4168</v>
      </c>
      <c r="M10" s="426">
        <v>2050</v>
      </c>
      <c r="N10">
        <f t="shared" si="2"/>
        <v>0</v>
      </c>
      <c r="O10">
        <f t="shared" si="3"/>
        <v>0</v>
      </c>
    </row>
    <row r="11" spans="1:15" x14ac:dyDescent="0.45">
      <c r="A11" t="s">
        <v>4031</v>
      </c>
      <c r="B11" t="s">
        <v>4032</v>
      </c>
      <c r="N11" t="str">
        <f t="shared" si="2"/>
        <v/>
      </c>
      <c r="O11" t="str">
        <f t="shared" si="3"/>
        <v/>
      </c>
    </row>
    <row r="12" spans="1:15" x14ac:dyDescent="0.45">
      <c r="A12" t="s">
        <v>4033</v>
      </c>
      <c r="B12" t="s">
        <v>4034</v>
      </c>
      <c r="J12" s="425" t="str">
        <f t="shared" si="0"/>
        <v/>
      </c>
      <c r="K12" s="425" t="str">
        <f t="shared" si="1"/>
        <v/>
      </c>
      <c r="N12" t="str">
        <f t="shared" si="2"/>
        <v/>
      </c>
      <c r="O12" t="str">
        <f t="shared" si="3"/>
        <v/>
      </c>
    </row>
    <row r="13" spans="1:15" x14ac:dyDescent="0.45">
      <c r="A13" t="s">
        <v>4035</v>
      </c>
      <c r="B13" t="s">
        <v>4036</v>
      </c>
      <c r="J13" s="425" t="str">
        <f t="shared" si="0"/>
        <v/>
      </c>
      <c r="K13" s="425" t="str">
        <f t="shared" si="1"/>
        <v/>
      </c>
      <c r="N13" t="str">
        <f t="shared" si="2"/>
        <v/>
      </c>
      <c r="O13" t="str">
        <f t="shared" si="3"/>
        <v/>
      </c>
    </row>
    <row r="14" spans="1:15" x14ac:dyDescent="0.45">
      <c r="A14" t="s">
        <v>4037</v>
      </c>
      <c r="B14" t="s">
        <v>4038</v>
      </c>
      <c r="J14" s="425" t="str">
        <f t="shared" si="0"/>
        <v/>
      </c>
      <c r="K14" s="425" t="str">
        <f t="shared" si="1"/>
        <v/>
      </c>
      <c r="N14" t="str">
        <f t="shared" si="2"/>
        <v/>
      </c>
      <c r="O14" t="str">
        <f t="shared" si="3"/>
        <v/>
      </c>
    </row>
    <row r="15" spans="1:15" x14ac:dyDescent="0.45">
      <c r="A15" t="s">
        <v>4039</v>
      </c>
      <c r="B15" t="s">
        <v>4040</v>
      </c>
      <c r="J15" s="425" t="str">
        <f t="shared" si="0"/>
        <v/>
      </c>
      <c r="K15" s="425" t="str">
        <f t="shared" si="1"/>
        <v/>
      </c>
      <c r="N15" t="str">
        <f t="shared" si="2"/>
        <v/>
      </c>
      <c r="O15" t="str">
        <f t="shared" si="3"/>
        <v/>
      </c>
    </row>
    <row r="16" spans="1:15" x14ac:dyDescent="0.45">
      <c r="A16" t="s">
        <v>4041</v>
      </c>
      <c r="B16" t="s">
        <v>4042</v>
      </c>
      <c r="J16" s="425" t="str">
        <f t="shared" si="0"/>
        <v/>
      </c>
      <c r="K16" s="425" t="str">
        <f t="shared" si="1"/>
        <v/>
      </c>
      <c r="N16" t="str">
        <f t="shared" si="2"/>
        <v/>
      </c>
      <c r="O16" t="str">
        <f t="shared" si="3"/>
        <v/>
      </c>
    </row>
    <row r="17" spans="1:15" x14ac:dyDescent="0.45">
      <c r="A17" t="s">
        <v>4043</v>
      </c>
      <c r="B17" t="s">
        <v>4044</v>
      </c>
      <c r="J17" s="425" t="str">
        <f t="shared" si="0"/>
        <v/>
      </c>
      <c r="K17" s="425" t="str">
        <f t="shared" si="1"/>
        <v/>
      </c>
      <c r="N17" t="str">
        <f t="shared" si="2"/>
        <v/>
      </c>
      <c r="O17" t="str">
        <f t="shared" si="3"/>
        <v/>
      </c>
    </row>
    <row r="18" spans="1:15" x14ac:dyDescent="0.45">
      <c r="A18" t="s">
        <v>4045</v>
      </c>
      <c r="B18" t="s">
        <v>4046</v>
      </c>
      <c r="J18" s="425" t="str">
        <f t="shared" si="0"/>
        <v/>
      </c>
      <c r="K18" s="425" t="str">
        <f t="shared" si="1"/>
        <v/>
      </c>
      <c r="N18" t="str">
        <f t="shared" si="2"/>
        <v/>
      </c>
      <c r="O18" t="str">
        <f t="shared" si="3"/>
        <v/>
      </c>
    </row>
    <row r="19" spans="1:15" ht="42.75" x14ac:dyDescent="0.45">
      <c r="A19" t="s">
        <v>4047</v>
      </c>
      <c r="B19" t="s">
        <v>4048</v>
      </c>
      <c r="C19" s="442" t="s">
        <v>4170</v>
      </c>
      <c r="D19">
        <v>1990</v>
      </c>
      <c r="E19" s="423">
        <v>0.2</v>
      </c>
      <c r="G19" s="427">
        <f>ROUND(IF(About!$B$2=$A19,INDEX('State GHG Summary'!$C$1:$AH$1,MATCH('State Targets'!D19,'State GHG Summary'!$C$3:$AH$3,0)),0),0)</f>
        <v>0</v>
      </c>
      <c r="H19" t="s">
        <v>4171</v>
      </c>
      <c r="I19" s="425">
        <v>2030</v>
      </c>
      <c r="J19" s="425">
        <f t="shared" si="0"/>
        <v>0</v>
      </c>
      <c r="K19" s="425">
        <f t="shared" si="1"/>
        <v>0</v>
      </c>
      <c r="N19" t="str">
        <f t="shared" si="2"/>
        <v/>
      </c>
      <c r="O19" t="str">
        <f t="shared" si="3"/>
        <v/>
      </c>
    </row>
    <row r="20" spans="1:15" ht="42.75" x14ac:dyDescent="0.45">
      <c r="A20" t="s">
        <v>4049</v>
      </c>
      <c r="B20" t="s">
        <v>4050</v>
      </c>
      <c r="C20" s="442" t="s">
        <v>4172</v>
      </c>
      <c r="D20">
        <v>2005</v>
      </c>
      <c r="E20" s="423">
        <v>0.45</v>
      </c>
      <c r="F20" s="423">
        <v>1</v>
      </c>
      <c r="G20" s="427">
        <f>ROUND(IF(About!$B$2=$A20,INDEX('State GHG Summary'!$C$1:$AH$1,MATCH('State Targets'!D20,'State GHG Summary'!$C$3:$AH$3,0)),0),0)</f>
        <v>0</v>
      </c>
      <c r="H20" t="s">
        <v>4173</v>
      </c>
      <c r="I20" s="425">
        <v>2030</v>
      </c>
      <c r="J20" s="425">
        <f t="shared" si="0"/>
        <v>0</v>
      </c>
      <c r="K20" s="425">
        <f t="shared" si="1"/>
        <v>0</v>
      </c>
      <c r="L20" s="410" t="s">
        <v>4168</v>
      </c>
      <c r="M20" s="426">
        <v>2050</v>
      </c>
      <c r="N20">
        <f t="shared" si="2"/>
        <v>0</v>
      </c>
      <c r="O20">
        <f t="shared" si="3"/>
        <v>0</v>
      </c>
    </row>
    <row r="21" spans="1:15" ht="42.75" x14ac:dyDescent="0.45">
      <c r="A21" t="s">
        <v>4051</v>
      </c>
      <c r="B21" t="s">
        <v>4052</v>
      </c>
      <c r="C21" s="442" t="s">
        <v>4463</v>
      </c>
      <c r="D21">
        <v>1990</v>
      </c>
      <c r="E21" s="423">
        <v>0.75</v>
      </c>
      <c r="F21" s="423">
        <v>1</v>
      </c>
      <c r="G21" s="427">
        <f>ROUND(IF(About!$B$2=$A21,INDEX('State GHG Summary'!$C$1:$AH$1,MATCH('State Targets'!D21,'State GHG Summary'!$C$3:$AH$3,0)),0),0)</f>
        <v>0</v>
      </c>
      <c r="H21" t="s">
        <v>4174</v>
      </c>
      <c r="I21" s="425">
        <v>2040</v>
      </c>
      <c r="J21" s="425">
        <f t="shared" si="0"/>
        <v>0</v>
      </c>
      <c r="K21" s="425">
        <f t="shared" si="1"/>
        <v>0</v>
      </c>
      <c r="L21" s="410" t="s">
        <v>4168</v>
      </c>
      <c r="M21" s="426">
        <v>2050</v>
      </c>
      <c r="N21">
        <f t="shared" si="2"/>
        <v>0</v>
      </c>
      <c r="O21">
        <f t="shared" si="3"/>
        <v>0</v>
      </c>
    </row>
    <row r="22" spans="1:15" ht="42.75" x14ac:dyDescent="0.45">
      <c r="A22" t="s">
        <v>4053</v>
      </c>
      <c r="B22" t="s">
        <v>4054</v>
      </c>
      <c r="C22" s="442" t="s">
        <v>4175</v>
      </c>
      <c r="D22">
        <v>2006</v>
      </c>
      <c r="E22" s="423">
        <v>0.6</v>
      </c>
      <c r="F22" s="423">
        <v>1</v>
      </c>
      <c r="G22" s="427">
        <f>ROUND(IF(About!$B$2=$A22,INDEX('State GHG Summary'!$C$1:$AH$1,MATCH('State Targets'!D22,'State GHG Summary'!$C$3:$AH$3,0)),0),0)</f>
        <v>0</v>
      </c>
      <c r="H22" t="s">
        <v>4176</v>
      </c>
      <c r="I22" s="425">
        <v>2031</v>
      </c>
      <c r="J22" s="425">
        <f t="shared" si="0"/>
        <v>0</v>
      </c>
      <c r="K22" s="425">
        <f t="shared" si="1"/>
        <v>0</v>
      </c>
      <c r="L22" s="410" t="s">
        <v>4177</v>
      </c>
      <c r="M22" s="426">
        <v>2045</v>
      </c>
      <c r="N22">
        <f t="shared" si="2"/>
        <v>0</v>
      </c>
      <c r="O22">
        <f t="shared" si="3"/>
        <v>0</v>
      </c>
    </row>
    <row r="23" spans="1:15" ht="57" x14ac:dyDescent="0.45">
      <c r="A23" t="s">
        <v>4055</v>
      </c>
      <c r="B23" t="s">
        <v>4056</v>
      </c>
      <c r="C23" s="442" t="s">
        <v>4462</v>
      </c>
      <c r="D23">
        <v>1990</v>
      </c>
      <c r="E23" s="423">
        <v>0.45</v>
      </c>
      <c r="F23" s="423">
        <v>1</v>
      </c>
      <c r="G23" s="427">
        <f>ROUND(IF(About!$B$2=$A23,INDEX('State GHG Summary'!$C$1:$AH$1,MATCH('State Targets'!D23,'State GHG Summary'!$C$3:$AH$3,0)),0),0)</f>
        <v>0</v>
      </c>
      <c r="H23" t="s">
        <v>4178</v>
      </c>
      <c r="I23" s="425">
        <v>2030</v>
      </c>
      <c r="J23" s="425">
        <f t="shared" si="0"/>
        <v>0</v>
      </c>
      <c r="K23" s="425">
        <f t="shared" si="1"/>
        <v>0</v>
      </c>
      <c r="L23" s="410" t="s">
        <v>4177</v>
      </c>
      <c r="M23" s="426">
        <v>2045</v>
      </c>
      <c r="N23">
        <f t="shared" si="2"/>
        <v>0</v>
      </c>
      <c r="O23">
        <f t="shared" si="3"/>
        <v>0</v>
      </c>
    </row>
    <row r="24" spans="1:15" ht="57" x14ac:dyDescent="0.45">
      <c r="A24" t="s">
        <v>4057</v>
      </c>
      <c r="B24" t="s">
        <v>4058</v>
      </c>
      <c r="C24" s="442" t="s">
        <v>4179</v>
      </c>
      <c r="D24">
        <v>2005</v>
      </c>
      <c r="E24" s="423">
        <v>0.52</v>
      </c>
      <c r="F24" s="423">
        <v>1</v>
      </c>
      <c r="G24" s="427">
        <f>ROUND(IF(About!$B$2=$A24,INDEX('State GHG Summary'!$C$1:$AH$1,MATCH('State Targets'!D24,'State GHG Summary'!$C$3:$AH$3,0)),0),0)</f>
        <v>0</v>
      </c>
      <c r="H24" t="s">
        <v>4180</v>
      </c>
      <c r="I24" s="425">
        <v>2030</v>
      </c>
      <c r="J24" s="425">
        <f t="shared" si="0"/>
        <v>0</v>
      </c>
      <c r="K24" s="425">
        <f t="shared" si="1"/>
        <v>0</v>
      </c>
      <c r="L24" s="410" t="s">
        <v>4181</v>
      </c>
      <c r="M24" s="426">
        <v>2050</v>
      </c>
      <c r="N24">
        <f t="shared" si="2"/>
        <v>0</v>
      </c>
      <c r="O24">
        <f t="shared" si="3"/>
        <v>0</v>
      </c>
    </row>
    <row r="25" spans="1:15" ht="42.75" x14ac:dyDescent="0.45">
      <c r="A25" t="s">
        <v>4059</v>
      </c>
      <c r="B25" t="s">
        <v>4060</v>
      </c>
      <c r="C25" s="442" t="s">
        <v>4464</v>
      </c>
      <c r="D25">
        <v>2005</v>
      </c>
      <c r="E25" s="423">
        <v>0.5</v>
      </c>
      <c r="F25" s="423">
        <v>1</v>
      </c>
      <c r="G25" s="427">
        <f>ROUND(IF(About!$B$2=$A25,INDEX('State GHG Summary'!$C$1:$AH$1,MATCH('State Targets'!D25,'State GHG Summary'!$C$3:$AH$3,0)),0),0)</f>
        <v>0</v>
      </c>
      <c r="H25" s="410" t="s">
        <v>4457</v>
      </c>
      <c r="I25" s="426">
        <v>2030</v>
      </c>
      <c r="J25">
        <f>IF($E25="","",(1-$E25)*$G25)</f>
        <v>0</v>
      </c>
      <c r="K25">
        <f t="shared" si="1"/>
        <v>0</v>
      </c>
      <c r="L25" s="410" t="s">
        <v>4168</v>
      </c>
      <c r="M25" s="426">
        <v>2050</v>
      </c>
      <c r="N25">
        <f>IF($F25="","",(1-$F25)*$G25)</f>
        <v>0</v>
      </c>
      <c r="O25">
        <f t="shared" ref="O25" si="4">N25</f>
        <v>0</v>
      </c>
    </row>
    <row r="26" spans="1:15" x14ac:dyDescent="0.45">
      <c r="A26" t="s">
        <v>4061</v>
      </c>
      <c r="B26" t="s">
        <v>4062</v>
      </c>
      <c r="J26" s="425" t="str">
        <f t="shared" si="0"/>
        <v/>
      </c>
      <c r="K26" s="425" t="str">
        <f t="shared" si="1"/>
        <v/>
      </c>
      <c r="N26" t="str">
        <f t="shared" si="2"/>
        <v/>
      </c>
      <c r="O26" t="str">
        <f t="shared" si="3"/>
        <v/>
      </c>
    </row>
    <row r="27" spans="1:15" x14ac:dyDescent="0.45">
      <c r="A27" t="s">
        <v>4063</v>
      </c>
      <c r="B27" t="s">
        <v>4064</v>
      </c>
      <c r="J27" s="425" t="str">
        <f t="shared" si="0"/>
        <v/>
      </c>
      <c r="K27" s="425" t="str">
        <f t="shared" si="1"/>
        <v/>
      </c>
      <c r="N27" t="str">
        <f t="shared" si="2"/>
        <v/>
      </c>
      <c r="O27" t="str">
        <f t="shared" si="3"/>
        <v/>
      </c>
    </row>
    <row r="28" spans="1:15" ht="42.75" x14ac:dyDescent="0.45">
      <c r="A28" t="s">
        <v>4065</v>
      </c>
      <c r="B28" t="s">
        <v>4066</v>
      </c>
      <c r="C28" s="442" t="s">
        <v>4183</v>
      </c>
      <c r="D28">
        <v>2005</v>
      </c>
      <c r="E28" s="423">
        <v>1</v>
      </c>
      <c r="G28" s="427">
        <f>ROUND(IF(About!$B$2=$A28,INDEX('State GHG Summary'!$C$1:$AH$1,MATCH('State Targets'!D28,'State GHG Summary'!$C$3:$AH$3,0)),0),0)</f>
        <v>0</v>
      </c>
      <c r="H28" t="s">
        <v>4181</v>
      </c>
      <c r="I28" s="425">
        <v>2050</v>
      </c>
      <c r="J28" s="425">
        <f t="shared" si="0"/>
        <v>0</v>
      </c>
      <c r="K28" s="425">
        <f t="shared" si="1"/>
        <v>0</v>
      </c>
      <c r="N28" t="str">
        <f t="shared" si="2"/>
        <v/>
      </c>
      <c r="O28" t="str">
        <f t="shared" si="3"/>
        <v/>
      </c>
    </row>
    <row r="29" spans="1:15" ht="42.75" x14ac:dyDescent="0.45">
      <c r="A29" t="s">
        <v>4067</v>
      </c>
      <c r="B29" t="s">
        <v>4068</v>
      </c>
      <c r="C29" s="442" t="s">
        <v>4458</v>
      </c>
      <c r="D29">
        <v>2005</v>
      </c>
      <c r="E29" s="423">
        <v>1</v>
      </c>
      <c r="G29" s="427">
        <f>ROUND(IF(About!$B$2=$A29,INDEX('State GHG Summary'!$C$1:$AH$1,MATCH('State Targets'!D29,'State GHG Summary'!$C$3:$AH$3,0)),0),0)</f>
        <v>0</v>
      </c>
      <c r="H29" t="s">
        <v>4168</v>
      </c>
      <c r="I29" s="425">
        <v>2050</v>
      </c>
      <c r="J29" s="425">
        <f t="shared" si="0"/>
        <v>0</v>
      </c>
      <c r="K29" s="425">
        <f t="shared" si="1"/>
        <v>0</v>
      </c>
      <c r="N29" t="str">
        <f t="shared" si="2"/>
        <v/>
      </c>
      <c r="O29" t="str">
        <f t="shared" si="3"/>
        <v/>
      </c>
    </row>
    <row r="30" spans="1:15" x14ac:dyDescent="0.45">
      <c r="A30" t="s">
        <v>4069</v>
      </c>
      <c r="B30" t="s">
        <v>4070</v>
      </c>
      <c r="J30" s="425" t="str">
        <f t="shared" si="0"/>
        <v/>
      </c>
      <c r="K30" s="425" t="str">
        <f t="shared" si="1"/>
        <v/>
      </c>
      <c r="N30" t="str">
        <f t="shared" si="2"/>
        <v/>
      </c>
      <c r="O30" t="str">
        <f t="shared" si="3"/>
        <v/>
      </c>
    </row>
    <row r="31" spans="1:15" x14ac:dyDescent="0.45">
      <c r="A31" t="s">
        <v>517</v>
      </c>
      <c r="B31" t="s">
        <v>4071</v>
      </c>
      <c r="J31" s="425" t="str">
        <f t="shared" si="0"/>
        <v/>
      </c>
      <c r="K31" s="425" t="str">
        <f t="shared" si="1"/>
        <v/>
      </c>
      <c r="N31" t="str">
        <f t="shared" si="2"/>
        <v/>
      </c>
      <c r="O31" t="str">
        <f t="shared" si="3"/>
        <v/>
      </c>
    </row>
    <row r="32" spans="1:15" ht="42.75" x14ac:dyDescent="0.45">
      <c r="A32" t="s">
        <v>4072</v>
      </c>
      <c r="B32" t="s">
        <v>4073</v>
      </c>
      <c r="C32" s="442" t="s">
        <v>4184</v>
      </c>
      <c r="D32">
        <v>1990</v>
      </c>
      <c r="E32" s="423">
        <v>0.8</v>
      </c>
      <c r="G32" s="427">
        <f>ROUND(IF(About!$B$2=$A32,INDEX('State GHG Summary'!$C$1:$AH$1,MATCH('State Targets'!D32,'State GHG Summary'!$C$3:$AH$3,0)),0),0)</f>
        <v>0</v>
      </c>
      <c r="H32" s="410" t="s">
        <v>4169</v>
      </c>
      <c r="I32" s="426">
        <v>2050</v>
      </c>
      <c r="J32">
        <f>IF($E32="","",(1-$E32)*$G32)</f>
        <v>0</v>
      </c>
      <c r="K32">
        <f t="shared" si="1"/>
        <v>0</v>
      </c>
      <c r="L32" s="410"/>
    </row>
    <row r="33" spans="1:15" ht="57" x14ac:dyDescent="0.45">
      <c r="A33" t="s">
        <v>4074</v>
      </c>
      <c r="B33" t="s">
        <v>4075</v>
      </c>
      <c r="C33" s="442" t="s">
        <v>4185</v>
      </c>
      <c r="D33">
        <v>2006</v>
      </c>
      <c r="E33" s="423">
        <v>0.5</v>
      </c>
      <c r="F33" s="423">
        <v>0.8</v>
      </c>
      <c r="G33" s="427">
        <f>ROUND(IF(About!$B$2=$A33,INDEX('State GHG Summary'!$C$1:$AH$1,MATCH('State Targets'!D33,'State GHG Summary'!$C$3:$AH$3,0)),0),0)</f>
        <v>0</v>
      </c>
      <c r="H33" t="s">
        <v>4186</v>
      </c>
      <c r="I33" s="425">
        <v>2030</v>
      </c>
      <c r="J33" s="425">
        <f t="shared" si="0"/>
        <v>0</v>
      </c>
      <c r="K33" s="425">
        <f t="shared" si="1"/>
        <v>0</v>
      </c>
      <c r="L33" s="410" t="s">
        <v>4187</v>
      </c>
      <c r="M33" s="426">
        <v>2050</v>
      </c>
      <c r="N33">
        <f t="shared" si="2"/>
        <v>0</v>
      </c>
      <c r="O33">
        <f t="shared" si="3"/>
        <v>0</v>
      </c>
    </row>
    <row r="34" spans="1:15" ht="28.5" x14ac:dyDescent="0.45">
      <c r="A34" t="s">
        <v>4076</v>
      </c>
      <c r="B34" t="s">
        <v>4077</v>
      </c>
      <c r="C34" s="442" t="s">
        <v>4188</v>
      </c>
      <c r="D34">
        <v>2005</v>
      </c>
      <c r="E34" s="423">
        <v>0.45</v>
      </c>
      <c r="G34" s="427">
        <f>ROUND(IF(About!$B$2=$A34,INDEX('State GHG Summary'!$C$1:$AH$1,MATCH('State Targets'!D34,'State GHG Summary'!$C$3:$AH$3,0)),0),0)</f>
        <v>0</v>
      </c>
      <c r="H34" t="s">
        <v>4189</v>
      </c>
      <c r="I34" s="425">
        <v>2030</v>
      </c>
      <c r="J34" s="425">
        <f t="shared" si="0"/>
        <v>0</v>
      </c>
      <c r="K34" s="425">
        <f t="shared" si="1"/>
        <v>0</v>
      </c>
      <c r="N34" t="str">
        <f t="shared" si="2"/>
        <v/>
      </c>
      <c r="O34" t="str">
        <f t="shared" si="3"/>
        <v/>
      </c>
    </row>
    <row r="35" spans="1:15" ht="42.75" x14ac:dyDescent="0.45">
      <c r="A35" t="s">
        <v>4078</v>
      </c>
      <c r="B35" t="s">
        <v>4079</v>
      </c>
      <c r="C35" s="442" t="s">
        <v>4190</v>
      </c>
      <c r="D35">
        <v>2005</v>
      </c>
      <c r="E35" s="423">
        <v>0.45</v>
      </c>
      <c r="F35" s="423">
        <v>1</v>
      </c>
      <c r="G35" s="427">
        <f>ROUND(IF(About!$B$2=$A35,INDEX('State GHG Summary'!$C$1:$AH$1,MATCH('State Targets'!D35,'State GHG Summary'!$C$3:$AH$3,0)),0),0)</f>
        <v>0</v>
      </c>
      <c r="H35" t="s">
        <v>4189</v>
      </c>
      <c r="I35" s="425">
        <v>2030</v>
      </c>
      <c r="J35" s="425">
        <f t="shared" si="0"/>
        <v>0</v>
      </c>
      <c r="K35" s="425">
        <f t="shared" si="1"/>
        <v>0</v>
      </c>
      <c r="L35" s="440" t="s">
        <v>4465</v>
      </c>
      <c r="M35" s="426">
        <v>2050</v>
      </c>
      <c r="N35">
        <f t="shared" si="2"/>
        <v>0</v>
      </c>
      <c r="O35">
        <f t="shared" si="3"/>
        <v>0</v>
      </c>
    </row>
    <row r="36" spans="1:15" ht="57" x14ac:dyDescent="0.45">
      <c r="A36" t="s">
        <v>4080</v>
      </c>
      <c r="B36" t="s">
        <v>4081</v>
      </c>
      <c r="C36" s="442" t="s">
        <v>4191</v>
      </c>
      <c r="D36">
        <v>1990</v>
      </c>
      <c r="E36" s="423">
        <v>0.4</v>
      </c>
      <c r="F36" s="423">
        <v>1</v>
      </c>
      <c r="G36" s="427">
        <f>ROUND(IF(About!$B$2=$A36,INDEX('State GHG Summary'!$C$1:$AH$1,MATCH('State Targets'!D36,'State GHG Summary'!$C$3:$AH$3,0)),0),0)</f>
        <v>0</v>
      </c>
      <c r="H36" s="440" t="s">
        <v>4163</v>
      </c>
      <c r="I36" s="426">
        <v>2030</v>
      </c>
      <c r="J36">
        <f>IF($E36="","",(1-$E36)*$G36)</f>
        <v>0</v>
      </c>
      <c r="K36">
        <f t="shared" si="1"/>
        <v>0</v>
      </c>
      <c r="L36" s="440" t="s">
        <v>4466</v>
      </c>
      <c r="M36" s="426">
        <v>2050</v>
      </c>
      <c r="N36">
        <f t="shared" si="2"/>
        <v>0</v>
      </c>
      <c r="O36">
        <f t="shared" ref="O36" si="5">N36</f>
        <v>0</v>
      </c>
    </row>
    <row r="37" spans="1:15" x14ac:dyDescent="0.45">
      <c r="A37" t="s">
        <v>4082</v>
      </c>
      <c r="B37" t="s">
        <v>4083</v>
      </c>
      <c r="J37" s="425" t="str">
        <f t="shared" si="0"/>
        <v/>
      </c>
      <c r="K37" s="425" t="str">
        <f t="shared" si="1"/>
        <v/>
      </c>
      <c r="N37" t="str">
        <f t="shared" si="2"/>
        <v/>
      </c>
      <c r="O37" t="str">
        <f t="shared" si="3"/>
        <v/>
      </c>
    </row>
    <row r="38" spans="1:15" x14ac:dyDescent="0.45">
      <c r="A38" t="s">
        <v>4084</v>
      </c>
      <c r="B38" t="s">
        <v>4085</v>
      </c>
      <c r="J38" s="425" t="str">
        <f t="shared" si="0"/>
        <v/>
      </c>
      <c r="K38" s="425" t="str">
        <f t="shared" si="1"/>
        <v/>
      </c>
      <c r="N38" t="str">
        <f t="shared" si="2"/>
        <v/>
      </c>
      <c r="O38" t="str">
        <f t="shared" si="3"/>
        <v/>
      </c>
    </row>
    <row r="39" spans="1:15" ht="28.5" x14ac:dyDescent="0.45">
      <c r="A39" t="s">
        <v>4086</v>
      </c>
      <c r="B39" t="s">
        <v>4087</v>
      </c>
      <c r="C39" s="442" t="s">
        <v>4468</v>
      </c>
      <c r="D39">
        <v>1990</v>
      </c>
      <c r="E39" s="423">
        <v>0.45</v>
      </c>
      <c r="F39" s="423">
        <v>0.8</v>
      </c>
      <c r="G39" s="427">
        <f>ROUND(IF(About!$B$2=$A39,INDEX('State GHG Summary'!$C$1:$AH$1,MATCH('State Targets'!D39,'State GHG Summary'!$C$3:$AH$3,0)),0),0)</f>
        <v>0</v>
      </c>
      <c r="H39" t="s">
        <v>4192</v>
      </c>
      <c r="I39" s="425">
        <v>2035</v>
      </c>
      <c r="J39" s="425">
        <f t="shared" si="0"/>
        <v>0</v>
      </c>
      <c r="K39" s="425">
        <f t="shared" si="1"/>
        <v>0</v>
      </c>
      <c r="L39" s="410" t="s">
        <v>4169</v>
      </c>
      <c r="M39" s="426">
        <v>2050</v>
      </c>
      <c r="N39">
        <f t="shared" si="2"/>
        <v>0</v>
      </c>
      <c r="O39">
        <f t="shared" si="3"/>
        <v>0</v>
      </c>
    </row>
    <row r="40" spans="1:15" ht="28.5" x14ac:dyDescent="0.45">
      <c r="A40" t="s">
        <v>4088</v>
      </c>
      <c r="B40" t="s">
        <v>4089</v>
      </c>
      <c r="C40" s="442" t="s">
        <v>4193</v>
      </c>
      <c r="D40">
        <v>2005</v>
      </c>
      <c r="E40" s="423">
        <v>0.8</v>
      </c>
      <c r="G40" s="427">
        <f>ROUND(IF(About!$B$2=$A40,INDEX('State GHG Summary'!$C$1:$AH$1,MATCH('State Targets'!D40,'State GHG Summary'!$C$3:$AH$3,0)),0),0)</f>
        <v>0</v>
      </c>
      <c r="H40" s="410" t="s">
        <v>4182</v>
      </c>
      <c r="I40" s="426">
        <v>2050</v>
      </c>
      <c r="J40">
        <f>IF($E40="","",(1-$E40)*$G40)</f>
        <v>0</v>
      </c>
      <c r="K40">
        <f t="shared" si="1"/>
        <v>0</v>
      </c>
      <c r="L40" s="410"/>
    </row>
    <row r="41" spans="1:15" ht="57" x14ac:dyDescent="0.45">
      <c r="A41" t="s">
        <v>4090</v>
      </c>
      <c r="B41" t="s">
        <v>4091</v>
      </c>
      <c r="C41" s="442" t="s">
        <v>4194</v>
      </c>
      <c r="D41">
        <v>1990</v>
      </c>
      <c r="E41" s="423">
        <v>0.8</v>
      </c>
      <c r="F41" s="423">
        <v>1</v>
      </c>
      <c r="G41" s="427">
        <f>ROUND(IF(About!$B$2=$A41,INDEX('State GHG Summary'!$C$1:$AH$1,MATCH('State Targets'!D41,'State GHG Summary'!$C$3:$AH$3,0)),0),0)</f>
        <v>0</v>
      </c>
      <c r="H41" t="s">
        <v>4195</v>
      </c>
      <c r="I41" s="425">
        <v>2040</v>
      </c>
      <c r="J41" s="425">
        <f t="shared" si="0"/>
        <v>0</v>
      </c>
      <c r="K41" s="425">
        <f t="shared" si="1"/>
        <v>0</v>
      </c>
      <c r="L41" s="440" t="s">
        <v>4168</v>
      </c>
      <c r="M41" s="426">
        <v>2050</v>
      </c>
      <c r="N41">
        <f t="shared" si="2"/>
        <v>0</v>
      </c>
      <c r="O41">
        <f t="shared" si="3"/>
        <v>0</v>
      </c>
    </row>
    <row r="42" spans="1:15" x14ac:dyDescent="0.45">
      <c r="A42" t="s">
        <v>4092</v>
      </c>
      <c r="B42" t="s">
        <v>4093</v>
      </c>
      <c r="J42" s="425" t="str">
        <f t="shared" si="0"/>
        <v/>
      </c>
      <c r="K42" s="425" t="str">
        <f t="shared" si="1"/>
        <v/>
      </c>
      <c r="N42" t="str">
        <f t="shared" si="2"/>
        <v/>
      </c>
      <c r="O42" t="str">
        <f t="shared" si="3"/>
        <v/>
      </c>
    </row>
    <row r="43" spans="1:15" x14ac:dyDescent="0.45">
      <c r="A43" t="s">
        <v>4094</v>
      </c>
      <c r="B43" t="s">
        <v>4095</v>
      </c>
      <c r="J43" s="425" t="str">
        <f t="shared" si="0"/>
        <v/>
      </c>
      <c r="K43" s="425" t="str">
        <f t="shared" si="1"/>
        <v/>
      </c>
      <c r="N43" t="str">
        <f t="shared" si="2"/>
        <v/>
      </c>
      <c r="O43" t="str">
        <f t="shared" si="3"/>
        <v/>
      </c>
    </row>
    <row r="44" spans="1:15" x14ac:dyDescent="0.45">
      <c r="A44" t="s">
        <v>4096</v>
      </c>
      <c r="B44" t="s">
        <v>4097</v>
      </c>
      <c r="J44" s="425" t="str">
        <f t="shared" si="0"/>
        <v/>
      </c>
      <c r="K44" s="425" t="str">
        <f t="shared" si="1"/>
        <v/>
      </c>
      <c r="N44" t="str">
        <f t="shared" si="2"/>
        <v/>
      </c>
      <c r="O44" t="str">
        <f t="shared" si="3"/>
        <v/>
      </c>
    </row>
    <row r="45" spans="1:15" x14ac:dyDescent="0.45">
      <c r="A45" t="s">
        <v>4098</v>
      </c>
      <c r="B45" t="s">
        <v>4099</v>
      </c>
      <c r="J45" s="425" t="str">
        <f t="shared" si="0"/>
        <v/>
      </c>
      <c r="K45" s="425" t="str">
        <f t="shared" si="1"/>
        <v/>
      </c>
      <c r="N45" t="str">
        <f t="shared" si="2"/>
        <v/>
      </c>
      <c r="O45" t="str">
        <f t="shared" si="3"/>
        <v/>
      </c>
    </row>
    <row r="46" spans="1:15" x14ac:dyDescent="0.45">
      <c r="A46" t="s">
        <v>4100</v>
      </c>
      <c r="B46" t="s">
        <v>4101</v>
      </c>
      <c r="J46" s="425" t="str">
        <f t="shared" si="0"/>
        <v/>
      </c>
      <c r="K46" s="425" t="str">
        <f t="shared" si="1"/>
        <v/>
      </c>
      <c r="N46" t="str">
        <f t="shared" si="2"/>
        <v/>
      </c>
      <c r="O46" t="str">
        <f t="shared" si="3"/>
        <v/>
      </c>
    </row>
    <row r="47" spans="1:15" ht="28.5" x14ac:dyDescent="0.45">
      <c r="A47" t="s">
        <v>4102</v>
      </c>
      <c r="B47" t="s">
        <v>4103</v>
      </c>
      <c r="C47" s="442" t="s">
        <v>4196</v>
      </c>
      <c r="E47" s="423">
        <v>1</v>
      </c>
      <c r="H47" s="425" t="s">
        <v>4177</v>
      </c>
      <c r="I47" s="425">
        <v>2045</v>
      </c>
      <c r="J47" s="425">
        <f t="shared" si="0"/>
        <v>0</v>
      </c>
      <c r="K47" s="425">
        <f t="shared" si="1"/>
        <v>0</v>
      </c>
      <c r="N47" t="str">
        <f t="shared" si="2"/>
        <v/>
      </c>
      <c r="O47" t="str">
        <f t="shared" si="3"/>
        <v/>
      </c>
    </row>
    <row r="48" spans="1:15" ht="42.75" x14ac:dyDescent="0.45">
      <c r="A48" t="s">
        <v>4104</v>
      </c>
      <c r="B48" t="s">
        <v>4105</v>
      </c>
      <c r="C48" s="442" t="s">
        <v>4467</v>
      </c>
      <c r="D48">
        <v>1990</v>
      </c>
      <c r="E48" s="423">
        <v>0.4</v>
      </c>
      <c r="F48" s="423">
        <v>0.8</v>
      </c>
      <c r="G48" s="427">
        <f>ROUND(IF(About!$B$2=$A48,INDEX('State GHG Summary'!$C$1:$AH$1,MATCH('State Targets'!D48,'State GHG Summary'!$C$3:$AH$3,0)),0),0)</f>
        <v>0</v>
      </c>
      <c r="H48" t="s">
        <v>4163</v>
      </c>
      <c r="I48" s="425">
        <v>2030</v>
      </c>
      <c r="J48" s="425">
        <f t="shared" si="0"/>
        <v>0</v>
      </c>
      <c r="K48" s="425">
        <f t="shared" si="1"/>
        <v>0</v>
      </c>
      <c r="L48" s="410" t="s">
        <v>4169</v>
      </c>
      <c r="M48" s="426">
        <v>2050</v>
      </c>
      <c r="N48">
        <f t="shared" si="2"/>
        <v>0</v>
      </c>
      <c r="O48">
        <f t="shared" si="3"/>
        <v>0</v>
      </c>
    </row>
    <row r="49" spans="1:15" ht="42.75" x14ac:dyDescent="0.45">
      <c r="A49" t="s">
        <v>4106</v>
      </c>
      <c r="B49" t="s">
        <v>4107</v>
      </c>
      <c r="C49" s="442" t="s">
        <v>4197</v>
      </c>
      <c r="D49">
        <v>1990</v>
      </c>
      <c r="E49" s="423">
        <v>0.45</v>
      </c>
      <c r="F49" s="423">
        <v>1</v>
      </c>
      <c r="G49" s="427">
        <f>ROUND(IF(About!$B$2=$A49,INDEX('State GHG Summary'!$C$1:$AH$1,MATCH('State Targets'!D49,'State GHG Summary'!$C$3:$AH$3,0)),0),0)</f>
        <v>0</v>
      </c>
      <c r="H49" t="s">
        <v>4178</v>
      </c>
      <c r="I49" s="425">
        <v>2030</v>
      </c>
      <c r="J49" s="425">
        <f t="shared" si="0"/>
        <v>0</v>
      </c>
      <c r="K49" s="425">
        <f t="shared" si="1"/>
        <v>0</v>
      </c>
      <c r="L49" s="440" t="s">
        <v>4181</v>
      </c>
      <c r="M49" s="426">
        <v>2050</v>
      </c>
      <c r="N49">
        <f t="shared" si="2"/>
        <v>0</v>
      </c>
      <c r="O49">
        <f t="shared" si="3"/>
        <v>0</v>
      </c>
    </row>
    <row r="50" spans="1:15" x14ac:dyDescent="0.45">
      <c r="A50" t="s">
        <v>4108</v>
      </c>
      <c r="B50" t="s">
        <v>4109</v>
      </c>
      <c r="J50" s="425" t="str">
        <f t="shared" si="0"/>
        <v/>
      </c>
      <c r="K50" s="425" t="str">
        <f t="shared" si="1"/>
        <v/>
      </c>
      <c r="N50" t="str">
        <f t="shared" si="2"/>
        <v/>
      </c>
      <c r="O50" t="str">
        <f t="shared" si="3"/>
        <v/>
      </c>
    </row>
    <row r="51" spans="1:15" x14ac:dyDescent="0.45">
      <c r="A51" t="s">
        <v>4110</v>
      </c>
      <c r="B51" t="s">
        <v>4111</v>
      </c>
      <c r="J51" s="425" t="str">
        <f t="shared" si="0"/>
        <v/>
      </c>
      <c r="K51" s="425" t="str">
        <f t="shared" si="1"/>
        <v/>
      </c>
      <c r="N51" t="str">
        <f t="shared" si="2"/>
        <v/>
      </c>
      <c r="O51" t="str">
        <f t="shared" si="3"/>
        <v/>
      </c>
    </row>
    <row r="52" spans="1:15" x14ac:dyDescent="0.45">
      <c r="A52" t="s">
        <v>4112</v>
      </c>
      <c r="B52" t="s">
        <v>4113</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31" t="s">
        <v>4198</v>
      </c>
      <c r="B1" s="431" t="s">
        <v>4199</v>
      </c>
      <c r="C1" s="431" t="s">
        <v>4200</v>
      </c>
      <c r="D1" s="431" t="s">
        <v>4201</v>
      </c>
      <c r="E1" s="431" t="s">
        <v>4202</v>
      </c>
      <c r="F1" s="431" t="s">
        <v>4203</v>
      </c>
      <c r="G1" s="431" t="s">
        <v>4204</v>
      </c>
      <c r="H1" s="431" t="s">
        <v>4205</v>
      </c>
      <c r="I1" s="431" t="s">
        <v>4206</v>
      </c>
      <c r="J1" s="431" t="s">
        <v>4207</v>
      </c>
      <c r="K1" s="431" t="s">
        <v>4208</v>
      </c>
      <c r="L1" s="431" t="s">
        <v>4209</v>
      </c>
      <c r="M1" s="431" t="s">
        <v>4210</v>
      </c>
      <c r="N1" s="431" t="s">
        <v>4211</v>
      </c>
      <c r="O1" s="431" t="s">
        <v>4212</v>
      </c>
      <c r="P1" s="431" t="s">
        <v>4213</v>
      </c>
      <c r="Q1" s="431" t="s">
        <v>4214</v>
      </c>
      <c r="R1" s="431" t="s">
        <v>4215</v>
      </c>
      <c r="S1" s="431" t="s">
        <v>4216</v>
      </c>
      <c r="T1" s="431" t="s">
        <v>4217</v>
      </c>
      <c r="U1" s="431" t="s">
        <v>4218</v>
      </c>
      <c r="V1" s="431" t="s">
        <v>4219</v>
      </c>
      <c r="W1" s="431" t="s">
        <v>4220</v>
      </c>
      <c r="X1" s="431" t="s">
        <v>4221</v>
      </c>
      <c r="Y1" s="431" t="s">
        <v>4222</v>
      </c>
      <c r="Z1" s="431" t="s">
        <v>4223</v>
      </c>
      <c r="AA1" s="431" t="s">
        <v>4224</v>
      </c>
      <c r="AB1" s="431" t="s">
        <v>4225</v>
      </c>
      <c r="AC1" s="431" t="s">
        <v>4226</v>
      </c>
      <c r="AD1" s="431" t="s">
        <v>4227</v>
      </c>
      <c r="AE1" s="431" t="s">
        <v>4228</v>
      </c>
      <c r="AF1" s="431" t="s">
        <v>4229</v>
      </c>
      <c r="AG1" s="431" t="s">
        <v>4230</v>
      </c>
      <c r="AH1" s="431" t="s">
        <v>4231</v>
      </c>
      <c r="AI1" s="431" t="s">
        <v>4232</v>
      </c>
      <c r="AJ1" s="431" t="s">
        <v>4233</v>
      </c>
      <c r="AK1" s="431" t="s">
        <v>4234</v>
      </c>
      <c r="AL1" s="431" t="s">
        <v>4235</v>
      </c>
    </row>
    <row r="2" spans="1:38" x14ac:dyDescent="0.45">
      <c r="A2" s="431" t="s">
        <v>4236</v>
      </c>
      <c r="B2" s="431">
        <v>1</v>
      </c>
      <c r="C2" s="431" t="s">
        <v>4237</v>
      </c>
      <c r="D2" s="431" t="s">
        <v>4016</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4236</v>
      </c>
      <c r="B3" s="431">
        <v>1</v>
      </c>
      <c r="C3" s="431" t="s">
        <v>4237</v>
      </c>
      <c r="D3" s="431" t="s">
        <v>4018</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4236</v>
      </c>
      <c r="B4" s="431">
        <v>1</v>
      </c>
      <c r="C4" s="431" t="s">
        <v>4237</v>
      </c>
      <c r="D4" s="431" t="s">
        <v>4019</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4236</v>
      </c>
      <c r="B5" s="431">
        <v>1</v>
      </c>
      <c r="C5" s="431" t="s">
        <v>4237</v>
      </c>
      <c r="D5" s="431" t="s">
        <v>4021</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4236</v>
      </c>
      <c r="B6" s="431">
        <v>1</v>
      </c>
      <c r="C6" s="431" t="s">
        <v>4237</v>
      </c>
      <c r="D6" s="431" t="s">
        <v>4023</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4236</v>
      </c>
      <c r="B7" s="431">
        <v>1</v>
      </c>
      <c r="C7" s="431" t="s">
        <v>4237</v>
      </c>
      <c r="D7" s="431" t="s">
        <v>481</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4236</v>
      </c>
      <c r="B8" s="431">
        <v>1</v>
      </c>
      <c r="C8" s="431" t="s">
        <v>4237</v>
      </c>
      <c r="D8" s="431" t="s">
        <v>4026</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4236</v>
      </c>
      <c r="B9" s="431">
        <v>1</v>
      </c>
      <c r="C9" s="431" t="s">
        <v>4237</v>
      </c>
      <c r="D9" s="431" t="s">
        <v>4028</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4236</v>
      </c>
      <c r="B10" s="431">
        <v>1</v>
      </c>
      <c r="C10" s="431" t="s">
        <v>4237</v>
      </c>
      <c r="D10" s="431" t="s">
        <v>4029</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4236</v>
      </c>
      <c r="B11" s="431">
        <v>1</v>
      </c>
      <c r="C11" s="431" t="s">
        <v>4237</v>
      </c>
      <c r="D11" s="431" t="s">
        <v>4031</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4236</v>
      </c>
      <c r="B12" s="431">
        <v>1</v>
      </c>
      <c r="C12" s="431" t="s">
        <v>4237</v>
      </c>
      <c r="D12" s="431" t="s">
        <v>4033</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4236</v>
      </c>
      <c r="B13" s="431">
        <v>1</v>
      </c>
      <c r="C13" s="431" t="s">
        <v>4237</v>
      </c>
      <c r="D13" s="431" t="s">
        <v>4035</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4236</v>
      </c>
      <c r="B14" s="431">
        <v>1</v>
      </c>
      <c r="C14" s="431" t="s">
        <v>4237</v>
      </c>
      <c r="D14" s="431" t="s">
        <v>4037</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4236</v>
      </c>
      <c r="B15" s="431">
        <v>1</v>
      </c>
      <c r="C15" s="431" t="s">
        <v>4237</v>
      </c>
      <c r="D15" s="431" t="s">
        <v>4039</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4236</v>
      </c>
      <c r="B16" s="431">
        <v>1</v>
      </c>
      <c r="C16" s="431" t="s">
        <v>4237</v>
      </c>
      <c r="D16" s="431" t="s">
        <v>4041</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4236</v>
      </c>
      <c r="B17" s="431">
        <v>1</v>
      </c>
      <c r="C17" s="431" t="s">
        <v>4237</v>
      </c>
      <c r="D17" s="431" t="s">
        <v>4043</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4236</v>
      </c>
      <c r="B18" s="431">
        <v>1</v>
      </c>
      <c r="C18" s="431" t="s">
        <v>4237</v>
      </c>
      <c r="D18" s="431" t="s">
        <v>4045</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4236</v>
      </c>
      <c r="B19" s="431">
        <v>1</v>
      </c>
      <c r="C19" s="431" t="s">
        <v>4237</v>
      </c>
      <c r="D19" s="431" t="s">
        <v>4047</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4236</v>
      </c>
      <c r="B20" s="431">
        <v>1</v>
      </c>
      <c r="C20" s="431" t="s">
        <v>4237</v>
      </c>
      <c r="D20" s="431" t="s">
        <v>4049</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4236</v>
      </c>
      <c r="B21" s="431">
        <v>1</v>
      </c>
      <c r="C21" s="431" t="s">
        <v>4237</v>
      </c>
      <c r="D21" s="431" t="s">
        <v>4051</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4236</v>
      </c>
      <c r="B22" s="431">
        <v>1</v>
      </c>
      <c r="C22" s="431" t="s">
        <v>4237</v>
      </c>
      <c r="D22" s="431" t="s">
        <v>4053</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4236</v>
      </c>
      <c r="B23" s="431">
        <v>1</v>
      </c>
      <c r="C23" s="431" t="s">
        <v>4237</v>
      </c>
      <c r="D23" s="431" t="s">
        <v>4055</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4236</v>
      </c>
      <c r="B24" s="431">
        <v>1</v>
      </c>
      <c r="C24" s="431" t="s">
        <v>4237</v>
      </c>
      <c r="D24" s="431" t="s">
        <v>4057</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4236</v>
      </c>
      <c r="B25" s="431">
        <v>1</v>
      </c>
      <c r="C25" s="431" t="s">
        <v>4237</v>
      </c>
      <c r="D25" s="431" t="s">
        <v>4059</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4236</v>
      </c>
      <c r="B26" s="431">
        <v>1</v>
      </c>
      <c r="C26" s="431" t="s">
        <v>4237</v>
      </c>
      <c r="D26" s="431" t="s">
        <v>4061</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4236</v>
      </c>
      <c r="B27" s="431">
        <v>1</v>
      </c>
      <c r="C27" s="431" t="s">
        <v>4237</v>
      </c>
      <c r="D27" s="431" t="s">
        <v>4063</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4236</v>
      </c>
      <c r="B28" s="431">
        <v>1</v>
      </c>
      <c r="C28" s="431" t="s">
        <v>4237</v>
      </c>
      <c r="D28" s="431" t="s">
        <v>4065</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4236</v>
      </c>
      <c r="B29" s="431">
        <v>1</v>
      </c>
      <c r="C29" s="431" t="s">
        <v>4237</v>
      </c>
      <c r="D29" s="431" t="s">
        <v>4067</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4236</v>
      </c>
      <c r="B30" s="431">
        <v>1</v>
      </c>
      <c r="C30" s="431" t="s">
        <v>4237</v>
      </c>
      <c r="D30" s="431" t="s">
        <v>4069</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4236</v>
      </c>
      <c r="B31" s="431">
        <v>1</v>
      </c>
      <c r="C31" s="431" t="s">
        <v>4237</v>
      </c>
      <c r="D31" s="431" t="s">
        <v>517</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4236</v>
      </c>
      <c r="B32" s="431">
        <v>1</v>
      </c>
      <c r="C32" s="431" t="s">
        <v>4237</v>
      </c>
      <c r="D32" s="431" t="s">
        <v>4072</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4236</v>
      </c>
      <c r="B33" s="431">
        <v>1</v>
      </c>
      <c r="C33" s="431" t="s">
        <v>4237</v>
      </c>
      <c r="D33" s="431" t="s">
        <v>4074</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4236</v>
      </c>
      <c r="B34" s="431">
        <v>1</v>
      </c>
      <c r="C34" s="431" t="s">
        <v>4237</v>
      </c>
      <c r="D34" s="431" t="s">
        <v>4076</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4236</v>
      </c>
      <c r="B35" s="431">
        <v>1</v>
      </c>
      <c r="C35" s="431" t="s">
        <v>4237</v>
      </c>
      <c r="D35" s="431" t="s">
        <v>4078</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4236</v>
      </c>
      <c r="B36" s="431">
        <v>1</v>
      </c>
      <c r="C36" s="431" t="s">
        <v>4237</v>
      </c>
      <c r="D36" s="431" t="s">
        <v>4080</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4236</v>
      </c>
      <c r="B37" s="431">
        <v>1</v>
      </c>
      <c r="C37" s="431" t="s">
        <v>4237</v>
      </c>
      <c r="D37" s="431" t="s">
        <v>4082</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4236</v>
      </c>
      <c r="B38" s="431">
        <v>1</v>
      </c>
      <c r="C38" s="431" t="s">
        <v>4237</v>
      </c>
      <c r="D38" s="431" t="s">
        <v>4084</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4236</v>
      </c>
      <c r="B39" s="431">
        <v>1</v>
      </c>
      <c r="C39" s="431" t="s">
        <v>4237</v>
      </c>
      <c r="D39" s="431" t="s">
        <v>4086</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4236</v>
      </c>
      <c r="B40" s="431">
        <v>1</v>
      </c>
      <c r="C40" s="431" t="s">
        <v>4237</v>
      </c>
      <c r="D40" s="431" t="s">
        <v>4088</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4236</v>
      </c>
      <c r="B41" s="431">
        <v>1</v>
      </c>
      <c r="C41" s="431" t="s">
        <v>4237</v>
      </c>
      <c r="D41" s="431" t="s">
        <v>4090</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4236</v>
      </c>
      <c r="B42" s="431">
        <v>1</v>
      </c>
      <c r="C42" s="431" t="s">
        <v>4237</v>
      </c>
      <c r="D42" s="431" t="s">
        <v>4092</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4236</v>
      </c>
      <c r="B43" s="431">
        <v>1</v>
      </c>
      <c r="C43" s="431" t="s">
        <v>4237</v>
      </c>
      <c r="D43" s="431" t="s">
        <v>4094</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4236</v>
      </c>
      <c r="B44" s="431">
        <v>1</v>
      </c>
      <c r="C44" s="431" t="s">
        <v>4237</v>
      </c>
      <c r="D44" s="431" t="s">
        <v>4096</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4236</v>
      </c>
      <c r="B45" s="431">
        <v>1</v>
      </c>
      <c r="C45" s="431" t="s">
        <v>4237</v>
      </c>
      <c r="D45" s="431" t="s">
        <v>4098</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4236</v>
      </c>
      <c r="B46" s="431">
        <v>1</v>
      </c>
      <c r="C46" s="431" t="s">
        <v>4237</v>
      </c>
      <c r="D46" s="431" t="s">
        <v>4100</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4236</v>
      </c>
      <c r="B47" s="431">
        <v>1</v>
      </c>
      <c r="C47" s="431" t="s">
        <v>4237</v>
      </c>
      <c r="D47" s="431" t="s">
        <v>4102</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4236</v>
      </c>
      <c r="B48" s="431">
        <v>1</v>
      </c>
      <c r="C48" s="431" t="s">
        <v>4237</v>
      </c>
      <c r="D48" s="431" t="s">
        <v>4104</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4236</v>
      </c>
      <c r="B49" s="431">
        <v>1</v>
      </c>
      <c r="C49" s="431" t="s">
        <v>4237</v>
      </c>
      <c r="D49" s="431" t="s">
        <v>4106</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4236</v>
      </c>
      <c r="B50" s="431">
        <v>1</v>
      </c>
      <c r="C50" s="431" t="s">
        <v>4237</v>
      </c>
      <c r="D50" s="431" t="s">
        <v>4108</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4236</v>
      </c>
      <c r="B51" s="431">
        <v>1</v>
      </c>
      <c r="C51" s="431" t="s">
        <v>4237</v>
      </c>
      <c r="D51" s="431" t="s">
        <v>4110</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4236</v>
      </c>
      <c r="B52" s="431">
        <v>1</v>
      </c>
      <c r="C52" s="431" t="s">
        <v>4237</v>
      </c>
      <c r="D52" s="431" t="s">
        <v>4112</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4238</v>
      </c>
      <c r="B53" s="431">
        <v>1</v>
      </c>
      <c r="C53" s="431" t="s">
        <v>4239</v>
      </c>
      <c r="D53" s="431" t="s">
        <v>4016</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4238</v>
      </c>
      <c r="B54" s="431">
        <v>1</v>
      </c>
      <c r="C54" s="431" t="s">
        <v>4239</v>
      </c>
      <c r="D54" s="431" t="s">
        <v>4018</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4238</v>
      </c>
      <c r="B55" s="431">
        <v>1</v>
      </c>
      <c r="C55" s="431" t="s">
        <v>4239</v>
      </c>
      <c r="D55" s="431" t="s">
        <v>4019</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4238</v>
      </c>
      <c r="B56" s="431">
        <v>1</v>
      </c>
      <c r="C56" s="431" t="s">
        <v>4239</v>
      </c>
      <c r="D56" s="431" t="s">
        <v>4021</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4238</v>
      </c>
      <c r="B57" s="431">
        <v>1</v>
      </c>
      <c r="C57" s="431" t="s">
        <v>4239</v>
      </c>
      <c r="D57" s="431" t="s">
        <v>4023</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4238</v>
      </c>
      <c r="B58" s="431">
        <v>1</v>
      </c>
      <c r="C58" s="431" t="s">
        <v>4239</v>
      </c>
      <c r="D58" s="431" t="s">
        <v>481</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4238</v>
      </c>
      <c r="B59" s="431">
        <v>1</v>
      </c>
      <c r="C59" s="431" t="s">
        <v>4239</v>
      </c>
      <c r="D59" s="431" t="s">
        <v>4026</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4238</v>
      </c>
      <c r="B60" s="431">
        <v>1</v>
      </c>
      <c r="C60" s="431" t="s">
        <v>4239</v>
      </c>
      <c r="D60" s="431" t="s">
        <v>4028</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4238</v>
      </c>
      <c r="B61" s="431">
        <v>1</v>
      </c>
      <c r="C61" s="431" t="s">
        <v>4239</v>
      </c>
      <c r="D61" s="431" t="s">
        <v>4029</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4238</v>
      </c>
      <c r="B62" s="431">
        <v>1</v>
      </c>
      <c r="C62" s="431" t="s">
        <v>4239</v>
      </c>
      <c r="D62" s="431" t="s">
        <v>4031</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4238</v>
      </c>
      <c r="B63" s="431">
        <v>1</v>
      </c>
      <c r="C63" s="431" t="s">
        <v>4239</v>
      </c>
      <c r="D63" s="431" t="s">
        <v>4033</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4238</v>
      </c>
      <c r="B64" s="431">
        <v>1</v>
      </c>
      <c r="C64" s="431" t="s">
        <v>4239</v>
      </c>
      <c r="D64" s="431" t="s">
        <v>4035</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4238</v>
      </c>
      <c r="B65" s="431">
        <v>1</v>
      </c>
      <c r="C65" s="431" t="s">
        <v>4239</v>
      </c>
      <c r="D65" s="431" t="s">
        <v>4037</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4238</v>
      </c>
      <c r="B66" s="431">
        <v>1</v>
      </c>
      <c r="C66" s="431" t="s">
        <v>4239</v>
      </c>
      <c r="D66" s="431" t="s">
        <v>4039</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4238</v>
      </c>
      <c r="B67" s="431">
        <v>1</v>
      </c>
      <c r="C67" s="431" t="s">
        <v>4239</v>
      </c>
      <c r="D67" s="431" t="s">
        <v>4041</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4238</v>
      </c>
      <c r="B68" s="431">
        <v>1</v>
      </c>
      <c r="C68" s="431" t="s">
        <v>4239</v>
      </c>
      <c r="D68" s="431" t="s">
        <v>4043</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4238</v>
      </c>
      <c r="B69" s="431">
        <v>1</v>
      </c>
      <c r="C69" s="431" t="s">
        <v>4239</v>
      </c>
      <c r="D69" s="431" t="s">
        <v>4045</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4238</v>
      </c>
      <c r="B70" s="431">
        <v>1</v>
      </c>
      <c r="C70" s="431" t="s">
        <v>4239</v>
      </c>
      <c r="D70" s="431" t="s">
        <v>4047</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4238</v>
      </c>
      <c r="B71" s="431">
        <v>1</v>
      </c>
      <c r="C71" s="431" t="s">
        <v>4239</v>
      </c>
      <c r="D71" s="431" t="s">
        <v>4049</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4238</v>
      </c>
      <c r="B72" s="431">
        <v>1</v>
      </c>
      <c r="C72" s="431" t="s">
        <v>4239</v>
      </c>
      <c r="D72" s="431" t="s">
        <v>4051</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4238</v>
      </c>
      <c r="B73" s="431">
        <v>1</v>
      </c>
      <c r="C73" s="431" t="s">
        <v>4239</v>
      </c>
      <c r="D73" s="431" t="s">
        <v>4053</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4238</v>
      </c>
      <c r="B74" s="431">
        <v>1</v>
      </c>
      <c r="C74" s="431" t="s">
        <v>4239</v>
      </c>
      <c r="D74" s="431" t="s">
        <v>4055</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4238</v>
      </c>
      <c r="B75" s="431">
        <v>1</v>
      </c>
      <c r="C75" s="431" t="s">
        <v>4239</v>
      </c>
      <c r="D75" s="431" t="s">
        <v>4057</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4238</v>
      </c>
      <c r="B76" s="431">
        <v>1</v>
      </c>
      <c r="C76" s="431" t="s">
        <v>4239</v>
      </c>
      <c r="D76" s="431" t="s">
        <v>4059</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4238</v>
      </c>
      <c r="B77" s="431">
        <v>1</v>
      </c>
      <c r="C77" s="431" t="s">
        <v>4239</v>
      </c>
      <c r="D77" s="431" t="s">
        <v>4061</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4238</v>
      </c>
      <c r="B78" s="431">
        <v>1</v>
      </c>
      <c r="C78" s="431" t="s">
        <v>4239</v>
      </c>
      <c r="D78" s="431" t="s">
        <v>4063</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4238</v>
      </c>
      <c r="B79" s="431">
        <v>1</v>
      </c>
      <c r="C79" s="431" t="s">
        <v>4239</v>
      </c>
      <c r="D79" s="431" t="s">
        <v>4065</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4238</v>
      </c>
      <c r="B80" s="431">
        <v>1</v>
      </c>
      <c r="C80" s="431" t="s">
        <v>4239</v>
      </c>
      <c r="D80" s="431" t="s">
        <v>4067</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4238</v>
      </c>
      <c r="B81" s="431">
        <v>1</v>
      </c>
      <c r="C81" s="431" t="s">
        <v>4239</v>
      </c>
      <c r="D81" s="431" t="s">
        <v>4069</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4238</v>
      </c>
      <c r="B82" s="431">
        <v>1</v>
      </c>
      <c r="C82" s="431" t="s">
        <v>4239</v>
      </c>
      <c r="D82" s="431" t="s">
        <v>517</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4238</v>
      </c>
      <c r="B83" s="431">
        <v>1</v>
      </c>
      <c r="C83" s="431" t="s">
        <v>4239</v>
      </c>
      <c r="D83" s="431" t="s">
        <v>4072</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4238</v>
      </c>
      <c r="B84" s="431">
        <v>1</v>
      </c>
      <c r="C84" s="431" t="s">
        <v>4239</v>
      </c>
      <c r="D84" s="431" t="s">
        <v>4074</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4238</v>
      </c>
      <c r="B85" s="431">
        <v>1</v>
      </c>
      <c r="C85" s="431" t="s">
        <v>4239</v>
      </c>
      <c r="D85" s="431" t="s">
        <v>4076</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4238</v>
      </c>
      <c r="B86" s="431">
        <v>1</v>
      </c>
      <c r="C86" s="431" t="s">
        <v>4239</v>
      </c>
      <c r="D86" s="431" t="s">
        <v>4078</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4238</v>
      </c>
      <c r="B87" s="431">
        <v>1</v>
      </c>
      <c r="C87" s="431" t="s">
        <v>4239</v>
      </c>
      <c r="D87" s="431" t="s">
        <v>4080</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4238</v>
      </c>
      <c r="B88" s="431">
        <v>1</v>
      </c>
      <c r="C88" s="431" t="s">
        <v>4239</v>
      </c>
      <c r="D88" s="431" t="s">
        <v>4082</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4238</v>
      </c>
      <c r="B89" s="431">
        <v>1</v>
      </c>
      <c r="C89" s="431" t="s">
        <v>4239</v>
      </c>
      <c r="D89" s="431" t="s">
        <v>4084</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4238</v>
      </c>
      <c r="B90" s="431">
        <v>1</v>
      </c>
      <c r="C90" s="431" t="s">
        <v>4239</v>
      </c>
      <c r="D90" s="431" t="s">
        <v>4086</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4238</v>
      </c>
      <c r="B91" s="431">
        <v>1</v>
      </c>
      <c r="C91" s="431" t="s">
        <v>4239</v>
      </c>
      <c r="D91" s="431" t="s">
        <v>4088</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4238</v>
      </c>
      <c r="B92" s="431">
        <v>1</v>
      </c>
      <c r="C92" s="431" t="s">
        <v>4239</v>
      </c>
      <c r="D92" s="431" t="s">
        <v>4090</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4238</v>
      </c>
      <c r="B93" s="431">
        <v>1</v>
      </c>
      <c r="C93" s="431" t="s">
        <v>4239</v>
      </c>
      <c r="D93" s="431" t="s">
        <v>4092</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4238</v>
      </c>
      <c r="B94" s="431">
        <v>1</v>
      </c>
      <c r="C94" s="431" t="s">
        <v>4239</v>
      </c>
      <c r="D94" s="431" t="s">
        <v>4094</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4238</v>
      </c>
      <c r="B95" s="431">
        <v>1</v>
      </c>
      <c r="C95" s="431" t="s">
        <v>4239</v>
      </c>
      <c r="D95" s="431" t="s">
        <v>4096</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4238</v>
      </c>
      <c r="B96" s="431">
        <v>1</v>
      </c>
      <c r="C96" s="431" t="s">
        <v>4239</v>
      </c>
      <c r="D96" s="431" t="s">
        <v>4098</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4238</v>
      </c>
      <c r="B97" s="431">
        <v>1</v>
      </c>
      <c r="C97" s="431" t="s">
        <v>4239</v>
      </c>
      <c r="D97" s="431" t="s">
        <v>4100</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4238</v>
      </c>
      <c r="B98" s="431">
        <v>1</v>
      </c>
      <c r="C98" s="431" t="s">
        <v>4239</v>
      </c>
      <c r="D98" s="431" t="s">
        <v>4102</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4238</v>
      </c>
      <c r="B99" s="431">
        <v>1</v>
      </c>
      <c r="C99" s="431" t="s">
        <v>4239</v>
      </c>
      <c r="D99" s="431" t="s">
        <v>4104</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4238</v>
      </c>
      <c r="B100" s="431">
        <v>1</v>
      </c>
      <c r="C100" s="431" t="s">
        <v>4239</v>
      </c>
      <c r="D100" s="431" t="s">
        <v>4106</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4238</v>
      </c>
      <c r="B101" s="431">
        <v>1</v>
      </c>
      <c r="C101" s="431" t="s">
        <v>4239</v>
      </c>
      <c r="D101" s="431" t="s">
        <v>4108</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4238</v>
      </c>
      <c r="B102" s="431">
        <v>1</v>
      </c>
      <c r="C102" s="431" t="s">
        <v>4239</v>
      </c>
      <c r="D102" s="431" t="s">
        <v>4110</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4238</v>
      </c>
      <c r="B103" s="431">
        <v>1</v>
      </c>
      <c r="C103" s="431" t="s">
        <v>4239</v>
      </c>
      <c r="D103" s="431" t="s">
        <v>4112</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4240</v>
      </c>
      <c r="B104" s="431">
        <v>1</v>
      </c>
      <c r="C104" s="431" t="s">
        <v>4241</v>
      </c>
      <c r="D104" s="431" t="s">
        <v>4016</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4240</v>
      </c>
      <c r="B105" s="431">
        <v>1</v>
      </c>
      <c r="C105" s="431" t="s">
        <v>4241</v>
      </c>
      <c r="D105" s="431" t="s">
        <v>4018</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4240</v>
      </c>
      <c r="B106" s="431">
        <v>1</v>
      </c>
      <c r="C106" s="431" t="s">
        <v>4241</v>
      </c>
      <c r="D106" s="431" t="s">
        <v>4019</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4240</v>
      </c>
      <c r="B107" s="431">
        <v>1</v>
      </c>
      <c r="C107" s="431" t="s">
        <v>4241</v>
      </c>
      <c r="D107" s="431" t="s">
        <v>4021</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4240</v>
      </c>
      <c r="B108" s="431">
        <v>1</v>
      </c>
      <c r="C108" s="431" t="s">
        <v>4241</v>
      </c>
      <c r="D108" s="431" t="s">
        <v>4023</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4240</v>
      </c>
      <c r="B109" s="431">
        <v>1</v>
      </c>
      <c r="C109" s="431" t="s">
        <v>4241</v>
      </c>
      <c r="D109" s="431" t="s">
        <v>481</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4240</v>
      </c>
      <c r="B110" s="431">
        <v>1</v>
      </c>
      <c r="C110" s="431" t="s">
        <v>4241</v>
      </c>
      <c r="D110" s="431" t="s">
        <v>4026</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4240</v>
      </c>
      <c r="B111" s="431">
        <v>1</v>
      </c>
      <c r="C111" s="431" t="s">
        <v>4241</v>
      </c>
      <c r="D111" s="431" t="s">
        <v>4028</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4240</v>
      </c>
      <c r="B112" s="431">
        <v>1</v>
      </c>
      <c r="C112" s="431" t="s">
        <v>4241</v>
      </c>
      <c r="D112" s="431" t="s">
        <v>4029</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4240</v>
      </c>
      <c r="B113" s="431">
        <v>1</v>
      </c>
      <c r="C113" s="431" t="s">
        <v>4241</v>
      </c>
      <c r="D113" s="431" t="s">
        <v>4031</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4240</v>
      </c>
      <c r="B114" s="431">
        <v>1</v>
      </c>
      <c r="C114" s="431" t="s">
        <v>4241</v>
      </c>
      <c r="D114" s="431" t="s">
        <v>4033</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4240</v>
      </c>
      <c r="B115" s="431">
        <v>1</v>
      </c>
      <c r="C115" s="431" t="s">
        <v>4241</v>
      </c>
      <c r="D115" s="431" t="s">
        <v>4035</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4240</v>
      </c>
      <c r="B116" s="431">
        <v>1</v>
      </c>
      <c r="C116" s="431" t="s">
        <v>4241</v>
      </c>
      <c r="D116" s="431" t="s">
        <v>4037</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4240</v>
      </c>
      <c r="B117" s="431">
        <v>1</v>
      </c>
      <c r="C117" s="431" t="s">
        <v>4241</v>
      </c>
      <c r="D117" s="431" t="s">
        <v>4039</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4240</v>
      </c>
      <c r="B118" s="431">
        <v>1</v>
      </c>
      <c r="C118" s="431" t="s">
        <v>4241</v>
      </c>
      <c r="D118" s="431" t="s">
        <v>4041</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4240</v>
      </c>
      <c r="B119" s="431">
        <v>1</v>
      </c>
      <c r="C119" s="431" t="s">
        <v>4241</v>
      </c>
      <c r="D119" s="431" t="s">
        <v>4043</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4240</v>
      </c>
      <c r="B120" s="431">
        <v>1</v>
      </c>
      <c r="C120" s="431" t="s">
        <v>4241</v>
      </c>
      <c r="D120" s="431" t="s">
        <v>4045</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4240</v>
      </c>
      <c r="B121" s="431">
        <v>1</v>
      </c>
      <c r="C121" s="431" t="s">
        <v>4241</v>
      </c>
      <c r="D121" s="431" t="s">
        <v>4047</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4240</v>
      </c>
      <c r="B122" s="431">
        <v>1</v>
      </c>
      <c r="C122" s="431" t="s">
        <v>4241</v>
      </c>
      <c r="D122" s="431" t="s">
        <v>4049</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4240</v>
      </c>
      <c r="B123" s="431">
        <v>1</v>
      </c>
      <c r="C123" s="431" t="s">
        <v>4241</v>
      </c>
      <c r="D123" s="431" t="s">
        <v>4051</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4240</v>
      </c>
      <c r="B124" s="431">
        <v>1</v>
      </c>
      <c r="C124" s="431" t="s">
        <v>4241</v>
      </c>
      <c r="D124" s="431" t="s">
        <v>4053</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4240</v>
      </c>
      <c r="B125" s="431">
        <v>1</v>
      </c>
      <c r="C125" s="431" t="s">
        <v>4241</v>
      </c>
      <c r="D125" s="431" t="s">
        <v>4055</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4240</v>
      </c>
      <c r="B126" s="431">
        <v>1</v>
      </c>
      <c r="C126" s="431" t="s">
        <v>4241</v>
      </c>
      <c r="D126" s="431" t="s">
        <v>4057</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4240</v>
      </c>
      <c r="B127" s="431">
        <v>1</v>
      </c>
      <c r="C127" s="431" t="s">
        <v>4241</v>
      </c>
      <c r="D127" s="431" t="s">
        <v>4059</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4240</v>
      </c>
      <c r="B128" s="431">
        <v>1</v>
      </c>
      <c r="C128" s="431" t="s">
        <v>4241</v>
      </c>
      <c r="D128" s="431" t="s">
        <v>4061</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4240</v>
      </c>
      <c r="B129" s="431">
        <v>1</v>
      </c>
      <c r="C129" s="431" t="s">
        <v>4241</v>
      </c>
      <c r="D129" s="431" t="s">
        <v>4063</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4240</v>
      </c>
      <c r="B130" s="431">
        <v>1</v>
      </c>
      <c r="C130" s="431" t="s">
        <v>4241</v>
      </c>
      <c r="D130" s="431" t="s">
        <v>4065</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4240</v>
      </c>
      <c r="B131" s="431">
        <v>1</v>
      </c>
      <c r="C131" s="431" t="s">
        <v>4241</v>
      </c>
      <c r="D131" s="431" t="s">
        <v>4067</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4240</v>
      </c>
      <c r="B132" s="431">
        <v>1</v>
      </c>
      <c r="C132" s="431" t="s">
        <v>4241</v>
      </c>
      <c r="D132" s="431" t="s">
        <v>4069</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4240</v>
      </c>
      <c r="B133" s="431">
        <v>1</v>
      </c>
      <c r="C133" s="431" t="s">
        <v>4241</v>
      </c>
      <c r="D133" s="431" t="s">
        <v>517</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4240</v>
      </c>
      <c r="B134" s="431">
        <v>1</v>
      </c>
      <c r="C134" s="431" t="s">
        <v>4241</v>
      </c>
      <c r="D134" s="431" t="s">
        <v>4072</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4240</v>
      </c>
      <c r="B135" s="431">
        <v>1</v>
      </c>
      <c r="C135" s="431" t="s">
        <v>4241</v>
      </c>
      <c r="D135" s="431" t="s">
        <v>4074</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4240</v>
      </c>
      <c r="B136" s="431">
        <v>1</v>
      </c>
      <c r="C136" s="431" t="s">
        <v>4241</v>
      </c>
      <c r="D136" s="431" t="s">
        <v>4076</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4240</v>
      </c>
      <c r="B137" s="431">
        <v>1</v>
      </c>
      <c r="C137" s="431" t="s">
        <v>4241</v>
      </c>
      <c r="D137" s="431" t="s">
        <v>4078</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4240</v>
      </c>
      <c r="B138" s="431">
        <v>1</v>
      </c>
      <c r="C138" s="431" t="s">
        <v>4241</v>
      </c>
      <c r="D138" s="431" t="s">
        <v>4080</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4240</v>
      </c>
      <c r="B139" s="431">
        <v>1</v>
      </c>
      <c r="C139" s="431" t="s">
        <v>4241</v>
      </c>
      <c r="D139" s="431" t="s">
        <v>4082</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4240</v>
      </c>
      <c r="B140" s="431">
        <v>1</v>
      </c>
      <c r="C140" s="431" t="s">
        <v>4241</v>
      </c>
      <c r="D140" s="431" t="s">
        <v>4084</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4240</v>
      </c>
      <c r="B141" s="431">
        <v>1</v>
      </c>
      <c r="C141" s="431" t="s">
        <v>4241</v>
      </c>
      <c r="D141" s="431" t="s">
        <v>4086</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4240</v>
      </c>
      <c r="B142" s="431">
        <v>1</v>
      </c>
      <c r="C142" s="431" t="s">
        <v>4241</v>
      </c>
      <c r="D142" s="431" t="s">
        <v>4088</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4240</v>
      </c>
      <c r="B143" s="431">
        <v>1</v>
      </c>
      <c r="C143" s="431" t="s">
        <v>4241</v>
      </c>
      <c r="D143" s="431" t="s">
        <v>4090</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4240</v>
      </c>
      <c r="B144" s="431">
        <v>1</v>
      </c>
      <c r="C144" s="431" t="s">
        <v>4241</v>
      </c>
      <c r="D144" s="431" t="s">
        <v>4092</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4240</v>
      </c>
      <c r="B145" s="431">
        <v>1</v>
      </c>
      <c r="C145" s="431" t="s">
        <v>4241</v>
      </c>
      <c r="D145" s="431" t="s">
        <v>4094</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4240</v>
      </c>
      <c r="B146" s="431">
        <v>1</v>
      </c>
      <c r="C146" s="431" t="s">
        <v>4241</v>
      </c>
      <c r="D146" s="431" t="s">
        <v>4096</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4240</v>
      </c>
      <c r="B147" s="431">
        <v>1</v>
      </c>
      <c r="C147" s="431" t="s">
        <v>4241</v>
      </c>
      <c r="D147" s="431" t="s">
        <v>4098</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4240</v>
      </c>
      <c r="B148" s="431">
        <v>1</v>
      </c>
      <c r="C148" s="431" t="s">
        <v>4241</v>
      </c>
      <c r="D148" s="431" t="s">
        <v>4100</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4240</v>
      </c>
      <c r="B149" s="431">
        <v>1</v>
      </c>
      <c r="C149" s="431" t="s">
        <v>4241</v>
      </c>
      <c r="D149" s="431" t="s">
        <v>4102</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4240</v>
      </c>
      <c r="B150" s="431">
        <v>1</v>
      </c>
      <c r="C150" s="431" t="s">
        <v>4241</v>
      </c>
      <c r="D150" s="431" t="s">
        <v>4104</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4240</v>
      </c>
      <c r="B151" s="431">
        <v>1</v>
      </c>
      <c r="C151" s="431" t="s">
        <v>4241</v>
      </c>
      <c r="D151" s="431" t="s">
        <v>4106</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4240</v>
      </c>
      <c r="B152" s="431">
        <v>1</v>
      </c>
      <c r="C152" s="431" t="s">
        <v>4241</v>
      </c>
      <c r="D152" s="431" t="s">
        <v>4108</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4240</v>
      </c>
      <c r="B153" s="431">
        <v>1</v>
      </c>
      <c r="C153" s="431" t="s">
        <v>4241</v>
      </c>
      <c r="D153" s="431" t="s">
        <v>4110</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4240</v>
      </c>
      <c r="B154" s="431">
        <v>1</v>
      </c>
      <c r="C154" s="431" t="s">
        <v>4241</v>
      </c>
      <c r="D154" s="431" t="s">
        <v>4112</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4242</v>
      </c>
      <c r="B155" s="431">
        <v>1</v>
      </c>
      <c r="C155" s="431" t="s">
        <v>4243</v>
      </c>
      <c r="D155" s="431" t="s">
        <v>4016</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4242</v>
      </c>
      <c r="B156" s="431">
        <v>1</v>
      </c>
      <c r="C156" s="431" t="s">
        <v>4243</v>
      </c>
      <c r="D156" s="431" t="s">
        <v>4018</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4242</v>
      </c>
      <c r="B157" s="431">
        <v>1</v>
      </c>
      <c r="C157" s="431" t="s">
        <v>4243</v>
      </c>
      <c r="D157" s="431" t="s">
        <v>4019</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4242</v>
      </c>
      <c r="B158" s="431">
        <v>1</v>
      </c>
      <c r="C158" s="431" t="s">
        <v>4243</v>
      </c>
      <c r="D158" s="431" t="s">
        <v>4021</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4242</v>
      </c>
      <c r="B159" s="431">
        <v>1</v>
      </c>
      <c r="C159" s="431" t="s">
        <v>4243</v>
      </c>
      <c r="D159" s="431" t="s">
        <v>4023</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4242</v>
      </c>
      <c r="B160" s="431">
        <v>1</v>
      </c>
      <c r="C160" s="431" t="s">
        <v>4243</v>
      </c>
      <c r="D160" s="431" t="s">
        <v>481</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4242</v>
      </c>
      <c r="B161" s="431">
        <v>1</v>
      </c>
      <c r="C161" s="431" t="s">
        <v>4243</v>
      </c>
      <c r="D161" s="431" t="s">
        <v>4026</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4242</v>
      </c>
      <c r="B162" s="431">
        <v>1</v>
      </c>
      <c r="C162" s="431" t="s">
        <v>4243</v>
      </c>
      <c r="D162" s="431" t="s">
        <v>4028</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4242</v>
      </c>
      <c r="B163" s="431">
        <v>1</v>
      </c>
      <c r="C163" s="431" t="s">
        <v>4243</v>
      </c>
      <c r="D163" s="431" t="s">
        <v>4029</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4242</v>
      </c>
      <c r="B164" s="431">
        <v>1</v>
      </c>
      <c r="C164" s="431" t="s">
        <v>4243</v>
      </c>
      <c r="D164" s="431" t="s">
        <v>4031</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4242</v>
      </c>
      <c r="B165" s="431">
        <v>1</v>
      </c>
      <c r="C165" s="431" t="s">
        <v>4243</v>
      </c>
      <c r="D165" s="431" t="s">
        <v>4033</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4242</v>
      </c>
      <c r="B166" s="431">
        <v>1</v>
      </c>
      <c r="C166" s="431" t="s">
        <v>4243</v>
      </c>
      <c r="D166" s="431" t="s">
        <v>4035</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4242</v>
      </c>
      <c r="B167" s="431">
        <v>1</v>
      </c>
      <c r="C167" s="431" t="s">
        <v>4243</v>
      </c>
      <c r="D167" s="431" t="s">
        <v>4037</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4242</v>
      </c>
      <c r="B168" s="431">
        <v>1</v>
      </c>
      <c r="C168" s="431" t="s">
        <v>4243</v>
      </c>
      <c r="D168" s="431" t="s">
        <v>4039</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4242</v>
      </c>
      <c r="B169" s="431">
        <v>1</v>
      </c>
      <c r="C169" s="431" t="s">
        <v>4243</v>
      </c>
      <c r="D169" s="431" t="s">
        <v>4041</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4242</v>
      </c>
      <c r="B170" s="431">
        <v>1</v>
      </c>
      <c r="C170" s="431" t="s">
        <v>4243</v>
      </c>
      <c r="D170" s="431" t="s">
        <v>4043</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4242</v>
      </c>
      <c r="B171" s="431">
        <v>1</v>
      </c>
      <c r="C171" s="431" t="s">
        <v>4243</v>
      </c>
      <c r="D171" s="431" t="s">
        <v>4045</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4242</v>
      </c>
      <c r="B172" s="431">
        <v>1</v>
      </c>
      <c r="C172" s="431" t="s">
        <v>4243</v>
      </c>
      <c r="D172" s="431" t="s">
        <v>4047</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4242</v>
      </c>
      <c r="B173" s="431">
        <v>1</v>
      </c>
      <c r="C173" s="431" t="s">
        <v>4243</v>
      </c>
      <c r="D173" s="431" t="s">
        <v>4049</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4242</v>
      </c>
      <c r="B174" s="431">
        <v>1</v>
      </c>
      <c r="C174" s="431" t="s">
        <v>4243</v>
      </c>
      <c r="D174" s="431" t="s">
        <v>4051</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4242</v>
      </c>
      <c r="B175" s="431">
        <v>1</v>
      </c>
      <c r="C175" s="431" t="s">
        <v>4243</v>
      </c>
      <c r="D175" s="431" t="s">
        <v>4053</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4242</v>
      </c>
      <c r="B176" s="431">
        <v>1</v>
      </c>
      <c r="C176" s="431" t="s">
        <v>4243</v>
      </c>
      <c r="D176" s="431" t="s">
        <v>4055</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4242</v>
      </c>
      <c r="B177" s="431">
        <v>1</v>
      </c>
      <c r="C177" s="431" t="s">
        <v>4243</v>
      </c>
      <c r="D177" s="431" t="s">
        <v>4057</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4242</v>
      </c>
      <c r="B178" s="431">
        <v>1</v>
      </c>
      <c r="C178" s="431" t="s">
        <v>4243</v>
      </c>
      <c r="D178" s="431" t="s">
        <v>4059</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4242</v>
      </c>
      <c r="B179" s="431">
        <v>1</v>
      </c>
      <c r="C179" s="431" t="s">
        <v>4243</v>
      </c>
      <c r="D179" s="431" t="s">
        <v>4061</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4242</v>
      </c>
      <c r="B180" s="431">
        <v>1</v>
      </c>
      <c r="C180" s="431" t="s">
        <v>4243</v>
      </c>
      <c r="D180" s="431" t="s">
        <v>4063</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4242</v>
      </c>
      <c r="B181" s="431">
        <v>1</v>
      </c>
      <c r="C181" s="431" t="s">
        <v>4243</v>
      </c>
      <c r="D181" s="431" t="s">
        <v>4065</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4242</v>
      </c>
      <c r="B182" s="431">
        <v>1</v>
      </c>
      <c r="C182" s="431" t="s">
        <v>4243</v>
      </c>
      <c r="D182" s="431" t="s">
        <v>4067</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4242</v>
      </c>
      <c r="B183" s="431">
        <v>1</v>
      </c>
      <c r="C183" s="431" t="s">
        <v>4243</v>
      </c>
      <c r="D183" s="431" t="s">
        <v>4069</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4242</v>
      </c>
      <c r="B184" s="431">
        <v>1</v>
      </c>
      <c r="C184" s="431" t="s">
        <v>4243</v>
      </c>
      <c r="D184" s="431" t="s">
        <v>517</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4242</v>
      </c>
      <c r="B185" s="431">
        <v>1</v>
      </c>
      <c r="C185" s="431" t="s">
        <v>4243</v>
      </c>
      <c r="D185" s="431" t="s">
        <v>4072</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4242</v>
      </c>
      <c r="B186" s="431">
        <v>1</v>
      </c>
      <c r="C186" s="431" t="s">
        <v>4243</v>
      </c>
      <c r="D186" s="431" t="s">
        <v>4074</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4242</v>
      </c>
      <c r="B187" s="431">
        <v>1</v>
      </c>
      <c r="C187" s="431" t="s">
        <v>4243</v>
      </c>
      <c r="D187" s="431" t="s">
        <v>4076</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4242</v>
      </c>
      <c r="B188" s="431">
        <v>1</v>
      </c>
      <c r="C188" s="431" t="s">
        <v>4243</v>
      </c>
      <c r="D188" s="431" t="s">
        <v>4078</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4242</v>
      </c>
      <c r="B189" s="431">
        <v>1</v>
      </c>
      <c r="C189" s="431" t="s">
        <v>4243</v>
      </c>
      <c r="D189" s="431" t="s">
        <v>4080</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4242</v>
      </c>
      <c r="B190" s="431">
        <v>1</v>
      </c>
      <c r="C190" s="431" t="s">
        <v>4243</v>
      </c>
      <c r="D190" s="431" t="s">
        <v>4082</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4242</v>
      </c>
      <c r="B191" s="431">
        <v>1</v>
      </c>
      <c r="C191" s="431" t="s">
        <v>4243</v>
      </c>
      <c r="D191" s="431" t="s">
        <v>4084</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4242</v>
      </c>
      <c r="B192" s="431">
        <v>1</v>
      </c>
      <c r="C192" s="431" t="s">
        <v>4243</v>
      </c>
      <c r="D192" s="431" t="s">
        <v>4086</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4242</v>
      </c>
      <c r="B193" s="431">
        <v>1</v>
      </c>
      <c r="C193" s="431" t="s">
        <v>4243</v>
      </c>
      <c r="D193" s="431" t="s">
        <v>4088</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4242</v>
      </c>
      <c r="B194" s="431">
        <v>1</v>
      </c>
      <c r="C194" s="431" t="s">
        <v>4243</v>
      </c>
      <c r="D194" s="431" t="s">
        <v>4090</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4242</v>
      </c>
      <c r="B195" s="431">
        <v>1</v>
      </c>
      <c r="C195" s="431" t="s">
        <v>4243</v>
      </c>
      <c r="D195" s="431" t="s">
        <v>4092</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4242</v>
      </c>
      <c r="B196" s="431">
        <v>1</v>
      </c>
      <c r="C196" s="431" t="s">
        <v>4243</v>
      </c>
      <c r="D196" s="431" t="s">
        <v>4094</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4242</v>
      </c>
      <c r="B197" s="431">
        <v>1</v>
      </c>
      <c r="C197" s="431" t="s">
        <v>4243</v>
      </c>
      <c r="D197" s="431" t="s">
        <v>4096</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4242</v>
      </c>
      <c r="B198" s="431">
        <v>1</v>
      </c>
      <c r="C198" s="431" t="s">
        <v>4243</v>
      </c>
      <c r="D198" s="431" t="s">
        <v>4098</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4242</v>
      </c>
      <c r="B199" s="431">
        <v>1</v>
      </c>
      <c r="C199" s="431" t="s">
        <v>4243</v>
      </c>
      <c r="D199" s="431" t="s">
        <v>4100</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4242</v>
      </c>
      <c r="B200" s="431">
        <v>1</v>
      </c>
      <c r="C200" s="431" t="s">
        <v>4243</v>
      </c>
      <c r="D200" s="431" t="s">
        <v>4102</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4242</v>
      </c>
      <c r="B201" s="431">
        <v>1</v>
      </c>
      <c r="C201" s="431" t="s">
        <v>4243</v>
      </c>
      <c r="D201" s="431" t="s">
        <v>4104</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4242</v>
      </c>
      <c r="B202" s="431">
        <v>1</v>
      </c>
      <c r="C202" s="431" t="s">
        <v>4243</v>
      </c>
      <c r="D202" s="431" t="s">
        <v>4106</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4242</v>
      </c>
      <c r="B203" s="431">
        <v>1</v>
      </c>
      <c r="C203" s="431" t="s">
        <v>4243</v>
      </c>
      <c r="D203" s="431" t="s">
        <v>4108</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4242</v>
      </c>
      <c r="B204" s="431">
        <v>1</v>
      </c>
      <c r="C204" s="431" t="s">
        <v>4243</v>
      </c>
      <c r="D204" s="431" t="s">
        <v>4110</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4242</v>
      </c>
      <c r="B205" s="431">
        <v>1</v>
      </c>
      <c r="C205" s="431" t="s">
        <v>4243</v>
      </c>
      <c r="D205" s="431" t="s">
        <v>4112</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4244</v>
      </c>
      <c r="B206" s="431">
        <v>1</v>
      </c>
      <c r="C206" s="431" t="s">
        <v>4245</v>
      </c>
      <c r="D206" s="431" t="s">
        <v>4016</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4244</v>
      </c>
      <c r="B207" s="431">
        <v>1</v>
      </c>
      <c r="C207" s="431" t="s">
        <v>4245</v>
      </c>
      <c r="D207" s="431" t="s">
        <v>4018</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4244</v>
      </c>
      <c r="B208" s="431">
        <v>1</v>
      </c>
      <c r="C208" s="431" t="s">
        <v>4245</v>
      </c>
      <c r="D208" s="431" t="s">
        <v>4019</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4244</v>
      </c>
      <c r="B209" s="431">
        <v>1</v>
      </c>
      <c r="C209" s="431" t="s">
        <v>4245</v>
      </c>
      <c r="D209" s="431" t="s">
        <v>4021</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4244</v>
      </c>
      <c r="B210" s="431">
        <v>1</v>
      </c>
      <c r="C210" s="431" t="s">
        <v>4245</v>
      </c>
      <c r="D210" s="431" t="s">
        <v>4023</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4244</v>
      </c>
      <c r="B211" s="431">
        <v>1</v>
      </c>
      <c r="C211" s="431" t="s">
        <v>4245</v>
      </c>
      <c r="D211" s="431" t="s">
        <v>481</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4244</v>
      </c>
      <c r="B212" s="431">
        <v>1</v>
      </c>
      <c r="C212" s="431" t="s">
        <v>4245</v>
      </c>
      <c r="D212" s="431" t="s">
        <v>4026</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4244</v>
      </c>
      <c r="B213" s="431">
        <v>1</v>
      </c>
      <c r="C213" s="431" t="s">
        <v>4245</v>
      </c>
      <c r="D213" s="431" t="s">
        <v>4028</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4244</v>
      </c>
      <c r="B214" s="431">
        <v>1</v>
      </c>
      <c r="C214" s="431" t="s">
        <v>4245</v>
      </c>
      <c r="D214" s="431" t="s">
        <v>4029</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4244</v>
      </c>
      <c r="B215" s="431">
        <v>1</v>
      </c>
      <c r="C215" s="431" t="s">
        <v>4245</v>
      </c>
      <c r="D215" s="431" t="s">
        <v>4031</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4244</v>
      </c>
      <c r="B216" s="431">
        <v>1</v>
      </c>
      <c r="C216" s="431" t="s">
        <v>4245</v>
      </c>
      <c r="D216" s="431" t="s">
        <v>4033</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4244</v>
      </c>
      <c r="B217" s="431">
        <v>1</v>
      </c>
      <c r="C217" s="431" t="s">
        <v>4245</v>
      </c>
      <c r="D217" s="431" t="s">
        <v>4035</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4244</v>
      </c>
      <c r="B218" s="431">
        <v>1</v>
      </c>
      <c r="C218" s="431" t="s">
        <v>4245</v>
      </c>
      <c r="D218" s="431" t="s">
        <v>4037</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4244</v>
      </c>
      <c r="B219" s="431">
        <v>1</v>
      </c>
      <c r="C219" s="431" t="s">
        <v>4245</v>
      </c>
      <c r="D219" s="431" t="s">
        <v>4039</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4244</v>
      </c>
      <c r="B220" s="431">
        <v>1</v>
      </c>
      <c r="C220" s="431" t="s">
        <v>4245</v>
      </c>
      <c r="D220" s="431" t="s">
        <v>4041</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4244</v>
      </c>
      <c r="B221" s="431">
        <v>1</v>
      </c>
      <c r="C221" s="431" t="s">
        <v>4245</v>
      </c>
      <c r="D221" s="431" t="s">
        <v>4043</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4244</v>
      </c>
      <c r="B222" s="431">
        <v>1</v>
      </c>
      <c r="C222" s="431" t="s">
        <v>4245</v>
      </c>
      <c r="D222" s="431" t="s">
        <v>4045</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4244</v>
      </c>
      <c r="B223" s="431">
        <v>1</v>
      </c>
      <c r="C223" s="431" t="s">
        <v>4245</v>
      </c>
      <c r="D223" s="431" t="s">
        <v>4047</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4244</v>
      </c>
      <c r="B224" s="431">
        <v>1</v>
      </c>
      <c r="C224" s="431" t="s">
        <v>4245</v>
      </c>
      <c r="D224" s="431" t="s">
        <v>4049</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4244</v>
      </c>
      <c r="B225" s="431">
        <v>1</v>
      </c>
      <c r="C225" s="431" t="s">
        <v>4245</v>
      </c>
      <c r="D225" s="431" t="s">
        <v>4051</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4244</v>
      </c>
      <c r="B226" s="431">
        <v>1</v>
      </c>
      <c r="C226" s="431" t="s">
        <v>4245</v>
      </c>
      <c r="D226" s="431" t="s">
        <v>4053</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4244</v>
      </c>
      <c r="B227" s="431">
        <v>1</v>
      </c>
      <c r="C227" s="431" t="s">
        <v>4245</v>
      </c>
      <c r="D227" s="431" t="s">
        <v>4055</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4244</v>
      </c>
      <c r="B228" s="431">
        <v>1</v>
      </c>
      <c r="C228" s="431" t="s">
        <v>4245</v>
      </c>
      <c r="D228" s="431" t="s">
        <v>4057</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4244</v>
      </c>
      <c r="B229" s="431">
        <v>1</v>
      </c>
      <c r="C229" s="431" t="s">
        <v>4245</v>
      </c>
      <c r="D229" s="431" t="s">
        <v>4059</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4244</v>
      </c>
      <c r="B230" s="431">
        <v>1</v>
      </c>
      <c r="C230" s="431" t="s">
        <v>4245</v>
      </c>
      <c r="D230" s="431" t="s">
        <v>4061</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4244</v>
      </c>
      <c r="B231" s="431">
        <v>1</v>
      </c>
      <c r="C231" s="431" t="s">
        <v>4245</v>
      </c>
      <c r="D231" s="431" t="s">
        <v>4063</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4244</v>
      </c>
      <c r="B232" s="431">
        <v>1</v>
      </c>
      <c r="C232" s="431" t="s">
        <v>4245</v>
      </c>
      <c r="D232" s="431" t="s">
        <v>4065</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4244</v>
      </c>
      <c r="B233" s="431">
        <v>1</v>
      </c>
      <c r="C233" s="431" t="s">
        <v>4245</v>
      </c>
      <c r="D233" s="431" t="s">
        <v>4067</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4244</v>
      </c>
      <c r="B234" s="431">
        <v>1</v>
      </c>
      <c r="C234" s="431" t="s">
        <v>4245</v>
      </c>
      <c r="D234" s="431" t="s">
        <v>4069</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4244</v>
      </c>
      <c r="B235" s="431">
        <v>1</v>
      </c>
      <c r="C235" s="431" t="s">
        <v>4245</v>
      </c>
      <c r="D235" s="431" t="s">
        <v>517</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4244</v>
      </c>
      <c r="B236" s="431">
        <v>1</v>
      </c>
      <c r="C236" s="431" t="s">
        <v>4245</v>
      </c>
      <c r="D236" s="431" t="s">
        <v>4072</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4244</v>
      </c>
      <c r="B237" s="431">
        <v>1</v>
      </c>
      <c r="C237" s="431" t="s">
        <v>4245</v>
      </c>
      <c r="D237" s="431" t="s">
        <v>4074</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4244</v>
      </c>
      <c r="B238" s="431">
        <v>1</v>
      </c>
      <c r="C238" s="431" t="s">
        <v>4245</v>
      </c>
      <c r="D238" s="431" t="s">
        <v>4076</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4244</v>
      </c>
      <c r="B239" s="431">
        <v>1</v>
      </c>
      <c r="C239" s="431" t="s">
        <v>4245</v>
      </c>
      <c r="D239" s="431" t="s">
        <v>4078</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4244</v>
      </c>
      <c r="B240" s="431">
        <v>1</v>
      </c>
      <c r="C240" s="431" t="s">
        <v>4245</v>
      </c>
      <c r="D240" s="431" t="s">
        <v>4080</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4244</v>
      </c>
      <c r="B241" s="431">
        <v>1</v>
      </c>
      <c r="C241" s="431" t="s">
        <v>4245</v>
      </c>
      <c r="D241" s="431" t="s">
        <v>4082</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4244</v>
      </c>
      <c r="B242" s="431">
        <v>1</v>
      </c>
      <c r="C242" s="431" t="s">
        <v>4245</v>
      </c>
      <c r="D242" s="431" t="s">
        <v>4084</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4244</v>
      </c>
      <c r="B243" s="431">
        <v>1</v>
      </c>
      <c r="C243" s="431" t="s">
        <v>4245</v>
      </c>
      <c r="D243" s="431" t="s">
        <v>4086</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4244</v>
      </c>
      <c r="B244" s="431">
        <v>1</v>
      </c>
      <c r="C244" s="431" t="s">
        <v>4245</v>
      </c>
      <c r="D244" s="431" t="s">
        <v>4088</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4244</v>
      </c>
      <c r="B245" s="431">
        <v>1</v>
      </c>
      <c r="C245" s="431" t="s">
        <v>4245</v>
      </c>
      <c r="D245" s="431" t="s">
        <v>4090</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4244</v>
      </c>
      <c r="B246" s="431">
        <v>1</v>
      </c>
      <c r="C246" s="431" t="s">
        <v>4245</v>
      </c>
      <c r="D246" s="431" t="s">
        <v>4092</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4244</v>
      </c>
      <c r="B247" s="431">
        <v>1</v>
      </c>
      <c r="C247" s="431" t="s">
        <v>4245</v>
      </c>
      <c r="D247" s="431" t="s">
        <v>4094</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4244</v>
      </c>
      <c r="B248" s="431">
        <v>1</v>
      </c>
      <c r="C248" s="431" t="s">
        <v>4245</v>
      </c>
      <c r="D248" s="431" t="s">
        <v>4096</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4244</v>
      </c>
      <c r="B249" s="431">
        <v>1</v>
      </c>
      <c r="C249" s="431" t="s">
        <v>4245</v>
      </c>
      <c r="D249" s="431" t="s">
        <v>4098</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4244</v>
      </c>
      <c r="B250" s="431">
        <v>1</v>
      </c>
      <c r="C250" s="431" t="s">
        <v>4245</v>
      </c>
      <c r="D250" s="431" t="s">
        <v>4100</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4244</v>
      </c>
      <c r="B251" s="431">
        <v>1</v>
      </c>
      <c r="C251" s="431" t="s">
        <v>4245</v>
      </c>
      <c r="D251" s="431" t="s">
        <v>4102</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4244</v>
      </c>
      <c r="B252" s="431">
        <v>1</v>
      </c>
      <c r="C252" s="431" t="s">
        <v>4245</v>
      </c>
      <c r="D252" s="431" t="s">
        <v>4104</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4244</v>
      </c>
      <c r="B253" s="431">
        <v>1</v>
      </c>
      <c r="C253" s="431" t="s">
        <v>4245</v>
      </c>
      <c r="D253" s="431" t="s">
        <v>4106</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4244</v>
      </c>
      <c r="B254" s="431">
        <v>1</v>
      </c>
      <c r="C254" s="431" t="s">
        <v>4245</v>
      </c>
      <c r="D254" s="431" t="s">
        <v>4108</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4244</v>
      </c>
      <c r="B255" s="431">
        <v>1</v>
      </c>
      <c r="C255" s="431" t="s">
        <v>4245</v>
      </c>
      <c r="D255" s="431" t="s">
        <v>4110</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4244</v>
      </c>
      <c r="B256" s="431">
        <v>1</v>
      </c>
      <c r="C256" s="431" t="s">
        <v>4245</v>
      </c>
      <c r="D256" s="431" t="s">
        <v>4112</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4246</v>
      </c>
      <c r="B257" s="431">
        <v>1</v>
      </c>
      <c r="C257" s="431" t="s">
        <v>4247</v>
      </c>
      <c r="D257" s="431" t="s">
        <v>4248</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4246</v>
      </c>
      <c r="B258" s="431">
        <v>1</v>
      </c>
      <c r="C258" s="431" t="s">
        <v>4247</v>
      </c>
      <c r="D258" s="431" t="s">
        <v>4249</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4246</v>
      </c>
      <c r="B259" s="431">
        <v>1</v>
      </c>
      <c r="C259" s="431" t="s">
        <v>4247</v>
      </c>
      <c r="D259" s="431" t="s">
        <v>4250</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4246</v>
      </c>
      <c r="B260" s="431">
        <v>1</v>
      </c>
      <c r="C260" s="431" t="s">
        <v>4247</v>
      </c>
      <c r="D260" s="431" t="s">
        <v>4251</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4246</v>
      </c>
      <c r="B261" s="431">
        <v>1</v>
      </c>
      <c r="C261" s="431" t="s">
        <v>4247</v>
      </c>
      <c r="D261" s="431" t="s">
        <v>4252</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4246</v>
      </c>
      <c r="B262" s="431">
        <v>1</v>
      </c>
      <c r="C262" s="431" t="s">
        <v>4247</v>
      </c>
      <c r="D262" s="431" t="s">
        <v>4253</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4254</v>
      </c>
      <c r="B263" s="431">
        <v>1</v>
      </c>
      <c r="C263" s="431" t="s">
        <v>4255</v>
      </c>
      <c r="D263" s="431" t="s">
        <v>4016</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4254</v>
      </c>
      <c r="B264" s="431">
        <v>1</v>
      </c>
      <c r="C264" s="431" t="s">
        <v>4255</v>
      </c>
      <c r="D264" s="431" t="s">
        <v>4018</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4254</v>
      </c>
      <c r="B265" s="431">
        <v>1</v>
      </c>
      <c r="C265" s="431" t="s">
        <v>4255</v>
      </c>
      <c r="D265" s="431" t="s">
        <v>4019</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4254</v>
      </c>
      <c r="B266" s="431">
        <v>1</v>
      </c>
      <c r="C266" s="431" t="s">
        <v>4255</v>
      </c>
      <c r="D266" s="431" t="s">
        <v>4248</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4254</v>
      </c>
      <c r="B267" s="431">
        <v>1</v>
      </c>
      <c r="C267" s="431" t="s">
        <v>4255</v>
      </c>
      <c r="D267" s="431" t="s">
        <v>4021</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4254</v>
      </c>
      <c r="B268" s="431">
        <v>1</v>
      </c>
      <c r="C268" s="431" t="s">
        <v>4255</v>
      </c>
      <c r="D268" s="431" t="s">
        <v>4023</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4254</v>
      </c>
      <c r="B269" s="431">
        <v>1</v>
      </c>
      <c r="C269" s="431" t="s">
        <v>4255</v>
      </c>
      <c r="D269" s="431" t="s">
        <v>481</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4254</v>
      </c>
      <c r="B270" s="431">
        <v>1</v>
      </c>
      <c r="C270" s="431" t="s">
        <v>4255</v>
      </c>
      <c r="D270" s="431" t="s">
        <v>4026</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4254</v>
      </c>
      <c r="B271" s="431">
        <v>1</v>
      </c>
      <c r="C271" s="431" t="s">
        <v>4255</v>
      </c>
      <c r="D271" s="431" t="s">
        <v>4028</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4254</v>
      </c>
      <c r="B272" s="431">
        <v>1</v>
      </c>
      <c r="C272" s="431" t="s">
        <v>4255</v>
      </c>
      <c r="D272" s="431" t="s">
        <v>4029</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4254</v>
      </c>
      <c r="B273" s="431">
        <v>1</v>
      </c>
      <c r="C273" s="431" t="s">
        <v>4255</v>
      </c>
      <c r="D273" s="431" t="s">
        <v>4031</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4254</v>
      </c>
      <c r="B274" s="431">
        <v>1</v>
      </c>
      <c r="C274" s="431" t="s">
        <v>4255</v>
      </c>
      <c r="D274" s="431" t="s">
        <v>4033</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4254</v>
      </c>
      <c r="B275" s="431">
        <v>1</v>
      </c>
      <c r="C275" s="431" t="s">
        <v>4255</v>
      </c>
      <c r="D275" s="431" t="s">
        <v>4249</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4254</v>
      </c>
      <c r="B276" s="431">
        <v>1</v>
      </c>
      <c r="C276" s="431" t="s">
        <v>4255</v>
      </c>
      <c r="D276" s="431" t="s">
        <v>4035</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4254</v>
      </c>
      <c r="B277" s="431">
        <v>1</v>
      </c>
      <c r="C277" s="431" t="s">
        <v>4255</v>
      </c>
      <c r="D277" s="431" t="s">
        <v>4037</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4254</v>
      </c>
      <c r="B278" s="431">
        <v>1</v>
      </c>
      <c r="C278" s="431" t="s">
        <v>4255</v>
      </c>
      <c r="D278" s="431" t="s">
        <v>4039</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4254</v>
      </c>
      <c r="B279" s="431">
        <v>1</v>
      </c>
      <c r="C279" s="431" t="s">
        <v>4255</v>
      </c>
      <c r="D279" s="431" t="s">
        <v>4041</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4254</v>
      </c>
      <c r="B280" s="431">
        <v>1</v>
      </c>
      <c r="C280" s="431" t="s">
        <v>4255</v>
      </c>
      <c r="D280" s="431" t="s">
        <v>4043</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4254</v>
      </c>
      <c r="B281" s="431">
        <v>1</v>
      </c>
      <c r="C281" s="431" t="s">
        <v>4255</v>
      </c>
      <c r="D281" s="431" t="s">
        <v>4045</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4254</v>
      </c>
      <c r="B282" s="431">
        <v>1</v>
      </c>
      <c r="C282" s="431" t="s">
        <v>4255</v>
      </c>
      <c r="D282" s="431" t="s">
        <v>4047</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4254</v>
      </c>
      <c r="B283" s="431">
        <v>1</v>
      </c>
      <c r="C283" s="431" t="s">
        <v>4255</v>
      </c>
      <c r="D283" s="431" t="s">
        <v>4049</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4254</v>
      </c>
      <c r="B284" s="431">
        <v>1</v>
      </c>
      <c r="C284" s="431" t="s">
        <v>4255</v>
      </c>
      <c r="D284" s="431" t="s">
        <v>4051</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4254</v>
      </c>
      <c r="B285" s="431">
        <v>1</v>
      </c>
      <c r="C285" s="431" t="s">
        <v>4255</v>
      </c>
      <c r="D285" s="431" t="s">
        <v>4053</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4254</v>
      </c>
      <c r="B286" s="431">
        <v>1</v>
      </c>
      <c r="C286" s="431" t="s">
        <v>4255</v>
      </c>
      <c r="D286" s="431" t="s">
        <v>4055</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4254</v>
      </c>
      <c r="B287" s="431">
        <v>1</v>
      </c>
      <c r="C287" s="431" t="s">
        <v>4255</v>
      </c>
      <c r="D287" s="431" t="s">
        <v>4057</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4254</v>
      </c>
      <c r="B288" s="431">
        <v>1</v>
      </c>
      <c r="C288" s="431" t="s">
        <v>4255</v>
      </c>
      <c r="D288" s="431" t="s">
        <v>4059</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4254</v>
      </c>
      <c r="B289" s="431">
        <v>1</v>
      </c>
      <c r="C289" s="431" t="s">
        <v>4255</v>
      </c>
      <c r="D289" s="431" t="s">
        <v>4061</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4254</v>
      </c>
      <c r="B290" s="431">
        <v>1</v>
      </c>
      <c r="C290" s="431" t="s">
        <v>4255</v>
      </c>
      <c r="D290" s="431" t="s">
        <v>4250</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4254</v>
      </c>
      <c r="B291" s="431">
        <v>1</v>
      </c>
      <c r="C291" s="431" t="s">
        <v>4255</v>
      </c>
      <c r="D291" s="431" t="s">
        <v>4063</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4254</v>
      </c>
      <c r="B292" s="431">
        <v>1</v>
      </c>
      <c r="C292" s="431" t="s">
        <v>4255</v>
      </c>
      <c r="D292" s="431" t="s">
        <v>4065</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4254</v>
      </c>
      <c r="B293" s="431">
        <v>1</v>
      </c>
      <c r="C293" s="431" t="s">
        <v>4255</v>
      </c>
      <c r="D293" s="431" t="s">
        <v>4067</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4254</v>
      </c>
      <c r="B294" s="431">
        <v>1</v>
      </c>
      <c r="C294" s="431" t="s">
        <v>4255</v>
      </c>
      <c r="D294" s="431" t="s">
        <v>4069</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4254</v>
      </c>
      <c r="B295" s="431">
        <v>1</v>
      </c>
      <c r="C295" s="431" t="s">
        <v>4255</v>
      </c>
      <c r="D295" s="431" t="s">
        <v>517</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4254</v>
      </c>
      <c r="B296" s="431">
        <v>1</v>
      </c>
      <c r="C296" s="431" t="s">
        <v>4255</v>
      </c>
      <c r="D296" s="431" t="s">
        <v>4072</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4254</v>
      </c>
      <c r="B297" s="431">
        <v>1</v>
      </c>
      <c r="C297" s="431" t="s">
        <v>4255</v>
      </c>
      <c r="D297" s="431" t="s">
        <v>4074</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4254</v>
      </c>
      <c r="B298" s="431">
        <v>1</v>
      </c>
      <c r="C298" s="431" t="s">
        <v>4255</v>
      </c>
      <c r="D298" s="431" t="s">
        <v>4076</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4254</v>
      </c>
      <c r="B299" s="431">
        <v>1</v>
      </c>
      <c r="C299" s="431" t="s">
        <v>4255</v>
      </c>
      <c r="D299" s="431" t="s">
        <v>4078</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4254</v>
      </c>
      <c r="B300" s="431">
        <v>1</v>
      </c>
      <c r="C300" s="431" t="s">
        <v>4255</v>
      </c>
      <c r="D300" s="431" t="s">
        <v>4080</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4254</v>
      </c>
      <c r="B301" s="431">
        <v>1</v>
      </c>
      <c r="C301" s="431" t="s">
        <v>4255</v>
      </c>
      <c r="D301" s="431" t="s">
        <v>4082</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4254</v>
      </c>
      <c r="B302" s="431">
        <v>1</v>
      </c>
      <c r="C302" s="431" t="s">
        <v>4255</v>
      </c>
      <c r="D302" s="431" t="s">
        <v>4084</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4254</v>
      </c>
      <c r="B303" s="431">
        <v>1</v>
      </c>
      <c r="C303" s="431" t="s">
        <v>4255</v>
      </c>
      <c r="D303" s="431" t="s">
        <v>4086</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4254</v>
      </c>
      <c r="B304" s="431">
        <v>1</v>
      </c>
      <c r="C304" s="431" t="s">
        <v>4255</v>
      </c>
      <c r="D304" s="431" t="s">
        <v>4088</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4254</v>
      </c>
      <c r="B305" s="431">
        <v>1</v>
      </c>
      <c r="C305" s="431" t="s">
        <v>4255</v>
      </c>
      <c r="D305" s="431" t="s">
        <v>4251</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4254</v>
      </c>
      <c r="B306" s="431">
        <v>1</v>
      </c>
      <c r="C306" s="431" t="s">
        <v>4255</v>
      </c>
      <c r="D306" s="431" t="s">
        <v>4090</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4254</v>
      </c>
      <c r="B307" s="431">
        <v>1</v>
      </c>
      <c r="C307" s="431" t="s">
        <v>4255</v>
      </c>
      <c r="D307" s="431" t="s">
        <v>4092</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4254</v>
      </c>
      <c r="B308" s="431">
        <v>1</v>
      </c>
      <c r="C308" s="431" t="s">
        <v>4255</v>
      </c>
      <c r="D308" s="431" t="s">
        <v>4094</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4254</v>
      </c>
      <c r="B309" s="431">
        <v>1</v>
      </c>
      <c r="C309" s="431" t="s">
        <v>4255</v>
      </c>
      <c r="D309" s="431" t="s">
        <v>4096</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4254</v>
      </c>
      <c r="B310" s="431">
        <v>1</v>
      </c>
      <c r="C310" s="431" t="s">
        <v>4255</v>
      </c>
      <c r="D310" s="431" t="s">
        <v>4098</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4254</v>
      </c>
      <c r="B311" s="431">
        <v>1</v>
      </c>
      <c r="C311" s="431" t="s">
        <v>4255</v>
      </c>
      <c r="D311" s="431" t="s">
        <v>4252</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4254</v>
      </c>
      <c r="B312" s="431">
        <v>1</v>
      </c>
      <c r="C312" s="431" t="s">
        <v>4255</v>
      </c>
      <c r="D312" s="431" t="s">
        <v>4100</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4254</v>
      </c>
      <c r="B313" s="431">
        <v>1</v>
      </c>
      <c r="C313" s="431" t="s">
        <v>4255</v>
      </c>
      <c r="D313" s="431" t="s">
        <v>4102</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4254</v>
      </c>
      <c r="B314" s="431">
        <v>1</v>
      </c>
      <c r="C314" s="431" t="s">
        <v>4255</v>
      </c>
      <c r="D314" s="431" t="s">
        <v>4253</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4254</v>
      </c>
      <c r="B315" s="431">
        <v>1</v>
      </c>
      <c r="C315" s="431" t="s">
        <v>4255</v>
      </c>
      <c r="D315" s="431" t="s">
        <v>4104</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4254</v>
      </c>
      <c r="B316" s="431">
        <v>1</v>
      </c>
      <c r="C316" s="431" t="s">
        <v>4255</v>
      </c>
      <c r="D316" s="431" t="s">
        <v>4106</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4254</v>
      </c>
      <c r="B317" s="431">
        <v>1</v>
      </c>
      <c r="C317" s="431" t="s">
        <v>4255</v>
      </c>
      <c r="D317" s="431" t="s">
        <v>4108</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4254</v>
      </c>
      <c r="B318" s="431">
        <v>1</v>
      </c>
      <c r="C318" s="431" t="s">
        <v>4255</v>
      </c>
      <c r="D318" s="431" t="s">
        <v>4110</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4254</v>
      </c>
      <c r="B319" s="431">
        <v>1</v>
      </c>
      <c r="C319" s="431" t="s">
        <v>4255</v>
      </c>
      <c r="D319" s="431" t="s">
        <v>4112</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4256</v>
      </c>
      <c r="B320" s="431">
        <v>1</v>
      </c>
      <c r="C320" s="431" t="s">
        <v>4257</v>
      </c>
      <c r="D320" s="431" t="s">
        <v>4016</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4256</v>
      </c>
      <c r="B321" s="431">
        <v>1</v>
      </c>
      <c r="C321" s="431" t="s">
        <v>4257</v>
      </c>
      <c r="D321" s="431" t="s">
        <v>4018</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4256</v>
      </c>
      <c r="B322" s="431">
        <v>1</v>
      </c>
      <c r="C322" s="431" t="s">
        <v>4257</v>
      </c>
      <c r="D322" s="431" t="s">
        <v>4019</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4256</v>
      </c>
      <c r="B323" s="431">
        <v>1</v>
      </c>
      <c r="C323" s="431" t="s">
        <v>4257</v>
      </c>
      <c r="D323" s="431" t="s">
        <v>4248</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4256</v>
      </c>
      <c r="B324" s="431">
        <v>1</v>
      </c>
      <c r="C324" s="431" t="s">
        <v>4257</v>
      </c>
      <c r="D324" s="431" t="s">
        <v>4021</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4256</v>
      </c>
      <c r="B325" s="431">
        <v>1</v>
      </c>
      <c r="C325" s="431" t="s">
        <v>4257</v>
      </c>
      <c r="D325" s="431" t="s">
        <v>4023</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4256</v>
      </c>
      <c r="B326" s="431">
        <v>1</v>
      </c>
      <c r="C326" s="431" t="s">
        <v>4257</v>
      </c>
      <c r="D326" s="431" t="s">
        <v>481</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4256</v>
      </c>
      <c r="B327" s="431">
        <v>1</v>
      </c>
      <c r="C327" s="431" t="s">
        <v>4257</v>
      </c>
      <c r="D327" s="431" t="s">
        <v>4026</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4256</v>
      </c>
      <c r="B328" s="431">
        <v>1</v>
      </c>
      <c r="C328" s="431" t="s">
        <v>4257</v>
      </c>
      <c r="D328" s="431" t="s">
        <v>4028</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4256</v>
      </c>
      <c r="B329" s="431">
        <v>1</v>
      </c>
      <c r="C329" s="431" t="s">
        <v>4257</v>
      </c>
      <c r="D329" s="431" t="s">
        <v>4029</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4256</v>
      </c>
      <c r="B330" s="431">
        <v>1</v>
      </c>
      <c r="C330" s="431" t="s">
        <v>4257</v>
      </c>
      <c r="D330" s="431" t="s">
        <v>4031</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4256</v>
      </c>
      <c r="B331" s="431">
        <v>1</v>
      </c>
      <c r="C331" s="431" t="s">
        <v>4257</v>
      </c>
      <c r="D331" s="431" t="s">
        <v>4033</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4256</v>
      </c>
      <c r="B332" s="431">
        <v>1</v>
      </c>
      <c r="C332" s="431" t="s">
        <v>4257</v>
      </c>
      <c r="D332" s="431" t="s">
        <v>4249</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4256</v>
      </c>
      <c r="B333" s="431">
        <v>1</v>
      </c>
      <c r="C333" s="431" t="s">
        <v>4257</v>
      </c>
      <c r="D333" s="431" t="s">
        <v>4035</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4256</v>
      </c>
      <c r="B334" s="431">
        <v>1</v>
      </c>
      <c r="C334" s="431" t="s">
        <v>4257</v>
      </c>
      <c r="D334" s="431" t="s">
        <v>4037</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4256</v>
      </c>
      <c r="B335" s="431">
        <v>1</v>
      </c>
      <c r="C335" s="431" t="s">
        <v>4257</v>
      </c>
      <c r="D335" s="431" t="s">
        <v>4039</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4256</v>
      </c>
      <c r="B336" s="431">
        <v>1</v>
      </c>
      <c r="C336" s="431" t="s">
        <v>4257</v>
      </c>
      <c r="D336" s="431" t="s">
        <v>4041</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4256</v>
      </c>
      <c r="B337" s="431">
        <v>1</v>
      </c>
      <c r="C337" s="431" t="s">
        <v>4257</v>
      </c>
      <c r="D337" s="431" t="s">
        <v>4043</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4256</v>
      </c>
      <c r="B338" s="431">
        <v>1</v>
      </c>
      <c r="C338" s="431" t="s">
        <v>4257</v>
      </c>
      <c r="D338" s="431" t="s">
        <v>4045</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4256</v>
      </c>
      <c r="B339" s="431">
        <v>1</v>
      </c>
      <c r="C339" s="431" t="s">
        <v>4257</v>
      </c>
      <c r="D339" s="431" t="s">
        <v>4047</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4256</v>
      </c>
      <c r="B340" s="431">
        <v>1</v>
      </c>
      <c r="C340" s="431" t="s">
        <v>4257</v>
      </c>
      <c r="D340" s="431" t="s">
        <v>4049</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4256</v>
      </c>
      <c r="B341" s="431">
        <v>1</v>
      </c>
      <c r="C341" s="431" t="s">
        <v>4257</v>
      </c>
      <c r="D341" s="431" t="s">
        <v>4051</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4256</v>
      </c>
      <c r="B342" s="431">
        <v>1</v>
      </c>
      <c r="C342" s="431" t="s">
        <v>4257</v>
      </c>
      <c r="D342" s="431" t="s">
        <v>4053</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4256</v>
      </c>
      <c r="B343" s="431">
        <v>1</v>
      </c>
      <c r="C343" s="431" t="s">
        <v>4257</v>
      </c>
      <c r="D343" s="431" t="s">
        <v>4055</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4256</v>
      </c>
      <c r="B344" s="431">
        <v>1</v>
      </c>
      <c r="C344" s="431" t="s">
        <v>4257</v>
      </c>
      <c r="D344" s="431" t="s">
        <v>4057</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4256</v>
      </c>
      <c r="B345" s="431">
        <v>1</v>
      </c>
      <c r="C345" s="431" t="s">
        <v>4257</v>
      </c>
      <c r="D345" s="431" t="s">
        <v>4059</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4256</v>
      </c>
      <c r="B346" s="431">
        <v>1</v>
      </c>
      <c r="C346" s="431" t="s">
        <v>4257</v>
      </c>
      <c r="D346" s="431" t="s">
        <v>4061</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4256</v>
      </c>
      <c r="B347" s="431">
        <v>1</v>
      </c>
      <c r="C347" s="431" t="s">
        <v>4257</v>
      </c>
      <c r="D347" s="431" t="s">
        <v>4250</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4256</v>
      </c>
      <c r="B348" s="431">
        <v>1</v>
      </c>
      <c r="C348" s="431" t="s">
        <v>4257</v>
      </c>
      <c r="D348" s="431" t="s">
        <v>4063</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4256</v>
      </c>
      <c r="B349" s="431">
        <v>1</v>
      </c>
      <c r="C349" s="431" t="s">
        <v>4257</v>
      </c>
      <c r="D349" s="431" t="s">
        <v>4065</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4256</v>
      </c>
      <c r="B350" s="431">
        <v>1</v>
      </c>
      <c r="C350" s="431" t="s">
        <v>4257</v>
      </c>
      <c r="D350" s="431" t="s">
        <v>4067</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4256</v>
      </c>
      <c r="B351" s="431">
        <v>1</v>
      </c>
      <c r="C351" s="431" t="s">
        <v>4257</v>
      </c>
      <c r="D351" s="431" t="s">
        <v>4069</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4256</v>
      </c>
      <c r="B352" s="431">
        <v>1</v>
      </c>
      <c r="C352" s="431" t="s">
        <v>4257</v>
      </c>
      <c r="D352" s="431" t="s">
        <v>517</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4256</v>
      </c>
      <c r="B353" s="431">
        <v>1</v>
      </c>
      <c r="C353" s="431" t="s">
        <v>4257</v>
      </c>
      <c r="D353" s="431" t="s">
        <v>4072</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4256</v>
      </c>
      <c r="B354" s="431">
        <v>1</v>
      </c>
      <c r="C354" s="431" t="s">
        <v>4257</v>
      </c>
      <c r="D354" s="431" t="s">
        <v>4074</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4256</v>
      </c>
      <c r="B355" s="431">
        <v>1</v>
      </c>
      <c r="C355" s="431" t="s">
        <v>4257</v>
      </c>
      <c r="D355" s="431" t="s">
        <v>4076</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4256</v>
      </c>
      <c r="B356" s="431">
        <v>1</v>
      </c>
      <c r="C356" s="431" t="s">
        <v>4257</v>
      </c>
      <c r="D356" s="431" t="s">
        <v>4078</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4256</v>
      </c>
      <c r="B357" s="431">
        <v>1</v>
      </c>
      <c r="C357" s="431" t="s">
        <v>4257</v>
      </c>
      <c r="D357" s="431" t="s">
        <v>4080</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4256</v>
      </c>
      <c r="B358" s="431">
        <v>1</v>
      </c>
      <c r="C358" s="431" t="s">
        <v>4257</v>
      </c>
      <c r="D358" s="431" t="s">
        <v>4082</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4256</v>
      </c>
      <c r="B359" s="431">
        <v>1</v>
      </c>
      <c r="C359" s="431" t="s">
        <v>4257</v>
      </c>
      <c r="D359" s="431" t="s">
        <v>4084</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4256</v>
      </c>
      <c r="B360" s="431">
        <v>1</v>
      </c>
      <c r="C360" s="431" t="s">
        <v>4257</v>
      </c>
      <c r="D360" s="431" t="s">
        <v>4086</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4256</v>
      </c>
      <c r="B361" s="431">
        <v>1</v>
      </c>
      <c r="C361" s="431" t="s">
        <v>4257</v>
      </c>
      <c r="D361" s="431" t="s">
        <v>4088</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4256</v>
      </c>
      <c r="B362" s="431">
        <v>1</v>
      </c>
      <c r="C362" s="431" t="s">
        <v>4257</v>
      </c>
      <c r="D362" s="431" t="s">
        <v>4251</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4256</v>
      </c>
      <c r="B363" s="431">
        <v>1</v>
      </c>
      <c r="C363" s="431" t="s">
        <v>4257</v>
      </c>
      <c r="D363" s="431" t="s">
        <v>4090</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4256</v>
      </c>
      <c r="B364" s="431">
        <v>1</v>
      </c>
      <c r="C364" s="431" t="s">
        <v>4257</v>
      </c>
      <c r="D364" s="431" t="s">
        <v>4092</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4256</v>
      </c>
      <c r="B365" s="431">
        <v>1</v>
      </c>
      <c r="C365" s="431" t="s">
        <v>4257</v>
      </c>
      <c r="D365" s="431" t="s">
        <v>4094</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4256</v>
      </c>
      <c r="B366" s="431">
        <v>1</v>
      </c>
      <c r="C366" s="431" t="s">
        <v>4257</v>
      </c>
      <c r="D366" s="431" t="s">
        <v>4096</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4256</v>
      </c>
      <c r="B367" s="431">
        <v>1</v>
      </c>
      <c r="C367" s="431" t="s">
        <v>4257</v>
      </c>
      <c r="D367" s="431" t="s">
        <v>4098</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4256</v>
      </c>
      <c r="B368" s="431">
        <v>1</v>
      </c>
      <c r="C368" s="431" t="s">
        <v>4257</v>
      </c>
      <c r="D368" s="431" t="s">
        <v>4252</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4256</v>
      </c>
      <c r="B369" s="431">
        <v>1</v>
      </c>
      <c r="C369" s="431" t="s">
        <v>4257</v>
      </c>
      <c r="D369" s="431" t="s">
        <v>4100</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4256</v>
      </c>
      <c r="B370" s="431">
        <v>1</v>
      </c>
      <c r="C370" s="431" t="s">
        <v>4257</v>
      </c>
      <c r="D370" s="431" t="s">
        <v>4102</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4256</v>
      </c>
      <c r="B371" s="431">
        <v>1</v>
      </c>
      <c r="C371" s="431" t="s">
        <v>4257</v>
      </c>
      <c r="D371" s="431" t="s">
        <v>4253</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4256</v>
      </c>
      <c r="B372" s="431">
        <v>1</v>
      </c>
      <c r="C372" s="431" t="s">
        <v>4257</v>
      </c>
      <c r="D372" s="431" t="s">
        <v>4104</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4256</v>
      </c>
      <c r="B373" s="431">
        <v>1</v>
      </c>
      <c r="C373" s="431" t="s">
        <v>4257</v>
      </c>
      <c r="D373" s="431" t="s">
        <v>4106</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4256</v>
      </c>
      <c r="B374" s="431">
        <v>1</v>
      </c>
      <c r="C374" s="431" t="s">
        <v>4257</v>
      </c>
      <c r="D374" s="431" t="s">
        <v>4108</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4256</v>
      </c>
      <c r="B375" s="431">
        <v>1</v>
      </c>
      <c r="C375" s="431" t="s">
        <v>4257</v>
      </c>
      <c r="D375" s="431" t="s">
        <v>4110</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4256</v>
      </c>
      <c r="B376" s="431">
        <v>1</v>
      </c>
      <c r="C376" s="431" t="s">
        <v>4257</v>
      </c>
      <c r="D376" s="431" t="s">
        <v>4112</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4258</v>
      </c>
      <c r="B377" s="431">
        <v>1</v>
      </c>
      <c r="C377" s="431" t="s">
        <v>4259</v>
      </c>
      <c r="D377" s="431" t="s">
        <v>4016</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4258</v>
      </c>
      <c r="B378" s="431">
        <v>1</v>
      </c>
      <c r="C378" s="431" t="s">
        <v>4259</v>
      </c>
      <c r="D378" s="431" t="s">
        <v>4018</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4258</v>
      </c>
      <c r="B379" s="431">
        <v>1</v>
      </c>
      <c r="C379" s="431" t="s">
        <v>4259</v>
      </c>
      <c r="D379" s="431" t="s">
        <v>4019</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4258</v>
      </c>
      <c r="B380" s="431">
        <v>1</v>
      </c>
      <c r="C380" s="431" t="s">
        <v>4259</v>
      </c>
      <c r="D380" s="431" t="s">
        <v>4248</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4258</v>
      </c>
      <c r="B381" s="431">
        <v>1</v>
      </c>
      <c r="C381" s="431" t="s">
        <v>4259</v>
      </c>
      <c r="D381" s="431" t="s">
        <v>4021</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4258</v>
      </c>
      <c r="B382" s="431">
        <v>1</v>
      </c>
      <c r="C382" s="431" t="s">
        <v>4259</v>
      </c>
      <c r="D382" s="431" t="s">
        <v>4023</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4258</v>
      </c>
      <c r="B383" s="431">
        <v>1</v>
      </c>
      <c r="C383" s="431" t="s">
        <v>4259</v>
      </c>
      <c r="D383" s="431" t="s">
        <v>481</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4258</v>
      </c>
      <c r="B384" s="431">
        <v>1</v>
      </c>
      <c r="C384" s="431" t="s">
        <v>4259</v>
      </c>
      <c r="D384" s="431" t="s">
        <v>4026</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4258</v>
      </c>
      <c r="B385" s="431">
        <v>1</v>
      </c>
      <c r="C385" s="431" t="s">
        <v>4259</v>
      </c>
      <c r="D385" s="431" t="s">
        <v>4028</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4258</v>
      </c>
      <c r="B386" s="431">
        <v>1</v>
      </c>
      <c r="C386" s="431" t="s">
        <v>4259</v>
      </c>
      <c r="D386" s="431" t="s">
        <v>4029</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4258</v>
      </c>
      <c r="B387" s="431">
        <v>1</v>
      </c>
      <c r="C387" s="431" t="s">
        <v>4259</v>
      </c>
      <c r="D387" s="431" t="s">
        <v>4031</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4258</v>
      </c>
      <c r="B388" s="431">
        <v>1</v>
      </c>
      <c r="C388" s="431" t="s">
        <v>4259</v>
      </c>
      <c r="D388" s="431" t="s">
        <v>4033</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4258</v>
      </c>
      <c r="B389" s="431">
        <v>1</v>
      </c>
      <c r="C389" s="431" t="s">
        <v>4259</v>
      </c>
      <c r="D389" s="431" t="s">
        <v>4249</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4258</v>
      </c>
      <c r="B390" s="431">
        <v>1</v>
      </c>
      <c r="C390" s="431" t="s">
        <v>4259</v>
      </c>
      <c r="D390" s="431" t="s">
        <v>4035</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4258</v>
      </c>
      <c r="B391" s="431">
        <v>1</v>
      </c>
      <c r="C391" s="431" t="s">
        <v>4259</v>
      </c>
      <c r="D391" s="431" t="s">
        <v>4037</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4258</v>
      </c>
      <c r="B392" s="431">
        <v>1</v>
      </c>
      <c r="C392" s="431" t="s">
        <v>4259</v>
      </c>
      <c r="D392" s="431" t="s">
        <v>4039</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4258</v>
      </c>
      <c r="B393" s="431">
        <v>1</v>
      </c>
      <c r="C393" s="431" t="s">
        <v>4259</v>
      </c>
      <c r="D393" s="431" t="s">
        <v>4041</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4258</v>
      </c>
      <c r="B394" s="431">
        <v>1</v>
      </c>
      <c r="C394" s="431" t="s">
        <v>4259</v>
      </c>
      <c r="D394" s="431" t="s">
        <v>4043</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4258</v>
      </c>
      <c r="B395" s="431">
        <v>1</v>
      </c>
      <c r="C395" s="431" t="s">
        <v>4259</v>
      </c>
      <c r="D395" s="431" t="s">
        <v>4045</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4258</v>
      </c>
      <c r="B396" s="431">
        <v>1</v>
      </c>
      <c r="C396" s="431" t="s">
        <v>4259</v>
      </c>
      <c r="D396" s="431" t="s">
        <v>4047</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4258</v>
      </c>
      <c r="B397" s="431">
        <v>1</v>
      </c>
      <c r="C397" s="431" t="s">
        <v>4259</v>
      </c>
      <c r="D397" s="431" t="s">
        <v>4049</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4258</v>
      </c>
      <c r="B398" s="431">
        <v>1</v>
      </c>
      <c r="C398" s="431" t="s">
        <v>4259</v>
      </c>
      <c r="D398" s="431" t="s">
        <v>4051</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4258</v>
      </c>
      <c r="B399" s="431">
        <v>1</v>
      </c>
      <c r="C399" s="431" t="s">
        <v>4259</v>
      </c>
      <c r="D399" s="431" t="s">
        <v>4053</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4258</v>
      </c>
      <c r="B400" s="431">
        <v>1</v>
      </c>
      <c r="C400" s="431" t="s">
        <v>4259</v>
      </c>
      <c r="D400" s="431" t="s">
        <v>4055</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4258</v>
      </c>
      <c r="B401" s="431">
        <v>1</v>
      </c>
      <c r="C401" s="431" t="s">
        <v>4259</v>
      </c>
      <c r="D401" s="431" t="s">
        <v>4057</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4258</v>
      </c>
      <c r="B402" s="431">
        <v>1</v>
      </c>
      <c r="C402" s="431" t="s">
        <v>4259</v>
      </c>
      <c r="D402" s="431" t="s">
        <v>4059</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4258</v>
      </c>
      <c r="B403" s="431">
        <v>1</v>
      </c>
      <c r="C403" s="431" t="s">
        <v>4259</v>
      </c>
      <c r="D403" s="431" t="s">
        <v>4061</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4258</v>
      </c>
      <c r="B404" s="431">
        <v>1</v>
      </c>
      <c r="C404" s="431" t="s">
        <v>4259</v>
      </c>
      <c r="D404" s="431" t="s">
        <v>4250</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4258</v>
      </c>
      <c r="B405" s="431">
        <v>1</v>
      </c>
      <c r="C405" s="431" t="s">
        <v>4259</v>
      </c>
      <c r="D405" s="431" t="s">
        <v>4063</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4258</v>
      </c>
      <c r="B406" s="431">
        <v>1</v>
      </c>
      <c r="C406" s="431" t="s">
        <v>4259</v>
      </c>
      <c r="D406" s="431" t="s">
        <v>4065</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4258</v>
      </c>
      <c r="B407" s="431">
        <v>1</v>
      </c>
      <c r="C407" s="431" t="s">
        <v>4259</v>
      </c>
      <c r="D407" s="431" t="s">
        <v>4067</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4258</v>
      </c>
      <c r="B408" s="431">
        <v>1</v>
      </c>
      <c r="C408" s="431" t="s">
        <v>4259</v>
      </c>
      <c r="D408" s="431" t="s">
        <v>4069</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4258</v>
      </c>
      <c r="B409" s="431">
        <v>1</v>
      </c>
      <c r="C409" s="431" t="s">
        <v>4259</v>
      </c>
      <c r="D409" s="431" t="s">
        <v>517</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4258</v>
      </c>
      <c r="B410" s="431">
        <v>1</v>
      </c>
      <c r="C410" s="431" t="s">
        <v>4259</v>
      </c>
      <c r="D410" s="431" t="s">
        <v>4072</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4258</v>
      </c>
      <c r="B411" s="431">
        <v>1</v>
      </c>
      <c r="C411" s="431" t="s">
        <v>4259</v>
      </c>
      <c r="D411" s="431" t="s">
        <v>4074</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4258</v>
      </c>
      <c r="B412" s="431">
        <v>1</v>
      </c>
      <c r="C412" s="431" t="s">
        <v>4259</v>
      </c>
      <c r="D412" s="431" t="s">
        <v>4076</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4258</v>
      </c>
      <c r="B413" s="431">
        <v>1</v>
      </c>
      <c r="C413" s="431" t="s">
        <v>4259</v>
      </c>
      <c r="D413" s="431" t="s">
        <v>4078</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4258</v>
      </c>
      <c r="B414" s="431">
        <v>1</v>
      </c>
      <c r="C414" s="431" t="s">
        <v>4259</v>
      </c>
      <c r="D414" s="431" t="s">
        <v>4080</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4258</v>
      </c>
      <c r="B415" s="431">
        <v>1</v>
      </c>
      <c r="C415" s="431" t="s">
        <v>4259</v>
      </c>
      <c r="D415" s="431" t="s">
        <v>4082</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4258</v>
      </c>
      <c r="B416" s="431">
        <v>1</v>
      </c>
      <c r="C416" s="431" t="s">
        <v>4259</v>
      </c>
      <c r="D416" s="431" t="s">
        <v>4084</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4258</v>
      </c>
      <c r="B417" s="431">
        <v>1</v>
      </c>
      <c r="C417" s="431" t="s">
        <v>4259</v>
      </c>
      <c r="D417" s="431" t="s">
        <v>4086</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4258</v>
      </c>
      <c r="B418" s="431">
        <v>1</v>
      </c>
      <c r="C418" s="431" t="s">
        <v>4259</v>
      </c>
      <c r="D418" s="431" t="s">
        <v>4088</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4258</v>
      </c>
      <c r="B419" s="431">
        <v>1</v>
      </c>
      <c r="C419" s="431" t="s">
        <v>4259</v>
      </c>
      <c r="D419" s="431" t="s">
        <v>4251</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4258</v>
      </c>
      <c r="B420" s="431">
        <v>1</v>
      </c>
      <c r="C420" s="431" t="s">
        <v>4259</v>
      </c>
      <c r="D420" s="431" t="s">
        <v>4090</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4258</v>
      </c>
      <c r="B421" s="431">
        <v>1</v>
      </c>
      <c r="C421" s="431" t="s">
        <v>4259</v>
      </c>
      <c r="D421" s="431" t="s">
        <v>4092</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4258</v>
      </c>
      <c r="B422" s="431">
        <v>1</v>
      </c>
      <c r="C422" s="431" t="s">
        <v>4259</v>
      </c>
      <c r="D422" s="431" t="s">
        <v>4094</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4258</v>
      </c>
      <c r="B423" s="431">
        <v>1</v>
      </c>
      <c r="C423" s="431" t="s">
        <v>4259</v>
      </c>
      <c r="D423" s="431" t="s">
        <v>4096</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4258</v>
      </c>
      <c r="B424" s="431">
        <v>1</v>
      </c>
      <c r="C424" s="431" t="s">
        <v>4259</v>
      </c>
      <c r="D424" s="431" t="s">
        <v>4098</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4258</v>
      </c>
      <c r="B425" s="431">
        <v>1</v>
      </c>
      <c r="C425" s="431" t="s">
        <v>4259</v>
      </c>
      <c r="D425" s="431" t="s">
        <v>4252</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4258</v>
      </c>
      <c r="B426" s="431">
        <v>1</v>
      </c>
      <c r="C426" s="431" t="s">
        <v>4259</v>
      </c>
      <c r="D426" s="431" t="s">
        <v>4100</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4258</v>
      </c>
      <c r="B427" s="431">
        <v>1</v>
      </c>
      <c r="C427" s="431" t="s">
        <v>4259</v>
      </c>
      <c r="D427" s="431" t="s">
        <v>4102</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4258</v>
      </c>
      <c r="B428" s="431">
        <v>1</v>
      </c>
      <c r="C428" s="431" t="s">
        <v>4259</v>
      </c>
      <c r="D428" s="431" t="s">
        <v>4253</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4258</v>
      </c>
      <c r="B429" s="431">
        <v>1</v>
      </c>
      <c r="C429" s="431" t="s">
        <v>4259</v>
      </c>
      <c r="D429" s="431" t="s">
        <v>4104</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4258</v>
      </c>
      <c r="B430" s="431">
        <v>1</v>
      </c>
      <c r="C430" s="431" t="s">
        <v>4259</v>
      </c>
      <c r="D430" s="431" t="s">
        <v>4106</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4258</v>
      </c>
      <c r="B431" s="431">
        <v>1</v>
      </c>
      <c r="C431" s="431" t="s">
        <v>4259</v>
      </c>
      <c r="D431" s="431" t="s">
        <v>4108</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4258</v>
      </c>
      <c r="B432" s="431">
        <v>1</v>
      </c>
      <c r="C432" s="431" t="s">
        <v>4259</v>
      </c>
      <c r="D432" s="431" t="s">
        <v>4110</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4258</v>
      </c>
      <c r="B433" s="431">
        <v>1</v>
      </c>
      <c r="C433" s="431" t="s">
        <v>4259</v>
      </c>
      <c r="D433" s="431" t="s">
        <v>4112</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4260</v>
      </c>
      <c r="B434" s="431">
        <v>1</v>
      </c>
      <c r="C434" s="431" t="s">
        <v>4261</v>
      </c>
      <c r="D434" s="431" t="s">
        <v>4016</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4260</v>
      </c>
      <c r="B435" s="431">
        <v>1</v>
      </c>
      <c r="C435" s="431" t="s">
        <v>4261</v>
      </c>
      <c r="D435" s="431" t="s">
        <v>4018</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4260</v>
      </c>
      <c r="B436" s="431">
        <v>1</v>
      </c>
      <c r="C436" s="431" t="s">
        <v>4261</v>
      </c>
      <c r="D436" s="431" t="s">
        <v>4019</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4260</v>
      </c>
      <c r="B437" s="431">
        <v>1</v>
      </c>
      <c r="C437" s="431" t="s">
        <v>4261</v>
      </c>
      <c r="D437" s="431" t="s">
        <v>4248</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4260</v>
      </c>
      <c r="B438" s="431">
        <v>1</v>
      </c>
      <c r="C438" s="431" t="s">
        <v>4261</v>
      </c>
      <c r="D438" s="431" t="s">
        <v>4021</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4260</v>
      </c>
      <c r="B439" s="431">
        <v>1</v>
      </c>
      <c r="C439" s="431" t="s">
        <v>4261</v>
      </c>
      <c r="D439" s="431" t="s">
        <v>4023</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4260</v>
      </c>
      <c r="B440" s="431">
        <v>1</v>
      </c>
      <c r="C440" s="431" t="s">
        <v>4261</v>
      </c>
      <c r="D440" s="431" t="s">
        <v>481</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4260</v>
      </c>
      <c r="B441" s="431">
        <v>1</v>
      </c>
      <c r="C441" s="431" t="s">
        <v>4261</v>
      </c>
      <c r="D441" s="431" t="s">
        <v>4026</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4260</v>
      </c>
      <c r="B442" s="431">
        <v>1</v>
      </c>
      <c r="C442" s="431" t="s">
        <v>4261</v>
      </c>
      <c r="D442" s="431" t="s">
        <v>4028</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4260</v>
      </c>
      <c r="B443" s="431">
        <v>1</v>
      </c>
      <c r="C443" s="431" t="s">
        <v>4261</v>
      </c>
      <c r="D443" s="431" t="s">
        <v>4029</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4260</v>
      </c>
      <c r="B444" s="431">
        <v>1</v>
      </c>
      <c r="C444" s="431" t="s">
        <v>4261</v>
      </c>
      <c r="D444" s="431" t="s">
        <v>4031</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4260</v>
      </c>
      <c r="B445" s="431">
        <v>1</v>
      </c>
      <c r="C445" s="431" t="s">
        <v>4261</v>
      </c>
      <c r="D445" s="431" t="s">
        <v>4262</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4260</v>
      </c>
      <c r="B446" s="431">
        <v>1</v>
      </c>
      <c r="C446" s="431" t="s">
        <v>4261</v>
      </c>
      <c r="D446" s="431" t="s">
        <v>4033</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4260</v>
      </c>
      <c r="B447" s="431">
        <v>1</v>
      </c>
      <c r="C447" s="431" t="s">
        <v>4261</v>
      </c>
      <c r="D447" s="431" t="s">
        <v>4249</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4260</v>
      </c>
      <c r="B448" s="431">
        <v>1</v>
      </c>
      <c r="C448" s="431" t="s">
        <v>4261</v>
      </c>
      <c r="D448" s="431" t="s">
        <v>4035</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4260</v>
      </c>
      <c r="B449" s="431">
        <v>1</v>
      </c>
      <c r="C449" s="431" t="s">
        <v>4261</v>
      </c>
      <c r="D449" s="431" t="s">
        <v>4037</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4260</v>
      </c>
      <c r="B450" s="431">
        <v>1</v>
      </c>
      <c r="C450" s="431" t="s">
        <v>4261</v>
      </c>
      <c r="D450" s="431" t="s">
        <v>4039</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4260</v>
      </c>
      <c r="B451" s="431">
        <v>1</v>
      </c>
      <c r="C451" s="431" t="s">
        <v>4261</v>
      </c>
      <c r="D451" s="431" t="s">
        <v>4041</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4260</v>
      </c>
      <c r="B452" s="431">
        <v>1</v>
      </c>
      <c r="C452" s="431" t="s">
        <v>4261</v>
      </c>
      <c r="D452" s="431" t="s">
        <v>4043</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4260</v>
      </c>
      <c r="B453" s="431">
        <v>1</v>
      </c>
      <c r="C453" s="431" t="s">
        <v>4261</v>
      </c>
      <c r="D453" s="431" t="s">
        <v>4045</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4260</v>
      </c>
      <c r="B454" s="431">
        <v>1</v>
      </c>
      <c r="C454" s="431" t="s">
        <v>4261</v>
      </c>
      <c r="D454" s="431" t="s">
        <v>4047</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4260</v>
      </c>
      <c r="B455" s="431">
        <v>1</v>
      </c>
      <c r="C455" s="431" t="s">
        <v>4261</v>
      </c>
      <c r="D455" s="431" t="s">
        <v>4049</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4260</v>
      </c>
      <c r="B456" s="431">
        <v>1</v>
      </c>
      <c r="C456" s="431" t="s">
        <v>4261</v>
      </c>
      <c r="D456" s="431" t="s">
        <v>4051</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4260</v>
      </c>
      <c r="B457" s="431">
        <v>1</v>
      </c>
      <c r="C457" s="431" t="s">
        <v>4261</v>
      </c>
      <c r="D457" s="431" t="s">
        <v>4053</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4260</v>
      </c>
      <c r="B458" s="431">
        <v>1</v>
      </c>
      <c r="C458" s="431" t="s">
        <v>4261</v>
      </c>
      <c r="D458" s="431" t="s">
        <v>4055</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4260</v>
      </c>
      <c r="B459" s="431">
        <v>1</v>
      </c>
      <c r="C459" s="431" t="s">
        <v>4261</v>
      </c>
      <c r="D459" s="431" t="s">
        <v>4057</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4260</v>
      </c>
      <c r="B460" s="431">
        <v>1</v>
      </c>
      <c r="C460" s="431" t="s">
        <v>4261</v>
      </c>
      <c r="D460" s="431" t="s">
        <v>4059</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4260</v>
      </c>
      <c r="B461" s="431">
        <v>1</v>
      </c>
      <c r="C461" s="431" t="s">
        <v>4261</v>
      </c>
      <c r="D461" s="431" t="s">
        <v>4061</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4260</v>
      </c>
      <c r="B462" s="431">
        <v>1</v>
      </c>
      <c r="C462" s="431" t="s">
        <v>4261</v>
      </c>
      <c r="D462" s="431" t="s">
        <v>4250</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4260</v>
      </c>
      <c r="B463" s="431">
        <v>1</v>
      </c>
      <c r="C463" s="431" t="s">
        <v>4261</v>
      </c>
      <c r="D463" s="431" t="s">
        <v>4063</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4260</v>
      </c>
      <c r="B464" s="431">
        <v>1</v>
      </c>
      <c r="C464" s="431" t="s">
        <v>4261</v>
      </c>
      <c r="D464" s="431" t="s">
        <v>4065</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4260</v>
      </c>
      <c r="B465" s="431">
        <v>1</v>
      </c>
      <c r="C465" s="431" t="s">
        <v>4261</v>
      </c>
      <c r="D465" s="431" t="s">
        <v>4067</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4260</v>
      </c>
      <c r="B466" s="431">
        <v>1</v>
      </c>
      <c r="C466" s="431" t="s">
        <v>4261</v>
      </c>
      <c r="D466" s="431" t="s">
        <v>4069</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4260</v>
      </c>
      <c r="B467" s="431">
        <v>1</v>
      </c>
      <c r="C467" s="431" t="s">
        <v>4261</v>
      </c>
      <c r="D467" s="431" t="s">
        <v>517</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4260</v>
      </c>
      <c r="B468" s="431">
        <v>1</v>
      </c>
      <c r="C468" s="431" t="s">
        <v>4261</v>
      </c>
      <c r="D468" s="431" t="s">
        <v>4072</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4260</v>
      </c>
      <c r="B469" s="431">
        <v>1</v>
      </c>
      <c r="C469" s="431" t="s">
        <v>4261</v>
      </c>
      <c r="D469" s="431" t="s">
        <v>4074</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4260</v>
      </c>
      <c r="B470" s="431">
        <v>1</v>
      </c>
      <c r="C470" s="431" t="s">
        <v>4261</v>
      </c>
      <c r="D470" s="431" t="s">
        <v>4076</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4260</v>
      </c>
      <c r="B471" s="431">
        <v>1</v>
      </c>
      <c r="C471" s="431" t="s">
        <v>4261</v>
      </c>
      <c r="D471" s="431" t="s">
        <v>4078</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4260</v>
      </c>
      <c r="B472" s="431">
        <v>1</v>
      </c>
      <c r="C472" s="431" t="s">
        <v>4261</v>
      </c>
      <c r="D472" s="431" t="s">
        <v>4080</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4260</v>
      </c>
      <c r="B473" s="431">
        <v>1</v>
      </c>
      <c r="C473" s="431" t="s">
        <v>4261</v>
      </c>
      <c r="D473" s="431" t="s">
        <v>4082</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4260</v>
      </c>
      <c r="B474" s="431">
        <v>1</v>
      </c>
      <c r="C474" s="431" t="s">
        <v>4261</v>
      </c>
      <c r="D474" s="431" t="s">
        <v>4084</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4260</v>
      </c>
      <c r="B475" s="431">
        <v>1</v>
      </c>
      <c r="C475" s="431" t="s">
        <v>4261</v>
      </c>
      <c r="D475" s="431" t="s">
        <v>4086</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4260</v>
      </c>
      <c r="B476" s="431">
        <v>1</v>
      </c>
      <c r="C476" s="431" t="s">
        <v>4261</v>
      </c>
      <c r="D476" s="431" t="s">
        <v>4088</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4260</v>
      </c>
      <c r="B477" s="431">
        <v>1</v>
      </c>
      <c r="C477" s="431" t="s">
        <v>4261</v>
      </c>
      <c r="D477" s="431" t="s">
        <v>4251</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4260</v>
      </c>
      <c r="B478" s="431">
        <v>1</v>
      </c>
      <c r="C478" s="431" t="s">
        <v>4261</v>
      </c>
      <c r="D478" s="431" t="s">
        <v>4090</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4260</v>
      </c>
      <c r="B479" s="431">
        <v>1</v>
      </c>
      <c r="C479" s="431" t="s">
        <v>4261</v>
      </c>
      <c r="D479" s="431" t="s">
        <v>4092</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4260</v>
      </c>
      <c r="B480" s="431">
        <v>1</v>
      </c>
      <c r="C480" s="431" t="s">
        <v>4261</v>
      </c>
      <c r="D480" s="431" t="s">
        <v>4094</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4260</v>
      </c>
      <c r="B481" s="431">
        <v>1</v>
      </c>
      <c r="C481" s="431" t="s">
        <v>4261</v>
      </c>
      <c r="D481" s="431" t="s">
        <v>4096</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4260</v>
      </c>
      <c r="B482" s="431">
        <v>1</v>
      </c>
      <c r="C482" s="431" t="s">
        <v>4261</v>
      </c>
      <c r="D482" s="431" t="s">
        <v>4098</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4260</v>
      </c>
      <c r="B483" s="431">
        <v>1</v>
      </c>
      <c r="C483" s="431" t="s">
        <v>4261</v>
      </c>
      <c r="D483" s="431" t="s">
        <v>4252</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4260</v>
      </c>
      <c r="B484" s="431">
        <v>1</v>
      </c>
      <c r="C484" s="431" t="s">
        <v>4261</v>
      </c>
      <c r="D484" s="431" t="s">
        <v>4100</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4260</v>
      </c>
      <c r="B485" s="431">
        <v>1</v>
      </c>
      <c r="C485" s="431" t="s">
        <v>4261</v>
      </c>
      <c r="D485" s="431" t="s">
        <v>4102</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4260</v>
      </c>
      <c r="B486" s="431">
        <v>1</v>
      </c>
      <c r="C486" s="431" t="s">
        <v>4261</v>
      </c>
      <c r="D486" s="431" t="s">
        <v>4253</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4260</v>
      </c>
      <c r="B487" s="431">
        <v>1</v>
      </c>
      <c r="C487" s="431" t="s">
        <v>4261</v>
      </c>
      <c r="D487" s="431" t="s">
        <v>4104</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4260</v>
      </c>
      <c r="B488" s="431">
        <v>1</v>
      </c>
      <c r="C488" s="431" t="s">
        <v>4261</v>
      </c>
      <c r="D488" s="431" t="s">
        <v>4106</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4260</v>
      </c>
      <c r="B489" s="431">
        <v>1</v>
      </c>
      <c r="C489" s="431" t="s">
        <v>4261</v>
      </c>
      <c r="D489" s="431" t="s">
        <v>4108</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4260</v>
      </c>
      <c r="B490" s="431">
        <v>1</v>
      </c>
      <c r="C490" s="431" t="s">
        <v>4261</v>
      </c>
      <c r="D490" s="431" t="s">
        <v>4110</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4260</v>
      </c>
      <c r="B491" s="431">
        <v>1</v>
      </c>
      <c r="C491" s="431" t="s">
        <v>4261</v>
      </c>
      <c r="D491" s="431" t="s">
        <v>4112</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4263</v>
      </c>
      <c r="B492" s="431">
        <v>1</v>
      </c>
      <c r="C492" s="431" t="s">
        <v>4264</v>
      </c>
      <c r="D492" s="431" t="s">
        <v>4016</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4263</v>
      </c>
      <c r="B493" s="431">
        <v>1</v>
      </c>
      <c r="C493" s="431" t="s">
        <v>4264</v>
      </c>
      <c r="D493" s="431" t="s">
        <v>4018</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4263</v>
      </c>
      <c r="B494" s="431">
        <v>1</v>
      </c>
      <c r="C494" s="431" t="s">
        <v>4264</v>
      </c>
      <c r="D494" s="431" t="s">
        <v>4019</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4263</v>
      </c>
      <c r="B495" s="431">
        <v>1</v>
      </c>
      <c r="C495" s="431" t="s">
        <v>4264</v>
      </c>
      <c r="D495" s="431" t="s">
        <v>4248</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4263</v>
      </c>
      <c r="B496" s="431">
        <v>1</v>
      </c>
      <c r="C496" s="431" t="s">
        <v>4264</v>
      </c>
      <c r="D496" s="431" t="s">
        <v>4021</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4263</v>
      </c>
      <c r="B497" s="431">
        <v>1</v>
      </c>
      <c r="C497" s="431" t="s">
        <v>4264</v>
      </c>
      <c r="D497" s="431" t="s">
        <v>4023</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4263</v>
      </c>
      <c r="B498" s="431">
        <v>1</v>
      </c>
      <c r="C498" s="431" t="s">
        <v>4264</v>
      </c>
      <c r="D498" s="431" t="s">
        <v>481</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4263</v>
      </c>
      <c r="B499" s="431">
        <v>1</v>
      </c>
      <c r="C499" s="431" t="s">
        <v>4264</v>
      </c>
      <c r="D499" s="431" t="s">
        <v>4026</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4263</v>
      </c>
      <c r="B500" s="431">
        <v>1</v>
      </c>
      <c r="C500" s="431" t="s">
        <v>4264</v>
      </c>
      <c r="D500" s="431" t="s">
        <v>4028</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4263</v>
      </c>
      <c r="B501" s="431">
        <v>1</v>
      </c>
      <c r="C501" s="431" t="s">
        <v>4264</v>
      </c>
      <c r="D501" s="431" t="s">
        <v>4029</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4263</v>
      </c>
      <c r="B502" s="431">
        <v>1</v>
      </c>
      <c r="C502" s="431" t="s">
        <v>4264</v>
      </c>
      <c r="D502" s="431" t="s">
        <v>4031</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4263</v>
      </c>
      <c r="B503" s="431">
        <v>1</v>
      </c>
      <c r="C503" s="431" t="s">
        <v>4264</v>
      </c>
      <c r="D503" s="431" t="s">
        <v>4262</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4263</v>
      </c>
      <c r="B504" s="431">
        <v>1</v>
      </c>
      <c r="C504" s="431" t="s">
        <v>4264</v>
      </c>
      <c r="D504" s="431" t="s">
        <v>4033</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4263</v>
      </c>
      <c r="B505" s="431">
        <v>1</v>
      </c>
      <c r="C505" s="431" t="s">
        <v>4264</v>
      </c>
      <c r="D505" s="431" t="s">
        <v>4249</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4263</v>
      </c>
      <c r="B506" s="431">
        <v>1</v>
      </c>
      <c r="C506" s="431" t="s">
        <v>4264</v>
      </c>
      <c r="D506" s="431" t="s">
        <v>4035</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4263</v>
      </c>
      <c r="B507" s="431">
        <v>1</v>
      </c>
      <c r="C507" s="431" t="s">
        <v>4264</v>
      </c>
      <c r="D507" s="431" t="s">
        <v>4037</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4263</v>
      </c>
      <c r="B508" s="431">
        <v>1</v>
      </c>
      <c r="C508" s="431" t="s">
        <v>4264</v>
      </c>
      <c r="D508" s="431" t="s">
        <v>4039</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4263</v>
      </c>
      <c r="B509" s="431">
        <v>1</v>
      </c>
      <c r="C509" s="431" t="s">
        <v>4264</v>
      </c>
      <c r="D509" s="431" t="s">
        <v>4041</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4263</v>
      </c>
      <c r="B510" s="431">
        <v>1</v>
      </c>
      <c r="C510" s="431" t="s">
        <v>4264</v>
      </c>
      <c r="D510" s="431" t="s">
        <v>4043</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4263</v>
      </c>
      <c r="B511" s="431">
        <v>1</v>
      </c>
      <c r="C511" s="431" t="s">
        <v>4264</v>
      </c>
      <c r="D511" s="431" t="s">
        <v>4045</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4263</v>
      </c>
      <c r="B512" s="431">
        <v>1</v>
      </c>
      <c r="C512" s="431" t="s">
        <v>4264</v>
      </c>
      <c r="D512" s="431" t="s">
        <v>4047</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4263</v>
      </c>
      <c r="B513" s="431">
        <v>1</v>
      </c>
      <c r="C513" s="431" t="s">
        <v>4264</v>
      </c>
      <c r="D513" s="431" t="s">
        <v>4049</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4263</v>
      </c>
      <c r="B514" s="431">
        <v>1</v>
      </c>
      <c r="C514" s="431" t="s">
        <v>4264</v>
      </c>
      <c r="D514" s="431" t="s">
        <v>4051</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4263</v>
      </c>
      <c r="B515" s="431">
        <v>1</v>
      </c>
      <c r="C515" s="431" t="s">
        <v>4264</v>
      </c>
      <c r="D515" s="431" t="s">
        <v>4053</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4263</v>
      </c>
      <c r="B516" s="431">
        <v>1</v>
      </c>
      <c r="C516" s="431" t="s">
        <v>4264</v>
      </c>
      <c r="D516" s="431" t="s">
        <v>4055</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4263</v>
      </c>
      <c r="B517" s="431">
        <v>1</v>
      </c>
      <c r="C517" s="431" t="s">
        <v>4264</v>
      </c>
      <c r="D517" s="431" t="s">
        <v>4057</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4263</v>
      </c>
      <c r="B518" s="431">
        <v>1</v>
      </c>
      <c r="C518" s="431" t="s">
        <v>4264</v>
      </c>
      <c r="D518" s="431" t="s">
        <v>4059</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4263</v>
      </c>
      <c r="B519" s="431">
        <v>1</v>
      </c>
      <c r="C519" s="431" t="s">
        <v>4264</v>
      </c>
      <c r="D519" s="431" t="s">
        <v>4061</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4263</v>
      </c>
      <c r="B520" s="431">
        <v>1</v>
      </c>
      <c r="C520" s="431" t="s">
        <v>4264</v>
      </c>
      <c r="D520" s="431" t="s">
        <v>4250</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4263</v>
      </c>
      <c r="B521" s="431">
        <v>1</v>
      </c>
      <c r="C521" s="431" t="s">
        <v>4264</v>
      </c>
      <c r="D521" s="431" t="s">
        <v>4063</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4263</v>
      </c>
      <c r="B522" s="431">
        <v>1</v>
      </c>
      <c r="C522" s="431" t="s">
        <v>4264</v>
      </c>
      <c r="D522" s="431" t="s">
        <v>4065</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4263</v>
      </c>
      <c r="B523" s="431">
        <v>1</v>
      </c>
      <c r="C523" s="431" t="s">
        <v>4264</v>
      </c>
      <c r="D523" s="431" t="s">
        <v>4067</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4263</v>
      </c>
      <c r="B524" s="431">
        <v>1</v>
      </c>
      <c r="C524" s="431" t="s">
        <v>4264</v>
      </c>
      <c r="D524" s="431" t="s">
        <v>4069</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4263</v>
      </c>
      <c r="B525" s="431">
        <v>1</v>
      </c>
      <c r="C525" s="431" t="s">
        <v>4264</v>
      </c>
      <c r="D525" s="431" t="s">
        <v>517</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4263</v>
      </c>
      <c r="B526" s="431">
        <v>1</v>
      </c>
      <c r="C526" s="431" t="s">
        <v>4264</v>
      </c>
      <c r="D526" s="431" t="s">
        <v>4072</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4263</v>
      </c>
      <c r="B527" s="431">
        <v>1</v>
      </c>
      <c r="C527" s="431" t="s">
        <v>4264</v>
      </c>
      <c r="D527" s="431" t="s">
        <v>4074</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4263</v>
      </c>
      <c r="B528" s="431">
        <v>1</v>
      </c>
      <c r="C528" s="431" t="s">
        <v>4264</v>
      </c>
      <c r="D528" s="431" t="s">
        <v>4076</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4263</v>
      </c>
      <c r="B529" s="431">
        <v>1</v>
      </c>
      <c r="C529" s="431" t="s">
        <v>4264</v>
      </c>
      <c r="D529" s="431" t="s">
        <v>4078</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4263</v>
      </c>
      <c r="B530" s="431">
        <v>1</v>
      </c>
      <c r="C530" s="431" t="s">
        <v>4264</v>
      </c>
      <c r="D530" s="431" t="s">
        <v>4080</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4263</v>
      </c>
      <c r="B531" s="431">
        <v>1</v>
      </c>
      <c r="C531" s="431" t="s">
        <v>4264</v>
      </c>
      <c r="D531" s="431" t="s">
        <v>4082</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4263</v>
      </c>
      <c r="B532" s="431">
        <v>1</v>
      </c>
      <c r="C532" s="431" t="s">
        <v>4264</v>
      </c>
      <c r="D532" s="431" t="s">
        <v>4084</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4263</v>
      </c>
      <c r="B533" s="431">
        <v>1</v>
      </c>
      <c r="C533" s="431" t="s">
        <v>4264</v>
      </c>
      <c r="D533" s="431" t="s">
        <v>4086</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4263</v>
      </c>
      <c r="B534" s="431">
        <v>1</v>
      </c>
      <c r="C534" s="431" t="s">
        <v>4264</v>
      </c>
      <c r="D534" s="431" t="s">
        <v>4088</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4263</v>
      </c>
      <c r="B535" s="431">
        <v>1</v>
      </c>
      <c r="C535" s="431" t="s">
        <v>4264</v>
      </c>
      <c r="D535" s="431" t="s">
        <v>4251</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4263</v>
      </c>
      <c r="B536" s="431">
        <v>1</v>
      </c>
      <c r="C536" s="431" t="s">
        <v>4264</v>
      </c>
      <c r="D536" s="431" t="s">
        <v>4090</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4263</v>
      </c>
      <c r="B537" s="431">
        <v>1</v>
      </c>
      <c r="C537" s="431" t="s">
        <v>4264</v>
      </c>
      <c r="D537" s="431" t="s">
        <v>4092</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4263</v>
      </c>
      <c r="B538" s="431">
        <v>1</v>
      </c>
      <c r="C538" s="431" t="s">
        <v>4264</v>
      </c>
      <c r="D538" s="431" t="s">
        <v>4094</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4263</v>
      </c>
      <c r="B539" s="431">
        <v>1</v>
      </c>
      <c r="C539" s="431" t="s">
        <v>4264</v>
      </c>
      <c r="D539" s="431" t="s">
        <v>4096</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4263</v>
      </c>
      <c r="B540" s="431">
        <v>1</v>
      </c>
      <c r="C540" s="431" t="s">
        <v>4264</v>
      </c>
      <c r="D540" s="431" t="s">
        <v>4098</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4263</v>
      </c>
      <c r="B541" s="431">
        <v>1</v>
      </c>
      <c r="C541" s="431" t="s">
        <v>4264</v>
      </c>
      <c r="D541" s="431" t="s">
        <v>4252</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4263</v>
      </c>
      <c r="B542" s="431">
        <v>1</v>
      </c>
      <c r="C542" s="431" t="s">
        <v>4264</v>
      </c>
      <c r="D542" s="431" t="s">
        <v>4100</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4263</v>
      </c>
      <c r="B543" s="431">
        <v>1</v>
      </c>
      <c r="C543" s="431" t="s">
        <v>4264</v>
      </c>
      <c r="D543" s="431" t="s">
        <v>4102</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4263</v>
      </c>
      <c r="B544" s="431">
        <v>1</v>
      </c>
      <c r="C544" s="431" t="s">
        <v>4264</v>
      </c>
      <c r="D544" s="431" t="s">
        <v>4253</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4263</v>
      </c>
      <c r="B545" s="431">
        <v>1</v>
      </c>
      <c r="C545" s="431" t="s">
        <v>4264</v>
      </c>
      <c r="D545" s="431" t="s">
        <v>4104</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4263</v>
      </c>
      <c r="B546" s="431">
        <v>1</v>
      </c>
      <c r="C546" s="431" t="s">
        <v>4264</v>
      </c>
      <c r="D546" s="431" t="s">
        <v>4106</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4263</v>
      </c>
      <c r="B547" s="431">
        <v>1</v>
      </c>
      <c r="C547" s="431" t="s">
        <v>4264</v>
      </c>
      <c r="D547" s="431" t="s">
        <v>4108</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4263</v>
      </c>
      <c r="B548" s="431">
        <v>1</v>
      </c>
      <c r="C548" s="431" t="s">
        <v>4264</v>
      </c>
      <c r="D548" s="431" t="s">
        <v>4110</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4263</v>
      </c>
      <c r="B549" s="431">
        <v>1</v>
      </c>
      <c r="C549" s="431" t="s">
        <v>4264</v>
      </c>
      <c r="D549" s="431" t="s">
        <v>4112</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4265</v>
      </c>
      <c r="B550" s="431">
        <v>1</v>
      </c>
      <c r="C550" s="431" t="s">
        <v>4266</v>
      </c>
      <c r="D550" s="431" t="s">
        <v>4016</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4265</v>
      </c>
      <c r="B551" s="431">
        <v>1</v>
      </c>
      <c r="C551" s="431" t="s">
        <v>4266</v>
      </c>
      <c r="D551" s="431" t="s">
        <v>4018</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4265</v>
      </c>
      <c r="B552" s="431">
        <v>1</v>
      </c>
      <c r="C552" s="431" t="s">
        <v>4266</v>
      </c>
      <c r="D552" s="431" t="s">
        <v>4019</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4265</v>
      </c>
      <c r="B553" s="431">
        <v>1</v>
      </c>
      <c r="C553" s="431" t="s">
        <v>4266</v>
      </c>
      <c r="D553" s="431" t="s">
        <v>4248</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4265</v>
      </c>
      <c r="B554" s="431">
        <v>1</v>
      </c>
      <c r="C554" s="431" t="s">
        <v>4266</v>
      </c>
      <c r="D554" s="431" t="s">
        <v>4021</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4265</v>
      </c>
      <c r="B555" s="431">
        <v>1</v>
      </c>
      <c r="C555" s="431" t="s">
        <v>4266</v>
      </c>
      <c r="D555" s="431" t="s">
        <v>4023</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4265</v>
      </c>
      <c r="B556" s="431">
        <v>1</v>
      </c>
      <c r="C556" s="431" t="s">
        <v>4266</v>
      </c>
      <c r="D556" s="431" t="s">
        <v>481</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4265</v>
      </c>
      <c r="B557" s="431">
        <v>1</v>
      </c>
      <c r="C557" s="431" t="s">
        <v>4266</v>
      </c>
      <c r="D557" s="431" t="s">
        <v>4026</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4265</v>
      </c>
      <c r="B558" s="431">
        <v>1</v>
      </c>
      <c r="C558" s="431" t="s">
        <v>4266</v>
      </c>
      <c r="D558" s="431" t="s">
        <v>4028</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4265</v>
      </c>
      <c r="B559" s="431">
        <v>1</v>
      </c>
      <c r="C559" s="431" t="s">
        <v>4266</v>
      </c>
      <c r="D559" s="431" t="s">
        <v>4029</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4265</v>
      </c>
      <c r="B560" s="431">
        <v>1</v>
      </c>
      <c r="C560" s="431" t="s">
        <v>4266</v>
      </c>
      <c r="D560" s="431" t="s">
        <v>4031</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4265</v>
      </c>
      <c r="B561" s="431">
        <v>1</v>
      </c>
      <c r="C561" s="431" t="s">
        <v>4266</v>
      </c>
      <c r="D561" s="431" t="s">
        <v>4033</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4265</v>
      </c>
      <c r="B562" s="431">
        <v>1</v>
      </c>
      <c r="C562" s="431" t="s">
        <v>4266</v>
      </c>
      <c r="D562" s="431" t="s">
        <v>4249</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4265</v>
      </c>
      <c r="B563" s="431">
        <v>1</v>
      </c>
      <c r="C563" s="431" t="s">
        <v>4266</v>
      </c>
      <c r="D563" s="431" t="s">
        <v>4035</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4265</v>
      </c>
      <c r="B564" s="431">
        <v>1</v>
      </c>
      <c r="C564" s="431" t="s">
        <v>4266</v>
      </c>
      <c r="D564" s="431" t="s">
        <v>4037</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4265</v>
      </c>
      <c r="B565" s="431">
        <v>1</v>
      </c>
      <c r="C565" s="431" t="s">
        <v>4266</v>
      </c>
      <c r="D565" s="431" t="s">
        <v>4039</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4265</v>
      </c>
      <c r="B566" s="431">
        <v>1</v>
      </c>
      <c r="C566" s="431" t="s">
        <v>4266</v>
      </c>
      <c r="D566" s="431" t="s">
        <v>4041</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4265</v>
      </c>
      <c r="B567" s="431">
        <v>1</v>
      </c>
      <c r="C567" s="431" t="s">
        <v>4266</v>
      </c>
      <c r="D567" s="431" t="s">
        <v>4043</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4265</v>
      </c>
      <c r="B568" s="431">
        <v>1</v>
      </c>
      <c r="C568" s="431" t="s">
        <v>4266</v>
      </c>
      <c r="D568" s="431" t="s">
        <v>4045</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4265</v>
      </c>
      <c r="B569" s="431">
        <v>1</v>
      </c>
      <c r="C569" s="431" t="s">
        <v>4266</v>
      </c>
      <c r="D569" s="431" t="s">
        <v>4047</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4265</v>
      </c>
      <c r="B570" s="431">
        <v>1</v>
      </c>
      <c r="C570" s="431" t="s">
        <v>4266</v>
      </c>
      <c r="D570" s="431" t="s">
        <v>4049</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4265</v>
      </c>
      <c r="B571" s="431">
        <v>1</v>
      </c>
      <c r="C571" s="431" t="s">
        <v>4266</v>
      </c>
      <c r="D571" s="431" t="s">
        <v>4051</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4265</v>
      </c>
      <c r="B572" s="431">
        <v>1</v>
      </c>
      <c r="C572" s="431" t="s">
        <v>4266</v>
      </c>
      <c r="D572" s="431" t="s">
        <v>4053</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4265</v>
      </c>
      <c r="B573" s="431">
        <v>1</v>
      </c>
      <c r="C573" s="431" t="s">
        <v>4266</v>
      </c>
      <c r="D573" s="431" t="s">
        <v>4055</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4265</v>
      </c>
      <c r="B574" s="431">
        <v>1</v>
      </c>
      <c r="C574" s="431" t="s">
        <v>4266</v>
      </c>
      <c r="D574" s="431" t="s">
        <v>4057</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4265</v>
      </c>
      <c r="B575" s="431">
        <v>1</v>
      </c>
      <c r="C575" s="431" t="s">
        <v>4266</v>
      </c>
      <c r="D575" s="431" t="s">
        <v>4059</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4265</v>
      </c>
      <c r="B576" s="431">
        <v>1</v>
      </c>
      <c r="C576" s="431" t="s">
        <v>4266</v>
      </c>
      <c r="D576" s="431" t="s">
        <v>4061</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4265</v>
      </c>
      <c r="B577" s="431">
        <v>1</v>
      </c>
      <c r="C577" s="431" t="s">
        <v>4266</v>
      </c>
      <c r="D577" s="431" t="s">
        <v>4250</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4265</v>
      </c>
      <c r="B578" s="431">
        <v>1</v>
      </c>
      <c r="C578" s="431" t="s">
        <v>4266</v>
      </c>
      <c r="D578" s="431" t="s">
        <v>4063</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4265</v>
      </c>
      <c r="B579" s="431">
        <v>1</v>
      </c>
      <c r="C579" s="431" t="s">
        <v>4266</v>
      </c>
      <c r="D579" s="431" t="s">
        <v>4065</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4265</v>
      </c>
      <c r="B580" s="431">
        <v>1</v>
      </c>
      <c r="C580" s="431" t="s">
        <v>4266</v>
      </c>
      <c r="D580" s="431" t="s">
        <v>4067</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4265</v>
      </c>
      <c r="B581" s="431">
        <v>1</v>
      </c>
      <c r="C581" s="431" t="s">
        <v>4266</v>
      </c>
      <c r="D581" s="431" t="s">
        <v>4069</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4265</v>
      </c>
      <c r="B582" s="431">
        <v>1</v>
      </c>
      <c r="C582" s="431" t="s">
        <v>4266</v>
      </c>
      <c r="D582" s="431" t="s">
        <v>517</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4265</v>
      </c>
      <c r="B583" s="431">
        <v>1</v>
      </c>
      <c r="C583" s="431" t="s">
        <v>4266</v>
      </c>
      <c r="D583" s="431" t="s">
        <v>4072</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4265</v>
      </c>
      <c r="B584" s="431">
        <v>1</v>
      </c>
      <c r="C584" s="431" t="s">
        <v>4266</v>
      </c>
      <c r="D584" s="431" t="s">
        <v>4074</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4265</v>
      </c>
      <c r="B585" s="431">
        <v>1</v>
      </c>
      <c r="C585" s="431" t="s">
        <v>4266</v>
      </c>
      <c r="D585" s="431" t="s">
        <v>4076</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4265</v>
      </c>
      <c r="B586" s="431">
        <v>1</v>
      </c>
      <c r="C586" s="431" t="s">
        <v>4266</v>
      </c>
      <c r="D586" s="431" t="s">
        <v>4078</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4265</v>
      </c>
      <c r="B587" s="431">
        <v>1</v>
      </c>
      <c r="C587" s="431" t="s">
        <v>4266</v>
      </c>
      <c r="D587" s="431" t="s">
        <v>4080</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4265</v>
      </c>
      <c r="B588" s="431">
        <v>1</v>
      </c>
      <c r="C588" s="431" t="s">
        <v>4266</v>
      </c>
      <c r="D588" s="431" t="s">
        <v>4082</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4265</v>
      </c>
      <c r="B589" s="431">
        <v>1</v>
      </c>
      <c r="C589" s="431" t="s">
        <v>4266</v>
      </c>
      <c r="D589" s="431" t="s">
        <v>4084</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4265</v>
      </c>
      <c r="B590" s="431">
        <v>1</v>
      </c>
      <c r="C590" s="431" t="s">
        <v>4266</v>
      </c>
      <c r="D590" s="431" t="s">
        <v>4086</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4265</v>
      </c>
      <c r="B591" s="431">
        <v>1</v>
      </c>
      <c r="C591" s="431" t="s">
        <v>4266</v>
      </c>
      <c r="D591" s="431" t="s">
        <v>4088</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4265</v>
      </c>
      <c r="B592" s="431">
        <v>1</v>
      </c>
      <c r="C592" s="431" t="s">
        <v>4266</v>
      </c>
      <c r="D592" s="431" t="s">
        <v>4251</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4265</v>
      </c>
      <c r="B593" s="431">
        <v>1</v>
      </c>
      <c r="C593" s="431" t="s">
        <v>4266</v>
      </c>
      <c r="D593" s="431" t="s">
        <v>4090</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4265</v>
      </c>
      <c r="B594" s="431">
        <v>1</v>
      </c>
      <c r="C594" s="431" t="s">
        <v>4266</v>
      </c>
      <c r="D594" s="431" t="s">
        <v>4092</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4265</v>
      </c>
      <c r="B595" s="431">
        <v>1</v>
      </c>
      <c r="C595" s="431" t="s">
        <v>4266</v>
      </c>
      <c r="D595" s="431" t="s">
        <v>4094</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4265</v>
      </c>
      <c r="B596" s="431">
        <v>1</v>
      </c>
      <c r="C596" s="431" t="s">
        <v>4266</v>
      </c>
      <c r="D596" s="431" t="s">
        <v>4096</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4265</v>
      </c>
      <c r="B597" s="431">
        <v>1</v>
      </c>
      <c r="C597" s="431" t="s">
        <v>4266</v>
      </c>
      <c r="D597" s="431" t="s">
        <v>4098</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4265</v>
      </c>
      <c r="B598" s="431">
        <v>1</v>
      </c>
      <c r="C598" s="431" t="s">
        <v>4266</v>
      </c>
      <c r="D598" s="431" t="s">
        <v>4252</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4265</v>
      </c>
      <c r="B599" s="431">
        <v>1</v>
      </c>
      <c r="C599" s="431" t="s">
        <v>4266</v>
      </c>
      <c r="D599" s="431" t="s">
        <v>4100</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4265</v>
      </c>
      <c r="B600" s="431">
        <v>1</v>
      </c>
      <c r="C600" s="431" t="s">
        <v>4266</v>
      </c>
      <c r="D600" s="431" t="s">
        <v>4102</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4265</v>
      </c>
      <c r="B601" s="431">
        <v>1</v>
      </c>
      <c r="C601" s="431" t="s">
        <v>4266</v>
      </c>
      <c r="D601" s="431" t="s">
        <v>4253</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4265</v>
      </c>
      <c r="B602" s="431">
        <v>1</v>
      </c>
      <c r="C602" s="431" t="s">
        <v>4266</v>
      </c>
      <c r="D602" s="431" t="s">
        <v>4104</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4265</v>
      </c>
      <c r="B603" s="431">
        <v>1</v>
      </c>
      <c r="C603" s="431" t="s">
        <v>4266</v>
      </c>
      <c r="D603" s="431" t="s">
        <v>4106</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4265</v>
      </c>
      <c r="B604" s="431">
        <v>1</v>
      </c>
      <c r="C604" s="431" t="s">
        <v>4266</v>
      </c>
      <c r="D604" s="431" t="s">
        <v>4108</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4265</v>
      </c>
      <c r="B605" s="431">
        <v>1</v>
      </c>
      <c r="C605" s="431" t="s">
        <v>4266</v>
      </c>
      <c r="D605" s="431" t="s">
        <v>4110</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4265</v>
      </c>
      <c r="B606" s="431">
        <v>1</v>
      </c>
      <c r="C606" s="431" t="s">
        <v>4266</v>
      </c>
      <c r="D606" s="431" t="s">
        <v>4112</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4267</v>
      </c>
      <c r="B607" s="431">
        <v>1</v>
      </c>
      <c r="C607" s="431" t="s">
        <v>4268</v>
      </c>
      <c r="D607" s="431" t="s">
        <v>4016</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4267</v>
      </c>
      <c r="B608" s="431">
        <v>1</v>
      </c>
      <c r="C608" s="431" t="s">
        <v>4268</v>
      </c>
      <c r="D608" s="431" t="s">
        <v>4018</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4267</v>
      </c>
      <c r="B609" s="431">
        <v>1</v>
      </c>
      <c r="C609" s="431" t="s">
        <v>4268</v>
      </c>
      <c r="D609" s="431" t="s">
        <v>4019</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4267</v>
      </c>
      <c r="B610" s="431">
        <v>1</v>
      </c>
      <c r="C610" s="431" t="s">
        <v>4268</v>
      </c>
      <c r="D610" s="431" t="s">
        <v>4248</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4267</v>
      </c>
      <c r="B611" s="431">
        <v>1</v>
      </c>
      <c r="C611" s="431" t="s">
        <v>4268</v>
      </c>
      <c r="D611" s="431" t="s">
        <v>4021</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4267</v>
      </c>
      <c r="B612" s="431">
        <v>1</v>
      </c>
      <c r="C612" s="431" t="s">
        <v>4268</v>
      </c>
      <c r="D612" s="431" t="s">
        <v>4023</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4267</v>
      </c>
      <c r="B613" s="431">
        <v>1</v>
      </c>
      <c r="C613" s="431" t="s">
        <v>4268</v>
      </c>
      <c r="D613" s="431" t="s">
        <v>481</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4267</v>
      </c>
      <c r="B614" s="431">
        <v>1</v>
      </c>
      <c r="C614" s="431" t="s">
        <v>4268</v>
      </c>
      <c r="D614" s="431" t="s">
        <v>4026</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4267</v>
      </c>
      <c r="B615" s="431">
        <v>1</v>
      </c>
      <c r="C615" s="431" t="s">
        <v>4268</v>
      </c>
      <c r="D615" s="431" t="s">
        <v>4028</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4267</v>
      </c>
      <c r="B616" s="431">
        <v>1</v>
      </c>
      <c r="C616" s="431" t="s">
        <v>4268</v>
      </c>
      <c r="D616" s="431" t="s">
        <v>4029</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4267</v>
      </c>
      <c r="B617" s="431">
        <v>1</v>
      </c>
      <c r="C617" s="431" t="s">
        <v>4268</v>
      </c>
      <c r="D617" s="431" t="s">
        <v>4031</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4267</v>
      </c>
      <c r="B618" s="431">
        <v>1</v>
      </c>
      <c r="C618" s="431" t="s">
        <v>4268</v>
      </c>
      <c r="D618" s="431" t="s">
        <v>4033</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4267</v>
      </c>
      <c r="B619" s="431">
        <v>1</v>
      </c>
      <c r="C619" s="431" t="s">
        <v>4268</v>
      </c>
      <c r="D619" s="431" t="s">
        <v>4249</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4267</v>
      </c>
      <c r="B620" s="431">
        <v>1</v>
      </c>
      <c r="C620" s="431" t="s">
        <v>4268</v>
      </c>
      <c r="D620" s="431" t="s">
        <v>4035</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4267</v>
      </c>
      <c r="B621" s="431">
        <v>1</v>
      </c>
      <c r="C621" s="431" t="s">
        <v>4268</v>
      </c>
      <c r="D621" s="431" t="s">
        <v>4037</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4267</v>
      </c>
      <c r="B622" s="431">
        <v>1</v>
      </c>
      <c r="C622" s="431" t="s">
        <v>4268</v>
      </c>
      <c r="D622" s="431" t="s">
        <v>4039</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4267</v>
      </c>
      <c r="B623" s="431">
        <v>1</v>
      </c>
      <c r="C623" s="431" t="s">
        <v>4268</v>
      </c>
      <c r="D623" s="431" t="s">
        <v>4041</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4267</v>
      </c>
      <c r="B624" s="431">
        <v>1</v>
      </c>
      <c r="C624" s="431" t="s">
        <v>4268</v>
      </c>
      <c r="D624" s="431" t="s">
        <v>4043</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4267</v>
      </c>
      <c r="B625" s="431">
        <v>1</v>
      </c>
      <c r="C625" s="431" t="s">
        <v>4268</v>
      </c>
      <c r="D625" s="431" t="s">
        <v>4045</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4267</v>
      </c>
      <c r="B626" s="431">
        <v>1</v>
      </c>
      <c r="C626" s="431" t="s">
        <v>4268</v>
      </c>
      <c r="D626" s="431" t="s">
        <v>4047</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4267</v>
      </c>
      <c r="B627" s="431">
        <v>1</v>
      </c>
      <c r="C627" s="431" t="s">
        <v>4268</v>
      </c>
      <c r="D627" s="431" t="s">
        <v>4049</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4267</v>
      </c>
      <c r="B628" s="431">
        <v>1</v>
      </c>
      <c r="C628" s="431" t="s">
        <v>4268</v>
      </c>
      <c r="D628" s="431" t="s">
        <v>4051</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4267</v>
      </c>
      <c r="B629" s="431">
        <v>1</v>
      </c>
      <c r="C629" s="431" t="s">
        <v>4268</v>
      </c>
      <c r="D629" s="431" t="s">
        <v>4053</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4267</v>
      </c>
      <c r="B630" s="431">
        <v>1</v>
      </c>
      <c r="C630" s="431" t="s">
        <v>4268</v>
      </c>
      <c r="D630" s="431" t="s">
        <v>4055</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4267</v>
      </c>
      <c r="B631" s="431">
        <v>1</v>
      </c>
      <c r="C631" s="431" t="s">
        <v>4268</v>
      </c>
      <c r="D631" s="431" t="s">
        <v>4057</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4267</v>
      </c>
      <c r="B632" s="431">
        <v>1</v>
      </c>
      <c r="C632" s="431" t="s">
        <v>4268</v>
      </c>
      <c r="D632" s="431" t="s">
        <v>4059</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4267</v>
      </c>
      <c r="B633" s="431">
        <v>1</v>
      </c>
      <c r="C633" s="431" t="s">
        <v>4268</v>
      </c>
      <c r="D633" s="431" t="s">
        <v>4061</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4267</v>
      </c>
      <c r="B634" s="431">
        <v>1</v>
      </c>
      <c r="C634" s="431" t="s">
        <v>4268</v>
      </c>
      <c r="D634" s="431" t="s">
        <v>4250</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4267</v>
      </c>
      <c r="B635" s="431">
        <v>1</v>
      </c>
      <c r="C635" s="431" t="s">
        <v>4268</v>
      </c>
      <c r="D635" s="431" t="s">
        <v>4063</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4267</v>
      </c>
      <c r="B636" s="431">
        <v>1</v>
      </c>
      <c r="C636" s="431" t="s">
        <v>4268</v>
      </c>
      <c r="D636" s="431" t="s">
        <v>4065</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4267</v>
      </c>
      <c r="B637" s="431">
        <v>1</v>
      </c>
      <c r="C637" s="431" t="s">
        <v>4268</v>
      </c>
      <c r="D637" s="431" t="s">
        <v>4067</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4267</v>
      </c>
      <c r="B638" s="431">
        <v>1</v>
      </c>
      <c r="C638" s="431" t="s">
        <v>4268</v>
      </c>
      <c r="D638" s="431" t="s">
        <v>4069</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4267</v>
      </c>
      <c r="B639" s="431">
        <v>1</v>
      </c>
      <c r="C639" s="431" t="s">
        <v>4268</v>
      </c>
      <c r="D639" s="431" t="s">
        <v>517</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4267</v>
      </c>
      <c r="B640" s="431">
        <v>1</v>
      </c>
      <c r="C640" s="431" t="s">
        <v>4268</v>
      </c>
      <c r="D640" s="431" t="s">
        <v>4072</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4267</v>
      </c>
      <c r="B641" s="431">
        <v>1</v>
      </c>
      <c r="C641" s="431" t="s">
        <v>4268</v>
      </c>
      <c r="D641" s="431" t="s">
        <v>4074</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4267</v>
      </c>
      <c r="B642" s="431">
        <v>1</v>
      </c>
      <c r="C642" s="431" t="s">
        <v>4268</v>
      </c>
      <c r="D642" s="431" t="s">
        <v>4076</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4267</v>
      </c>
      <c r="B643" s="431">
        <v>1</v>
      </c>
      <c r="C643" s="431" t="s">
        <v>4268</v>
      </c>
      <c r="D643" s="431" t="s">
        <v>4078</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4267</v>
      </c>
      <c r="B644" s="431">
        <v>1</v>
      </c>
      <c r="C644" s="431" t="s">
        <v>4268</v>
      </c>
      <c r="D644" s="431" t="s">
        <v>4080</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4267</v>
      </c>
      <c r="B645" s="431">
        <v>1</v>
      </c>
      <c r="C645" s="431" t="s">
        <v>4268</v>
      </c>
      <c r="D645" s="431" t="s">
        <v>4082</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4267</v>
      </c>
      <c r="B646" s="431">
        <v>1</v>
      </c>
      <c r="C646" s="431" t="s">
        <v>4268</v>
      </c>
      <c r="D646" s="431" t="s">
        <v>4084</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4267</v>
      </c>
      <c r="B647" s="431">
        <v>1</v>
      </c>
      <c r="C647" s="431" t="s">
        <v>4268</v>
      </c>
      <c r="D647" s="431" t="s">
        <v>4086</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4267</v>
      </c>
      <c r="B648" s="431">
        <v>1</v>
      </c>
      <c r="C648" s="431" t="s">
        <v>4268</v>
      </c>
      <c r="D648" s="431" t="s">
        <v>4088</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4267</v>
      </c>
      <c r="B649" s="431">
        <v>1</v>
      </c>
      <c r="C649" s="431" t="s">
        <v>4268</v>
      </c>
      <c r="D649" s="431" t="s">
        <v>4251</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4267</v>
      </c>
      <c r="B650" s="431">
        <v>1</v>
      </c>
      <c r="C650" s="431" t="s">
        <v>4268</v>
      </c>
      <c r="D650" s="431" t="s">
        <v>4090</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4267</v>
      </c>
      <c r="B651" s="431">
        <v>1</v>
      </c>
      <c r="C651" s="431" t="s">
        <v>4268</v>
      </c>
      <c r="D651" s="431" t="s">
        <v>4092</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4267</v>
      </c>
      <c r="B652" s="431">
        <v>1</v>
      </c>
      <c r="C652" s="431" t="s">
        <v>4268</v>
      </c>
      <c r="D652" s="431" t="s">
        <v>4094</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4267</v>
      </c>
      <c r="B653" s="431">
        <v>1</v>
      </c>
      <c r="C653" s="431" t="s">
        <v>4268</v>
      </c>
      <c r="D653" s="431" t="s">
        <v>4096</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4267</v>
      </c>
      <c r="B654" s="431">
        <v>1</v>
      </c>
      <c r="C654" s="431" t="s">
        <v>4268</v>
      </c>
      <c r="D654" s="431" t="s">
        <v>4098</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4267</v>
      </c>
      <c r="B655" s="431">
        <v>1</v>
      </c>
      <c r="C655" s="431" t="s">
        <v>4268</v>
      </c>
      <c r="D655" s="431" t="s">
        <v>4252</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4267</v>
      </c>
      <c r="B656" s="431">
        <v>1</v>
      </c>
      <c r="C656" s="431" t="s">
        <v>4268</v>
      </c>
      <c r="D656" s="431" t="s">
        <v>4100</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4267</v>
      </c>
      <c r="B657" s="431">
        <v>1</v>
      </c>
      <c r="C657" s="431" t="s">
        <v>4268</v>
      </c>
      <c r="D657" s="431" t="s">
        <v>4102</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4267</v>
      </c>
      <c r="B658" s="431">
        <v>1</v>
      </c>
      <c r="C658" s="431" t="s">
        <v>4268</v>
      </c>
      <c r="D658" s="431" t="s">
        <v>4253</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4267</v>
      </c>
      <c r="B659" s="431">
        <v>1</v>
      </c>
      <c r="C659" s="431" t="s">
        <v>4268</v>
      </c>
      <c r="D659" s="431" t="s">
        <v>4104</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4267</v>
      </c>
      <c r="B660" s="431">
        <v>1</v>
      </c>
      <c r="C660" s="431" t="s">
        <v>4268</v>
      </c>
      <c r="D660" s="431" t="s">
        <v>4106</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4267</v>
      </c>
      <c r="B661" s="431">
        <v>1</v>
      </c>
      <c r="C661" s="431" t="s">
        <v>4268</v>
      </c>
      <c r="D661" s="431" t="s">
        <v>4108</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4267</v>
      </c>
      <c r="B662" s="431">
        <v>1</v>
      </c>
      <c r="C662" s="431" t="s">
        <v>4268</v>
      </c>
      <c r="D662" s="431" t="s">
        <v>4110</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4267</v>
      </c>
      <c r="B663" s="431">
        <v>1</v>
      </c>
      <c r="C663" s="431" t="s">
        <v>4268</v>
      </c>
      <c r="D663" s="431" t="s">
        <v>4112</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4269</v>
      </c>
      <c r="B664" s="431">
        <v>1</v>
      </c>
      <c r="C664" s="431" t="s">
        <v>4270</v>
      </c>
      <c r="D664" s="431" t="s">
        <v>4016</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4269</v>
      </c>
      <c r="B665" s="431">
        <v>1</v>
      </c>
      <c r="C665" s="431" t="s">
        <v>4270</v>
      </c>
      <c r="D665" s="431" t="s">
        <v>4018</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4269</v>
      </c>
      <c r="B666" s="431">
        <v>1</v>
      </c>
      <c r="C666" s="431" t="s">
        <v>4270</v>
      </c>
      <c r="D666" s="431" t="s">
        <v>4019</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4269</v>
      </c>
      <c r="B667" s="431">
        <v>1</v>
      </c>
      <c r="C667" s="431" t="s">
        <v>4270</v>
      </c>
      <c r="D667" s="431" t="s">
        <v>4248</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4269</v>
      </c>
      <c r="B668" s="431">
        <v>1</v>
      </c>
      <c r="C668" s="431" t="s">
        <v>4270</v>
      </c>
      <c r="D668" s="431" t="s">
        <v>4021</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4269</v>
      </c>
      <c r="B669" s="431">
        <v>1</v>
      </c>
      <c r="C669" s="431" t="s">
        <v>4270</v>
      </c>
      <c r="D669" s="431" t="s">
        <v>4023</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4269</v>
      </c>
      <c r="B670" s="431">
        <v>1</v>
      </c>
      <c r="C670" s="431" t="s">
        <v>4270</v>
      </c>
      <c r="D670" s="431" t="s">
        <v>481</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4269</v>
      </c>
      <c r="B671" s="431">
        <v>1</v>
      </c>
      <c r="C671" s="431" t="s">
        <v>4270</v>
      </c>
      <c r="D671" s="431" t="s">
        <v>4026</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4269</v>
      </c>
      <c r="B672" s="431">
        <v>1</v>
      </c>
      <c r="C672" s="431" t="s">
        <v>4270</v>
      </c>
      <c r="D672" s="431" t="s">
        <v>4028</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4269</v>
      </c>
      <c r="B673" s="431">
        <v>1</v>
      </c>
      <c r="C673" s="431" t="s">
        <v>4270</v>
      </c>
      <c r="D673" s="431" t="s">
        <v>4029</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4269</v>
      </c>
      <c r="B674" s="431">
        <v>1</v>
      </c>
      <c r="C674" s="431" t="s">
        <v>4270</v>
      </c>
      <c r="D674" s="431" t="s">
        <v>4031</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4269</v>
      </c>
      <c r="B675" s="431">
        <v>1</v>
      </c>
      <c r="C675" s="431" t="s">
        <v>4270</v>
      </c>
      <c r="D675" s="431" t="s">
        <v>4033</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4269</v>
      </c>
      <c r="B676" s="431">
        <v>1</v>
      </c>
      <c r="C676" s="431" t="s">
        <v>4270</v>
      </c>
      <c r="D676" s="431" t="s">
        <v>4249</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4269</v>
      </c>
      <c r="B677" s="431">
        <v>1</v>
      </c>
      <c r="C677" s="431" t="s">
        <v>4270</v>
      </c>
      <c r="D677" s="431" t="s">
        <v>4035</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4269</v>
      </c>
      <c r="B678" s="431">
        <v>1</v>
      </c>
      <c r="C678" s="431" t="s">
        <v>4270</v>
      </c>
      <c r="D678" s="431" t="s">
        <v>4037</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4269</v>
      </c>
      <c r="B679" s="431">
        <v>1</v>
      </c>
      <c r="C679" s="431" t="s">
        <v>4270</v>
      </c>
      <c r="D679" s="431" t="s">
        <v>4039</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4269</v>
      </c>
      <c r="B680" s="431">
        <v>1</v>
      </c>
      <c r="C680" s="431" t="s">
        <v>4270</v>
      </c>
      <c r="D680" s="431" t="s">
        <v>4041</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4269</v>
      </c>
      <c r="B681" s="431">
        <v>1</v>
      </c>
      <c r="C681" s="431" t="s">
        <v>4270</v>
      </c>
      <c r="D681" s="431" t="s">
        <v>4043</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4269</v>
      </c>
      <c r="B682" s="431">
        <v>1</v>
      </c>
      <c r="C682" s="431" t="s">
        <v>4270</v>
      </c>
      <c r="D682" s="431" t="s">
        <v>4045</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4269</v>
      </c>
      <c r="B683" s="431">
        <v>1</v>
      </c>
      <c r="C683" s="431" t="s">
        <v>4270</v>
      </c>
      <c r="D683" s="431" t="s">
        <v>4047</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4269</v>
      </c>
      <c r="B684" s="431">
        <v>1</v>
      </c>
      <c r="C684" s="431" t="s">
        <v>4270</v>
      </c>
      <c r="D684" s="431" t="s">
        <v>4049</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4269</v>
      </c>
      <c r="B685" s="431">
        <v>1</v>
      </c>
      <c r="C685" s="431" t="s">
        <v>4270</v>
      </c>
      <c r="D685" s="431" t="s">
        <v>4051</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4269</v>
      </c>
      <c r="B686" s="431">
        <v>1</v>
      </c>
      <c r="C686" s="431" t="s">
        <v>4270</v>
      </c>
      <c r="D686" s="431" t="s">
        <v>4053</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4269</v>
      </c>
      <c r="B687" s="431">
        <v>1</v>
      </c>
      <c r="C687" s="431" t="s">
        <v>4270</v>
      </c>
      <c r="D687" s="431" t="s">
        <v>4055</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4269</v>
      </c>
      <c r="B688" s="431">
        <v>1</v>
      </c>
      <c r="C688" s="431" t="s">
        <v>4270</v>
      </c>
      <c r="D688" s="431" t="s">
        <v>4057</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4269</v>
      </c>
      <c r="B689" s="431">
        <v>1</v>
      </c>
      <c r="C689" s="431" t="s">
        <v>4270</v>
      </c>
      <c r="D689" s="431" t="s">
        <v>4059</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4269</v>
      </c>
      <c r="B690" s="431">
        <v>1</v>
      </c>
      <c r="C690" s="431" t="s">
        <v>4270</v>
      </c>
      <c r="D690" s="431" t="s">
        <v>4061</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4269</v>
      </c>
      <c r="B691" s="431">
        <v>1</v>
      </c>
      <c r="C691" s="431" t="s">
        <v>4270</v>
      </c>
      <c r="D691" s="431" t="s">
        <v>4250</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4269</v>
      </c>
      <c r="B692" s="431">
        <v>1</v>
      </c>
      <c r="C692" s="431" t="s">
        <v>4270</v>
      </c>
      <c r="D692" s="431" t="s">
        <v>4063</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4269</v>
      </c>
      <c r="B693" s="431">
        <v>1</v>
      </c>
      <c r="C693" s="431" t="s">
        <v>4270</v>
      </c>
      <c r="D693" s="431" t="s">
        <v>4065</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4269</v>
      </c>
      <c r="B694" s="431">
        <v>1</v>
      </c>
      <c r="C694" s="431" t="s">
        <v>4270</v>
      </c>
      <c r="D694" s="431" t="s">
        <v>4067</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4269</v>
      </c>
      <c r="B695" s="431">
        <v>1</v>
      </c>
      <c r="C695" s="431" t="s">
        <v>4270</v>
      </c>
      <c r="D695" s="431" t="s">
        <v>4069</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4269</v>
      </c>
      <c r="B696" s="431">
        <v>1</v>
      </c>
      <c r="C696" s="431" t="s">
        <v>4270</v>
      </c>
      <c r="D696" s="431" t="s">
        <v>517</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4269</v>
      </c>
      <c r="B697" s="431">
        <v>1</v>
      </c>
      <c r="C697" s="431" t="s">
        <v>4270</v>
      </c>
      <c r="D697" s="431" t="s">
        <v>4072</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4269</v>
      </c>
      <c r="B698" s="431">
        <v>1</v>
      </c>
      <c r="C698" s="431" t="s">
        <v>4270</v>
      </c>
      <c r="D698" s="431" t="s">
        <v>4074</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4269</v>
      </c>
      <c r="B699" s="431">
        <v>1</v>
      </c>
      <c r="C699" s="431" t="s">
        <v>4270</v>
      </c>
      <c r="D699" s="431" t="s">
        <v>4076</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4269</v>
      </c>
      <c r="B700" s="431">
        <v>1</v>
      </c>
      <c r="C700" s="431" t="s">
        <v>4270</v>
      </c>
      <c r="D700" s="431" t="s">
        <v>4078</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4269</v>
      </c>
      <c r="B701" s="431">
        <v>1</v>
      </c>
      <c r="C701" s="431" t="s">
        <v>4270</v>
      </c>
      <c r="D701" s="431" t="s">
        <v>4080</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4269</v>
      </c>
      <c r="B702" s="431">
        <v>1</v>
      </c>
      <c r="C702" s="431" t="s">
        <v>4270</v>
      </c>
      <c r="D702" s="431" t="s">
        <v>4082</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4269</v>
      </c>
      <c r="B703" s="431">
        <v>1</v>
      </c>
      <c r="C703" s="431" t="s">
        <v>4270</v>
      </c>
      <c r="D703" s="431" t="s">
        <v>4084</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4269</v>
      </c>
      <c r="B704" s="431">
        <v>1</v>
      </c>
      <c r="C704" s="431" t="s">
        <v>4270</v>
      </c>
      <c r="D704" s="431" t="s">
        <v>4086</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4269</v>
      </c>
      <c r="B705" s="431">
        <v>1</v>
      </c>
      <c r="C705" s="431" t="s">
        <v>4270</v>
      </c>
      <c r="D705" s="431" t="s">
        <v>4088</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4269</v>
      </c>
      <c r="B706" s="431">
        <v>1</v>
      </c>
      <c r="C706" s="431" t="s">
        <v>4270</v>
      </c>
      <c r="D706" s="431" t="s">
        <v>4251</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4269</v>
      </c>
      <c r="B707" s="431">
        <v>1</v>
      </c>
      <c r="C707" s="431" t="s">
        <v>4270</v>
      </c>
      <c r="D707" s="431" t="s">
        <v>4090</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4269</v>
      </c>
      <c r="B708" s="431">
        <v>1</v>
      </c>
      <c r="C708" s="431" t="s">
        <v>4270</v>
      </c>
      <c r="D708" s="431" t="s">
        <v>4092</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4269</v>
      </c>
      <c r="B709" s="431">
        <v>1</v>
      </c>
      <c r="C709" s="431" t="s">
        <v>4270</v>
      </c>
      <c r="D709" s="431" t="s">
        <v>4094</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4269</v>
      </c>
      <c r="B710" s="431">
        <v>1</v>
      </c>
      <c r="C710" s="431" t="s">
        <v>4270</v>
      </c>
      <c r="D710" s="431" t="s">
        <v>4096</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4269</v>
      </c>
      <c r="B711" s="431">
        <v>1</v>
      </c>
      <c r="C711" s="431" t="s">
        <v>4270</v>
      </c>
      <c r="D711" s="431" t="s">
        <v>4098</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4269</v>
      </c>
      <c r="B712" s="431">
        <v>1</v>
      </c>
      <c r="C712" s="431" t="s">
        <v>4270</v>
      </c>
      <c r="D712" s="431" t="s">
        <v>4252</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4269</v>
      </c>
      <c r="B713" s="431">
        <v>1</v>
      </c>
      <c r="C713" s="431" t="s">
        <v>4270</v>
      </c>
      <c r="D713" s="431" t="s">
        <v>4100</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4269</v>
      </c>
      <c r="B714" s="431">
        <v>1</v>
      </c>
      <c r="C714" s="431" t="s">
        <v>4270</v>
      </c>
      <c r="D714" s="431" t="s">
        <v>4102</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4269</v>
      </c>
      <c r="B715" s="431">
        <v>1</v>
      </c>
      <c r="C715" s="431" t="s">
        <v>4270</v>
      </c>
      <c r="D715" s="431" t="s">
        <v>4253</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4269</v>
      </c>
      <c r="B716" s="431">
        <v>1</v>
      </c>
      <c r="C716" s="431" t="s">
        <v>4270</v>
      </c>
      <c r="D716" s="431" t="s">
        <v>4104</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4269</v>
      </c>
      <c r="B717" s="431">
        <v>1</v>
      </c>
      <c r="C717" s="431" t="s">
        <v>4270</v>
      </c>
      <c r="D717" s="431" t="s">
        <v>4106</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4269</v>
      </c>
      <c r="B718" s="431">
        <v>1</v>
      </c>
      <c r="C718" s="431" t="s">
        <v>4270</v>
      </c>
      <c r="D718" s="431" t="s">
        <v>4108</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4269</v>
      </c>
      <c r="B719" s="431">
        <v>1</v>
      </c>
      <c r="C719" s="431" t="s">
        <v>4270</v>
      </c>
      <c r="D719" s="431" t="s">
        <v>4110</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4269</v>
      </c>
      <c r="B720" s="431">
        <v>1</v>
      </c>
      <c r="C720" s="431" t="s">
        <v>4270</v>
      </c>
      <c r="D720" s="431" t="s">
        <v>4112</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4271</v>
      </c>
      <c r="B721" s="431">
        <v>1</v>
      </c>
      <c r="C721" s="431" t="s">
        <v>4272</v>
      </c>
      <c r="D721" s="431" t="s">
        <v>4016</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4271</v>
      </c>
      <c r="B722" s="431">
        <v>1</v>
      </c>
      <c r="C722" s="431" t="s">
        <v>4272</v>
      </c>
      <c r="D722" s="431" t="s">
        <v>4018</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4271</v>
      </c>
      <c r="B723" s="431">
        <v>1</v>
      </c>
      <c r="C723" s="431" t="s">
        <v>4272</v>
      </c>
      <c r="D723" s="431" t="s">
        <v>4019</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4271</v>
      </c>
      <c r="B724" s="431">
        <v>1</v>
      </c>
      <c r="C724" s="431" t="s">
        <v>4272</v>
      </c>
      <c r="D724" s="431" t="s">
        <v>4021</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4271</v>
      </c>
      <c r="B725" s="431">
        <v>1</v>
      </c>
      <c r="C725" s="431" t="s">
        <v>4272</v>
      </c>
      <c r="D725" s="431" t="s">
        <v>4023</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4271</v>
      </c>
      <c r="B726" s="431">
        <v>1</v>
      </c>
      <c r="C726" s="431" t="s">
        <v>4272</v>
      </c>
      <c r="D726" s="431" t="s">
        <v>481</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4271</v>
      </c>
      <c r="B727" s="431">
        <v>1</v>
      </c>
      <c r="C727" s="431" t="s">
        <v>4272</v>
      </c>
      <c r="D727" s="431" t="s">
        <v>4026</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4271</v>
      </c>
      <c r="B728" s="431">
        <v>1</v>
      </c>
      <c r="C728" s="431" t="s">
        <v>4272</v>
      </c>
      <c r="D728" s="431" t="s">
        <v>4028</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4271</v>
      </c>
      <c r="B729" s="431">
        <v>1</v>
      </c>
      <c r="C729" s="431" t="s">
        <v>4272</v>
      </c>
      <c r="D729" s="431" t="s">
        <v>4029</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4271</v>
      </c>
      <c r="B730" s="431">
        <v>1</v>
      </c>
      <c r="C730" s="431" t="s">
        <v>4272</v>
      </c>
      <c r="D730" s="431" t="s">
        <v>4031</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4271</v>
      </c>
      <c r="B731" s="431">
        <v>1</v>
      </c>
      <c r="C731" s="431" t="s">
        <v>4272</v>
      </c>
      <c r="D731" s="431" t="s">
        <v>4033</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4271</v>
      </c>
      <c r="B732" s="431">
        <v>1</v>
      </c>
      <c r="C732" s="431" t="s">
        <v>4272</v>
      </c>
      <c r="D732" s="431" t="s">
        <v>4035</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4271</v>
      </c>
      <c r="B733" s="431">
        <v>1</v>
      </c>
      <c r="C733" s="431" t="s">
        <v>4272</v>
      </c>
      <c r="D733" s="431" t="s">
        <v>4037</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4271</v>
      </c>
      <c r="B734" s="431">
        <v>1</v>
      </c>
      <c r="C734" s="431" t="s">
        <v>4272</v>
      </c>
      <c r="D734" s="431" t="s">
        <v>4039</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4271</v>
      </c>
      <c r="B735" s="431">
        <v>1</v>
      </c>
      <c r="C735" s="431" t="s">
        <v>4272</v>
      </c>
      <c r="D735" s="431" t="s">
        <v>4041</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4271</v>
      </c>
      <c r="B736" s="431">
        <v>1</v>
      </c>
      <c r="C736" s="431" t="s">
        <v>4272</v>
      </c>
      <c r="D736" s="431" t="s">
        <v>4043</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4271</v>
      </c>
      <c r="B737" s="431">
        <v>1</v>
      </c>
      <c r="C737" s="431" t="s">
        <v>4272</v>
      </c>
      <c r="D737" s="431" t="s">
        <v>4045</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4271</v>
      </c>
      <c r="B738" s="431">
        <v>1</v>
      </c>
      <c r="C738" s="431" t="s">
        <v>4272</v>
      </c>
      <c r="D738" s="431" t="s">
        <v>4047</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4271</v>
      </c>
      <c r="B739" s="431">
        <v>1</v>
      </c>
      <c r="C739" s="431" t="s">
        <v>4272</v>
      </c>
      <c r="D739" s="431" t="s">
        <v>4049</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4271</v>
      </c>
      <c r="B740" s="431">
        <v>1</v>
      </c>
      <c r="C740" s="431" t="s">
        <v>4272</v>
      </c>
      <c r="D740" s="431" t="s">
        <v>4051</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4271</v>
      </c>
      <c r="B741" s="431">
        <v>1</v>
      </c>
      <c r="C741" s="431" t="s">
        <v>4272</v>
      </c>
      <c r="D741" s="431" t="s">
        <v>4053</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4271</v>
      </c>
      <c r="B742" s="431">
        <v>1</v>
      </c>
      <c r="C742" s="431" t="s">
        <v>4272</v>
      </c>
      <c r="D742" s="431" t="s">
        <v>4055</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4271</v>
      </c>
      <c r="B743" s="431">
        <v>1</v>
      </c>
      <c r="C743" s="431" t="s">
        <v>4272</v>
      </c>
      <c r="D743" s="431" t="s">
        <v>4057</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4271</v>
      </c>
      <c r="B744" s="431">
        <v>1</v>
      </c>
      <c r="C744" s="431" t="s">
        <v>4272</v>
      </c>
      <c r="D744" s="431" t="s">
        <v>4059</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4271</v>
      </c>
      <c r="B745" s="431">
        <v>1</v>
      </c>
      <c r="C745" s="431" t="s">
        <v>4272</v>
      </c>
      <c r="D745" s="431" t="s">
        <v>4061</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4271</v>
      </c>
      <c r="B746" s="431">
        <v>1</v>
      </c>
      <c r="C746" s="431" t="s">
        <v>4272</v>
      </c>
      <c r="D746" s="431" t="s">
        <v>4063</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4271</v>
      </c>
      <c r="B747" s="431">
        <v>1</v>
      </c>
      <c r="C747" s="431" t="s">
        <v>4272</v>
      </c>
      <c r="D747" s="431" t="s">
        <v>4065</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4271</v>
      </c>
      <c r="B748" s="431">
        <v>1</v>
      </c>
      <c r="C748" s="431" t="s">
        <v>4272</v>
      </c>
      <c r="D748" s="431" t="s">
        <v>4067</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4271</v>
      </c>
      <c r="B749" s="431">
        <v>1</v>
      </c>
      <c r="C749" s="431" t="s">
        <v>4272</v>
      </c>
      <c r="D749" s="431" t="s">
        <v>4069</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4271</v>
      </c>
      <c r="B750" s="431">
        <v>1</v>
      </c>
      <c r="C750" s="431" t="s">
        <v>4272</v>
      </c>
      <c r="D750" s="431" t="s">
        <v>517</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4271</v>
      </c>
      <c r="B751" s="431">
        <v>1</v>
      </c>
      <c r="C751" s="431" t="s">
        <v>4272</v>
      </c>
      <c r="D751" s="431" t="s">
        <v>4072</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4271</v>
      </c>
      <c r="B752" s="431">
        <v>1</v>
      </c>
      <c r="C752" s="431" t="s">
        <v>4272</v>
      </c>
      <c r="D752" s="431" t="s">
        <v>4074</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4271</v>
      </c>
      <c r="B753" s="431">
        <v>1</v>
      </c>
      <c r="C753" s="431" t="s">
        <v>4272</v>
      </c>
      <c r="D753" s="431" t="s">
        <v>4076</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4271</v>
      </c>
      <c r="B754" s="431">
        <v>1</v>
      </c>
      <c r="C754" s="431" t="s">
        <v>4272</v>
      </c>
      <c r="D754" s="431" t="s">
        <v>4078</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4271</v>
      </c>
      <c r="B755" s="431">
        <v>1</v>
      </c>
      <c r="C755" s="431" t="s">
        <v>4272</v>
      </c>
      <c r="D755" s="431" t="s">
        <v>4080</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4271</v>
      </c>
      <c r="B756" s="431">
        <v>1</v>
      </c>
      <c r="C756" s="431" t="s">
        <v>4272</v>
      </c>
      <c r="D756" s="431" t="s">
        <v>4082</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4271</v>
      </c>
      <c r="B757" s="431">
        <v>1</v>
      </c>
      <c r="C757" s="431" t="s">
        <v>4272</v>
      </c>
      <c r="D757" s="431" t="s">
        <v>4084</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4271</v>
      </c>
      <c r="B758" s="431">
        <v>1</v>
      </c>
      <c r="C758" s="431" t="s">
        <v>4272</v>
      </c>
      <c r="D758" s="431" t="s">
        <v>4086</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4271</v>
      </c>
      <c r="B759" s="431">
        <v>1</v>
      </c>
      <c r="C759" s="431" t="s">
        <v>4272</v>
      </c>
      <c r="D759" s="431" t="s">
        <v>4088</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4271</v>
      </c>
      <c r="B760" s="431">
        <v>1</v>
      </c>
      <c r="C760" s="431" t="s">
        <v>4272</v>
      </c>
      <c r="D760" s="431" t="s">
        <v>4090</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4271</v>
      </c>
      <c r="B761" s="431">
        <v>1</v>
      </c>
      <c r="C761" s="431" t="s">
        <v>4272</v>
      </c>
      <c r="D761" s="431" t="s">
        <v>4092</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4271</v>
      </c>
      <c r="B762" s="431">
        <v>1</v>
      </c>
      <c r="C762" s="431" t="s">
        <v>4272</v>
      </c>
      <c r="D762" s="431" t="s">
        <v>4094</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4271</v>
      </c>
      <c r="B763" s="431">
        <v>1</v>
      </c>
      <c r="C763" s="431" t="s">
        <v>4272</v>
      </c>
      <c r="D763" s="431" t="s">
        <v>4096</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4271</v>
      </c>
      <c r="B764" s="431">
        <v>1</v>
      </c>
      <c r="C764" s="431" t="s">
        <v>4272</v>
      </c>
      <c r="D764" s="431" t="s">
        <v>4098</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4271</v>
      </c>
      <c r="B765" s="431">
        <v>1</v>
      </c>
      <c r="C765" s="431" t="s">
        <v>4272</v>
      </c>
      <c r="D765" s="431" t="s">
        <v>4100</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4271</v>
      </c>
      <c r="B766" s="431">
        <v>1</v>
      </c>
      <c r="C766" s="431" t="s">
        <v>4272</v>
      </c>
      <c r="D766" s="431" t="s">
        <v>4102</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4271</v>
      </c>
      <c r="B767" s="431">
        <v>1</v>
      </c>
      <c r="C767" s="431" t="s">
        <v>4272</v>
      </c>
      <c r="D767" s="431" t="s">
        <v>4104</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4271</v>
      </c>
      <c r="B768" s="431">
        <v>1</v>
      </c>
      <c r="C768" s="431" t="s">
        <v>4272</v>
      </c>
      <c r="D768" s="431" t="s">
        <v>4106</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4271</v>
      </c>
      <c r="B769" s="431">
        <v>1</v>
      </c>
      <c r="C769" s="431" t="s">
        <v>4272</v>
      </c>
      <c r="D769" s="431" t="s">
        <v>4108</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4271</v>
      </c>
      <c r="B770" s="431">
        <v>1</v>
      </c>
      <c r="C770" s="431" t="s">
        <v>4272</v>
      </c>
      <c r="D770" s="431" t="s">
        <v>4110</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4271</v>
      </c>
      <c r="B771" s="431">
        <v>1</v>
      </c>
      <c r="C771" s="431" t="s">
        <v>4272</v>
      </c>
      <c r="D771" s="431" t="s">
        <v>4112</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4273</v>
      </c>
      <c r="B772" s="431">
        <v>1</v>
      </c>
      <c r="C772" s="431" t="s">
        <v>4274</v>
      </c>
      <c r="D772" s="431" t="s">
        <v>4016</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4273</v>
      </c>
      <c r="B773" s="431">
        <v>1</v>
      </c>
      <c r="C773" s="431" t="s">
        <v>4274</v>
      </c>
      <c r="D773" s="431" t="s">
        <v>4018</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4273</v>
      </c>
      <c r="B774" s="431">
        <v>1</v>
      </c>
      <c r="C774" s="431" t="s">
        <v>4274</v>
      </c>
      <c r="D774" s="431" t="s">
        <v>4019</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4273</v>
      </c>
      <c r="B775" s="431">
        <v>1</v>
      </c>
      <c r="C775" s="431" t="s">
        <v>4274</v>
      </c>
      <c r="D775" s="431" t="s">
        <v>4248</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4273</v>
      </c>
      <c r="B776" s="431">
        <v>1</v>
      </c>
      <c r="C776" s="431" t="s">
        <v>4274</v>
      </c>
      <c r="D776" s="431" t="s">
        <v>4021</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4273</v>
      </c>
      <c r="B777" s="431">
        <v>1</v>
      </c>
      <c r="C777" s="431" t="s">
        <v>4274</v>
      </c>
      <c r="D777" s="431" t="s">
        <v>4023</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4273</v>
      </c>
      <c r="B778" s="431">
        <v>1</v>
      </c>
      <c r="C778" s="431" t="s">
        <v>4274</v>
      </c>
      <c r="D778" s="431" t="s">
        <v>481</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4273</v>
      </c>
      <c r="B779" s="431">
        <v>1</v>
      </c>
      <c r="C779" s="431" t="s">
        <v>4274</v>
      </c>
      <c r="D779" s="431" t="s">
        <v>4026</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4273</v>
      </c>
      <c r="B780" s="431">
        <v>1</v>
      </c>
      <c r="C780" s="431" t="s">
        <v>4274</v>
      </c>
      <c r="D780" s="431" t="s">
        <v>4028</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4273</v>
      </c>
      <c r="B781" s="431">
        <v>1</v>
      </c>
      <c r="C781" s="431" t="s">
        <v>4274</v>
      </c>
      <c r="D781" s="431" t="s">
        <v>4029</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4273</v>
      </c>
      <c r="B782" s="431">
        <v>1</v>
      </c>
      <c r="C782" s="431" t="s">
        <v>4274</v>
      </c>
      <c r="D782" s="431" t="s">
        <v>4031</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4273</v>
      </c>
      <c r="B783" s="431">
        <v>1</v>
      </c>
      <c r="C783" s="431" t="s">
        <v>4274</v>
      </c>
      <c r="D783" s="431" t="s">
        <v>4033</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4273</v>
      </c>
      <c r="B784" s="431">
        <v>1</v>
      </c>
      <c r="C784" s="431" t="s">
        <v>4274</v>
      </c>
      <c r="D784" s="431" t="s">
        <v>4249</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4273</v>
      </c>
      <c r="B785" s="431">
        <v>1</v>
      </c>
      <c r="C785" s="431" t="s">
        <v>4274</v>
      </c>
      <c r="D785" s="431" t="s">
        <v>4035</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4273</v>
      </c>
      <c r="B786" s="431">
        <v>1</v>
      </c>
      <c r="C786" s="431" t="s">
        <v>4274</v>
      </c>
      <c r="D786" s="431" t="s">
        <v>4037</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4273</v>
      </c>
      <c r="B787" s="431">
        <v>1</v>
      </c>
      <c r="C787" s="431" t="s">
        <v>4274</v>
      </c>
      <c r="D787" s="431" t="s">
        <v>4039</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4273</v>
      </c>
      <c r="B788" s="431">
        <v>1</v>
      </c>
      <c r="C788" s="431" t="s">
        <v>4274</v>
      </c>
      <c r="D788" s="431" t="s">
        <v>4041</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4273</v>
      </c>
      <c r="B789" s="431">
        <v>1</v>
      </c>
      <c r="C789" s="431" t="s">
        <v>4274</v>
      </c>
      <c r="D789" s="431" t="s">
        <v>4043</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4273</v>
      </c>
      <c r="B790" s="431">
        <v>1</v>
      </c>
      <c r="C790" s="431" t="s">
        <v>4274</v>
      </c>
      <c r="D790" s="431" t="s">
        <v>4045</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4273</v>
      </c>
      <c r="B791" s="431">
        <v>1</v>
      </c>
      <c r="C791" s="431" t="s">
        <v>4274</v>
      </c>
      <c r="D791" s="431" t="s">
        <v>4047</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4273</v>
      </c>
      <c r="B792" s="431">
        <v>1</v>
      </c>
      <c r="C792" s="431" t="s">
        <v>4274</v>
      </c>
      <c r="D792" s="431" t="s">
        <v>4049</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4273</v>
      </c>
      <c r="B793" s="431">
        <v>1</v>
      </c>
      <c r="C793" s="431" t="s">
        <v>4274</v>
      </c>
      <c r="D793" s="431" t="s">
        <v>4051</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4273</v>
      </c>
      <c r="B794" s="431">
        <v>1</v>
      </c>
      <c r="C794" s="431" t="s">
        <v>4274</v>
      </c>
      <c r="D794" s="431" t="s">
        <v>4053</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4273</v>
      </c>
      <c r="B795" s="431">
        <v>1</v>
      </c>
      <c r="C795" s="431" t="s">
        <v>4274</v>
      </c>
      <c r="D795" s="431" t="s">
        <v>4055</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4273</v>
      </c>
      <c r="B796" s="431">
        <v>1</v>
      </c>
      <c r="C796" s="431" t="s">
        <v>4274</v>
      </c>
      <c r="D796" s="431" t="s">
        <v>4057</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4273</v>
      </c>
      <c r="B797" s="431">
        <v>1</v>
      </c>
      <c r="C797" s="431" t="s">
        <v>4274</v>
      </c>
      <c r="D797" s="431" t="s">
        <v>4059</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4273</v>
      </c>
      <c r="B798" s="431">
        <v>1</v>
      </c>
      <c r="C798" s="431" t="s">
        <v>4274</v>
      </c>
      <c r="D798" s="431" t="s">
        <v>4061</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4273</v>
      </c>
      <c r="B799" s="431">
        <v>1</v>
      </c>
      <c r="C799" s="431" t="s">
        <v>4274</v>
      </c>
      <c r="D799" s="431" t="s">
        <v>4250</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4273</v>
      </c>
      <c r="B800" s="431">
        <v>1</v>
      </c>
      <c r="C800" s="431" t="s">
        <v>4274</v>
      </c>
      <c r="D800" s="431" t="s">
        <v>4063</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4273</v>
      </c>
      <c r="B801" s="431">
        <v>1</v>
      </c>
      <c r="C801" s="431" t="s">
        <v>4274</v>
      </c>
      <c r="D801" s="431" t="s">
        <v>4065</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4273</v>
      </c>
      <c r="B802" s="431">
        <v>1</v>
      </c>
      <c r="C802" s="431" t="s">
        <v>4274</v>
      </c>
      <c r="D802" s="431" t="s">
        <v>4067</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4273</v>
      </c>
      <c r="B803" s="431">
        <v>1</v>
      </c>
      <c r="C803" s="431" t="s">
        <v>4274</v>
      </c>
      <c r="D803" s="431" t="s">
        <v>4069</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4273</v>
      </c>
      <c r="B804" s="431">
        <v>1</v>
      </c>
      <c r="C804" s="431" t="s">
        <v>4274</v>
      </c>
      <c r="D804" s="431" t="s">
        <v>517</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4273</v>
      </c>
      <c r="B805" s="431">
        <v>1</v>
      </c>
      <c r="C805" s="431" t="s">
        <v>4274</v>
      </c>
      <c r="D805" s="431" t="s">
        <v>4072</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4273</v>
      </c>
      <c r="B806" s="431">
        <v>1</v>
      </c>
      <c r="C806" s="431" t="s">
        <v>4274</v>
      </c>
      <c r="D806" s="431" t="s">
        <v>4074</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4273</v>
      </c>
      <c r="B807" s="431">
        <v>1</v>
      </c>
      <c r="C807" s="431" t="s">
        <v>4274</v>
      </c>
      <c r="D807" s="431" t="s">
        <v>4076</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4273</v>
      </c>
      <c r="B808" s="431">
        <v>1</v>
      </c>
      <c r="C808" s="431" t="s">
        <v>4274</v>
      </c>
      <c r="D808" s="431" t="s">
        <v>4078</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4273</v>
      </c>
      <c r="B809" s="431">
        <v>1</v>
      </c>
      <c r="C809" s="431" t="s">
        <v>4274</v>
      </c>
      <c r="D809" s="431" t="s">
        <v>4080</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4273</v>
      </c>
      <c r="B810" s="431">
        <v>1</v>
      </c>
      <c r="C810" s="431" t="s">
        <v>4274</v>
      </c>
      <c r="D810" s="431" t="s">
        <v>4082</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4273</v>
      </c>
      <c r="B811" s="431">
        <v>1</v>
      </c>
      <c r="C811" s="431" t="s">
        <v>4274</v>
      </c>
      <c r="D811" s="431" t="s">
        <v>4084</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4273</v>
      </c>
      <c r="B812" s="431">
        <v>1</v>
      </c>
      <c r="C812" s="431" t="s">
        <v>4274</v>
      </c>
      <c r="D812" s="431" t="s">
        <v>4086</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4273</v>
      </c>
      <c r="B813" s="431">
        <v>1</v>
      </c>
      <c r="C813" s="431" t="s">
        <v>4274</v>
      </c>
      <c r="D813" s="431" t="s">
        <v>4088</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4273</v>
      </c>
      <c r="B814" s="431">
        <v>1</v>
      </c>
      <c r="C814" s="431" t="s">
        <v>4274</v>
      </c>
      <c r="D814" s="431" t="s">
        <v>4251</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4273</v>
      </c>
      <c r="B815" s="431">
        <v>1</v>
      </c>
      <c r="C815" s="431" t="s">
        <v>4274</v>
      </c>
      <c r="D815" s="431" t="s">
        <v>4090</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4273</v>
      </c>
      <c r="B816" s="431">
        <v>1</v>
      </c>
      <c r="C816" s="431" t="s">
        <v>4274</v>
      </c>
      <c r="D816" s="431" t="s">
        <v>4092</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4273</v>
      </c>
      <c r="B817" s="431">
        <v>1</v>
      </c>
      <c r="C817" s="431" t="s">
        <v>4274</v>
      </c>
      <c r="D817" s="431" t="s">
        <v>4094</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4273</v>
      </c>
      <c r="B818" s="431">
        <v>1</v>
      </c>
      <c r="C818" s="431" t="s">
        <v>4274</v>
      </c>
      <c r="D818" s="431" t="s">
        <v>4096</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4273</v>
      </c>
      <c r="B819" s="431">
        <v>1</v>
      </c>
      <c r="C819" s="431" t="s">
        <v>4274</v>
      </c>
      <c r="D819" s="431" t="s">
        <v>4098</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4273</v>
      </c>
      <c r="B820" s="431">
        <v>1</v>
      </c>
      <c r="C820" s="431" t="s">
        <v>4274</v>
      </c>
      <c r="D820" s="431" t="s">
        <v>4252</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4273</v>
      </c>
      <c r="B821" s="431">
        <v>1</v>
      </c>
      <c r="C821" s="431" t="s">
        <v>4274</v>
      </c>
      <c r="D821" s="431" t="s">
        <v>4100</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4273</v>
      </c>
      <c r="B822" s="431">
        <v>1</v>
      </c>
      <c r="C822" s="431" t="s">
        <v>4274</v>
      </c>
      <c r="D822" s="431" t="s">
        <v>4102</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4273</v>
      </c>
      <c r="B823" s="431">
        <v>1</v>
      </c>
      <c r="C823" s="431" t="s">
        <v>4274</v>
      </c>
      <c r="D823" s="431" t="s">
        <v>4253</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4273</v>
      </c>
      <c r="B824" s="431">
        <v>1</v>
      </c>
      <c r="C824" s="431" t="s">
        <v>4274</v>
      </c>
      <c r="D824" s="431" t="s">
        <v>4104</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4273</v>
      </c>
      <c r="B825" s="431">
        <v>1</v>
      </c>
      <c r="C825" s="431" t="s">
        <v>4274</v>
      </c>
      <c r="D825" s="431" t="s">
        <v>4106</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4273</v>
      </c>
      <c r="B826" s="431">
        <v>1</v>
      </c>
      <c r="C826" s="431" t="s">
        <v>4274</v>
      </c>
      <c r="D826" s="431" t="s">
        <v>4108</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4273</v>
      </c>
      <c r="B827" s="431">
        <v>1</v>
      </c>
      <c r="C827" s="431" t="s">
        <v>4274</v>
      </c>
      <c r="D827" s="431" t="s">
        <v>4110</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4273</v>
      </c>
      <c r="B828" s="431">
        <v>1</v>
      </c>
      <c r="C828" s="431" t="s">
        <v>4274</v>
      </c>
      <c r="D828" s="431" t="s">
        <v>4112</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4275</v>
      </c>
      <c r="B829" s="431">
        <v>1</v>
      </c>
      <c r="C829" s="431" t="s">
        <v>4276</v>
      </c>
      <c r="D829" s="431" t="s">
        <v>4016</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4275</v>
      </c>
      <c r="B830" s="431">
        <v>1</v>
      </c>
      <c r="C830" s="431" t="s">
        <v>4276</v>
      </c>
      <c r="D830" s="431" t="s">
        <v>4018</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4275</v>
      </c>
      <c r="B831" s="431">
        <v>1</v>
      </c>
      <c r="C831" s="431" t="s">
        <v>4276</v>
      </c>
      <c r="D831" s="431" t="s">
        <v>4019</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4275</v>
      </c>
      <c r="B832" s="431">
        <v>1</v>
      </c>
      <c r="C832" s="431" t="s">
        <v>4276</v>
      </c>
      <c r="D832" s="431" t="s">
        <v>4248</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4275</v>
      </c>
      <c r="B833" s="431">
        <v>1</v>
      </c>
      <c r="C833" s="431" t="s">
        <v>4276</v>
      </c>
      <c r="D833" s="431" t="s">
        <v>4021</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4275</v>
      </c>
      <c r="B834" s="431">
        <v>1</v>
      </c>
      <c r="C834" s="431" t="s">
        <v>4276</v>
      </c>
      <c r="D834" s="431" t="s">
        <v>4023</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4275</v>
      </c>
      <c r="B835" s="431">
        <v>1</v>
      </c>
      <c r="C835" s="431" t="s">
        <v>4276</v>
      </c>
      <c r="D835" s="431" t="s">
        <v>481</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4275</v>
      </c>
      <c r="B836" s="431">
        <v>1</v>
      </c>
      <c r="C836" s="431" t="s">
        <v>4276</v>
      </c>
      <c r="D836" s="431" t="s">
        <v>4026</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4275</v>
      </c>
      <c r="B837" s="431">
        <v>1</v>
      </c>
      <c r="C837" s="431" t="s">
        <v>4276</v>
      </c>
      <c r="D837" s="431" t="s">
        <v>4028</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4275</v>
      </c>
      <c r="B838" s="431">
        <v>1</v>
      </c>
      <c r="C838" s="431" t="s">
        <v>4276</v>
      </c>
      <c r="D838" s="431" t="s">
        <v>4029</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4275</v>
      </c>
      <c r="B839" s="431">
        <v>1</v>
      </c>
      <c r="C839" s="431" t="s">
        <v>4276</v>
      </c>
      <c r="D839" s="431" t="s">
        <v>4031</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4275</v>
      </c>
      <c r="B840" s="431">
        <v>1</v>
      </c>
      <c r="C840" s="431" t="s">
        <v>4276</v>
      </c>
      <c r="D840" s="431" t="s">
        <v>4033</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4275</v>
      </c>
      <c r="B841" s="431">
        <v>1</v>
      </c>
      <c r="C841" s="431" t="s">
        <v>4276</v>
      </c>
      <c r="D841" s="431" t="s">
        <v>4249</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4275</v>
      </c>
      <c r="B842" s="431">
        <v>1</v>
      </c>
      <c r="C842" s="431" t="s">
        <v>4276</v>
      </c>
      <c r="D842" s="431" t="s">
        <v>4035</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4275</v>
      </c>
      <c r="B843" s="431">
        <v>1</v>
      </c>
      <c r="C843" s="431" t="s">
        <v>4276</v>
      </c>
      <c r="D843" s="431" t="s">
        <v>4037</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4275</v>
      </c>
      <c r="B844" s="431">
        <v>1</v>
      </c>
      <c r="C844" s="431" t="s">
        <v>4276</v>
      </c>
      <c r="D844" s="431" t="s">
        <v>4039</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4275</v>
      </c>
      <c r="B845" s="431">
        <v>1</v>
      </c>
      <c r="C845" s="431" t="s">
        <v>4276</v>
      </c>
      <c r="D845" s="431" t="s">
        <v>4041</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4275</v>
      </c>
      <c r="B846" s="431">
        <v>1</v>
      </c>
      <c r="C846" s="431" t="s">
        <v>4276</v>
      </c>
      <c r="D846" s="431" t="s">
        <v>4043</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4275</v>
      </c>
      <c r="B847" s="431">
        <v>1</v>
      </c>
      <c r="C847" s="431" t="s">
        <v>4276</v>
      </c>
      <c r="D847" s="431" t="s">
        <v>4045</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4275</v>
      </c>
      <c r="B848" s="431">
        <v>1</v>
      </c>
      <c r="C848" s="431" t="s">
        <v>4276</v>
      </c>
      <c r="D848" s="431" t="s">
        <v>4047</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4275</v>
      </c>
      <c r="B849" s="431">
        <v>1</v>
      </c>
      <c r="C849" s="431" t="s">
        <v>4276</v>
      </c>
      <c r="D849" s="431" t="s">
        <v>4049</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4275</v>
      </c>
      <c r="B850" s="431">
        <v>1</v>
      </c>
      <c r="C850" s="431" t="s">
        <v>4276</v>
      </c>
      <c r="D850" s="431" t="s">
        <v>4051</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4275</v>
      </c>
      <c r="B851" s="431">
        <v>1</v>
      </c>
      <c r="C851" s="431" t="s">
        <v>4276</v>
      </c>
      <c r="D851" s="431" t="s">
        <v>4053</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4275</v>
      </c>
      <c r="B852" s="431">
        <v>1</v>
      </c>
      <c r="C852" s="431" t="s">
        <v>4276</v>
      </c>
      <c r="D852" s="431" t="s">
        <v>4055</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4275</v>
      </c>
      <c r="B853" s="431">
        <v>1</v>
      </c>
      <c r="C853" s="431" t="s">
        <v>4276</v>
      </c>
      <c r="D853" s="431" t="s">
        <v>4057</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4275</v>
      </c>
      <c r="B854" s="431">
        <v>1</v>
      </c>
      <c r="C854" s="431" t="s">
        <v>4276</v>
      </c>
      <c r="D854" s="431" t="s">
        <v>4059</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4275</v>
      </c>
      <c r="B855" s="431">
        <v>1</v>
      </c>
      <c r="C855" s="431" t="s">
        <v>4276</v>
      </c>
      <c r="D855" s="431" t="s">
        <v>4061</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4275</v>
      </c>
      <c r="B856" s="431">
        <v>1</v>
      </c>
      <c r="C856" s="431" t="s">
        <v>4276</v>
      </c>
      <c r="D856" s="431" t="s">
        <v>4250</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4275</v>
      </c>
      <c r="B857" s="431">
        <v>1</v>
      </c>
      <c r="C857" s="431" t="s">
        <v>4276</v>
      </c>
      <c r="D857" s="431" t="s">
        <v>4063</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4275</v>
      </c>
      <c r="B858" s="431">
        <v>1</v>
      </c>
      <c r="C858" s="431" t="s">
        <v>4276</v>
      </c>
      <c r="D858" s="431" t="s">
        <v>4065</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4275</v>
      </c>
      <c r="B859" s="431">
        <v>1</v>
      </c>
      <c r="C859" s="431" t="s">
        <v>4276</v>
      </c>
      <c r="D859" s="431" t="s">
        <v>4067</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4275</v>
      </c>
      <c r="B860" s="431">
        <v>1</v>
      </c>
      <c r="C860" s="431" t="s">
        <v>4276</v>
      </c>
      <c r="D860" s="431" t="s">
        <v>4069</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4275</v>
      </c>
      <c r="B861" s="431">
        <v>1</v>
      </c>
      <c r="C861" s="431" t="s">
        <v>4276</v>
      </c>
      <c r="D861" s="431" t="s">
        <v>517</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4275</v>
      </c>
      <c r="B862" s="431">
        <v>1</v>
      </c>
      <c r="C862" s="431" t="s">
        <v>4276</v>
      </c>
      <c r="D862" s="431" t="s">
        <v>4072</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4275</v>
      </c>
      <c r="B863" s="431">
        <v>1</v>
      </c>
      <c r="C863" s="431" t="s">
        <v>4276</v>
      </c>
      <c r="D863" s="431" t="s">
        <v>4074</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4275</v>
      </c>
      <c r="B864" s="431">
        <v>1</v>
      </c>
      <c r="C864" s="431" t="s">
        <v>4276</v>
      </c>
      <c r="D864" s="431" t="s">
        <v>4076</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4275</v>
      </c>
      <c r="B865" s="431">
        <v>1</v>
      </c>
      <c r="C865" s="431" t="s">
        <v>4276</v>
      </c>
      <c r="D865" s="431" t="s">
        <v>4078</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4275</v>
      </c>
      <c r="B866" s="431">
        <v>1</v>
      </c>
      <c r="C866" s="431" t="s">
        <v>4276</v>
      </c>
      <c r="D866" s="431" t="s">
        <v>4080</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4275</v>
      </c>
      <c r="B867" s="431">
        <v>1</v>
      </c>
      <c r="C867" s="431" t="s">
        <v>4276</v>
      </c>
      <c r="D867" s="431" t="s">
        <v>4082</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4275</v>
      </c>
      <c r="B868" s="431">
        <v>1</v>
      </c>
      <c r="C868" s="431" t="s">
        <v>4276</v>
      </c>
      <c r="D868" s="431" t="s">
        <v>4084</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4275</v>
      </c>
      <c r="B869" s="431">
        <v>1</v>
      </c>
      <c r="C869" s="431" t="s">
        <v>4276</v>
      </c>
      <c r="D869" s="431" t="s">
        <v>4086</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4275</v>
      </c>
      <c r="B870" s="431">
        <v>1</v>
      </c>
      <c r="C870" s="431" t="s">
        <v>4276</v>
      </c>
      <c r="D870" s="431" t="s">
        <v>4088</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4275</v>
      </c>
      <c r="B871" s="431">
        <v>1</v>
      </c>
      <c r="C871" s="431" t="s">
        <v>4276</v>
      </c>
      <c r="D871" s="431" t="s">
        <v>4251</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4275</v>
      </c>
      <c r="B872" s="431">
        <v>1</v>
      </c>
      <c r="C872" s="431" t="s">
        <v>4276</v>
      </c>
      <c r="D872" s="431" t="s">
        <v>4090</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4275</v>
      </c>
      <c r="B873" s="431">
        <v>1</v>
      </c>
      <c r="C873" s="431" t="s">
        <v>4276</v>
      </c>
      <c r="D873" s="431" t="s">
        <v>4092</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4275</v>
      </c>
      <c r="B874" s="431">
        <v>1</v>
      </c>
      <c r="C874" s="431" t="s">
        <v>4276</v>
      </c>
      <c r="D874" s="431" t="s">
        <v>4094</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4275</v>
      </c>
      <c r="B875" s="431">
        <v>1</v>
      </c>
      <c r="C875" s="431" t="s">
        <v>4276</v>
      </c>
      <c r="D875" s="431" t="s">
        <v>4096</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4275</v>
      </c>
      <c r="B876" s="431">
        <v>1</v>
      </c>
      <c r="C876" s="431" t="s">
        <v>4276</v>
      </c>
      <c r="D876" s="431" t="s">
        <v>4098</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4275</v>
      </c>
      <c r="B877" s="431">
        <v>1</v>
      </c>
      <c r="C877" s="431" t="s">
        <v>4276</v>
      </c>
      <c r="D877" s="431" t="s">
        <v>4252</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4275</v>
      </c>
      <c r="B878" s="431">
        <v>1</v>
      </c>
      <c r="C878" s="431" t="s">
        <v>4276</v>
      </c>
      <c r="D878" s="431" t="s">
        <v>4100</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4275</v>
      </c>
      <c r="B879" s="431">
        <v>1</v>
      </c>
      <c r="C879" s="431" t="s">
        <v>4276</v>
      </c>
      <c r="D879" s="431" t="s">
        <v>4102</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4275</v>
      </c>
      <c r="B880" s="431">
        <v>1</v>
      </c>
      <c r="C880" s="431" t="s">
        <v>4276</v>
      </c>
      <c r="D880" s="431" t="s">
        <v>4253</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4275</v>
      </c>
      <c r="B881" s="431">
        <v>1</v>
      </c>
      <c r="C881" s="431" t="s">
        <v>4276</v>
      </c>
      <c r="D881" s="431" t="s">
        <v>4104</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4275</v>
      </c>
      <c r="B882" s="431">
        <v>1</v>
      </c>
      <c r="C882" s="431" t="s">
        <v>4276</v>
      </c>
      <c r="D882" s="431" t="s">
        <v>4106</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4275</v>
      </c>
      <c r="B883" s="431">
        <v>1</v>
      </c>
      <c r="C883" s="431" t="s">
        <v>4276</v>
      </c>
      <c r="D883" s="431" t="s">
        <v>4108</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4275</v>
      </c>
      <c r="B884" s="431">
        <v>1</v>
      </c>
      <c r="C884" s="431" t="s">
        <v>4276</v>
      </c>
      <c r="D884" s="431" t="s">
        <v>4110</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4275</v>
      </c>
      <c r="B885" s="431">
        <v>1</v>
      </c>
      <c r="C885" s="431" t="s">
        <v>4276</v>
      </c>
      <c r="D885" s="431" t="s">
        <v>4112</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4277</v>
      </c>
      <c r="B886" s="431">
        <v>1</v>
      </c>
      <c r="C886" s="431" t="s">
        <v>4278</v>
      </c>
      <c r="D886" s="431" t="s">
        <v>4016</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4277</v>
      </c>
      <c r="B887" s="431">
        <v>1</v>
      </c>
      <c r="C887" s="431" t="s">
        <v>4278</v>
      </c>
      <c r="D887" s="431" t="s">
        <v>4018</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4277</v>
      </c>
      <c r="B888" s="431">
        <v>1</v>
      </c>
      <c r="C888" s="431" t="s">
        <v>4278</v>
      </c>
      <c r="D888" s="431" t="s">
        <v>4019</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4277</v>
      </c>
      <c r="B889" s="431">
        <v>1</v>
      </c>
      <c r="C889" s="431" t="s">
        <v>4278</v>
      </c>
      <c r="D889" s="431" t="s">
        <v>4248</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4277</v>
      </c>
      <c r="B890" s="431">
        <v>1</v>
      </c>
      <c r="C890" s="431" t="s">
        <v>4278</v>
      </c>
      <c r="D890" s="431" t="s">
        <v>4021</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4277</v>
      </c>
      <c r="B891" s="431">
        <v>1</v>
      </c>
      <c r="C891" s="431" t="s">
        <v>4278</v>
      </c>
      <c r="D891" s="431" t="s">
        <v>4023</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4277</v>
      </c>
      <c r="B892" s="431">
        <v>1</v>
      </c>
      <c r="C892" s="431" t="s">
        <v>4278</v>
      </c>
      <c r="D892" s="431" t="s">
        <v>481</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4277</v>
      </c>
      <c r="B893" s="431">
        <v>1</v>
      </c>
      <c r="C893" s="431" t="s">
        <v>4278</v>
      </c>
      <c r="D893" s="431" t="s">
        <v>4026</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4277</v>
      </c>
      <c r="B894" s="431">
        <v>1</v>
      </c>
      <c r="C894" s="431" t="s">
        <v>4278</v>
      </c>
      <c r="D894" s="431" t="s">
        <v>4028</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4277</v>
      </c>
      <c r="B895" s="431">
        <v>1</v>
      </c>
      <c r="C895" s="431" t="s">
        <v>4278</v>
      </c>
      <c r="D895" s="431" t="s">
        <v>4029</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4277</v>
      </c>
      <c r="B896" s="431">
        <v>1</v>
      </c>
      <c r="C896" s="431" t="s">
        <v>4278</v>
      </c>
      <c r="D896" s="431" t="s">
        <v>4031</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4277</v>
      </c>
      <c r="B897" s="431">
        <v>1</v>
      </c>
      <c r="C897" s="431" t="s">
        <v>4278</v>
      </c>
      <c r="D897" s="431" t="s">
        <v>4033</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4277</v>
      </c>
      <c r="B898" s="431">
        <v>1</v>
      </c>
      <c r="C898" s="431" t="s">
        <v>4278</v>
      </c>
      <c r="D898" s="431" t="s">
        <v>4249</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4277</v>
      </c>
      <c r="B899" s="431">
        <v>1</v>
      </c>
      <c r="C899" s="431" t="s">
        <v>4278</v>
      </c>
      <c r="D899" s="431" t="s">
        <v>4035</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4277</v>
      </c>
      <c r="B900" s="431">
        <v>1</v>
      </c>
      <c r="C900" s="431" t="s">
        <v>4278</v>
      </c>
      <c r="D900" s="431" t="s">
        <v>4037</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4277</v>
      </c>
      <c r="B901" s="431">
        <v>1</v>
      </c>
      <c r="C901" s="431" t="s">
        <v>4278</v>
      </c>
      <c r="D901" s="431" t="s">
        <v>4039</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4277</v>
      </c>
      <c r="B902" s="431">
        <v>1</v>
      </c>
      <c r="C902" s="431" t="s">
        <v>4278</v>
      </c>
      <c r="D902" s="431" t="s">
        <v>4041</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4277</v>
      </c>
      <c r="B903" s="431">
        <v>1</v>
      </c>
      <c r="C903" s="431" t="s">
        <v>4278</v>
      </c>
      <c r="D903" s="431" t="s">
        <v>4043</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4277</v>
      </c>
      <c r="B904" s="431">
        <v>1</v>
      </c>
      <c r="C904" s="431" t="s">
        <v>4278</v>
      </c>
      <c r="D904" s="431" t="s">
        <v>4045</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4277</v>
      </c>
      <c r="B905" s="431">
        <v>1</v>
      </c>
      <c r="C905" s="431" t="s">
        <v>4278</v>
      </c>
      <c r="D905" s="431" t="s">
        <v>4047</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4277</v>
      </c>
      <c r="B906" s="431">
        <v>1</v>
      </c>
      <c r="C906" s="431" t="s">
        <v>4278</v>
      </c>
      <c r="D906" s="431" t="s">
        <v>4049</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4277</v>
      </c>
      <c r="B907" s="431">
        <v>1</v>
      </c>
      <c r="C907" s="431" t="s">
        <v>4278</v>
      </c>
      <c r="D907" s="431" t="s">
        <v>4051</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4277</v>
      </c>
      <c r="B908" s="431">
        <v>1</v>
      </c>
      <c r="C908" s="431" t="s">
        <v>4278</v>
      </c>
      <c r="D908" s="431" t="s">
        <v>4053</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4277</v>
      </c>
      <c r="B909" s="431">
        <v>1</v>
      </c>
      <c r="C909" s="431" t="s">
        <v>4278</v>
      </c>
      <c r="D909" s="431" t="s">
        <v>4055</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4277</v>
      </c>
      <c r="B910" s="431">
        <v>1</v>
      </c>
      <c r="C910" s="431" t="s">
        <v>4278</v>
      </c>
      <c r="D910" s="431" t="s">
        <v>4057</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4277</v>
      </c>
      <c r="B911" s="431">
        <v>1</v>
      </c>
      <c r="C911" s="431" t="s">
        <v>4278</v>
      </c>
      <c r="D911" s="431" t="s">
        <v>4059</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4277</v>
      </c>
      <c r="B912" s="431">
        <v>1</v>
      </c>
      <c r="C912" s="431" t="s">
        <v>4278</v>
      </c>
      <c r="D912" s="431" t="s">
        <v>4061</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4277</v>
      </c>
      <c r="B913" s="431">
        <v>1</v>
      </c>
      <c r="C913" s="431" t="s">
        <v>4278</v>
      </c>
      <c r="D913" s="431" t="s">
        <v>4250</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4277</v>
      </c>
      <c r="B914" s="431">
        <v>1</v>
      </c>
      <c r="C914" s="431" t="s">
        <v>4278</v>
      </c>
      <c r="D914" s="431" t="s">
        <v>4063</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4277</v>
      </c>
      <c r="B915" s="431">
        <v>1</v>
      </c>
      <c r="C915" s="431" t="s">
        <v>4278</v>
      </c>
      <c r="D915" s="431" t="s">
        <v>4065</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4277</v>
      </c>
      <c r="B916" s="431">
        <v>1</v>
      </c>
      <c r="C916" s="431" t="s">
        <v>4278</v>
      </c>
      <c r="D916" s="431" t="s">
        <v>4067</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4277</v>
      </c>
      <c r="B917" s="431">
        <v>1</v>
      </c>
      <c r="C917" s="431" t="s">
        <v>4278</v>
      </c>
      <c r="D917" s="431" t="s">
        <v>4069</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4277</v>
      </c>
      <c r="B918" s="431">
        <v>1</v>
      </c>
      <c r="C918" s="431" t="s">
        <v>4278</v>
      </c>
      <c r="D918" s="431" t="s">
        <v>517</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4277</v>
      </c>
      <c r="B919" s="431">
        <v>1</v>
      </c>
      <c r="C919" s="431" t="s">
        <v>4278</v>
      </c>
      <c r="D919" s="431" t="s">
        <v>4072</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4277</v>
      </c>
      <c r="B920" s="431">
        <v>1</v>
      </c>
      <c r="C920" s="431" t="s">
        <v>4278</v>
      </c>
      <c r="D920" s="431" t="s">
        <v>4074</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4277</v>
      </c>
      <c r="B921" s="431">
        <v>1</v>
      </c>
      <c r="C921" s="431" t="s">
        <v>4278</v>
      </c>
      <c r="D921" s="431" t="s">
        <v>4076</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4277</v>
      </c>
      <c r="B922" s="431">
        <v>1</v>
      </c>
      <c r="C922" s="431" t="s">
        <v>4278</v>
      </c>
      <c r="D922" s="431" t="s">
        <v>4078</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4277</v>
      </c>
      <c r="B923" s="431">
        <v>1</v>
      </c>
      <c r="C923" s="431" t="s">
        <v>4278</v>
      </c>
      <c r="D923" s="431" t="s">
        <v>4080</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4277</v>
      </c>
      <c r="B924" s="431">
        <v>1</v>
      </c>
      <c r="C924" s="431" t="s">
        <v>4278</v>
      </c>
      <c r="D924" s="431" t="s">
        <v>4082</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4277</v>
      </c>
      <c r="B925" s="431">
        <v>1</v>
      </c>
      <c r="C925" s="431" t="s">
        <v>4278</v>
      </c>
      <c r="D925" s="431" t="s">
        <v>4084</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4277</v>
      </c>
      <c r="B926" s="431">
        <v>1</v>
      </c>
      <c r="C926" s="431" t="s">
        <v>4278</v>
      </c>
      <c r="D926" s="431" t="s">
        <v>4086</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4277</v>
      </c>
      <c r="B927" s="431">
        <v>1</v>
      </c>
      <c r="C927" s="431" t="s">
        <v>4278</v>
      </c>
      <c r="D927" s="431" t="s">
        <v>4088</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4277</v>
      </c>
      <c r="B928" s="431">
        <v>1</v>
      </c>
      <c r="C928" s="431" t="s">
        <v>4278</v>
      </c>
      <c r="D928" s="431" t="s">
        <v>4251</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4277</v>
      </c>
      <c r="B929" s="431">
        <v>1</v>
      </c>
      <c r="C929" s="431" t="s">
        <v>4278</v>
      </c>
      <c r="D929" s="431" t="s">
        <v>4090</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4277</v>
      </c>
      <c r="B930" s="431">
        <v>1</v>
      </c>
      <c r="C930" s="431" t="s">
        <v>4278</v>
      </c>
      <c r="D930" s="431" t="s">
        <v>4092</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4277</v>
      </c>
      <c r="B931" s="431">
        <v>1</v>
      </c>
      <c r="C931" s="431" t="s">
        <v>4278</v>
      </c>
      <c r="D931" s="431" t="s">
        <v>4094</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4277</v>
      </c>
      <c r="B932" s="431">
        <v>1</v>
      </c>
      <c r="C932" s="431" t="s">
        <v>4278</v>
      </c>
      <c r="D932" s="431" t="s">
        <v>4096</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4277</v>
      </c>
      <c r="B933" s="431">
        <v>1</v>
      </c>
      <c r="C933" s="431" t="s">
        <v>4278</v>
      </c>
      <c r="D933" s="431" t="s">
        <v>4098</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4277</v>
      </c>
      <c r="B934" s="431">
        <v>1</v>
      </c>
      <c r="C934" s="431" t="s">
        <v>4278</v>
      </c>
      <c r="D934" s="431" t="s">
        <v>4252</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4277</v>
      </c>
      <c r="B935" s="431">
        <v>1</v>
      </c>
      <c r="C935" s="431" t="s">
        <v>4278</v>
      </c>
      <c r="D935" s="431" t="s">
        <v>4100</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4277</v>
      </c>
      <c r="B936" s="431">
        <v>1</v>
      </c>
      <c r="C936" s="431" t="s">
        <v>4278</v>
      </c>
      <c r="D936" s="431" t="s">
        <v>4102</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4277</v>
      </c>
      <c r="B937" s="431">
        <v>1</v>
      </c>
      <c r="C937" s="431" t="s">
        <v>4278</v>
      </c>
      <c r="D937" s="431" t="s">
        <v>4253</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4277</v>
      </c>
      <c r="B938" s="431">
        <v>1</v>
      </c>
      <c r="C938" s="431" t="s">
        <v>4278</v>
      </c>
      <c r="D938" s="431" t="s">
        <v>4104</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4277</v>
      </c>
      <c r="B939" s="431">
        <v>1</v>
      </c>
      <c r="C939" s="431" t="s">
        <v>4278</v>
      </c>
      <c r="D939" s="431" t="s">
        <v>4106</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4277</v>
      </c>
      <c r="B940" s="431">
        <v>1</v>
      </c>
      <c r="C940" s="431" t="s">
        <v>4278</v>
      </c>
      <c r="D940" s="431" t="s">
        <v>4108</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4277</v>
      </c>
      <c r="B941" s="431">
        <v>1</v>
      </c>
      <c r="C941" s="431" t="s">
        <v>4278</v>
      </c>
      <c r="D941" s="431" t="s">
        <v>4110</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4277</v>
      </c>
      <c r="B942" s="431">
        <v>1</v>
      </c>
      <c r="C942" s="431" t="s">
        <v>4278</v>
      </c>
      <c r="D942" s="431" t="s">
        <v>4112</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4279</v>
      </c>
      <c r="B943" s="431">
        <v>1</v>
      </c>
      <c r="C943" s="431" t="s">
        <v>4280</v>
      </c>
      <c r="D943" s="431" t="s">
        <v>4016</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4279</v>
      </c>
      <c r="B944" s="431">
        <v>1</v>
      </c>
      <c r="C944" s="431" t="s">
        <v>4280</v>
      </c>
      <c r="D944" s="431" t="s">
        <v>4018</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4279</v>
      </c>
      <c r="B945" s="431">
        <v>1</v>
      </c>
      <c r="C945" s="431" t="s">
        <v>4280</v>
      </c>
      <c r="D945" s="431" t="s">
        <v>4019</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4279</v>
      </c>
      <c r="B946" s="431">
        <v>1</v>
      </c>
      <c r="C946" s="431" t="s">
        <v>4280</v>
      </c>
      <c r="D946" s="431" t="s">
        <v>4248</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4279</v>
      </c>
      <c r="B947" s="431">
        <v>1</v>
      </c>
      <c r="C947" s="431" t="s">
        <v>4280</v>
      </c>
      <c r="D947" s="431" t="s">
        <v>4021</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4279</v>
      </c>
      <c r="B948" s="431">
        <v>1</v>
      </c>
      <c r="C948" s="431" t="s">
        <v>4280</v>
      </c>
      <c r="D948" s="431" t="s">
        <v>4023</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4279</v>
      </c>
      <c r="B949" s="431">
        <v>1</v>
      </c>
      <c r="C949" s="431" t="s">
        <v>4280</v>
      </c>
      <c r="D949" s="431" t="s">
        <v>481</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4279</v>
      </c>
      <c r="B950" s="431">
        <v>1</v>
      </c>
      <c r="C950" s="431" t="s">
        <v>4280</v>
      </c>
      <c r="D950" s="431" t="s">
        <v>4026</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4279</v>
      </c>
      <c r="B951" s="431">
        <v>1</v>
      </c>
      <c r="C951" s="431" t="s">
        <v>4280</v>
      </c>
      <c r="D951" s="431" t="s">
        <v>4028</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4279</v>
      </c>
      <c r="B952" s="431">
        <v>1</v>
      </c>
      <c r="C952" s="431" t="s">
        <v>4280</v>
      </c>
      <c r="D952" s="431" t="s">
        <v>4029</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4279</v>
      </c>
      <c r="B953" s="431">
        <v>1</v>
      </c>
      <c r="C953" s="431" t="s">
        <v>4280</v>
      </c>
      <c r="D953" s="431" t="s">
        <v>4031</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4279</v>
      </c>
      <c r="B954" s="431">
        <v>1</v>
      </c>
      <c r="C954" s="431" t="s">
        <v>4280</v>
      </c>
      <c r="D954" s="431" t="s">
        <v>4033</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4279</v>
      </c>
      <c r="B955" s="431">
        <v>1</v>
      </c>
      <c r="C955" s="431" t="s">
        <v>4280</v>
      </c>
      <c r="D955" s="431" t="s">
        <v>4249</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4279</v>
      </c>
      <c r="B956" s="431">
        <v>1</v>
      </c>
      <c r="C956" s="431" t="s">
        <v>4280</v>
      </c>
      <c r="D956" s="431" t="s">
        <v>4035</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4279</v>
      </c>
      <c r="B957" s="431">
        <v>1</v>
      </c>
      <c r="C957" s="431" t="s">
        <v>4280</v>
      </c>
      <c r="D957" s="431" t="s">
        <v>4037</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4279</v>
      </c>
      <c r="B958" s="431">
        <v>1</v>
      </c>
      <c r="C958" s="431" t="s">
        <v>4280</v>
      </c>
      <c r="D958" s="431" t="s">
        <v>4039</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4279</v>
      </c>
      <c r="B959" s="431">
        <v>1</v>
      </c>
      <c r="C959" s="431" t="s">
        <v>4280</v>
      </c>
      <c r="D959" s="431" t="s">
        <v>4041</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4279</v>
      </c>
      <c r="B960" s="431">
        <v>1</v>
      </c>
      <c r="C960" s="431" t="s">
        <v>4280</v>
      </c>
      <c r="D960" s="431" t="s">
        <v>4043</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4279</v>
      </c>
      <c r="B961" s="431">
        <v>1</v>
      </c>
      <c r="C961" s="431" t="s">
        <v>4280</v>
      </c>
      <c r="D961" s="431" t="s">
        <v>4045</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4279</v>
      </c>
      <c r="B962" s="431">
        <v>1</v>
      </c>
      <c r="C962" s="431" t="s">
        <v>4280</v>
      </c>
      <c r="D962" s="431" t="s">
        <v>4047</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4279</v>
      </c>
      <c r="B963" s="431">
        <v>1</v>
      </c>
      <c r="C963" s="431" t="s">
        <v>4280</v>
      </c>
      <c r="D963" s="431" t="s">
        <v>4049</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4279</v>
      </c>
      <c r="B964" s="431">
        <v>1</v>
      </c>
      <c r="C964" s="431" t="s">
        <v>4280</v>
      </c>
      <c r="D964" s="431" t="s">
        <v>4051</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4279</v>
      </c>
      <c r="B965" s="431">
        <v>1</v>
      </c>
      <c r="C965" s="431" t="s">
        <v>4280</v>
      </c>
      <c r="D965" s="431" t="s">
        <v>4053</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4279</v>
      </c>
      <c r="B966" s="431">
        <v>1</v>
      </c>
      <c r="C966" s="431" t="s">
        <v>4280</v>
      </c>
      <c r="D966" s="431" t="s">
        <v>4055</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4279</v>
      </c>
      <c r="B967" s="431">
        <v>1</v>
      </c>
      <c r="C967" s="431" t="s">
        <v>4280</v>
      </c>
      <c r="D967" s="431" t="s">
        <v>4057</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4279</v>
      </c>
      <c r="B968" s="431">
        <v>1</v>
      </c>
      <c r="C968" s="431" t="s">
        <v>4280</v>
      </c>
      <c r="D968" s="431" t="s">
        <v>4059</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4279</v>
      </c>
      <c r="B969" s="431">
        <v>1</v>
      </c>
      <c r="C969" s="431" t="s">
        <v>4280</v>
      </c>
      <c r="D969" s="431" t="s">
        <v>4061</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4279</v>
      </c>
      <c r="B970" s="431">
        <v>1</v>
      </c>
      <c r="C970" s="431" t="s">
        <v>4280</v>
      </c>
      <c r="D970" s="431" t="s">
        <v>4250</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4279</v>
      </c>
      <c r="B971" s="431">
        <v>1</v>
      </c>
      <c r="C971" s="431" t="s">
        <v>4280</v>
      </c>
      <c r="D971" s="431" t="s">
        <v>4063</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4279</v>
      </c>
      <c r="B972" s="431">
        <v>1</v>
      </c>
      <c r="C972" s="431" t="s">
        <v>4280</v>
      </c>
      <c r="D972" s="431" t="s">
        <v>4065</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4279</v>
      </c>
      <c r="B973" s="431">
        <v>1</v>
      </c>
      <c r="C973" s="431" t="s">
        <v>4280</v>
      </c>
      <c r="D973" s="431" t="s">
        <v>4067</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4279</v>
      </c>
      <c r="B974" s="431">
        <v>1</v>
      </c>
      <c r="C974" s="431" t="s">
        <v>4280</v>
      </c>
      <c r="D974" s="431" t="s">
        <v>4069</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4279</v>
      </c>
      <c r="B975" s="431">
        <v>1</v>
      </c>
      <c r="C975" s="431" t="s">
        <v>4280</v>
      </c>
      <c r="D975" s="431" t="s">
        <v>517</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4279</v>
      </c>
      <c r="B976" s="431">
        <v>1</v>
      </c>
      <c r="C976" s="431" t="s">
        <v>4280</v>
      </c>
      <c r="D976" s="431" t="s">
        <v>4072</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4279</v>
      </c>
      <c r="B977" s="431">
        <v>1</v>
      </c>
      <c r="C977" s="431" t="s">
        <v>4280</v>
      </c>
      <c r="D977" s="431" t="s">
        <v>4074</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4279</v>
      </c>
      <c r="B978" s="431">
        <v>1</v>
      </c>
      <c r="C978" s="431" t="s">
        <v>4280</v>
      </c>
      <c r="D978" s="431" t="s">
        <v>4076</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4279</v>
      </c>
      <c r="B979" s="431">
        <v>1</v>
      </c>
      <c r="C979" s="431" t="s">
        <v>4280</v>
      </c>
      <c r="D979" s="431" t="s">
        <v>4078</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4279</v>
      </c>
      <c r="B980" s="431">
        <v>1</v>
      </c>
      <c r="C980" s="431" t="s">
        <v>4280</v>
      </c>
      <c r="D980" s="431" t="s">
        <v>4080</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4279</v>
      </c>
      <c r="B981" s="431">
        <v>1</v>
      </c>
      <c r="C981" s="431" t="s">
        <v>4280</v>
      </c>
      <c r="D981" s="431" t="s">
        <v>4082</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4279</v>
      </c>
      <c r="B982" s="431">
        <v>1</v>
      </c>
      <c r="C982" s="431" t="s">
        <v>4280</v>
      </c>
      <c r="D982" s="431" t="s">
        <v>4084</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4279</v>
      </c>
      <c r="B983" s="431">
        <v>1</v>
      </c>
      <c r="C983" s="431" t="s">
        <v>4280</v>
      </c>
      <c r="D983" s="431" t="s">
        <v>4086</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4279</v>
      </c>
      <c r="B984" s="431">
        <v>1</v>
      </c>
      <c r="C984" s="431" t="s">
        <v>4280</v>
      </c>
      <c r="D984" s="431" t="s">
        <v>4088</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4279</v>
      </c>
      <c r="B985" s="431">
        <v>1</v>
      </c>
      <c r="C985" s="431" t="s">
        <v>4280</v>
      </c>
      <c r="D985" s="431" t="s">
        <v>4251</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4279</v>
      </c>
      <c r="B986" s="431">
        <v>1</v>
      </c>
      <c r="C986" s="431" t="s">
        <v>4280</v>
      </c>
      <c r="D986" s="431" t="s">
        <v>4090</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4279</v>
      </c>
      <c r="B987" s="431">
        <v>1</v>
      </c>
      <c r="C987" s="431" t="s">
        <v>4280</v>
      </c>
      <c r="D987" s="431" t="s">
        <v>4092</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4279</v>
      </c>
      <c r="B988" s="431">
        <v>1</v>
      </c>
      <c r="C988" s="431" t="s">
        <v>4280</v>
      </c>
      <c r="D988" s="431" t="s">
        <v>4094</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4279</v>
      </c>
      <c r="B989" s="431">
        <v>1</v>
      </c>
      <c r="C989" s="431" t="s">
        <v>4280</v>
      </c>
      <c r="D989" s="431" t="s">
        <v>4096</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4279</v>
      </c>
      <c r="B990" s="431">
        <v>1</v>
      </c>
      <c r="C990" s="431" t="s">
        <v>4280</v>
      </c>
      <c r="D990" s="431" t="s">
        <v>4098</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4279</v>
      </c>
      <c r="B991" s="431">
        <v>1</v>
      </c>
      <c r="C991" s="431" t="s">
        <v>4280</v>
      </c>
      <c r="D991" s="431" t="s">
        <v>4252</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4279</v>
      </c>
      <c r="B992" s="431">
        <v>1</v>
      </c>
      <c r="C992" s="431" t="s">
        <v>4280</v>
      </c>
      <c r="D992" s="431" t="s">
        <v>4100</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4279</v>
      </c>
      <c r="B993" s="431">
        <v>1</v>
      </c>
      <c r="C993" s="431" t="s">
        <v>4280</v>
      </c>
      <c r="D993" s="431" t="s">
        <v>4102</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4279</v>
      </c>
      <c r="B994" s="431">
        <v>1</v>
      </c>
      <c r="C994" s="431" t="s">
        <v>4280</v>
      </c>
      <c r="D994" s="431" t="s">
        <v>4253</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4279</v>
      </c>
      <c r="B995" s="431">
        <v>1</v>
      </c>
      <c r="C995" s="431" t="s">
        <v>4280</v>
      </c>
      <c r="D995" s="431" t="s">
        <v>4104</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4279</v>
      </c>
      <c r="B996" s="431">
        <v>1</v>
      </c>
      <c r="C996" s="431" t="s">
        <v>4280</v>
      </c>
      <c r="D996" s="431" t="s">
        <v>4106</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4279</v>
      </c>
      <c r="B997" s="431">
        <v>1</v>
      </c>
      <c r="C997" s="431" t="s">
        <v>4280</v>
      </c>
      <c r="D997" s="431" t="s">
        <v>4108</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4279</v>
      </c>
      <c r="B998" s="431">
        <v>1</v>
      </c>
      <c r="C998" s="431" t="s">
        <v>4280</v>
      </c>
      <c r="D998" s="431" t="s">
        <v>4110</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4279</v>
      </c>
      <c r="B999" s="431">
        <v>1</v>
      </c>
      <c r="C999" s="431" t="s">
        <v>4280</v>
      </c>
      <c r="D999" s="431" t="s">
        <v>4112</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4281</v>
      </c>
      <c r="B1000" s="431">
        <v>1</v>
      </c>
      <c r="C1000" s="431" t="s">
        <v>4282</v>
      </c>
      <c r="D1000" s="431" t="s">
        <v>4016</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4281</v>
      </c>
      <c r="B1001" s="431">
        <v>1</v>
      </c>
      <c r="C1001" s="431" t="s">
        <v>4282</v>
      </c>
      <c r="D1001" s="431" t="s">
        <v>4018</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4281</v>
      </c>
      <c r="B1002" s="431">
        <v>1</v>
      </c>
      <c r="C1002" s="431" t="s">
        <v>4282</v>
      </c>
      <c r="D1002" s="431" t="s">
        <v>4019</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4281</v>
      </c>
      <c r="B1003" s="431">
        <v>1</v>
      </c>
      <c r="C1003" s="431" t="s">
        <v>4282</v>
      </c>
      <c r="D1003" s="431" t="s">
        <v>4248</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4281</v>
      </c>
      <c r="B1004" s="431">
        <v>1</v>
      </c>
      <c r="C1004" s="431" t="s">
        <v>4282</v>
      </c>
      <c r="D1004" s="431" t="s">
        <v>4021</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4281</v>
      </c>
      <c r="B1005" s="431">
        <v>1</v>
      </c>
      <c r="C1005" s="431" t="s">
        <v>4282</v>
      </c>
      <c r="D1005" s="431" t="s">
        <v>4023</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4281</v>
      </c>
      <c r="B1006" s="431">
        <v>1</v>
      </c>
      <c r="C1006" s="431" t="s">
        <v>4282</v>
      </c>
      <c r="D1006" s="431" t="s">
        <v>481</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4281</v>
      </c>
      <c r="B1007" s="431">
        <v>1</v>
      </c>
      <c r="C1007" s="431" t="s">
        <v>4282</v>
      </c>
      <c r="D1007" s="431" t="s">
        <v>4026</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4281</v>
      </c>
      <c r="B1008" s="431">
        <v>1</v>
      </c>
      <c r="C1008" s="431" t="s">
        <v>4282</v>
      </c>
      <c r="D1008" s="431" t="s">
        <v>4028</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4281</v>
      </c>
      <c r="B1009" s="431">
        <v>1</v>
      </c>
      <c r="C1009" s="431" t="s">
        <v>4282</v>
      </c>
      <c r="D1009" s="431" t="s">
        <v>4029</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4281</v>
      </c>
      <c r="B1010" s="431">
        <v>1</v>
      </c>
      <c r="C1010" s="431" t="s">
        <v>4282</v>
      </c>
      <c r="D1010" s="431" t="s">
        <v>4031</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4281</v>
      </c>
      <c r="B1011" s="431">
        <v>1</v>
      </c>
      <c r="C1011" s="431" t="s">
        <v>4282</v>
      </c>
      <c r="D1011" s="431" t="s">
        <v>4033</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4281</v>
      </c>
      <c r="B1012" s="431">
        <v>1</v>
      </c>
      <c r="C1012" s="431" t="s">
        <v>4282</v>
      </c>
      <c r="D1012" s="431" t="s">
        <v>4249</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4281</v>
      </c>
      <c r="B1013" s="431">
        <v>1</v>
      </c>
      <c r="C1013" s="431" t="s">
        <v>4282</v>
      </c>
      <c r="D1013" s="431" t="s">
        <v>4035</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4281</v>
      </c>
      <c r="B1014" s="431">
        <v>1</v>
      </c>
      <c r="C1014" s="431" t="s">
        <v>4282</v>
      </c>
      <c r="D1014" s="431" t="s">
        <v>4037</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4281</v>
      </c>
      <c r="B1015" s="431">
        <v>1</v>
      </c>
      <c r="C1015" s="431" t="s">
        <v>4282</v>
      </c>
      <c r="D1015" s="431" t="s">
        <v>4039</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4281</v>
      </c>
      <c r="B1016" s="431">
        <v>1</v>
      </c>
      <c r="C1016" s="431" t="s">
        <v>4282</v>
      </c>
      <c r="D1016" s="431" t="s">
        <v>4041</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4281</v>
      </c>
      <c r="B1017" s="431">
        <v>1</v>
      </c>
      <c r="C1017" s="431" t="s">
        <v>4282</v>
      </c>
      <c r="D1017" s="431" t="s">
        <v>4043</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4281</v>
      </c>
      <c r="B1018" s="431">
        <v>1</v>
      </c>
      <c r="C1018" s="431" t="s">
        <v>4282</v>
      </c>
      <c r="D1018" s="431" t="s">
        <v>4045</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4281</v>
      </c>
      <c r="B1019" s="431">
        <v>1</v>
      </c>
      <c r="C1019" s="431" t="s">
        <v>4282</v>
      </c>
      <c r="D1019" s="431" t="s">
        <v>4047</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4281</v>
      </c>
      <c r="B1020" s="431">
        <v>1</v>
      </c>
      <c r="C1020" s="431" t="s">
        <v>4282</v>
      </c>
      <c r="D1020" s="431" t="s">
        <v>4049</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4281</v>
      </c>
      <c r="B1021" s="431">
        <v>1</v>
      </c>
      <c r="C1021" s="431" t="s">
        <v>4282</v>
      </c>
      <c r="D1021" s="431" t="s">
        <v>4051</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4281</v>
      </c>
      <c r="B1022" s="431">
        <v>1</v>
      </c>
      <c r="C1022" s="431" t="s">
        <v>4282</v>
      </c>
      <c r="D1022" s="431" t="s">
        <v>4053</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4281</v>
      </c>
      <c r="B1023" s="431">
        <v>1</v>
      </c>
      <c r="C1023" s="431" t="s">
        <v>4282</v>
      </c>
      <c r="D1023" s="431" t="s">
        <v>4055</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4281</v>
      </c>
      <c r="B1024" s="431">
        <v>1</v>
      </c>
      <c r="C1024" s="431" t="s">
        <v>4282</v>
      </c>
      <c r="D1024" s="431" t="s">
        <v>4057</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4281</v>
      </c>
      <c r="B1025" s="431">
        <v>1</v>
      </c>
      <c r="C1025" s="431" t="s">
        <v>4282</v>
      </c>
      <c r="D1025" s="431" t="s">
        <v>4059</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4281</v>
      </c>
      <c r="B1026" s="431">
        <v>1</v>
      </c>
      <c r="C1026" s="431" t="s">
        <v>4282</v>
      </c>
      <c r="D1026" s="431" t="s">
        <v>4061</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4281</v>
      </c>
      <c r="B1027" s="431">
        <v>1</v>
      </c>
      <c r="C1027" s="431" t="s">
        <v>4282</v>
      </c>
      <c r="D1027" s="431" t="s">
        <v>4250</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4281</v>
      </c>
      <c r="B1028" s="431">
        <v>1</v>
      </c>
      <c r="C1028" s="431" t="s">
        <v>4282</v>
      </c>
      <c r="D1028" s="431" t="s">
        <v>4063</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4281</v>
      </c>
      <c r="B1029" s="431">
        <v>1</v>
      </c>
      <c r="C1029" s="431" t="s">
        <v>4282</v>
      </c>
      <c r="D1029" s="431" t="s">
        <v>4065</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4281</v>
      </c>
      <c r="B1030" s="431">
        <v>1</v>
      </c>
      <c r="C1030" s="431" t="s">
        <v>4282</v>
      </c>
      <c r="D1030" s="431" t="s">
        <v>4067</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4281</v>
      </c>
      <c r="B1031" s="431">
        <v>1</v>
      </c>
      <c r="C1031" s="431" t="s">
        <v>4282</v>
      </c>
      <c r="D1031" s="431" t="s">
        <v>4069</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4281</v>
      </c>
      <c r="B1032" s="431">
        <v>1</v>
      </c>
      <c r="C1032" s="431" t="s">
        <v>4282</v>
      </c>
      <c r="D1032" s="431" t="s">
        <v>517</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4281</v>
      </c>
      <c r="B1033" s="431">
        <v>1</v>
      </c>
      <c r="C1033" s="431" t="s">
        <v>4282</v>
      </c>
      <c r="D1033" s="431" t="s">
        <v>4072</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4281</v>
      </c>
      <c r="B1034" s="431">
        <v>1</v>
      </c>
      <c r="C1034" s="431" t="s">
        <v>4282</v>
      </c>
      <c r="D1034" s="431" t="s">
        <v>4074</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4281</v>
      </c>
      <c r="B1035" s="431">
        <v>1</v>
      </c>
      <c r="C1035" s="431" t="s">
        <v>4282</v>
      </c>
      <c r="D1035" s="431" t="s">
        <v>4076</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4281</v>
      </c>
      <c r="B1036" s="431">
        <v>1</v>
      </c>
      <c r="C1036" s="431" t="s">
        <v>4282</v>
      </c>
      <c r="D1036" s="431" t="s">
        <v>4078</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4281</v>
      </c>
      <c r="B1037" s="431">
        <v>1</v>
      </c>
      <c r="C1037" s="431" t="s">
        <v>4282</v>
      </c>
      <c r="D1037" s="431" t="s">
        <v>4080</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4281</v>
      </c>
      <c r="B1038" s="431">
        <v>1</v>
      </c>
      <c r="C1038" s="431" t="s">
        <v>4282</v>
      </c>
      <c r="D1038" s="431" t="s">
        <v>4082</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4281</v>
      </c>
      <c r="B1039" s="431">
        <v>1</v>
      </c>
      <c r="C1039" s="431" t="s">
        <v>4282</v>
      </c>
      <c r="D1039" s="431" t="s">
        <v>4084</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4281</v>
      </c>
      <c r="B1040" s="431">
        <v>1</v>
      </c>
      <c r="C1040" s="431" t="s">
        <v>4282</v>
      </c>
      <c r="D1040" s="431" t="s">
        <v>4086</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4281</v>
      </c>
      <c r="B1041" s="431">
        <v>1</v>
      </c>
      <c r="C1041" s="431" t="s">
        <v>4282</v>
      </c>
      <c r="D1041" s="431" t="s">
        <v>4088</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4281</v>
      </c>
      <c r="B1042" s="431">
        <v>1</v>
      </c>
      <c r="C1042" s="431" t="s">
        <v>4282</v>
      </c>
      <c r="D1042" s="431" t="s">
        <v>4251</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4281</v>
      </c>
      <c r="B1043" s="431">
        <v>1</v>
      </c>
      <c r="C1043" s="431" t="s">
        <v>4282</v>
      </c>
      <c r="D1043" s="431" t="s">
        <v>4090</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4281</v>
      </c>
      <c r="B1044" s="431">
        <v>1</v>
      </c>
      <c r="C1044" s="431" t="s">
        <v>4282</v>
      </c>
      <c r="D1044" s="431" t="s">
        <v>4092</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4281</v>
      </c>
      <c r="B1045" s="431">
        <v>1</v>
      </c>
      <c r="C1045" s="431" t="s">
        <v>4282</v>
      </c>
      <c r="D1045" s="431" t="s">
        <v>4094</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4281</v>
      </c>
      <c r="B1046" s="431">
        <v>1</v>
      </c>
      <c r="C1046" s="431" t="s">
        <v>4282</v>
      </c>
      <c r="D1046" s="431" t="s">
        <v>4096</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4281</v>
      </c>
      <c r="B1047" s="431">
        <v>1</v>
      </c>
      <c r="C1047" s="431" t="s">
        <v>4282</v>
      </c>
      <c r="D1047" s="431" t="s">
        <v>4098</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4281</v>
      </c>
      <c r="B1048" s="431">
        <v>1</v>
      </c>
      <c r="C1048" s="431" t="s">
        <v>4282</v>
      </c>
      <c r="D1048" s="431" t="s">
        <v>4252</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4281</v>
      </c>
      <c r="B1049" s="431">
        <v>1</v>
      </c>
      <c r="C1049" s="431" t="s">
        <v>4282</v>
      </c>
      <c r="D1049" s="431" t="s">
        <v>4100</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4281</v>
      </c>
      <c r="B1050" s="431">
        <v>1</v>
      </c>
      <c r="C1050" s="431" t="s">
        <v>4282</v>
      </c>
      <c r="D1050" s="431" t="s">
        <v>4102</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4281</v>
      </c>
      <c r="B1051" s="431">
        <v>1</v>
      </c>
      <c r="C1051" s="431" t="s">
        <v>4282</v>
      </c>
      <c r="D1051" s="431" t="s">
        <v>4253</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4281</v>
      </c>
      <c r="B1052" s="431">
        <v>1</v>
      </c>
      <c r="C1052" s="431" t="s">
        <v>4282</v>
      </c>
      <c r="D1052" s="431" t="s">
        <v>4104</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4281</v>
      </c>
      <c r="B1053" s="431">
        <v>1</v>
      </c>
      <c r="C1053" s="431" t="s">
        <v>4282</v>
      </c>
      <c r="D1053" s="431" t="s">
        <v>4106</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4281</v>
      </c>
      <c r="B1054" s="431">
        <v>1</v>
      </c>
      <c r="C1054" s="431" t="s">
        <v>4282</v>
      </c>
      <c r="D1054" s="431" t="s">
        <v>4108</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4281</v>
      </c>
      <c r="B1055" s="431">
        <v>1</v>
      </c>
      <c r="C1055" s="431" t="s">
        <v>4282</v>
      </c>
      <c r="D1055" s="431" t="s">
        <v>4110</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4281</v>
      </c>
      <c r="B1056" s="431">
        <v>1</v>
      </c>
      <c r="C1056" s="431" t="s">
        <v>4282</v>
      </c>
      <c r="D1056" s="431" t="s">
        <v>4112</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4283</v>
      </c>
      <c r="B1057" s="431">
        <v>1</v>
      </c>
      <c r="C1057" s="431" t="s">
        <v>4284</v>
      </c>
      <c r="D1057" s="431" t="s">
        <v>4016</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4283</v>
      </c>
      <c r="B1058" s="431">
        <v>1</v>
      </c>
      <c r="C1058" s="431" t="s">
        <v>4284</v>
      </c>
      <c r="D1058" s="431" t="s">
        <v>4018</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4283</v>
      </c>
      <c r="B1059" s="431">
        <v>1</v>
      </c>
      <c r="C1059" s="431" t="s">
        <v>4284</v>
      </c>
      <c r="D1059" s="431" t="s">
        <v>4019</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4283</v>
      </c>
      <c r="B1060" s="431">
        <v>1</v>
      </c>
      <c r="C1060" s="431" t="s">
        <v>4284</v>
      </c>
      <c r="D1060" s="431" t="s">
        <v>4248</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4283</v>
      </c>
      <c r="B1061" s="431">
        <v>1</v>
      </c>
      <c r="C1061" s="431" t="s">
        <v>4284</v>
      </c>
      <c r="D1061" s="431" t="s">
        <v>4021</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4283</v>
      </c>
      <c r="B1062" s="431">
        <v>1</v>
      </c>
      <c r="C1062" s="431" t="s">
        <v>4284</v>
      </c>
      <c r="D1062" s="431" t="s">
        <v>4023</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4283</v>
      </c>
      <c r="B1063" s="431">
        <v>1</v>
      </c>
      <c r="C1063" s="431" t="s">
        <v>4284</v>
      </c>
      <c r="D1063" s="431" t="s">
        <v>481</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4283</v>
      </c>
      <c r="B1064" s="431">
        <v>1</v>
      </c>
      <c r="C1064" s="431" t="s">
        <v>4284</v>
      </c>
      <c r="D1064" s="431" t="s">
        <v>4026</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4283</v>
      </c>
      <c r="B1065" s="431">
        <v>1</v>
      </c>
      <c r="C1065" s="431" t="s">
        <v>4284</v>
      </c>
      <c r="D1065" s="431" t="s">
        <v>4028</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4283</v>
      </c>
      <c r="B1066" s="431">
        <v>1</v>
      </c>
      <c r="C1066" s="431" t="s">
        <v>4284</v>
      </c>
      <c r="D1066" s="431" t="s">
        <v>4029</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4283</v>
      </c>
      <c r="B1067" s="431">
        <v>1</v>
      </c>
      <c r="C1067" s="431" t="s">
        <v>4284</v>
      </c>
      <c r="D1067" s="431" t="s">
        <v>4031</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4283</v>
      </c>
      <c r="B1068" s="431">
        <v>1</v>
      </c>
      <c r="C1068" s="431" t="s">
        <v>4284</v>
      </c>
      <c r="D1068" s="431" t="s">
        <v>4033</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4283</v>
      </c>
      <c r="B1069" s="431">
        <v>1</v>
      </c>
      <c r="C1069" s="431" t="s">
        <v>4284</v>
      </c>
      <c r="D1069" s="431" t="s">
        <v>4249</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4283</v>
      </c>
      <c r="B1070" s="431">
        <v>1</v>
      </c>
      <c r="C1070" s="431" t="s">
        <v>4284</v>
      </c>
      <c r="D1070" s="431" t="s">
        <v>4035</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4283</v>
      </c>
      <c r="B1071" s="431">
        <v>1</v>
      </c>
      <c r="C1071" s="431" t="s">
        <v>4284</v>
      </c>
      <c r="D1071" s="431" t="s">
        <v>4037</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4283</v>
      </c>
      <c r="B1072" s="431">
        <v>1</v>
      </c>
      <c r="C1072" s="431" t="s">
        <v>4284</v>
      </c>
      <c r="D1072" s="431" t="s">
        <v>4039</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4283</v>
      </c>
      <c r="B1073" s="431">
        <v>1</v>
      </c>
      <c r="C1073" s="431" t="s">
        <v>4284</v>
      </c>
      <c r="D1073" s="431" t="s">
        <v>4041</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4283</v>
      </c>
      <c r="B1074" s="431">
        <v>1</v>
      </c>
      <c r="C1074" s="431" t="s">
        <v>4284</v>
      </c>
      <c r="D1074" s="431" t="s">
        <v>4043</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4283</v>
      </c>
      <c r="B1075" s="431">
        <v>1</v>
      </c>
      <c r="C1075" s="431" t="s">
        <v>4284</v>
      </c>
      <c r="D1075" s="431" t="s">
        <v>4045</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4283</v>
      </c>
      <c r="B1076" s="431">
        <v>1</v>
      </c>
      <c r="C1076" s="431" t="s">
        <v>4284</v>
      </c>
      <c r="D1076" s="431" t="s">
        <v>4047</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4283</v>
      </c>
      <c r="B1077" s="431">
        <v>1</v>
      </c>
      <c r="C1077" s="431" t="s">
        <v>4284</v>
      </c>
      <c r="D1077" s="431" t="s">
        <v>4049</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4283</v>
      </c>
      <c r="B1078" s="431">
        <v>1</v>
      </c>
      <c r="C1078" s="431" t="s">
        <v>4284</v>
      </c>
      <c r="D1078" s="431" t="s">
        <v>4051</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4283</v>
      </c>
      <c r="B1079" s="431">
        <v>1</v>
      </c>
      <c r="C1079" s="431" t="s">
        <v>4284</v>
      </c>
      <c r="D1079" s="431" t="s">
        <v>4053</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4283</v>
      </c>
      <c r="B1080" s="431">
        <v>1</v>
      </c>
      <c r="C1080" s="431" t="s">
        <v>4284</v>
      </c>
      <c r="D1080" s="431" t="s">
        <v>4055</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4283</v>
      </c>
      <c r="B1081" s="431">
        <v>1</v>
      </c>
      <c r="C1081" s="431" t="s">
        <v>4284</v>
      </c>
      <c r="D1081" s="431" t="s">
        <v>4057</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4283</v>
      </c>
      <c r="B1082" s="431">
        <v>1</v>
      </c>
      <c r="C1082" s="431" t="s">
        <v>4284</v>
      </c>
      <c r="D1082" s="431" t="s">
        <v>4059</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4283</v>
      </c>
      <c r="B1083" s="431">
        <v>1</v>
      </c>
      <c r="C1083" s="431" t="s">
        <v>4284</v>
      </c>
      <c r="D1083" s="431" t="s">
        <v>4061</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4283</v>
      </c>
      <c r="B1084" s="431">
        <v>1</v>
      </c>
      <c r="C1084" s="431" t="s">
        <v>4284</v>
      </c>
      <c r="D1084" s="431" t="s">
        <v>4250</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4283</v>
      </c>
      <c r="B1085" s="431">
        <v>1</v>
      </c>
      <c r="C1085" s="431" t="s">
        <v>4284</v>
      </c>
      <c r="D1085" s="431" t="s">
        <v>4063</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4283</v>
      </c>
      <c r="B1086" s="431">
        <v>1</v>
      </c>
      <c r="C1086" s="431" t="s">
        <v>4284</v>
      </c>
      <c r="D1086" s="431" t="s">
        <v>4065</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4283</v>
      </c>
      <c r="B1087" s="431">
        <v>1</v>
      </c>
      <c r="C1087" s="431" t="s">
        <v>4284</v>
      </c>
      <c r="D1087" s="431" t="s">
        <v>4067</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4283</v>
      </c>
      <c r="B1088" s="431">
        <v>1</v>
      </c>
      <c r="C1088" s="431" t="s">
        <v>4284</v>
      </c>
      <c r="D1088" s="431" t="s">
        <v>4069</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4283</v>
      </c>
      <c r="B1089" s="431">
        <v>1</v>
      </c>
      <c r="C1089" s="431" t="s">
        <v>4284</v>
      </c>
      <c r="D1089" s="431" t="s">
        <v>517</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4283</v>
      </c>
      <c r="B1090" s="431">
        <v>1</v>
      </c>
      <c r="C1090" s="431" t="s">
        <v>4284</v>
      </c>
      <c r="D1090" s="431" t="s">
        <v>4072</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4283</v>
      </c>
      <c r="B1091" s="431">
        <v>1</v>
      </c>
      <c r="C1091" s="431" t="s">
        <v>4284</v>
      </c>
      <c r="D1091" s="431" t="s">
        <v>4074</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4283</v>
      </c>
      <c r="B1092" s="431">
        <v>1</v>
      </c>
      <c r="C1092" s="431" t="s">
        <v>4284</v>
      </c>
      <c r="D1092" s="431" t="s">
        <v>4076</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4283</v>
      </c>
      <c r="B1093" s="431">
        <v>1</v>
      </c>
      <c r="C1093" s="431" t="s">
        <v>4284</v>
      </c>
      <c r="D1093" s="431" t="s">
        <v>4078</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4283</v>
      </c>
      <c r="B1094" s="431">
        <v>1</v>
      </c>
      <c r="C1094" s="431" t="s">
        <v>4284</v>
      </c>
      <c r="D1094" s="431" t="s">
        <v>4080</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4283</v>
      </c>
      <c r="B1095" s="431">
        <v>1</v>
      </c>
      <c r="C1095" s="431" t="s">
        <v>4284</v>
      </c>
      <c r="D1095" s="431" t="s">
        <v>4082</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4283</v>
      </c>
      <c r="B1096" s="431">
        <v>1</v>
      </c>
      <c r="C1096" s="431" t="s">
        <v>4284</v>
      </c>
      <c r="D1096" s="431" t="s">
        <v>4084</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4283</v>
      </c>
      <c r="B1097" s="431">
        <v>1</v>
      </c>
      <c r="C1097" s="431" t="s">
        <v>4284</v>
      </c>
      <c r="D1097" s="431" t="s">
        <v>4086</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4283</v>
      </c>
      <c r="B1098" s="431">
        <v>1</v>
      </c>
      <c r="C1098" s="431" t="s">
        <v>4284</v>
      </c>
      <c r="D1098" s="431" t="s">
        <v>4088</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4283</v>
      </c>
      <c r="B1099" s="431">
        <v>1</v>
      </c>
      <c r="C1099" s="431" t="s">
        <v>4284</v>
      </c>
      <c r="D1099" s="431" t="s">
        <v>4251</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4283</v>
      </c>
      <c r="B1100" s="431">
        <v>1</v>
      </c>
      <c r="C1100" s="431" t="s">
        <v>4284</v>
      </c>
      <c r="D1100" s="431" t="s">
        <v>4090</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4283</v>
      </c>
      <c r="B1101" s="431">
        <v>1</v>
      </c>
      <c r="C1101" s="431" t="s">
        <v>4284</v>
      </c>
      <c r="D1101" s="431" t="s">
        <v>4092</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4283</v>
      </c>
      <c r="B1102" s="431">
        <v>1</v>
      </c>
      <c r="C1102" s="431" t="s">
        <v>4284</v>
      </c>
      <c r="D1102" s="431" t="s">
        <v>4094</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4283</v>
      </c>
      <c r="B1103" s="431">
        <v>1</v>
      </c>
      <c r="C1103" s="431" t="s">
        <v>4284</v>
      </c>
      <c r="D1103" s="431" t="s">
        <v>4096</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4283</v>
      </c>
      <c r="B1104" s="431">
        <v>1</v>
      </c>
      <c r="C1104" s="431" t="s">
        <v>4284</v>
      </c>
      <c r="D1104" s="431" t="s">
        <v>4098</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4283</v>
      </c>
      <c r="B1105" s="431">
        <v>1</v>
      </c>
      <c r="C1105" s="431" t="s">
        <v>4284</v>
      </c>
      <c r="D1105" s="431" t="s">
        <v>4252</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4283</v>
      </c>
      <c r="B1106" s="431">
        <v>1</v>
      </c>
      <c r="C1106" s="431" t="s">
        <v>4284</v>
      </c>
      <c r="D1106" s="431" t="s">
        <v>4100</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4283</v>
      </c>
      <c r="B1107" s="431">
        <v>1</v>
      </c>
      <c r="C1107" s="431" t="s">
        <v>4284</v>
      </c>
      <c r="D1107" s="431" t="s">
        <v>4102</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4283</v>
      </c>
      <c r="B1108" s="431">
        <v>1</v>
      </c>
      <c r="C1108" s="431" t="s">
        <v>4284</v>
      </c>
      <c r="D1108" s="431" t="s">
        <v>4253</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4283</v>
      </c>
      <c r="B1109" s="431">
        <v>1</v>
      </c>
      <c r="C1109" s="431" t="s">
        <v>4284</v>
      </c>
      <c r="D1109" s="431" t="s">
        <v>4104</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4283</v>
      </c>
      <c r="B1110" s="431">
        <v>1</v>
      </c>
      <c r="C1110" s="431" t="s">
        <v>4284</v>
      </c>
      <c r="D1110" s="431" t="s">
        <v>4106</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4283</v>
      </c>
      <c r="B1111" s="431">
        <v>1</v>
      </c>
      <c r="C1111" s="431" t="s">
        <v>4284</v>
      </c>
      <c r="D1111" s="431" t="s">
        <v>4108</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4283</v>
      </c>
      <c r="B1112" s="431">
        <v>1</v>
      </c>
      <c r="C1112" s="431" t="s">
        <v>4284</v>
      </c>
      <c r="D1112" s="431" t="s">
        <v>4110</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4283</v>
      </c>
      <c r="B1113" s="431">
        <v>1</v>
      </c>
      <c r="C1113" s="431" t="s">
        <v>4284</v>
      </c>
      <c r="D1113" s="431" t="s">
        <v>4112</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4285</v>
      </c>
      <c r="B1114" s="431">
        <v>1</v>
      </c>
      <c r="C1114" s="431" t="s">
        <v>4286</v>
      </c>
      <c r="D1114" s="431" t="s">
        <v>4016</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4285</v>
      </c>
      <c r="B1115" s="431">
        <v>1</v>
      </c>
      <c r="C1115" s="431" t="s">
        <v>4286</v>
      </c>
      <c r="D1115" s="431" t="s">
        <v>4018</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4285</v>
      </c>
      <c r="B1116" s="431">
        <v>1</v>
      </c>
      <c r="C1116" s="431" t="s">
        <v>4286</v>
      </c>
      <c r="D1116" s="431" t="s">
        <v>4019</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4285</v>
      </c>
      <c r="B1117" s="431">
        <v>1</v>
      </c>
      <c r="C1117" s="431" t="s">
        <v>4286</v>
      </c>
      <c r="D1117" s="431" t="s">
        <v>4248</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4285</v>
      </c>
      <c r="B1118" s="431">
        <v>1</v>
      </c>
      <c r="C1118" s="431" t="s">
        <v>4286</v>
      </c>
      <c r="D1118" s="431" t="s">
        <v>4021</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4285</v>
      </c>
      <c r="B1119" s="431">
        <v>1</v>
      </c>
      <c r="C1119" s="431" t="s">
        <v>4286</v>
      </c>
      <c r="D1119" s="431" t="s">
        <v>4023</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4285</v>
      </c>
      <c r="B1120" s="431">
        <v>1</v>
      </c>
      <c r="C1120" s="431" t="s">
        <v>4286</v>
      </c>
      <c r="D1120" s="431" t="s">
        <v>481</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4285</v>
      </c>
      <c r="B1121" s="431">
        <v>1</v>
      </c>
      <c r="C1121" s="431" t="s">
        <v>4286</v>
      </c>
      <c r="D1121" s="431" t="s">
        <v>4026</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4285</v>
      </c>
      <c r="B1122" s="431">
        <v>1</v>
      </c>
      <c r="C1122" s="431" t="s">
        <v>4286</v>
      </c>
      <c r="D1122" s="431" t="s">
        <v>4028</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4285</v>
      </c>
      <c r="B1123" s="431">
        <v>1</v>
      </c>
      <c r="C1123" s="431" t="s">
        <v>4286</v>
      </c>
      <c r="D1123" s="431" t="s">
        <v>4029</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4285</v>
      </c>
      <c r="B1124" s="431">
        <v>1</v>
      </c>
      <c r="C1124" s="431" t="s">
        <v>4286</v>
      </c>
      <c r="D1124" s="431" t="s">
        <v>4031</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4285</v>
      </c>
      <c r="B1125" s="431">
        <v>1</v>
      </c>
      <c r="C1125" s="431" t="s">
        <v>4286</v>
      </c>
      <c r="D1125" s="431" t="s">
        <v>4033</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4285</v>
      </c>
      <c r="B1126" s="431">
        <v>1</v>
      </c>
      <c r="C1126" s="431" t="s">
        <v>4286</v>
      </c>
      <c r="D1126" s="431" t="s">
        <v>4249</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4285</v>
      </c>
      <c r="B1127" s="431">
        <v>1</v>
      </c>
      <c r="C1127" s="431" t="s">
        <v>4286</v>
      </c>
      <c r="D1127" s="431" t="s">
        <v>4035</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4285</v>
      </c>
      <c r="B1128" s="431">
        <v>1</v>
      </c>
      <c r="C1128" s="431" t="s">
        <v>4286</v>
      </c>
      <c r="D1128" s="431" t="s">
        <v>4037</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4285</v>
      </c>
      <c r="B1129" s="431">
        <v>1</v>
      </c>
      <c r="C1129" s="431" t="s">
        <v>4286</v>
      </c>
      <c r="D1129" s="431" t="s">
        <v>4039</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4285</v>
      </c>
      <c r="B1130" s="431">
        <v>1</v>
      </c>
      <c r="C1130" s="431" t="s">
        <v>4286</v>
      </c>
      <c r="D1130" s="431" t="s">
        <v>4041</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4285</v>
      </c>
      <c r="B1131" s="431">
        <v>1</v>
      </c>
      <c r="C1131" s="431" t="s">
        <v>4286</v>
      </c>
      <c r="D1131" s="431" t="s">
        <v>4043</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4285</v>
      </c>
      <c r="B1132" s="431">
        <v>1</v>
      </c>
      <c r="C1132" s="431" t="s">
        <v>4286</v>
      </c>
      <c r="D1132" s="431" t="s">
        <v>4045</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4285</v>
      </c>
      <c r="B1133" s="431">
        <v>1</v>
      </c>
      <c r="C1133" s="431" t="s">
        <v>4286</v>
      </c>
      <c r="D1133" s="431" t="s">
        <v>4047</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4285</v>
      </c>
      <c r="B1134" s="431">
        <v>1</v>
      </c>
      <c r="C1134" s="431" t="s">
        <v>4286</v>
      </c>
      <c r="D1134" s="431" t="s">
        <v>4049</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4285</v>
      </c>
      <c r="B1135" s="431">
        <v>1</v>
      </c>
      <c r="C1135" s="431" t="s">
        <v>4286</v>
      </c>
      <c r="D1135" s="431" t="s">
        <v>4051</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4285</v>
      </c>
      <c r="B1136" s="431">
        <v>1</v>
      </c>
      <c r="C1136" s="431" t="s">
        <v>4286</v>
      </c>
      <c r="D1136" s="431" t="s">
        <v>4053</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4285</v>
      </c>
      <c r="B1137" s="431">
        <v>1</v>
      </c>
      <c r="C1137" s="431" t="s">
        <v>4286</v>
      </c>
      <c r="D1137" s="431" t="s">
        <v>4055</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4285</v>
      </c>
      <c r="B1138" s="431">
        <v>1</v>
      </c>
      <c r="C1138" s="431" t="s">
        <v>4286</v>
      </c>
      <c r="D1138" s="431" t="s">
        <v>4057</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4285</v>
      </c>
      <c r="B1139" s="431">
        <v>1</v>
      </c>
      <c r="C1139" s="431" t="s">
        <v>4286</v>
      </c>
      <c r="D1139" s="431" t="s">
        <v>4059</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4285</v>
      </c>
      <c r="B1140" s="431">
        <v>1</v>
      </c>
      <c r="C1140" s="431" t="s">
        <v>4286</v>
      </c>
      <c r="D1140" s="431" t="s">
        <v>4061</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4285</v>
      </c>
      <c r="B1141" s="431">
        <v>1</v>
      </c>
      <c r="C1141" s="431" t="s">
        <v>4286</v>
      </c>
      <c r="D1141" s="431" t="s">
        <v>4250</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4285</v>
      </c>
      <c r="B1142" s="431">
        <v>1</v>
      </c>
      <c r="C1142" s="431" t="s">
        <v>4286</v>
      </c>
      <c r="D1142" s="431" t="s">
        <v>4063</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4285</v>
      </c>
      <c r="B1143" s="431">
        <v>1</v>
      </c>
      <c r="C1143" s="431" t="s">
        <v>4286</v>
      </c>
      <c r="D1143" s="431" t="s">
        <v>4065</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4285</v>
      </c>
      <c r="B1144" s="431">
        <v>1</v>
      </c>
      <c r="C1144" s="431" t="s">
        <v>4286</v>
      </c>
      <c r="D1144" s="431" t="s">
        <v>4067</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4285</v>
      </c>
      <c r="B1145" s="431">
        <v>1</v>
      </c>
      <c r="C1145" s="431" t="s">
        <v>4286</v>
      </c>
      <c r="D1145" s="431" t="s">
        <v>4069</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4285</v>
      </c>
      <c r="B1146" s="431">
        <v>1</v>
      </c>
      <c r="C1146" s="431" t="s">
        <v>4286</v>
      </c>
      <c r="D1146" s="431" t="s">
        <v>517</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4285</v>
      </c>
      <c r="B1147" s="431">
        <v>1</v>
      </c>
      <c r="C1147" s="431" t="s">
        <v>4286</v>
      </c>
      <c r="D1147" s="431" t="s">
        <v>4072</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4285</v>
      </c>
      <c r="B1148" s="431">
        <v>1</v>
      </c>
      <c r="C1148" s="431" t="s">
        <v>4286</v>
      </c>
      <c r="D1148" s="431" t="s">
        <v>4074</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4285</v>
      </c>
      <c r="B1149" s="431">
        <v>1</v>
      </c>
      <c r="C1149" s="431" t="s">
        <v>4286</v>
      </c>
      <c r="D1149" s="431" t="s">
        <v>4076</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4285</v>
      </c>
      <c r="B1150" s="431">
        <v>1</v>
      </c>
      <c r="C1150" s="431" t="s">
        <v>4286</v>
      </c>
      <c r="D1150" s="431" t="s">
        <v>4078</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4285</v>
      </c>
      <c r="B1151" s="431">
        <v>1</v>
      </c>
      <c r="C1151" s="431" t="s">
        <v>4286</v>
      </c>
      <c r="D1151" s="431" t="s">
        <v>4080</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4285</v>
      </c>
      <c r="B1152" s="431">
        <v>1</v>
      </c>
      <c r="C1152" s="431" t="s">
        <v>4286</v>
      </c>
      <c r="D1152" s="431" t="s">
        <v>4082</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4285</v>
      </c>
      <c r="B1153" s="431">
        <v>1</v>
      </c>
      <c r="C1153" s="431" t="s">
        <v>4286</v>
      </c>
      <c r="D1153" s="431" t="s">
        <v>4084</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4285</v>
      </c>
      <c r="B1154" s="431">
        <v>1</v>
      </c>
      <c r="C1154" s="431" t="s">
        <v>4286</v>
      </c>
      <c r="D1154" s="431" t="s">
        <v>4086</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4285</v>
      </c>
      <c r="B1155" s="431">
        <v>1</v>
      </c>
      <c r="C1155" s="431" t="s">
        <v>4286</v>
      </c>
      <c r="D1155" s="431" t="s">
        <v>4088</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4285</v>
      </c>
      <c r="B1156" s="431">
        <v>1</v>
      </c>
      <c r="C1156" s="431" t="s">
        <v>4286</v>
      </c>
      <c r="D1156" s="431" t="s">
        <v>4251</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4285</v>
      </c>
      <c r="B1157" s="431">
        <v>1</v>
      </c>
      <c r="C1157" s="431" t="s">
        <v>4286</v>
      </c>
      <c r="D1157" s="431" t="s">
        <v>4090</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4285</v>
      </c>
      <c r="B1158" s="431">
        <v>1</v>
      </c>
      <c r="C1158" s="431" t="s">
        <v>4286</v>
      </c>
      <c r="D1158" s="431" t="s">
        <v>4092</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4285</v>
      </c>
      <c r="B1159" s="431">
        <v>1</v>
      </c>
      <c r="C1159" s="431" t="s">
        <v>4286</v>
      </c>
      <c r="D1159" s="431" t="s">
        <v>4094</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4285</v>
      </c>
      <c r="B1160" s="431">
        <v>1</v>
      </c>
      <c r="C1160" s="431" t="s">
        <v>4286</v>
      </c>
      <c r="D1160" s="431" t="s">
        <v>4096</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4285</v>
      </c>
      <c r="B1161" s="431">
        <v>1</v>
      </c>
      <c r="C1161" s="431" t="s">
        <v>4286</v>
      </c>
      <c r="D1161" s="431" t="s">
        <v>4098</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4285</v>
      </c>
      <c r="B1162" s="431">
        <v>1</v>
      </c>
      <c r="C1162" s="431" t="s">
        <v>4286</v>
      </c>
      <c r="D1162" s="431" t="s">
        <v>4252</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4285</v>
      </c>
      <c r="B1163" s="431">
        <v>1</v>
      </c>
      <c r="C1163" s="431" t="s">
        <v>4286</v>
      </c>
      <c r="D1163" s="431" t="s">
        <v>4100</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4285</v>
      </c>
      <c r="B1164" s="431">
        <v>1</v>
      </c>
      <c r="C1164" s="431" t="s">
        <v>4286</v>
      </c>
      <c r="D1164" s="431" t="s">
        <v>4102</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4285</v>
      </c>
      <c r="B1165" s="431">
        <v>1</v>
      </c>
      <c r="C1165" s="431" t="s">
        <v>4286</v>
      </c>
      <c r="D1165" s="431" t="s">
        <v>4253</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4285</v>
      </c>
      <c r="B1166" s="431">
        <v>1</v>
      </c>
      <c r="C1166" s="431" t="s">
        <v>4286</v>
      </c>
      <c r="D1166" s="431" t="s">
        <v>4104</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4285</v>
      </c>
      <c r="B1167" s="431">
        <v>1</v>
      </c>
      <c r="C1167" s="431" t="s">
        <v>4286</v>
      </c>
      <c r="D1167" s="431" t="s">
        <v>4106</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4285</v>
      </c>
      <c r="B1168" s="431">
        <v>1</v>
      </c>
      <c r="C1168" s="431" t="s">
        <v>4286</v>
      </c>
      <c r="D1168" s="431" t="s">
        <v>4108</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4285</v>
      </c>
      <c r="B1169" s="431">
        <v>1</v>
      </c>
      <c r="C1169" s="431" t="s">
        <v>4286</v>
      </c>
      <c r="D1169" s="431" t="s">
        <v>4110</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4285</v>
      </c>
      <c r="B1170" s="431">
        <v>1</v>
      </c>
      <c r="C1170" s="431" t="s">
        <v>4286</v>
      </c>
      <c r="D1170" s="431" t="s">
        <v>4112</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4287</v>
      </c>
      <c r="B1171" s="431">
        <v>1</v>
      </c>
      <c r="C1171" s="431" t="s">
        <v>4288</v>
      </c>
      <c r="D1171" s="431" t="s">
        <v>4016</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4287</v>
      </c>
      <c r="B1172" s="431">
        <v>1</v>
      </c>
      <c r="C1172" s="431" t="s">
        <v>4288</v>
      </c>
      <c r="D1172" s="431" t="s">
        <v>4018</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4287</v>
      </c>
      <c r="B1173" s="431">
        <v>1</v>
      </c>
      <c r="C1173" s="431" t="s">
        <v>4288</v>
      </c>
      <c r="D1173" s="431" t="s">
        <v>4019</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4287</v>
      </c>
      <c r="B1174" s="431">
        <v>1</v>
      </c>
      <c r="C1174" s="431" t="s">
        <v>4288</v>
      </c>
      <c r="D1174" s="431" t="s">
        <v>4248</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4287</v>
      </c>
      <c r="B1175" s="431">
        <v>1</v>
      </c>
      <c r="C1175" s="431" t="s">
        <v>4288</v>
      </c>
      <c r="D1175" s="431" t="s">
        <v>4021</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4287</v>
      </c>
      <c r="B1176" s="431">
        <v>1</v>
      </c>
      <c r="C1176" s="431" t="s">
        <v>4288</v>
      </c>
      <c r="D1176" s="431" t="s">
        <v>4023</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4287</v>
      </c>
      <c r="B1177" s="431">
        <v>1</v>
      </c>
      <c r="C1177" s="431" t="s">
        <v>4288</v>
      </c>
      <c r="D1177" s="431" t="s">
        <v>481</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4287</v>
      </c>
      <c r="B1178" s="431">
        <v>1</v>
      </c>
      <c r="C1178" s="431" t="s">
        <v>4288</v>
      </c>
      <c r="D1178" s="431" t="s">
        <v>4026</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4287</v>
      </c>
      <c r="B1179" s="431">
        <v>1</v>
      </c>
      <c r="C1179" s="431" t="s">
        <v>4288</v>
      </c>
      <c r="D1179" s="431" t="s">
        <v>4028</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4287</v>
      </c>
      <c r="B1180" s="431">
        <v>1</v>
      </c>
      <c r="C1180" s="431" t="s">
        <v>4288</v>
      </c>
      <c r="D1180" s="431" t="s">
        <v>4029</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4287</v>
      </c>
      <c r="B1181" s="431">
        <v>1</v>
      </c>
      <c r="C1181" s="431" t="s">
        <v>4288</v>
      </c>
      <c r="D1181" s="431" t="s">
        <v>4031</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4287</v>
      </c>
      <c r="B1182" s="431">
        <v>1</v>
      </c>
      <c r="C1182" s="431" t="s">
        <v>4288</v>
      </c>
      <c r="D1182" s="431" t="s">
        <v>4033</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4287</v>
      </c>
      <c r="B1183" s="431">
        <v>1</v>
      </c>
      <c r="C1183" s="431" t="s">
        <v>4288</v>
      </c>
      <c r="D1183" s="431" t="s">
        <v>4249</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4287</v>
      </c>
      <c r="B1184" s="431">
        <v>1</v>
      </c>
      <c r="C1184" s="431" t="s">
        <v>4288</v>
      </c>
      <c r="D1184" s="431" t="s">
        <v>4035</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4287</v>
      </c>
      <c r="B1185" s="431">
        <v>1</v>
      </c>
      <c r="C1185" s="431" t="s">
        <v>4288</v>
      </c>
      <c r="D1185" s="431" t="s">
        <v>4037</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4287</v>
      </c>
      <c r="B1186" s="431">
        <v>1</v>
      </c>
      <c r="C1186" s="431" t="s">
        <v>4288</v>
      </c>
      <c r="D1186" s="431" t="s">
        <v>4039</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4287</v>
      </c>
      <c r="B1187" s="431">
        <v>1</v>
      </c>
      <c r="C1187" s="431" t="s">
        <v>4288</v>
      </c>
      <c r="D1187" s="431" t="s">
        <v>4041</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4287</v>
      </c>
      <c r="B1188" s="431">
        <v>1</v>
      </c>
      <c r="C1188" s="431" t="s">
        <v>4288</v>
      </c>
      <c r="D1188" s="431" t="s">
        <v>4043</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4287</v>
      </c>
      <c r="B1189" s="431">
        <v>1</v>
      </c>
      <c r="C1189" s="431" t="s">
        <v>4288</v>
      </c>
      <c r="D1189" s="431" t="s">
        <v>4045</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4287</v>
      </c>
      <c r="B1190" s="431">
        <v>1</v>
      </c>
      <c r="C1190" s="431" t="s">
        <v>4288</v>
      </c>
      <c r="D1190" s="431" t="s">
        <v>4047</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4287</v>
      </c>
      <c r="B1191" s="431">
        <v>1</v>
      </c>
      <c r="C1191" s="431" t="s">
        <v>4288</v>
      </c>
      <c r="D1191" s="431" t="s">
        <v>4049</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4287</v>
      </c>
      <c r="B1192" s="431">
        <v>1</v>
      </c>
      <c r="C1192" s="431" t="s">
        <v>4288</v>
      </c>
      <c r="D1192" s="431" t="s">
        <v>4051</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4287</v>
      </c>
      <c r="B1193" s="431">
        <v>1</v>
      </c>
      <c r="C1193" s="431" t="s">
        <v>4288</v>
      </c>
      <c r="D1193" s="431" t="s">
        <v>4053</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4287</v>
      </c>
      <c r="B1194" s="431">
        <v>1</v>
      </c>
      <c r="C1194" s="431" t="s">
        <v>4288</v>
      </c>
      <c r="D1194" s="431" t="s">
        <v>4055</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4287</v>
      </c>
      <c r="B1195" s="431">
        <v>1</v>
      </c>
      <c r="C1195" s="431" t="s">
        <v>4288</v>
      </c>
      <c r="D1195" s="431" t="s">
        <v>4057</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4287</v>
      </c>
      <c r="B1196" s="431">
        <v>1</v>
      </c>
      <c r="C1196" s="431" t="s">
        <v>4288</v>
      </c>
      <c r="D1196" s="431" t="s">
        <v>4059</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4287</v>
      </c>
      <c r="B1197" s="431">
        <v>1</v>
      </c>
      <c r="C1197" s="431" t="s">
        <v>4288</v>
      </c>
      <c r="D1197" s="431" t="s">
        <v>4061</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4287</v>
      </c>
      <c r="B1198" s="431">
        <v>1</v>
      </c>
      <c r="C1198" s="431" t="s">
        <v>4288</v>
      </c>
      <c r="D1198" s="431" t="s">
        <v>4250</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4287</v>
      </c>
      <c r="B1199" s="431">
        <v>1</v>
      </c>
      <c r="C1199" s="431" t="s">
        <v>4288</v>
      </c>
      <c r="D1199" s="431" t="s">
        <v>4063</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4287</v>
      </c>
      <c r="B1200" s="431">
        <v>1</v>
      </c>
      <c r="C1200" s="431" t="s">
        <v>4288</v>
      </c>
      <c r="D1200" s="431" t="s">
        <v>4065</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4287</v>
      </c>
      <c r="B1201" s="431">
        <v>1</v>
      </c>
      <c r="C1201" s="431" t="s">
        <v>4288</v>
      </c>
      <c r="D1201" s="431" t="s">
        <v>4067</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4287</v>
      </c>
      <c r="B1202" s="431">
        <v>1</v>
      </c>
      <c r="C1202" s="431" t="s">
        <v>4288</v>
      </c>
      <c r="D1202" s="431" t="s">
        <v>4069</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4287</v>
      </c>
      <c r="B1203" s="431">
        <v>1</v>
      </c>
      <c r="C1203" s="431" t="s">
        <v>4288</v>
      </c>
      <c r="D1203" s="431" t="s">
        <v>517</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4287</v>
      </c>
      <c r="B1204" s="431">
        <v>1</v>
      </c>
      <c r="C1204" s="431" t="s">
        <v>4288</v>
      </c>
      <c r="D1204" s="431" t="s">
        <v>4072</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4287</v>
      </c>
      <c r="B1205" s="431">
        <v>1</v>
      </c>
      <c r="C1205" s="431" t="s">
        <v>4288</v>
      </c>
      <c r="D1205" s="431" t="s">
        <v>4074</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4287</v>
      </c>
      <c r="B1206" s="431">
        <v>1</v>
      </c>
      <c r="C1206" s="431" t="s">
        <v>4288</v>
      </c>
      <c r="D1206" s="431" t="s">
        <v>4076</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4287</v>
      </c>
      <c r="B1207" s="431">
        <v>1</v>
      </c>
      <c r="C1207" s="431" t="s">
        <v>4288</v>
      </c>
      <c r="D1207" s="431" t="s">
        <v>4078</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4287</v>
      </c>
      <c r="B1208" s="431">
        <v>1</v>
      </c>
      <c r="C1208" s="431" t="s">
        <v>4288</v>
      </c>
      <c r="D1208" s="431" t="s">
        <v>4080</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4287</v>
      </c>
      <c r="B1209" s="431">
        <v>1</v>
      </c>
      <c r="C1209" s="431" t="s">
        <v>4288</v>
      </c>
      <c r="D1209" s="431" t="s">
        <v>4082</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4287</v>
      </c>
      <c r="B1210" s="431">
        <v>1</v>
      </c>
      <c r="C1210" s="431" t="s">
        <v>4288</v>
      </c>
      <c r="D1210" s="431" t="s">
        <v>4084</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4287</v>
      </c>
      <c r="B1211" s="431">
        <v>1</v>
      </c>
      <c r="C1211" s="431" t="s">
        <v>4288</v>
      </c>
      <c r="D1211" s="431" t="s">
        <v>4086</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4287</v>
      </c>
      <c r="B1212" s="431">
        <v>1</v>
      </c>
      <c r="C1212" s="431" t="s">
        <v>4288</v>
      </c>
      <c r="D1212" s="431" t="s">
        <v>4088</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4287</v>
      </c>
      <c r="B1213" s="431">
        <v>1</v>
      </c>
      <c r="C1213" s="431" t="s">
        <v>4288</v>
      </c>
      <c r="D1213" s="431" t="s">
        <v>4251</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4287</v>
      </c>
      <c r="B1214" s="431">
        <v>1</v>
      </c>
      <c r="C1214" s="431" t="s">
        <v>4288</v>
      </c>
      <c r="D1214" s="431" t="s">
        <v>4090</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4287</v>
      </c>
      <c r="B1215" s="431">
        <v>1</v>
      </c>
      <c r="C1215" s="431" t="s">
        <v>4288</v>
      </c>
      <c r="D1215" s="431" t="s">
        <v>4092</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4287</v>
      </c>
      <c r="B1216" s="431">
        <v>1</v>
      </c>
      <c r="C1216" s="431" t="s">
        <v>4288</v>
      </c>
      <c r="D1216" s="431" t="s">
        <v>4094</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4287</v>
      </c>
      <c r="B1217" s="431">
        <v>1</v>
      </c>
      <c r="C1217" s="431" t="s">
        <v>4288</v>
      </c>
      <c r="D1217" s="431" t="s">
        <v>4096</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4287</v>
      </c>
      <c r="B1218" s="431">
        <v>1</v>
      </c>
      <c r="C1218" s="431" t="s">
        <v>4288</v>
      </c>
      <c r="D1218" s="431" t="s">
        <v>4098</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4287</v>
      </c>
      <c r="B1219" s="431">
        <v>1</v>
      </c>
      <c r="C1219" s="431" t="s">
        <v>4288</v>
      </c>
      <c r="D1219" s="431" t="s">
        <v>4252</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4287</v>
      </c>
      <c r="B1220" s="431">
        <v>1</v>
      </c>
      <c r="C1220" s="431" t="s">
        <v>4288</v>
      </c>
      <c r="D1220" s="431" t="s">
        <v>4100</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4287</v>
      </c>
      <c r="B1221" s="431">
        <v>1</v>
      </c>
      <c r="C1221" s="431" t="s">
        <v>4288</v>
      </c>
      <c r="D1221" s="431" t="s">
        <v>4102</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4287</v>
      </c>
      <c r="B1222" s="431">
        <v>1</v>
      </c>
      <c r="C1222" s="431" t="s">
        <v>4288</v>
      </c>
      <c r="D1222" s="431" t="s">
        <v>4253</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4287</v>
      </c>
      <c r="B1223" s="431">
        <v>1</v>
      </c>
      <c r="C1223" s="431" t="s">
        <v>4288</v>
      </c>
      <c r="D1223" s="431" t="s">
        <v>4104</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4287</v>
      </c>
      <c r="B1224" s="431">
        <v>1</v>
      </c>
      <c r="C1224" s="431" t="s">
        <v>4288</v>
      </c>
      <c r="D1224" s="431" t="s">
        <v>4106</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4287</v>
      </c>
      <c r="B1225" s="431">
        <v>1</v>
      </c>
      <c r="C1225" s="431" t="s">
        <v>4288</v>
      </c>
      <c r="D1225" s="431" t="s">
        <v>4108</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4287</v>
      </c>
      <c r="B1226" s="431">
        <v>1</v>
      </c>
      <c r="C1226" s="431" t="s">
        <v>4288</v>
      </c>
      <c r="D1226" s="431" t="s">
        <v>4110</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4287</v>
      </c>
      <c r="B1227" s="431">
        <v>1</v>
      </c>
      <c r="C1227" s="431" t="s">
        <v>4288</v>
      </c>
      <c r="D1227" s="431" t="s">
        <v>4112</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4289</v>
      </c>
      <c r="B1228" s="431">
        <v>1</v>
      </c>
      <c r="C1228" s="431" t="s">
        <v>4290</v>
      </c>
      <c r="D1228" s="431" t="s">
        <v>4016</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4289</v>
      </c>
      <c r="B1229" s="431">
        <v>1</v>
      </c>
      <c r="C1229" s="431" t="s">
        <v>4290</v>
      </c>
      <c r="D1229" s="431" t="s">
        <v>4018</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4289</v>
      </c>
      <c r="B1230" s="431">
        <v>1</v>
      </c>
      <c r="C1230" s="431" t="s">
        <v>4290</v>
      </c>
      <c r="D1230" s="431" t="s">
        <v>4019</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4289</v>
      </c>
      <c r="B1231" s="431">
        <v>1</v>
      </c>
      <c r="C1231" s="431" t="s">
        <v>4290</v>
      </c>
      <c r="D1231" s="431" t="s">
        <v>4248</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4289</v>
      </c>
      <c r="B1232" s="431">
        <v>1</v>
      </c>
      <c r="C1232" s="431" t="s">
        <v>4290</v>
      </c>
      <c r="D1232" s="431" t="s">
        <v>4021</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4289</v>
      </c>
      <c r="B1233" s="431">
        <v>1</v>
      </c>
      <c r="C1233" s="431" t="s">
        <v>4290</v>
      </c>
      <c r="D1233" s="431" t="s">
        <v>4023</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4289</v>
      </c>
      <c r="B1234" s="431">
        <v>1</v>
      </c>
      <c r="C1234" s="431" t="s">
        <v>4290</v>
      </c>
      <c r="D1234" s="431" t="s">
        <v>481</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4289</v>
      </c>
      <c r="B1235" s="431">
        <v>1</v>
      </c>
      <c r="C1235" s="431" t="s">
        <v>4290</v>
      </c>
      <c r="D1235" s="431" t="s">
        <v>4026</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4289</v>
      </c>
      <c r="B1236" s="431">
        <v>1</v>
      </c>
      <c r="C1236" s="431" t="s">
        <v>4290</v>
      </c>
      <c r="D1236" s="431" t="s">
        <v>4028</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4289</v>
      </c>
      <c r="B1237" s="431">
        <v>1</v>
      </c>
      <c r="C1237" s="431" t="s">
        <v>4290</v>
      </c>
      <c r="D1237" s="431" t="s">
        <v>4029</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4289</v>
      </c>
      <c r="B1238" s="431">
        <v>1</v>
      </c>
      <c r="C1238" s="431" t="s">
        <v>4290</v>
      </c>
      <c r="D1238" s="431" t="s">
        <v>4031</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4289</v>
      </c>
      <c r="B1239" s="431">
        <v>1</v>
      </c>
      <c r="C1239" s="431" t="s">
        <v>4290</v>
      </c>
      <c r="D1239" s="431" t="s">
        <v>4033</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4289</v>
      </c>
      <c r="B1240" s="431">
        <v>1</v>
      </c>
      <c r="C1240" s="431" t="s">
        <v>4290</v>
      </c>
      <c r="D1240" s="431" t="s">
        <v>4249</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4289</v>
      </c>
      <c r="B1241" s="431">
        <v>1</v>
      </c>
      <c r="C1241" s="431" t="s">
        <v>4290</v>
      </c>
      <c r="D1241" s="431" t="s">
        <v>4035</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4289</v>
      </c>
      <c r="B1242" s="431">
        <v>1</v>
      </c>
      <c r="C1242" s="431" t="s">
        <v>4290</v>
      </c>
      <c r="D1242" s="431" t="s">
        <v>4037</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4289</v>
      </c>
      <c r="B1243" s="431">
        <v>1</v>
      </c>
      <c r="C1243" s="431" t="s">
        <v>4290</v>
      </c>
      <c r="D1243" s="431" t="s">
        <v>4039</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4289</v>
      </c>
      <c r="B1244" s="431">
        <v>1</v>
      </c>
      <c r="C1244" s="431" t="s">
        <v>4290</v>
      </c>
      <c r="D1244" s="431" t="s">
        <v>4041</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4289</v>
      </c>
      <c r="B1245" s="431">
        <v>1</v>
      </c>
      <c r="C1245" s="431" t="s">
        <v>4290</v>
      </c>
      <c r="D1245" s="431" t="s">
        <v>4043</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4289</v>
      </c>
      <c r="B1246" s="431">
        <v>1</v>
      </c>
      <c r="C1246" s="431" t="s">
        <v>4290</v>
      </c>
      <c r="D1246" s="431" t="s">
        <v>4045</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4289</v>
      </c>
      <c r="B1247" s="431">
        <v>1</v>
      </c>
      <c r="C1247" s="431" t="s">
        <v>4290</v>
      </c>
      <c r="D1247" s="431" t="s">
        <v>4047</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4289</v>
      </c>
      <c r="B1248" s="431">
        <v>1</v>
      </c>
      <c r="C1248" s="431" t="s">
        <v>4290</v>
      </c>
      <c r="D1248" s="431" t="s">
        <v>4049</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4289</v>
      </c>
      <c r="B1249" s="431">
        <v>1</v>
      </c>
      <c r="C1249" s="431" t="s">
        <v>4290</v>
      </c>
      <c r="D1249" s="431" t="s">
        <v>4051</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4289</v>
      </c>
      <c r="B1250" s="431">
        <v>1</v>
      </c>
      <c r="C1250" s="431" t="s">
        <v>4290</v>
      </c>
      <c r="D1250" s="431" t="s">
        <v>4053</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4289</v>
      </c>
      <c r="B1251" s="431">
        <v>1</v>
      </c>
      <c r="C1251" s="431" t="s">
        <v>4290</v>
      </c>
      <c r="D1251" s="431" t="s">
        <v>4055</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4289</v>
      </c>
      <c r="B1252" s="431">
        <v>1</v>
      </c>
      <c r="C1252" s="431" t="s">
        <v>4290</v>
      </c>
      <c r="D1252" s="431" t="s">
        <v>4057</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4289</v>
      </c>
      <c r="B1253" s="431">
        <v>1</v>
      </c>
      <c r="C1253" s="431" t="s">
        <v>4290</v>
      </c>
      <c r="D1253" s="431" t="s">
        <v>4059</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4289</v>
      </c>
      <c r="B1254" s="431">
        <v>1</v>
      </c>
      <c r="C1254" s="431" t="s">
        <v>4290</v>
      </c>
      <c r="D1254" s="431" t="s">
        <v>4061</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4289</v>
      </c>
      <c r="B1255" s="431">
        <v>1</v>
      </c>
      <c r="C1255" s="431" t="s">
        <v>4290</v>
      </c>
      <c r="D1255" s="431" t="s">
        <v>4250</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4289</v>
      </c>
      <c r="B1256" s="431">
        <v>1</v>
      </c>
      <c r="C1256" s="431" t="s">
        <v>4290</v>
      </c>
      <c r="D1256" s="431" t="s">
        <v>4063</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4289</v>
      </c>
      <c r="B1257" s="431">
        <v>1</v>
      </c>
      <c r="C1257" s="431" t="s">
        <v>4290</v>
      </c>
      <c r="D1257" s="431" t="s">
        <v>4065</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4289</v>
      </c>
      <c r="B1258" s="431">
        <v>1</v>
      </c>
      <c r="C1258" s="431" t="s">
        <v>4290</v>
      </c>
      <c r="D1258" s="431" t="s">
        <v>4067</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4289</v>
      </c>
      <c r="B1259" s="431">
        <v>1</v>
      </c>
      <c r="C1259" s="431" t="s">
        <v>4290</v>
      </c>
      <c r="D1259" s="431" t="s">
        <v>4069</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4289</v>
      </c>
      <c r="B1260" s="431">
        <v>1</v>
      </c>
      <c r="C1260" s="431" t="s">
        <v>4290</v>
      </c>
      <c r="D1260" s="431" t="s">
        <v>517</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4289</v>
      </c>
      <c r="B1261" s="431">
        <v>1</v>
      </c>
      <c r="C1261" s="431" t="s">
        <v>4290</v>
      </c>
      <c r="D1261" s="431" t="s">
        <v>4072</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4289</v>
      </c>
      <c r="B1262" s="431">
        <v>1</v>
      </c>
      <c r="C1262" s="431" t="s">
        <v>4290</v>
      </c>
      <c r="D1262" s="431" t="s">
        <v>4074</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4289</v>
      </c>
      <c r="B1263" s="431">
        <v>1</v>
      </c>
      <c r="C1263" s="431" t="s">
        <v>4290</v>
      </c>
      <c r="D1263" s="431" t="s">
        <v>4076</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4289</v>
      </c>
      <c r="B1264" s="431">
        <v>1</v>
      </c>
      <c r="C1264" s="431" t="s">
        <v>4290</v>
      </c>
      <c r="D1264" s="431" t="s">
        <v>4078</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4289</v>
      </c>
      <c r="B1265" s="431">
        <v>1</v>
      </c>
      <c r="C1265" s="431" t="s">
        <v>4290</v>
      </c>
      <c r="D1265" s="431" t="s">
        <v>4080</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4289</v>
      </c>
      <c r="B1266" s="431">
        <v>1</v>
      </c>
      <c r="C1266" s="431" t="s">
        <v>4290</v>
      </c>
      <c r="D1266" s="431" t="s">
        <v>4082</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4289</v>
      </c>
      <c r="B1267" s="431">
        <v>1</v>
      </c>
      <c r="C1267" s="431" t="s">
        <v>4290</v>
      </c>
      <c r="D1267" s="431" t="s">
        <v>4084</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4289</v>
      </c>
      <c r="B1268" s="431">
        <v>1</v>
      </c>
      <c r="C1268" s="431" t="s">
        <v>4290</v>
      </c>
      <c r="D1268" s="431" t="s">
        <v>4086</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4289</v>
      </c>
      <c r="B1269" s="431">
        <v>1</v>
      </c>
      <c r="C1269" s="431" t="s">
        <v>4290</v>
      </c>
      <c r="D1269" s="431" t="s">
        <v>4088</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4289</v>
      </c>
      <c r="B1270" s="431">
        <v>1</v>
      </c>
      <c r="C1270" s="431" t="s">
        <v>4290</v>
      </c>
      <c r="D1270" s="431" t="s">
        <v>4251</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4289</v>
      </c>
      <c r="B1271" s="431">
        <v>1</v>
      </c>
      <c r="C1271" s="431" t="s">
        <v>4290</v>
      </c>
      <c r="D1271" s="431" t="s">
        <v>4090</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4289</v>
      </c>
      <c r="B1272" s="431">
        <v>1</v>
      </c>
      <c r="C1272" s="431" t="s">
        <v>4290</v>
      </c>
      <c r="D1272" s="431" t="s">
        <v>4092</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4289</v>
      </c>
      <c r="B1273" s="431">
        <v>1</v>
      </c>
      <c r="C1273" s="431" t="s">
        <v>4290</v>
      </c>
      <c r="D1273" s="431" t="s">
        <v>4094</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4289</v>
      </c>
      <c r="B1274" s="431">
        <v>1</v>
      </c>
      <c r="C1274" s="431" t="s">
        <v>4290</v>
      </c>
      <c r="D1274" s="431" t="s">
        <v>4096</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4289</v>
      </c>
      <c r="B1275" s="431">
        <v>1</v>
      </c>
      <c r="C1275" s="431" t="s">
        <v>4290</v>
      </c>
      <c r="D1275" s="431" t="s">
        <v>4098</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4289</v>
      </c>
      <c r="B1276" s="431">
        <v>1</v>
      </c>
      <c r="C1276" s="431" t="s">
        <v>4290</v>
      </c>
      <c r="D1276" s="431" t="s">
        <v>4252</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4289</v>
      </c>
      <c r="B1277" s="431">
        <v>1</v>
      </c>
      <c r="C1277" s="431" t="s">
        <v>4290</v>
      </c>
      <c r="D1277" s="431" t="s">
        <v>4100</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4289</v>
      </c>
      <c r="B1278" s="431">
        <v>1</v>
      </c>
      <c r="C1278" s="431" t="s">
        <v>4290</v>
      </c>
      <c r="D1278" s="431" t="s">
        <v>4102</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4289</v>
      </c>
      <c r="B1279" s="431">
        <v>1</v>
      </c>
      <c r="C1279" s="431" t="s">
        <v>4290</v>
      </c>
      <c r="D1279" s="431" t="s">
        <v>4253</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4289</v>
      </c>
      <c r="B1280" s="431">
        <v>1</v>
      </c>
      <c r="C1280" s="431" t="s">
        <v>4290</v>
      </c>
      <c r="D1280" s="431" t="s">
        <v>4104</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4289</v>
      </c>
      <c r="B1281" s="431">
        <v>1</v>
      </c>
      <c r="C1281" s="431" t="s">
        <v>4290</v>
      </c>
      <c r="D1281" s="431" t="s">
        <v>4106</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4289</v>
      </c>
      <c r="B1282" s="431">
        <v>1</v>
      </c>
      <c r="C1282" s="431" t="s">
        <v>4290</v>
      </c>
      <c r="D1282" s="431" t="s">
        <v>4108</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4289</v>
      </c>
      <c r="B1283" s="431">
        <v>1</v>
      </c>
      <c r="C1283" s="431" t="s">
        <v>4290</v>
      </c>
      <c r="D1283" s="431" t="s">
        <v>4110</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4289</v>
      </c>
      <c r="B1284" s="431">
        <v>1</v>
      </c>
      <c r="C1284" s="431" t="s">
        <v>4290</v>
      </c>
      <c r="D1284" s="431" t="s">
        <v>4112</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4291</v>
      </c>
      <c r="B1285" s="431">
        <v>1</v>
      </c>
      <c r="C1285" s="431" t="s">
        <v>4292</v>
      </c>
      <c r="D1285" s="431" t="s">
        <v>4016</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4291</v>
      </c>
      <c r="B1286" s="431">
        <v>1</v>
      </c>
      <c r="C1286" s="431" t="s">
        <v>4292</v>
      </c>
      <c r="D1286" s="431" t="s">
        <v>4018</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4291</v>
      </c>
      <c r="B1287" s="431">
        <v>1</v>
      </c>
      <c r="C1287" s="431" t="s">
        <v>4292</v>
      </c>
      <c r="D1287" s="431" t="s">
        <v>4019</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4291</v>
      </c>
      <c r="B1288" s="431">
        <v>1</v>
      </c>
      <c r="C1288" s="431" t="s">
        <v>4292</v>
      </c>
      <c r="D1288" s="431" t="s">
        <v>4248</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4291</v>
      </c>
      <c r="B1289" s="431">
        <v>1</v>
      </c>
      <c r="C1289" s="431" t="s">
        <v>4292</v>
      </c>
      <c r="D1289" s="431" t="s">
        <v>4021</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4291</v>
      </c>
      <c r="B1290" s="431">
        <v>1</v>
      </c>
      <c r="C1290" s="431" t="s">
        <v>4292</v>
      </c>
      <c r="D1290" s="431" t="s">
        <v>4023</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4291</v>
      </c>
      <c r="B1291" s="431">
        <v>1</v>
      </c>
      <c r="C1291" s="431" t="s">
        <v>4292</v>
      </c>
      <c r="D1291" s="431" t="s">
        <v>481</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4291</v>
      </c>
      <c r="B1292" s="431">
        <v>1</v>
      </c>
      <c r="C1292" s="431" t="s">
        <v>4292</v>
      </c>
      <c r="D1292" s="431" t="s">
        <v>4026</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4291</v>
      </c>
      <c r="B1293" s="431">
        <v>1</v>
      </c>
      <c r="C1293" s="431" t="s">
        <v>4292</v>
      </c>
      <c r="D1293" s="431" t="s">
        <v>4028</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4291</v>
      </c>
      <c r="B1294" s="431">
        <v>1</v>
      </c>
      <c r="C1294" s="431" t="s">
        <v>4292</v>
      </c>
      <c r="D1294" s="431" t="s">
        <v>4029</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4291</v>
      </c>
      <c r="B1295" s="431">
        <v>1</v>
      </c>
      <c r="C1295" s="431" t="s">
        <v>4292</v>
      </c>
      <c r="D1295" s="431" t="s">
        <v>4031</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4291</v>
      </c>
      <c r="B1296" s="431">
        <v>1</v>
      </c>
      <c r="C1296" s="431" t="s">
        <v>4292</v>
      </c>
      <c r="D1296" s="431" t="s">
        <v>4033</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4291</v>
      </c>
      <c r="B1297" s="431">
        <v>1</v>
      </c>
      <c r="C1297" s="431" t="s">
        <v>4292</v>
      </c>
      <c r="D1297" s="431" t="s">
        <v>4249</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4291</v>
      </c>
      <c r="B1298" s="431">
        <v>1</v>
      </c>
      <c r="C1298" s="431" t="s">
        <v>4292</v>
      </c>
      <c r="D1298" s="431" t="s">
        <v>4035</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4291</v>
      </c>
      <c r="B1299" s="431">
        <v>1</v>
      </c>
      <c r="C1299" s="431" t="s">
        <v>4292</v>
      </c>
      <c r="D1299" s="431" t="s">
        <v>4037</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4291</v>
      </c>
      <c r="B1300" s="431">
        <v>1</v>
      </c>
      <c r="C1300" s="431" t="s">
        <v>4292</v>
      </c>
      <c r="D1300" s="431" t="s">
        <v>4039</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4291</v>
      </c>
      <c r="B1301" s="431">
        <v>1</v>
      </c>
      <c r="C1301" s="431" t="s">
        <v>4292</v>
      </c>
      <c r="D1301" s="431" t="s">
        <v>4041</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4291</v>
      </c>
      <c r="B1302" s="431">
        <v>1</v>
      </c>
      <c r="C1302" s="431" t="s">
        <v>4292</v>
      </c>
      <c r="D1302" s="431" t="s">
        <v>4043</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4291</v>
      </c>
      <c r="B1303" s="431">
        <v>1</v>
      </c>
      <c r="C1303" s="431" t="s">
        <v>4292</v>
      </c>
      <c r="D1303" s="431" t="s">
        <v>4045</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4291</v>
      </c>
      <c r="B1304" s="431">
        <v>1</v>
      </c>
      <c r="C1304" s="431" t="s">
        <v>4292</v>
      </c>
      <c r="D1304" s="431" t="s">
        <v>4047</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4291</v>
      </c>
      <c r="B1305" s="431">
        <v>1</v>
      </c>
      <c r="C1305" s="431" t="s">
        <v>4292</v>
      </c>
      <c r="D1305" s="431" t="s">
        <v>4049</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4291</v>
      </c>
      <c r="B1306" s="431">
        <v>1</v>
      </c>
      <c r="C1306" s="431" t="s">
        <v>4292</v>
      </c>
      <c r="D1306" s="431" t="s">
        <v>4051</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4291</v>
      </c>
      <c r="B1307" s="431">
        <v>1</v>
      </c>
      <c r="C1307" s="431" t="s">
        <v>4292</v>
      </c>
      <c r="D1307" s="431" t="s">
        <v>4053</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4291</v>
      </c>
      <c r="B1308" s="431">
        <v>1</v>
      </c>
      <c r="C1308" s="431" t="s">
        <v>4292</v>
      </c>
      <c r="D1308" s="431" t="s">
        <v>4055</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4291</v>
      </c>
      <c r="B1309" s="431">
        <v>1</v>
      </c>
      <c r="C1309" s="431" t="s">
        <v>4292</v>
      </c>
      <c r="D1309" s="431" t="s">
        <v>4057</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4291</v>
      </c>
      <c r="B1310" s="431">
        <v>1</v>
      </c>
      <c r="C1310" s="431" t="s">
        <v>4292</v>
      </c>
      <c r="D1310" s="431" t="s">
        <v>4059</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4291</v>
      </c>
      <c r="B1311" s="431">
        <v>1</v>
      </c>
      <c r="C1311" s="431" t="s">
        <v>4292</v>
      </c>
      <c r="D1311" s="431" t="s">
        <v>4061</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4291</v>
      </c>
      <c r="B1312" s="431">
        <v>1</v>
      </c>
      <c r="C1312" s="431" t="s">
        <v>4292</v>
      </c>
      <c r="D1312" s="431" t="s">
        <v>4250</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4291</v>
      </c>
      <c r="B1313" s="431">
        <v>1</v>
      </c>
      <c r="C1313" s="431" t="s">
        <v>4292</v>
      </c>
      <c r="D1313" s="431" t="s">
        <v>4063</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4291</v>
      </c>
      <c r="B1314" s="431">
        <v>1</v>
      </c>
      <c r="C1314" s="431" t="s">
        <v>4292</v>
      </c>
      <c r="D1314" s="431" t="s">
        <v>4065</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4291</v>
      </c>
      <c r="B1315" s="431">
        <v>1</v>
      </c>
      <c r="C1315" s="431" t="s">
        <v>4292</v>
      </c>
      <c r="D1315" s="431" t="s">
        <v>4067</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4291</v>
      </c>
      <c r="B1316" s="431">
        <v>1</v>
      </c>
      <c r="C1316" s="431" t="s">
        <v>4292</v>
      </c>
      <c r="D1316" s="431" t="s">
        <v>4069</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4291</v>
      </c>
      <c r="B1317" s="431">
        <v>1</v>
      </c>
      <c r="C1317" s="431" t="s">
        <v>4292</v>
      </c>
      <c r="D1317" s="431" t="s">
        <v>517</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4291</v>
      </c>
      <c r="B1318" s="431">
        <v>1</v>
      </c>
      <c r="C1318" s="431" t="s">
        <v>4292</v>
      </c>
      <c r="D1318" s="431" t="s">
        <v>4072</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4291</v>
      </c>
      <c r="B1319" s="431">
        <v>1</v>
      </c>
      <c r="C1319" s="431" t="s">
        <v>4292</v>
      </c>
      <c r="D1319" s="431" t="s">
        <v>4074</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4291</v>
      </c>
      <c r="B1320" s="431">
        <v>1</v>
      </c>
      <c r="C1320" s="431" t="s">
        <v>4292</v>
      </c>
      <c r="D1320" s="431" t="s">
        <v>4076</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4291</v>
      </c>
      <c r="B1321" s="431">
        <v>1</v>
      </c>
      <c r="C1321" s="431" t="s">
        <v>4292</v>
      </c>
      <c r="D1321" s="431" t="s">
        <v>4078</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4291</v>
      </c>
      <c r="B1322" s="431">
        <v>1</v>
      </c>
      <c r="C1322" s="431" t="s">
        <v>4292</v>
      </c>
      <c r="D1322" s="431" t="s">
        <v>4080</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4291</v>
      </c>
      <c r="B1323" s="431">
        <v>1</v>
      </c>
      <c r="C1323" s="431" t="s">
        <v>4292</v>
      </c>
      <c r="D1323" s="431" t="s">
        <v>4082</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4291</v>
      </c>
      <c r="B1324" s="431">
        <v>1</v>
      </c>
      <c r="C1324" s="431" t="s">
        <v>4292</v>
      </c>
      <c r="D1324" s="431" t="s">
        <v>4084</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4291</v>
      </c>
      <c r="B1325" s="431">
        <v>1</v>
      </c>
      <c r="C1325" s="431" t="s">
        <v>4292</v>
      </c>
      <c r="D1325" s="431" t="s">
        <v>4086</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4291</v>
      </c>
      <c r="B1326" s="431">
        <v>1</v>
      </c>
      <c r="C1326" s="431" t="s">
        <v>4292</v>
      </c>
      <c r="D1326" s="431" t="s">
        <v>4088</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4291</v>
      </c>
      <c r="B1327" s="431">
        <v>1</v>
      </c>
      <c r="C1327" s="431" t="s">
        <v>4292</v>
      </c>
      <c r="D1327" s="431" t="s">
        <v>4251</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4291</v>
      </c>
      <c r="B1328" s="431">
        <v>1</v>
      </c>
      <c r="C1328" s="431" t="s">
        <v>4292</v>
      </c>
      <c r="D1328" s="431" t="s">
        <v>4090</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4291</v>
      </c>
      <c r="B1329" s="431">
        <v>1</v>
      </c>
      <c r="C1329" s="431" t="s">
        <v>4292</v>
      </c>
      <c r="D1329" s="431" t="s">
        <v>4092</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4291</v>
      </c>
      <c r="B1330" s="431">
        <v>1</v>
      </c>
      <c r="C1330" s="431" t="s">
        <v>4292</v>
      </c>
      <c r="D1330" s="431" t="s">
        <v>4094</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4291</v>
      </c>
      <c r="B1331" s="431">
        <v>1</v>
      </c>
      <c r="C1331" s="431" t="s">
        <v>4292</v>
      </c>
      <c r="D1331" s="431" t="s">
        <v>4096</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4291</v>
      </c>
      <c r="B1332" s="431">
        <v>1</v>
      </c>
      <c r="C1332" s="431" t="s">
        <v>4292</v>
      </c>
      <c r="D1332" s="431" t="s">
        <v>4098</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4291</v>
      </c>
      <c r="B1333" s="431">
        <v>1</v>
      </c>
      <c r="C1333" s="431" t="s">
        <v>4292</v>
      </c>
      <c r="D1333" s="431" t="s">
        <v>4252</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4291</v>
      </c>
      <c r="B1334" s="431">
        <v>1</v>
      </c>
      <c r="C1334" s="431" t="s">
        <v>4292</v>
      </c>
      <c r="D1334" s="431" t="s">
        <v>4100</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4291</v>
      </c>
      <c r="B1335" s="431">
        <v>1</v>
      </c>
      <c r="C1335" s="431" t="s">
        <v>4292</v>
      </c>
      <c r="D1335" s="431" t="s">
        <v>4102</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4291</v>
      </c>
      <c r="B1336" s="431">
        <v>1</v>
      </c>
      <c r="C1336" s="431" t="s">
        <v>4292</v>
      </c>
      <c r="D1336" s="431" t="s">
        <v>4253</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4291</v>
      </c>
      <c r="B1337" s="431">
        <v>1</v>
      </c>
      <c r="C1337" s="431" t="s">
        <v>4292</v>
      </c>
      <c r="D1337" s="431" t="s">
        <v>4104</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4291</v>
      </c>
      <c r="B1338" s="431">
        <v>1</v>
      </c>
      <c r="C1338" s="431" t="s">
        <v>4292</v>
      </c>
      <c r="D1338" s="431" t="s">
        <v>4106</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4291</v>
      </c>
      <c r="B1339" s="431">
        <v>1</v>
      </c>
      <c r="C1339" s="431" t="s">
        <v>4292</v>
      </c>
      <c r="D1339" s="431" t="s">
        <v>4108</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4291</v>
      </c>
      <c r="B1340" s="431">
        <v>1</v>
      </c>
      <c r="C1340" s="431" t="s">
        <v>4292</v>
      </c>
      <c r="D1340" s="431" t="s">
        <v>4110</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4291</v>
      </c>
      <c r="B1341" s="431">
        <v>1</v>
      </c>
      <c r="C1341" s="431" t="s">
        <v>4292</v>
      </c>
      <c r="D1341" s="431" t="s">
        <v>4112</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4293</v>
      </c>
      <c r="B1342" s="431">
        <v>1</v>
      </c>
      <c r="C1342" s="431" t="s">
        <v>4294</v>
      </c>
      <c r="D1342" s="431" t="s">
        <v>4016</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4293</v>
      </c>
      <c r="B1343" s="431">
        <v>1</v>
      </c>
      <c r="C1343" s="431" t="s">
        <v>4294</v>
      </c>
      <c r="D1343" s="431" t="s">
        <v>4018</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4293</v>
      </c>
      <c r="B1344" s="431">
        <v>1</v>
      </c>
      <c r="C1344" s="431" t="s">
        <v>4294</v>
      </c>
      <c r="D1344" s="431" t="s">
        <v>4019</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4293</v>
      </c>
      <c r="B1345" s="431">
        <v>1</v>
      </c>
      <c r="C1345" s="431" t="s">
        <v>4294</v>
      </c>
      <c r="D1345" s="431" t="s">
        <v>4248</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4293</v>
      </c>
      <c r="B1346" s="431">
        <v>1</v>
      </c>
      <c r="C1346" s="431" t="s">
        <v>4294</v>
      </c>
      <c r="D1346" s="431" t="s">
        <v>4021</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4293</v>
      </c>
      <c r="B1347" s="431">
        <v>1</v>
      </c>
      <c r="C1347" s="431" t="s">
        <v>4294</v>
      </c>
      <c r="D1347" s="431" t="s">
        <v>4023</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4293</v>
      </c>
      <c r="B1348" s="431">
        <v>1</v>
      </c>
      <c r="C1348" s="431" t="s">
        <v>4294</v>
      </c>
      <c r="D1348" s="431" t="s">
        <v>481</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4293</v>
      </c>
      <c r="B1349" s="431">
        <v>1</v>
      </c>
      <c r="C1349" s="431" t="s">
        <v>4294</v>
      </c>
      <c r="D1349" s="431" t="s">
        <v>4026</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4293</v>
      </c>
      <c r="B1350" s="431">
        <v>1</v>
      </c>
      <c r="C1350" s="431" t="s">
        <v>4294</v>
      </c>
      <c r="D1350" s="431" t="s">
        <v>4028</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4293</v>
      </c>
      <c r="B1351" s="431">
        <v>1</v>
      </c>
      <c r="C1351" s="431" t="s">
        <v>4294</v>
      </c>
      <c r="D1351" s="431" t="s">
        <v>4029</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4293</v>
      </c>
      <c r="B1352" s="431">
        <v>1</v>
      </c>
      <c r="C1352" s="431" t="s">
        <v>4294</v>
      </c>
      <c r="D1352" s="431" t="s">
        <v>4031</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4293</v>
      </c>
      <c r="B1353" s="431">
        <v>1</v>
      </c>
      <c r="C1353" s="431" t="s">
        <v>4294</v>
      </c>
      <c r="D1353" s="431" t="s">
        <v>4033</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4293</v>
      </c>
      <c r="B1354" s="431">
        <v>1</v>
      </c>
      <c r="C1354" s="431" t="s">
        <v>4294</v>
      </c>
      <c r="D1354" s="431" t="s">
        <v>4249</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4293</v>
      </c>
      <c r="B1355" s="431">
        <v>1</v>
      </c>
      <c r="C1355" s="431" t="s">
        <v>4294</v>
      </c>
      <c r="D1355" s="431" t="s">
        <v>4035</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4293</v>
      </c>
      <c r="B1356" s="431">
        <v>1</v>
      </c>
      <c r="C1356" s="431" t="s">
        <v>4294</v>
      </c>
      <c r="D1356" s="431" t="s">
        <v>4037</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4293</v>
      </c>
      <c r="B1357" s="431">
        <v>1</v>
      </c>
      <c r="C1357" s="431" t="s">
        <v>4294</v>
      </c>
      <c r="D1357" s="431" t="s">
        <v>4039</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4293</v>
      </c>
      <c r="B1358" s="431">
        <v>1</v>
      </c>
      <c r="C1358" s="431" t="s">
        <v>4294</v>
      </c>
      <c r="D1358" s="431" t="s">
        <v>4041</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4293</v>
      </c>
      <c r="B1359" s="431">
        <v>1</v>
      </c>
      <c r="C1359" s="431" t="s">
        <v>4294</v>
      </c>
      <c r="D1359" s="431" t="s">
        <v>4043</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4293</v>
      </c>
      <c r="B1360" s="431">
        <v>1</v>
      </c>
      <c r="C1360" s="431" t="s">
        <v>4294</v>
      </c>
      <c r="D1360" s="431" t="s">
        <v>4045</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4293</v>
      </c>
      <c r="B1361" s="431">
        <v>1</v>
      </c>
      <c r="C1361" s="431" t="s">
        <v>4294</v>
      </c>
      <c r="D1361" s="431" t="s">
        <v>4047</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4293</v>
      </c>
      <c r="B1362" s="431">
        <v>1</v>
      </c>
      <c r="C1362" s="431" t="s">
        <v>4294</v>
      </c>
      <c r="D1362" s="431" t="s">
        <v>4049</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4293</v>
      </c>
      <c r="B1363" s="431">
        <v>1</v>
      </c>
      <c r="C1363" s="431" t="s">
        <v>4294</v>
      </c>
      <c r="D1363" s="431" t="s">
        <v>4051</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4293</v>
      </c>
      <c r="B1364" s="431">
        <v>1</v>
      </c>
      <c r="C1364" s="431" t="s">
        <v>4294</v>
      </c>
      <c r="D1364" s="431" t="s">
        <v>4053</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4293</v>
      </c>
      <c r="B1365" s="431">
        <v>1</v>
      </c>
      <c r="C1365" s="431" t="s">
        <v>4294</v>
      </c>
      <c r="D1365" s="431" t="s">
        <v>4055</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4293</v>
      </c>
      <c r="B1366" s="431">
        <v>1</v>
      </c>
      <c r="C1366" s="431" t="s">
        <v>4294</v>
      </c>
      <c r="D1366" s="431" t="s">
        <v>4057</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4293</v>
      </c>
      <c r="B1367" s="431">
        <v>1</v>
      </c>
      <c r="C1367" s="431" t="s">
        <v>4294</v>
      </c>
      <c r="D1367" s="431" t="s">
        <v>4059</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4293</v>
      </c>
      <c r="B1368" s="431">
        <v>1</v>
      </c>
      <c r="C1368" s="431" t="s">
        <v>4294</v>
      </c>
      <c r="D1368" s="431" t="s">
        <v>4061</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4293</v>
      </c>
      <c r="B1369" s="431">
        <v>1</v>
      </c>
      <c r="C1369" s="431" t="s">
        <v>4294</v>
      </c>
      <c r="D1369" s="431" t="s">
        <v>4250</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4293</v>
      </c>
      <c r="B1370" s="431">
        <v>1</v>
      </c>
      <c r="C1370" s="431" t="s">
        <v>4294</v>
      </c>
      <c r="D1370" s="431" t="s">
        <v>4063</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4293</v>
      </c>
      <c r="B1371" s="431">
        <v>1</v>
      </c>
      <c r="C1371" s="431" t="s">
        <v>4294</v>
      </c>
      <c r="D1371" s="431" t="s">
        <v>4065</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4293</v>
      </c>
      <c r="B1372" s="431">
        <v>1</v>
      </c>
      <c r="C1372" s="431" t="s">
        <v>4294</v>
      </c>
      <c r="D1372" s="431" t="s">
        <v>4067</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4293</v>
      </c>
      <c r="B1373" s="431">
        <v>1</v>
      </c>
      <c r="C1373" s="431" t="s">
        <v>4294</v>
      </c>
      <c r="D1373" s="431" t="s">
        <v>4069</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4293</v>
      </c>
      <c r="B1374" s="431">
        <v>1</v>
      </c>
      <c r="C1374" s="431" t="s">
        <v>4294</v>
      </c>
      <c r="D1374" s="431" t="s">
        <v>517</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4293</v>
      </c>
      <c r="B1375" s="431">
        <v>1</v>
      </c>
      <c r="C1375" s="431" t="s">
        <v>4294</v>
      </c>
      <c r="D1375" s="431" t="s">
        <v>4072</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4293</v>
      </c>
      <c r="B1376" s="431">
        <v>1</v>
      </c>
      <c r="C1376" s="431" t="s">
        <v>4294</v>
      </c>
      <c r="D1376" s="431" t="s">
        <v>4074</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4293</v>
      </c>
      <c r="B1377" s="431">
        <v>1</v>
      </c>
      <c r="C1377" s="431" t="s">
        <v>4294</v>
      </c>
      <c r="D1377" s="431" t="s">
        <v>4076</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4293</v>
      </c>
      <c r="B1378" s="431">
        <v>1</v>
      </c>
      <c r="C1378" s="431" t="s">
        <v>4294</v>
      </c>
      <c r="D1378" s="431" t="s">
        <v>4078</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4293</v>
      </c>
      <c r="B1379" s="431">
        <v>1</v>
      </c>
      <c r="C1379" s="431" t="s">
        <v>4294</v>
      </c>
      <c r="D1379" s="431" t="s">
        <v>4080</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4293</v>
      </c>
      <c r="B1380" s="431">
        <v>1</v>
      </c>
      <c r="C1380" s="431" t="s">
        <v>4294</v>
      </c>
      <c r="D1380" s="431" t="s">
        <v>4082</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4293</v>
      </c>
      <c r="B1381" s="431">
        <v>1</v>
      </c>
      <c r="C1381" s="431" t="s">
        <v>4294</v>
      </c>
      <c r="D1381" s="431" t="s">
        <v>4084</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4293</v>
      </c>
      <c r="B1382" s="431">
        <v>1</v>
      </c>
      <c r="C1382" s="431" t="s">
        <v>4294</v>
      </c>
      <c r="D1382" s="431" t="s">
        <v>4086</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4293</v>
      </c>
      <c r="B1383" s="431">
        <v>1</v>
      </c>
      <c r="C1383" s="431" t="s">
        <v>4294</v>
      </c>
      <c r="D1383" s="431" t="s">
        <v>4088</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4293</v>
      </c>
      <c r="B1384" s="431">
        <v>1</v>
      </c>
      <c r="C1384" s="431" t="s">
        <v>4294</v>
      </c>
      <c r="D1384" s="431" t="s">
        <v>4251</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4293</v>
      </c>
      <c r="B1385" s="431">
        <v>1</v>
      </c>
      <c r="C1385" s="431" t="s">
        <v>4294</v>
      </c>
      <c r="D1385" s="431" t="s">
        <v>4090</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4293</v>
      </c>
      <c r="B1386" s="431">
        <v>1</v>
      </c>
      <c r="C1386" s="431" t="s">
        <v>4294</v>
      </c>
      <c r="D1386" s="431" t="s">
        <v>4092</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4293</v>
      </c>
      <c r="B1387" s="431">
        <v>1</v>
      </c>
      <c r="C1387" s="431" t="s">
        <v>4294</v>
      </c>
      <c r="D1387" s="431" t="s">
        <v>4094</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4293</v>
      </c>
      <c r="B1388" s="431">
        <v>1</v>
      </c>
      <c r="C1388" s="431" t="s">
        <v>4294</v>
      </c>
      <c r="D1388" s="431" t="s">
        <v>4096</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4293</v>
      </c>
      <c r="B1389" s="431">
        <v>1</v>
      </c>
      <c r="C1389" s="431" t="s">
        <v>4294</v>
      </c>
      <c r="D1389" s="431" t="s">
        <v>4098</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4293</v>
      </c>
      <c r="B1390" s="431">
        <v>1</v>
      </c>
      <c r="C1390" s="431" t="s">
        <v>4294</v>
      </c>
      <c r="D1390" s="431" t="s">
        <v>4252</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4293</v>
      </c>
      <c r="B1391" s="431">
        <v>1</v>
      </c>
      <c r="C1391" s="431" t="s">
        <v>4294</v>
      </c>
      <c r="D1391" s="431" t="s">
        <v>4100</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4293</v>
      </c>
      <c r="B1392" s="431">
        <v>1</v>
      </c>
      <c r="C1392" s="431" t="s">
        <v>4294</v>
      </c>
      <c r="D1392" s="431" t="s">
        <v>4102</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4293</v>
      </c>
      <c r="B1393" s="431">
        <v>1</v>
      </c>
      <c r="C1393" s="431" t="s">
        <v>4294</v>
      </c>
      <c r="D1393" s="431" t="s">
        <v>4253</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4293</v>
      </c>
      <c r="B1394" s="431">
        <v>1</v>
      </c>
      <c r="C1394" s="431" t="s">
        <v>4294</v>
      </c>
      <c r="D1394" s="431" t="s">
        <v>4104</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4293</v>
      </c>
      <c r="B1395" s="431">
        <v>1</v>
      </c>
      <c r="C1395" s="431" t="s">
        <v>4294</v>
      </c>
      <c r="D1395" s="431" t="s">
        <v>4106</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4293</v>
      </c>
      <c r="B1396" s="431">
        <v>1</v>
      </c>
      <c r="C1396" s="431" t="s">
        <v>4294</v>
      </c>
      <c r="D1396" s="431" t="s">
        <v>4108</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4293</v>
      </c>
      <c r="B1397" s="431">
        <v>1</v>
      </c>
      <c r="C1397" s="431" t="s">
        <v>4294</v>
      </c>
      <c r="D1397" s="431" t="s">
        <v>4110</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4293</v>
      </c>
      <c r="B1398" s="431">
        <v>1</v>
      </c>
      <c r="C1398" s="431" t="s">
        <v>4294</v>
      </c>
      <c r="D1398" s="431" t="s">
        <v>4112</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4295</v>
      </c>
      <c r="B1399" s="431">
        <v>1</v>
      </c>
      <c r="C1399" s="431" t="s">
        <v>4296</v>
      </c>
      <c r="D1399" s="431" t="s">
        <v>4016</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4295</v>
      </c>
      <c r="B1400" s="431">
        <v>1</v>
      </c>
      <c r="C1400" s="431" t="s">
        <v>4296</v>
      </c>
      <c r="D1400" s="431" t="s">
        <v>4018</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4295</v>
      </c>
      <c r="B1401" s="431">
        <v>1</v>
      </c>
      <c r="C1401" s="431" t="s">
        <v>4296</v>
      </c>
      <c r="D1401" s="431" t="s">
        <v>4019</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4295</v>
      </c>
      <c r="B1402" s="431">
        <v>1</v>
      </c>
      <c r="C1402" s="431" t="s">
        <v>4296</v>
      </c>
      <c r="D1402" s="431" t="s">
        <v>4248</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4295</v>
      </c>
      <c r="B1403" s="431">
        <v>1</v>
      </c>
      <c r="C1403" s="431" t="s">
        <v>4296</v>
      </c>
      <c r="D1403" s="431" t="s">
        <v>4021</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4295</v>
      </c>
      <c r="B1404" s="431">
        <v>1</v>
      </c>
      <c r="C1404" s="431" t="s">
        <v>4296</v>
      </c>
      <c r="D1404" s="431" t="s">
        <v>4023</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4295</v>
      </c>
      <c r="B1405" s="431">
        <v>1</v>
      </c>
      <c r="C1405" s="431" t="s">
        <v>4296</v>
      </c>
      <c r="D1405" s="431" t="s">
        <v>481</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4295</v>
      </c>
      <c r="B1406" s="431">
        <v>1</v>
      </c>
      <c r="C1406" s="431" t="s">
        <v>4296</v>
      </c>
      <c r="D1406" s="431" t="s">
        <v>4026</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4295</v>
      </c>
      <c r="B1407" s="431">
        <v>1</v>
      </c>
      <c r="C1407" s="431" t="s">
        <v>4296</v>
      </c>
      <c r="D1407" s="431" t="s">
        <v>4028</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4295</v>
      </c>
      <c r="B1408" s="431">
        <v>1</v>
      </c>
      <c r="C1408" s="431" t="s">
        <v>4296</v>
      </c>
      <c r="D1408" s="431" t="s">
        <v>4029</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4295</v>
      </c>
      <c r="B1409" s="431">
        <v>1</v>
      </c>
      <c r="C1409" s="431" t="s">
        <v>4296</v>
      </c>
      <c r="D1409" s="431" t="s">
        <v>4031</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4295</v>
      </c>
      <c r="B1410" s="431">
        <v>1</v>
      </c>
      <c r="C1410" s="431" t="s">
        <v>4296</v>
      </c>
      <c r="D1410" s="431" t="s">
        <v>4033</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4295</v>
      </c>
      <c r="B1411" s="431">
        <v>1</v>
      </c>
      <c r="C1411" s="431" t="s">
        <v>4296</v>
      </c>
      <c r="D1411" s="431" t="s">
        <v>4249</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4295</v>
      </c>
      <c r="B1412" s="431">
        <v>1</v>
      </c>
      <c r="C1412" s="431" t="s">
        <v>4296</v>
      </c>
      <c r="D1412" s="431" t="s">
        <v>4035</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4295</v>
      </c>
      <c r="B1413" s="431">
        <v>1</v>
      </c>
      <c r="C1413" s="431" t="s">
        <v>4296</v>
      </c>
      <c r="D1413" s="431" t="s">
        <v>4037</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4295</v>
      </c>
      <c r="B1414" s="431">
        <v>1</v>
      </c>
      <c r="C1414" s="431" t="s">
        <v>4296</v>
      </c>
      <c r="D1414" s="431" t="s">
        <v>4039</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4295</v>
      </c>
      <c r="B1415" s="431">
        <v>1</v>
      </c>
      <c r="C1415" s="431" t="s">
        <v>4296</v>
      </c>
      <c r="D1415" s="431" t="s">
        <v>4041</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4295</v>
      </c>
      <c r="B1416" s="431">
        <v>1</v>
      </c>
      <c r="C1416" s="431" t="s">
        <v>4296</v>
      </c>
      <c r="D1416" s="431" t="s">
        <v>4043</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4295</v>
      </c>
      <c r="B1417" s="431">
        <v>1</v>
      </c>
      <c r="C1417" s="431" t="s">
        <v>4296</v>
      </c>
      <c r="D1417" s="431" t="s">
        <v>4045</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4295</v>
      </c>
      <c r="B1418" s="431">
        <v>1</v>
      </c>
      <c r="C1418" s="431" t="s">
        <v>4296</v>
      </c>
      <c r="D1418" s="431" t="s">
        <v>4047</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4295</v>
      </c>
      <c r="B1419" s="431">
        <v>1</v>
      </c>
      <c r="C1419" s="431" t="s">
        <v>4296</v>
      </c>
      <c r="D1419" s="431" t="s">
        <v>4049</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4295</v>
      </c>
      <c r="B1420" s="431">
        <v>1</v>
      </c>
      <c r="C1420" s="431" t="s">
        <v>4296</v>
      </c>
      <c r="D1420" s="431" t="s">
        <v>4051</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4295</v>
      </c>
      <c r="B1421" s="431">
        <v>1</v>
      </c>
      <c r="C1421" s="431" t="s">
        <v>4296</v>
      </c>
      <c r="D1421" s="431" t="s">
        <v>4053</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4295</v>
      </c>
      <c r="B1422" s="431">
        <v>1</v>
      </c>
      <c r="C1422" s="431" t="s">
        <v>4296</v>
      </c>
      <c r="D1422" s="431" t="s">
        <v>4055</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4295</v>
      </c>
      <c r="B1423" s="431">
        <v>1</v>
      </c>
      <c r="C1423" s="431" t="s">
        <v>4296</v>
      </c>
      <c r="D1423" s="431" t="s">
        <v>4057</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4295</v>
      </c>
      <c r="B1424" s="431">
        <v>1</v>
      </c>
      <c r="C1424" s="431" t="s">
        <v>4296</v>
      </c>
      <c r="D1424" s="431" t="s">
        <v>4059</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4295</v>
      </c>
      <c r="B1425" s="431">
        <v>1</v>
      </c>
      <c r="C1425" s="431" t="s">
        <v>4296</v>
      </c>
      <c r="D1425" s="431" t="s">
        <v>4061</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4295</v>
      </c>
      <c r="B1426" s="431">
        <v>1</v>
      </c>
      <c r="C1426" s="431" t="s">
        <v>4296</v>
      </c>
      <c r="D1426" s="431" t="s">
        <v>4250</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4295</v>
      </c>
      <c r="B1427" s="431">
        <v>1</v>
      </c>
      <c r="C1427" s="431" t="s">
        <v>4296</v>
      </c>
      <c r="D1427" s="431" t="s">
        <v>4063</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4295</v>
      </c>
      <c r="B1428" s="431">
        <v>1</v>
      </c>
      <c r="C1428" s="431" t="s">
        <v>4296</v>
      </c>
      <c r="D1428" s="431" t="s">
        <v>4065</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4295</v>
      </c>
      <c r="B1429" s="431">
        <v>1</v>
      </c>
      <c r="C1429" s="431" t="s">
        <v>4296</v>
      </c>
      <c r="D1429" s="431" t="s">
        <v>4067</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4295</v>
      </c>
      <c r="B1430" s="431">
        <v>1</v>
      </c>
      <c r="C1430" s="431" t="s">
        <v>4296</v>
      </c>
      <c r="D1430" s="431" t="s">
        <v>4069</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4295</v>
      </c>
      <c r="B1431" s="431">
        <v>1</v>
      </c>
      <c r="C1431" s="431" t="s">
        <v>4296</v>
      </c>
      <c r="D1431" s="431" t="s">
        <v>517</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4295</v>
      </c>
      <c r="B1432" s="431">
        <v>1</v>
      </c>
      <c r="C1432" s="431" t="s">
        <v>4296</v>
      </c>
      <c r="D1432" s="431" t="s">
        <v>4072</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4295</v>
      </c>
      <c r="B1433" s="431">
        <v>1</v>
      </c>
      <c r="C1433" s="431" t="s">
        <v>4296</v>
      </c>
      <c r="D1433" s="431" t="s">
        <v>4074</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4295</v>
      </c>
      <c r="B1434" s="431">
        <v>1</v>
      </c>
      <c r="C1434" s="431" t="s">
        <v>4296</v>
      </c>
      <c r="D1434" s="431" t="s">
        <v>4076</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4295</v>
      </c>
      <c r="B1435" s="431">
        <v>1</v>
      </c>
      <c r="C1435" s="431" t="s">
        <v>4296</v>
      </c>
      <c r="D1435" s="431" t="s">
        <v>4078</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4295</v>
      </c>
      <c r="B1436" s="431">
        <v>1</v>
      </c>
      <c r="C1436" s="431" t="s">
        <v>4296</v>
      </c>
      <c r="D1436" s="431" t="s">
        <v>4080</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4295</v>
      </c>
      <c r="B1437" s="431">
        <v>1</v>
      </c>
      <c r="C1437" s="431" t="s">
        <v>4296</v>
      </c>
      <c r="D1437" s="431" t="s">
        <v>4082</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4295</v>
      </c>
      <c r="B1438" s="431">
        <v>1</v>
      </c>
      <c r="C1438" s="431" t="s">
        <v>4296</v>
      </c>
      <c r="D1438" s="431" t="s">
        <v>4084</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4295</v>
      </c>
      <c r="B1439" s="431">
        <v>1</v>
      </c>
      <c r="C1439" s="431" t="s">
        <v>4296</v>
      </c>
      <c r="D1439" s="431" t="s">
        <v>4086</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4295</v>
      </c>
      <c r="B1440" s="431">
        <v>1</v>
      </c>
      <c r="C1440" s="431" t="s">
        <v>4296</v>
      </c>
      <c r="D1440" s="431" t="s">
        <v>4088</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4295</v>
      </c>
      <c r="B1441" s="431">
        <v>1</v>
      </c>
      <c r="C1441" s="431" t="s">
        <v>4296</v>
      </c>
      <c r="D1441" s="431" t="s">
        <v>4251</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4295</v>
      </c>
      <c r="B1442" s="431">
        <v>1</v>
      </c>
      <c r="C1442" s="431" t="s">
        <v>4296</v>
      </c>
      <c r="D1442" s="431" t="s">
        <v>4090</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4295</v>
      </c>
      <c r="B1443" s="431">
        <v>1</v>
      </c>
      <c r="C1443" s="431" t="s">
        <v>4296</v>
      </c>
      <c r="D1443" s="431" t="s">
        <v>4092</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4295</v>
      </c>
      <c r="B1444" s="431">
        <v>1</v>
      </c>
      <c r="C1444" s="431" t="s">
        <v>4296</v>
      </c>
      <c r="D1444" s="431" t="s">
        <v>4094</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4295</v>
      </c>
      <c r="B1445" s="431">
        <v>1</v>
      </c>
      <c r="C1445" s="431" t="s">
        <v>4296</v>
      </c>
      <c r="D1445" s="431" t="s">
        <v>4096</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4295</v>
      </c>
      <c r="B1446" s="431">
        <v>1</v>
      </c>
      <c r="C1446" s="431" t="s">
        <v>4296</v>
      </c>
      <c r="D1446" s="431" t="s">
        <v>4098</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4295</v>
      </c>
      <c r="B1447" s="431">
        <v>1</v>
      </c>
      <c r="C1447" s="431" t="s">
        <v>4296</v>
      </c>
      <c r="D1447" s="431" t="s">
        <v>4252</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4295</v>
      </c>
      <c r="B1448" s="431">
        <v>1</v>
      </c>
      <c r="C1448" s="431" t="s">
        <v>4296</v>
      </c>
      <c r="D1448" s="431" t="s">
        <v>4100</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4295</v>
      </c>
      <c r="B1449" s="431">
        <v>1</v>
      </c>
      <c r="C1449" s="431" t="s">
        <v>4296</v>
      </c>
      <c r="D1449" s="431" t="s">
        <v>4102</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4295</v>
      </c>
      <c r="B1450" s="431">
        <v>1</v>
      </c>
      <c r="C1450" s="431" t="s">
        <v>4296</v>
      </c>
      <c r="D1450" s="431" t="s">
        <v>4253</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4295</v>
      </c>
      <c r="B1451" s="431">
        <v>1</v>
      </c>
      <c r="C1451" s="431" t="s">
        <v>4296</v>
      </c>
      <c r="D1451" s="431" t="s">
        <v>4104</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4295</v>
      </c>
      <c r="B1452" s="431">
        <v>1</v>
      </c>
      <c r="C1452" s="431" t="s">
        <v>4296</v>
      </c>
      <c r="D1452" s="431" t="s">
        <v>4106</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4295</v>
      </c>
      <c r="B1453" s="431">
        <v>1</v>
      </c>
      <c r="C1453" s="431" t="s">
        <v>4296</v>
      </c>
      <c r="D1453" s="431" t="s">
        <v>4108</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4295</v>
      </c>
      <c r="B1454" s="431">
        <v>1</v>
      </c>
      <c r="C1454" s="431" t="s">
        <v>4296</v>
      </c>
      <c r="D1454" s="431" t="s">
        <v>4110</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4295</v>
      </c>
      <c r="B1455" s="431">
        <v>1</v>
      </c>
      <c r="C1455" s="431" t="s">
        <v>4296</v>
      </c>
      <c r="D1455" s="431" t="s">
        <v>4112</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4297</v>
      </c>
      <c r="B1456" s="431">
        <v>1</v>
      </c>
      <c r="C1456" s="431" t="s">
        <v>4298</v>
      </c>
      <c r="D1456" s="431" t="s">
        <v>4016</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4297</v>
      </c>
      <c r="B1457" s="431">
        <v>1</v>
      </c>
      <c r="C1457" s="431" t="s">
        <v>4298</v>
      </c>
      <c r="D1457" s="431" t="s">
        <v>4018</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4297</v>
      </c>
      <c r="B1458" s="431">
        <v>1</v>
      </c>
      <c r="C1458" s="431" t="s">
        <v>4298</v>
      </c>
      <c r="D1458" s="431" t="s">
        <v>4019</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4297</v>
      </c>
      <c r="B1459" s="431">
        <v>1</v>
      </c>
      <c r="C1459" s="431" t="s">
        <v>4298</v>
      </c>
      <c r="D1459" s="431" t="s">
        <v>4248</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4297</v>
      </c>
      <c r="B1460" s="431">
        <v>1</v>
      </c>
      <c r="C1460" s="431" t="s">
        <v>4298</v>
      </c>
      <c r="D1460" s="431" t="s">
        <v>4021</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4297</v>
      </c>
      <c r="B1461" s="431">
        <v>1</v>
      </c>
      <c r="C1461" s="431" t="s">
        <v>4298</v>
      </c>
      <c r="D1461" s="431" t="s">
        <v>4023</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4297</v>
      </c>
      <c r="B1462" s="431">
        <v>1</v>
      </c>
      <c r="C1462" s="431" t="s">
        <v>4298</v>
      </c>
      <c r="D1462" s="431" t="s">
        <v>481</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4297</v>
      </c>
      <c r="B1463" s="431">
        <v>1</v>
      </c>
      <c r="C1463" s="431" t="s">
        <v>4298</v>
      </c>
      <c r="D1463" s="431" t="s">
        <v>4026</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4297</v>
      </c>
      <c r="B1464" s="431">
        <v>1</v>
      </c>
      <c r="C1464" s="431" t="s">
        <v>4298</v>
      </c>
      <c r="D1464" s="431" t="s">
        <v>4028</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4297</v>
      </c>
      <c r="B1465" s="431">
        <v>1</v>
      </c>
      <c r="C1465" s="431" t="s">
        <v>4298</v>
      </c>
      <c r="D1465" s="431" t="s">
        <v>4029</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4297</v>
      </c>
      <c r="B1466" s="431">
        <v>1</v>
      </c>
      <c r="C1466" s="431" t="s">
        <v>4298</v>
      </c>
      <c r="D1466" s="431" t="s">
        <v>4031</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4297</v>
      </c>
      <c r="B1467" s="431">
        <v>1</v>
      </c>
      <c r="C1467" s="431" t="s">
        <v>4298</v>
      </c>
      <c r="D1467" s="431" t="s">
        <v>4033</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4297</v>
      </c>
      <c r="B1468" s="431">
        <v>1</v>
      </c>
      <c r="C1468" s="431" t="s">
        <v>4298</v>
      </c>
      <c r="D1468" s="431" t="s">
        <v>4249</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4297</v>
      </c>
      <c r="B1469" s="431">
        <v>1</v>
      </c>
      <c r="C1469" s="431" t="s">
        <v>4298</v>
      </c>
      <c r="D1469" s="431" t="s">
        <v>4035</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4297</v>
      </c>
      <c r="B1470" s="431">
        <v>1</v>
      </c>
      <c r="C1470" s="431" t="s">
        <v>4298</v>
      </c>
      <c r="D1470" s="431" t="s">
        <v>4037</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4297</v>
      </c>
      <c r="B1471" s="431">
        <v>1</v>
      </c>
      <c r="C1471" s="431" t="s">
        <v>4298</v>
      </c>
      <c r="D1471" s="431" t="s">
        <v>4039</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4297</v>
      </c>
      <c r="B1472" s="431">
        <v>1</v>
      </c>
      <c r="C1472" s="431" t="s">
        <v>4298</v>
      </c>
      <c r="D1472" s="431" t="s">
        <v>4041</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4297</v>
      </c>
      <c r="B1473" s="431">
        <v>1</v>
      </c>
      <c r="C1473" s="431" t="s">
        <v>4298</v>
      </c>
      <c r="D1473" s="431" t="s">
        <v>4043</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4297</v>
      </c>
      <c r="B1474" s="431">
        <v>1</v>
      </c>
      <c r="C1474" s="431" t="s">
        <v>4298</v>
      </c>
      <c r="D1474" s="431" t="s">
        <v>4045</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4297</v>
      </c>
      <c r="B1475" s="431">
        <v>1</v>
      </c>
      <c r="C1475" s="431" t="s">
        <v>4298</v>
      </c>
      <c r="D1475" s="431" t="s">
        <v>4047</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4297</v>
      </c>
      <c r="B1476" s="431">
        <v>1</v>
      </c>
      <c r="C1476" s="431" t="s">
        <v>4298</v>
      </c>
      <c r="D1476" s="431" t="s">
        <v>4049</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4297</v>
      </c>
      <c r="B1477" s="431">
        <v>1</v>
      </c>
      <c r="C1477" s="431" t="s">
        <v>4298</v>
      </c>
      <c r="D1477" s="431" t="s">
        <v>4051</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4297</v>
      </c>
      <c r="B1478" s="431">
        <v>1</v>
      </c>
      <c r="C1478" s="431" t="s">
        <v>4298</v>
      </c>
      <c r="D1478" s="431" t="s">
        <v>4053</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4297</v>
      </c>
      <c r="B1479" s="431">
        <v>1</v>
      </c>
      <c r="C1479" s="431" t="s">
        <v>4298</v>
      </c>
      <c r="D1479" s="431" t="s">
        <v>4055</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4297</v>
      </c>
      <c r="B1480" s="431">
        <v>1</v>
      </c>
      <c r="C1480" s="431" t="s">
        <v>4298</v>
      </c>
      <c r="D1480" s="431" t="s">
        <v>4057</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4297</v>
      </c>
      <c r="B1481" s="431">
        <v>1</v>
      </c>
      <c r="C1481" s="431" t="s">
        <v>4298</v>
      </c>
      <c r="D1481" s="431" t="s">
        <v>4059</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4297</v>
      </c>
      <c r="B1482" s="431">
        <v>1</v>
      </c>
      <c r="C1482" s="431" t="s">
        <v>4298</v>
      </c>
      <c r="D1482" s="431" t="s">
        <v>4061</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4297</v>
      </c>
      <c r="B1483" s="431">
        <v>1</v>
      </c>
      <c r="C1483" s="431" t="s">
        <v>4298</v>
      </c>
      <c r="D1483" s="431" t="s">
        <v>4250</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4297</v>
      </c>
      <c r="B1484" s="431">
        <v>1</v>
      </c>
      <c r="C1484" s="431" t="s">
        <v>4298</v>
      </c>
      <c r="D1484" s="431" t="s">
        <v>4063</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4297</v>
      </c>
      <c r="B1485" s="431">
        <v>1</v>
      </c>
      <c r="C1485" s="431" t="s">
        <v>4298</v>
      </c>
      <c r="D1485" s="431" t="s">
        <v>4065</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4297</v>
      </c>
      <c r="B1486" s="431">
        <v>1</v>
      </c>
      <c r="C1486" s="431" t="s">
        <v>4298</v>
      </c>
      <c r="D1486" s="431" t="s">
        <v>4067</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4297</v>
      </c>
      <c r="B1487" s="431">
        <v>1</v>
      </c>
      <c r="C1487" s="431" t="s">
        <v>4298</v>
      </c>
      <c r="D1487" s="431" t="s">
        <v>4069</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4297</v>
      </c>
      <c r="B1488" s="431">
        <v>1</v>
      </c>
      <c r="C1488" s="431" t="s">
        <v>4298</v>
      </c>
      <c r="D1488" s="431" t="s">
        <v>517</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4297</v>
      </c>
      <c r="B1489" s="431">
        <v>1</v>
      </c>
      <c r="C1489" s="431" t="s">
        <v>4298</v>
      </c>
      <c r="D1489" s="431" t="s">
        <v>4072</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4297</v>
      </c>
      <c r="B1490" s="431">
        <v>1</v>
      </c>
      <c r="C1490" s="431" t="s">
        <v>4298</v>
      </c>
      <c r="D1490" s="431" t="s">
        <v>4074</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4297</v>
      </c>
      <c r="B1491" s="431">
        <v>1</v>
      </c>
      <c r="C1491" s="431" t="s">
        <v>4298</v>
      </c>
      <c r="D1491" s="431" t="s">
        <v>4076</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4297</v>
      </c>
      <c r="B1492" s="431">
        <v>1</v>
      </c>
      <c r="C1492" s="431" t="s">
        <v>4298</v>
      </c>
      <c r="D1492" s="431" t="s">
        <v>4078</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4297</v>
      </c>
      <c r="B1493" s="431">
        <v>1</v>
      </c>
      <c r="C1493" s="431" t="s">
        <v>4298</v>
      </c>
      <c r="D1493" s="431" t="s">
        <v>4080</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4297</v>
      </c>
      <c r="B1494" s="431">
        <v>1</v>
      </c>
      <c r="C1494" s="431" t="s">
        <v>4298</v>
      </c>
      <c r="D1494" s="431" t="s">
        <v>4082</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4297</v>
      </c>
      <c r="B1495" s="431">
        <v>1</v>
      </c>
      <c r="C1495" s="431" t="s">
        <v>4298</v>
      </c>
      <c r="D1495" s="431" t="s">
        <v>4084</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4297</v>
      </c>
      <c r="B1496" s="431">
        <v>1</v>
      </c>
      <c r="C1496" s="431" t="s">
        <v>4298</v>
      </c>
      <c r="D1496" s="431" t="s">
        <v>4086</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4297</v>
      </c>
      <c r="B1497" s="431">
        <v>1</v>
      </c>
      <c r="C1497" s="431" t="s">
        <v>4298</v>
      </c>
      <c r="D1497" s="431" t="s">
        <v>4088</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4297</v>
      </c>
      <c r="B1498" s="431">
        <v>1</v>
      </c>
      <c r="C1498" s="431" t="s">
        <v>4298</v>
      </c>
      <c r="D1498" s="431" t="s">
        <v>4251</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4297</v>
      </c>
      <c r="B1499" s="431">
        <v>1</v>
      </c>
      <c r="C1499" s="431" t="s">
        <v>4298</v>
      </c>
      <c r="D1499" s="431" t="s">
        <v>4090</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4297</v>
      </c>
      <c r="B1500" s="431">
        <v>1</v>
      </c>
      <c r="C1500" s="431" t="s">
        <v>4298</v>
      </c>
      <c r="D1500" s="431" t="s">
        <v>4092</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4297</v>
      </c>
      <c r="B1501" s="431">
        <v>1</v>
      </c>
      <c r="C1501" s="431" t="s">
        <v>4298</v>
      </c>
      <c r="D1501" s="431" t="s">
        <v>4094</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4297</v>
      </c>
      <c r="B1502" s="431">
        <v>1</v>
      </c>
      <c r="C1502" s="431" t="s">
        <v>4298</v>
      </c>
      <c r="D1502" s="431" t="s">
        <v>4096</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4297</v>
      </c>
      <c r="B1503" s="431">
        <v>1</v>
      </c>
      <c r="C1503" s="431" t="s">
        <v>4298</v>
      </c>
      <c r="D1503" s="431" t="s">
        <v>4098</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4297</v>
      </c>
      <c r="B1504" s="431">
        <v>1</v>
      </c>
      <c r="C1504" s="431" t="s">
        <v>4298</v>
      </c>
      <c r="D1504" s="431" t="s">
        <v>4252</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4297</v>
      </c>
      <c r="B1505" s="431">
        <v>1</v>
      </c>
      <c r="C1505" s="431" t="s">
        <v>4298</v>
      </c>
      <c r="D1505" s="431" t="s">
        <v>4100</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4297</v>
      </c>
      <c r="B1506" s="431">
        <v>1</v>
      </c>
      <c r="C1506" s="431" t="s">
        <v>4298</v>
      </c>
      <c r="D1506" s="431" t="s">
        <v>4102</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4297</v>
      </c>
      <c r="B1507" s="431">
        <v>1</v>
      </c>
      <c r="C1507" s="431" t="s">
        <v>4298</v>
      </c>
      <c r="D1507" s="431" t="s">
        <v>4253</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4297</v>
      </c>
      <c r="B1508" s="431">
        <v>1</v>
      </c>
      <c r="C1508" s="431" t="s">
        <v>4298</v>
      </c>
      <c r="D1508" s="431" t="s">
        <v>4104</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4297</v>
      </c>
      <c r="B1509" s="431">
        <v>1</v>
      </c>
      <c r="C1509" s="431" t="s">
        <v>4298</v>
      </c>
      <c r="D1509" s="431" t="s">
        <v>4106</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4297</v>
      </c>
      <c r="B1510" s="431">
        <v>1</v>
      </c>
      <c r="C1510" s="431" t="s">
        <v>4298</v>
      </c>
      <c r="D1510" s="431" t="s">
        <v>4108</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4297</v>
      </c>
      <c r="B1511" s="431">
        <v>1</v>
      </c>
      <c r="C1511" s="431" t="s">
        <v>4298</v>
      </c>
      <c r="D1511" s="431" t="s">
        <v>4110</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4297</v>
      </c>
      <c r="B1512" s="431">
        <v>1</v>
      </c>
      <c r="C1512" s="431" t="s">
        <v>4298</v>
      </c>
      <c r="D1512" s="431" t="s">
        <v>4112</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4299</v>
      </c>
      <c r="B1513" s="431">
        <v>1</v>
      </c>
      <c r="C1513" s="431" t="s">
        <v>4300</v>
      </c>
      <c r="D1513" s="431" t="s">
        <v>4016</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4299</v>
      </c>
      <c r="B1514" s="431">
        <v>1</v>
      </c>
      <c r="C1514" s="431" t="s">
        <v>4300</v>
      </c>
      <c r="D1514" s="431" t="s">
        <v>4018</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4299</v>
      </c>
      <c r="B1515" s="431">
        <v>1</v>
      </c>
      <c r="C1515" s="431" t="s">
        <v>4300</v>
      </c>
      <c r="D1515" s="431" t="s">
        <v>4019</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4299</v>
      </c>
      <c r="B1516" s="431">
        <v>1</v>
      </c>
      <c r="C1516" s="431" t="s">
        <v>4300</v>
      </c>
      <c r="D1516" s="431" t="s">
        <v>4248</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4299</v>
      </c>
      <c r="B1517" s="431">
        <v>1</v>
      </c>
      <c r="C1517" s="431" t="s">
        <v>4300</v>
      </c>
      <c r="D1517" s="431" t="s">
        <v>4021</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4299</v>
      </c>
      <c r="B1518" s="431">
        <v>1</v>
      </c>
      <c r="C1518" s="431" t="s">
        <v>4300</v>
      </c>
      <c r="D1518" s="431" t="s">
        <v>4023</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4299</v>
      </c>
      <c r="B1519" s="431">
        <v>1</v>
      </c>
      <c r="C1519" s="431" t="s">
        <v>4300</v>
      </c>
      <c r="D1519" s="431" t="s">
        <v>481</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4299</v>
      </c>
      <c r="B1520" s="431">
        <v>1</v>
      </c>
      <c r="C1520" s="431" t="s">
        <v>4300</v>
      </c>
      <c r="D1520" s="431" t="s">
        <v>4026</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4299</v>
      </c>
      <c r="B1521" s="431">
        <v>1</v>
      </c>
      <c r="C1521" s="431" t="s">
        <v>4300</v>
      </c>
      <c r="D1521" s="431" t="s">
        <v>4028</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4299</v>
      </c>
      <c r="B1522" s="431">
        <v>1</v>
      </c>
      <c r="C1522" s="431" t="s">
        <v>4300</v>
      </c>
      <c r="D1522" s="431" t="s">
        <v>4029</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4299</v>
      </c>
      <c r="B1523" s="431">
        <v>1</v>
      </c>
      <c r="C1523" s="431" t="s">
        <v>4300</v>
      </c>
      <c r="D1523" s="431" t="s">
        <v>4031</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4299</v>
      </c>
      <c r="B1524" s="431">
        <v>1</v>
      </c>
      <c r="C1524" s="431" t="s">
        <v>4300</v>
      </c>
      <c r="D1524" s="431" t="s">
        <v>4033</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4299</v>
      </c>
      <c r="B1525" s="431">
        <v>1</v>
      </c>
      <c r="C1525" s="431" t="s">
        <v>4300</v>
      </c>
      <c r="D1525" s="431" t="s">
        <v>4249</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4299</v>
      </c>
      <c r="B1526" s="431">
        <v>1</v>
      </c>
      <c r="C1526" s="431" t="s">
        <v>4300</v>
      </c>
      <c r="D1526" s="431" t="s">
        <v>4035</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4299</v>
      </c>
      <c r="B1527" s="431">
        <v>1</v>
      </c>
      <c r="C1527" s="431" t="s">
        <v>4300</v>
      </c>
      <c r="D1527" s="431" t="s">
        <v>4037</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4299</v>
      </c>
      <c r="B1528" s="431">
        <v>1</v>
      </c>
      <c r="C1528" s="431" t="s">
        <v>4300</v>
      </c>
      <c r="D1528" s="431" t="s">
        <v>4039</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4299</v>
      </c>
      <c r="B1529" s="431">
        <v>1</v>
      </c>
      <c r="C1529" s="431" t="s">
        <v>4300</v>
      </c>
      <c r="D1529" s="431" t="s">
        <v>4041</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4299</v>
      </c>
      <c r="B1530" s="431">
        <v>1</v>
      </c>
      <c r="C1530" s="431" t="s">
        <v>4300</v>
      </c>
      <c r="D1530" s="431" t="s">
        <v>4043</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4299</v>
      </c>
      <c r="B1531" s="431">
        <v>1</v>
      </c>
      <c r="C1531" s="431" t="s">
        <v>4300</v>
      </c>
      <c r="D1531" s="431" t="s">
        <v>4045</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4299</v>
      </c>
      <c r="B1532" s="431">
        <v>1</v>
      </c>
      <c r="C1532" s="431" t="s">
        <v>4300</v>
      </c>
      <c r="D1532" s="431" t="s">
        <v>4047</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4299</v>
      </c>
      <c r="B1533" s="431">
        <v>1</v>
      </c>
      <c r="C1533" s="431" t="s">
        <v>4300</v>
      </c>
      <c r="D1533" s="431" t="s">
        <v>4049</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4299</v>
      </c>
      <c r="B1534" s="431">
        <v>1</v>
      </c>
      <c r="C1534" s="431" t="s">
        <v>4300</v>
      </c>
      <c r="D1534" s="431" t="s">
        <v>4051</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4299</v>
      </c>
      <c r="B1535" s="431">
        <v>1</v>
      </c>
      <c r="C1535" s="431" t="s">
        <v>4300</v>
      </c>
      <c r="D1535" s="431" t="s">
        <v>4053</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4299</v>
      </c>
      <c r="B1536" s="431">
        <v>1</v>
      </c>
      <c r="C1536" s="431" t="s">
        <v>4300</v>
      </c>
      <c r="D1536" s="431" t="s">
        <v>4055</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4299</v>
      </c>
      <c r="B1537" s="431">
        <v>1</v>
      </c>
      <c r="C1537" s="431" t="s">
        <v>4300</v>
      </c>
      <c r="D1537" s="431" t="s">
        <v>4057</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4299</v>
      </c>
      <c r="B1538" s="431">
        <v>1</v>
      </c>
      <c r="C1538" s="431" t="s">
        <v>4300</v>
      </c>
      <c r="D1538" s="431" t="s">
        <v>4059</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4299</v>
      </c>
      <c r="B1539" s="431">
        <v>1</v>
      </c>
      <c r="C1539" s="431" t="s">
        <v>4300</v>
      </c>
      <c r="D1539" s="431" t="s">
        <v>4061</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4299</v>
      </c>
      <c r="B1540" s="431">
        <v>1</v>
      </c>
      <c r="C1540" s="431" t="s">
        <v>4300</v>
      </c>
      <c r="D1540" s="431" t="s">
        <v>4250</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4299</v>
      </c>
      <c r="B1541" s="431">
        <v>1</v>
      </c>
      <c r="C1541" s="431" t="s">
        <v>4300</v>
      </c>
      <c r="D1541" s="431" t="s">
        <v>4063</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4299</v>
      </c>
      <c r="B1542" s="431">
        <v>1</v>
      </c>
      <c r="C1542" s="431" t="s">
        <v>4300</v>
      </c>
      <c r="D1542" s="431" t="s">
        <v>4065</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4299</v>
      </c>
      <c r="B1543" s="431">
        <v>1</v>
      </c>
      <c r="C1543" s="431" t="s">
        <v>4300</v>
      </c>
      <c r="D1543" s="431" t="s">
        <v>4067</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4299</v>
      </c>
      <c r="B1544" s="431">
        <v>1</v>
      </c>
      <c r="C1544" s="431" t="s">
        <v>4300</v>
      </c>
      <c r="D1544" s="431" t="s">
        <v>4069</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4299</v>
      </c>
      <c r="B1545" s="431">
        <v>1</v>
      </c>
      <c r="C1545" s="431" t="s">
        <v>4300</v>
      </c>
      <c r="D1545" s="431" t="s">
        <v>517</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4299</v>
      </c>
      <c r="B1546" s="431">
        <v>1</v>
      </c>
      <c r="C1546" s="431" t="s">
        <v>4300</v>
      </c>
      <c r="D1546" s="431" t="s">
        <v>4072</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4299</v>
      </c>
      <c r="B1547" s="431">
        <v>1</v>
      </c>
      <c r="C1547" s="431" t="s">
        <v>4300</v>
      </c>
      <c r="D1547" s="431" t="s">
        <v>4074</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4299</v>
      </c>
      <c r="B1548" s="431">
        <v>1</v>
      </c>
      <c r="C1548" s="431" t="s">
        <v>4300</v>
      </c>
      <c r="D1548" s="431" t="s">
        <v>4076</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4299</v>
      </c>
      <c r="B1549" s="431">
        <v>1</v>
      </c>
      <c r="C1549" s="431" t="s">
        <v>4300</v>
      </c>
      <c r="D1549" s="431" t="s">
        <v>4078</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4299</v>
      </c>
      <c r="B1550" s="431">
        <v>1</v>
      </c>
      <c r="C1550" s="431" t="s">
        <v>4300</v>
      </c>
      <c r="D1550" s="431" t="s">
        <v>4080</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4299</v>
      </c>
      <c r="B1551" s="431">
        <v>1</v>
      </c>
      <c r="C1551" s="431" t="s">
        <v>4300</v>
      </c>
      <c r="D1551" s="431" t="s">
        <v>4082</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4299</v>
      </c>
      <c r="B1552" s="431">
        <v>1</v>
      </c>
      <c r="C1552" s="431" t="s">
        <v>4300</v>
      </c>
      <c r="D1552" s="431" t="s">
        <v>4084</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4299</v>
      </c>
      <c r="B1553" s="431">
        <v>1</v>
      </c>
      <c r="C1553" s="431" t="s">
        <v>4300</v>
      </c>
      <c r="D1553" s="431" t="s">
        <v>4086</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4299</v>
      </c>
      <c r="B1554" s="431">
        <v>1</v>
      </c>
      <c r="C1554" s="431" t="s">
        <v>4300</v>
      </c>
      <c r="D1554" s="431" t="s">
        <v>4088</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4299</v>
      </c>
      <c r="B1555" s="431">
        <v>1</v>
      </c>
      <c r="C1555" s="431" t="s">
        <v>4300</v>
      </c>
      <c r="D1555" s="431" t="s">
        <v>4251</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4299</v>
      </c>
      <c r="B1556" s="431">
        <v>1</v>
      </c>
      <c r="C1556" s="431" t="s">
        <v>4300</v>
      </c>
      <c r="D1556" s="431" t="s">
        <v>4090</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4299</v>
      </c>
      <c r="B1557" s="431">
        <v>1</v>
      </c>
      <c r="C1557" s="431" t="s">
        <v>4300</v>
      </c>
      <c r="D1557" s="431" t="s">
        <v>4092</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4299</v>
      </c>
      <c r="B1558" s="431">
        <v>1</v>
      </c>
      <c r="C1558" s="431" t="s">
        <v>4300</v>
      </c>
      <c r="D1558" s="431" t="s">
        <v>4094</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4299</v>
      </c>
      <c r="B1559" s="431">
        <v>1</v>
      </c>
      <c r="C1559" s="431" t="s">
        <v>4300</v>
      </c>
      <c r="D1559" s="431" t="s">
        <v>4096</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4299</v>
      </c>
      <c r="B1560" s="431">
        <v>1</v>
      </c>
      <c r="C1560" s="431" t="s">
        <v>4300</v>
      </c>
      <c r="D1560" s="431" t="s">
        <v>4098</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4299</v>
      </c>
      <c r="B1561" s="431">
        <v>1</v>
      </c>
      <c r="C1561" s="431" t="s">
        <v>4300</v>
      </c>
      <c r="D1561" s="431" t="s">
        <v>4252</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4299</v>
      </c>
      <c r="B1562" s="431">
        <v>1</v>
      </c>
      <c r="C1562" s="431" t="s">
        <v>4300</v>
      </c>
      <c r="D1562" s="431" t="s">
        <v>4100</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4299</v>
      </c>
      <c r="B1563" s="431">
        <v>1</v>
      </c>
      <c r="C1563" s="431" t="s">
        <v>4300</v>
      </c>
      <c r="D1563" s="431" t="s">
        <v>4102</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4299</v>
      </c>
      <c r="B1564" s="431">
        <v>1</v>
      </c>
      <c r="C1564" s="431" t="s">
        <v>4300</v>
      </c>
      <c r="D1564" s="431" t="s">
        <v>4253</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4299</v>
      </c>
      <c r="B1565" s="431">
        <v>1</v>
      </c>
      <c r="C1565" s="431" t="s">
        <v>4300</v>
      </c>
      <c r="D1565" s="431" t="s">
        <v>4104</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4299</v>
      </c>
      <c r="B1566" s="431">
        <v>1</v>
      </c>
      <c r="C1566" s="431" t="s">
        <v>4300</v>
      </c>
      <c r="D1566" s="431" t="s">
        <v>4106</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4299</v>
      </c>
      <c r="B1567" s="431">
        <v>1</v>
      </c>
      <c r="C1567" s="431" t="s">
        <v>4300</v>
      </c>
      <c r="D1567" s="431" t="s">
        <v>4108</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4299</v>
      </c>
      <c r="B1568" s="431">
        <v>1</v>
      </c>
      <c r="C1568" s="431" t="s">
        <v>4300</v>
      </c>
      <c r="D1568" s="431" t="s">
        <v>4110</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4299</v>
      </c>
      <c r="B1569" s="431">
        <v>1</v>
      </c>
      <c r="C1569" s="431" t="s">
        <v>4300</v>
      </c>
      <c r="D1569" s="431" t="s">
        <v>4112</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4301</v>
      </c>
      <c r="B1570" s="431">
        <v>1</v>
      </c>
      <c r="C1570" s="431" t="s">
        <v>4302</v>
      </c>
      <c r="D1570" s="431" t="s">
        <v>4016</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4301</v>
      </c>
      <c r="B1571" s="431">
        <v>1</v>
      </c>
      <c r="C1571" s="431" t="s">
        <v>4302</v>
      </c>
      <c r="D1571" s="431" t="s">
        <v>4018</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4301</v>
      </c>
      <c r="B1572" s="431">
        <v>1</v>
      </c>
      <c r="C1572" s="431" t="s">
        <v>4302</v>
      </c>
      <c r="D1572" s="431" t="s">
        <v>4019</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4301</v>
      </c>
      <c r="B1573" s="431">
        <v>1</v>
      </c>
      <c r="C1573" s="431" t="s">
        <v>4302</v>
      </c>
      <c r="D1573" s="431" t="s">
        <v>4248</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4301</v>
      </c>
      <c r="B1574" s="431">
        <v>1</v>
      </c>
      <c r="C1574" s="431" t="s">
        <v>4302</v>
      </c>
      <c r="D1574" s="431" t="s">
        <v>4021</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4301</v>
      </c>
      <c r="B1575" s="431">
        <v>1</v>
      </c>
      <c r="C1575" s="431" t="s">
        <v>4302</v>
      </c>
      <c r="D1575" s="431" t="s">
        <v>4023</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4301</v>
      </c>
      <c r="B1576" s="431">
        <v>1</v>
      </c>
      <c r="C1576" s="431" t="s">
        <v>4302</v>
      </c>
      <c r="D1576" s="431" t="s">
        <v>481</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4301</v>
      </c>
      <c r="B1577" s="431">
        <v>1</v>
      </c>
      <c r="C1577" s="431" t="s">
        <v>4302</v>
      </c>
      <c r="D1577" s="431" t="s">
        <v>4026</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4301</v>
      </c>
      <c r="B1578" s="431">
        <v>1</v>
      </c>
      <c r="C1578" s="431" t="s">
        <v>4302</v>
      </c>
      <c r="D1578" s="431" t="s">
        <v>4028</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4301</v>
      </c>
      <c r="B1579" s="431">
        <v>1</v>
      </c>
      <c r="C1579" s="431" t="s">
        <v>4302</v>
      </c>
      <c r="D1579" s="431" t="s">
        <v>4029</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4301</v>
      </c>
      <c r="B1580" s="431">
        <v>1</v>
      </c>
      <c r="C1580" s="431" t="s">
        <v>4302</v>
      </c>
      <c r="D1580" s="431" t="s">
        <v>4031</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4301</v>
      </c>
      <c r="B1581" s="431">
        <v>1</v>
      </c>
      <c r="C1581" s="431" t="s">
        <v>4302</v>
      </c>
      <c r="D1581" s="431" t="s">
        <v>4033</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4301</v>
      </c>
      <c r="B1582" s="431">
        <v>1</v>
      </c>
      <c r="C1582" s="431" t="s">
        <v>4302</v>
      </c>
      <c r="D1582" s="431" t="s">
        <v>4249</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4301</v>
      </c>
      <c r="B1583" s="431">
        <v>1</v>
      </c>
      <c r="C1583" s="431" t="s">
        <v>4302</v>
      </c>
      <c r="D1583" s="431" t="s">
        <v>4035</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4301</v>
      </c>
      <c r="B1584" s="431">
        <v>1</v>
      </c>
      <c r="C1584" s="431" t="s">
        <v>4302</v>
      </c>
      <c r="D1584" s="431" t="s">
        <v>4037</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4301</v>
      </c>
      <c r="B1585" s="431">
        <v>1</v>
      </c>
      <c r="C1585" s="431" t="s">
        <v>4302</v>
      </c>
      <c r="D1585" s="431" t="s">
        <v>4039</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4301</v>
      </c>
      <c r="B1586" s="431">
        <v>1</v>
      </c>
      <c r="C1586" s="431" t="s">
        <v>4302</v>
      </c>
      <c r="D1586" s="431" t="s">
        <v>4041</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4301</v>
      </c>
      <c r="B1587" s="431">
        <v>1</v>
      </c>
      <c r="C1587" s="431" t="s">
        <v>4302</v>
      </c>
      <c r="D1587" s="431" t="s">
        <v>4043</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4301</v>
      </c>
      <c r="B1588" s="431">
        <v>1</v>
      </c>
      <c r="C1588" s="431" t="s">
        <v>4302</v>
      </c>
      <c r="D1588" s="431" t="s">
        <v>4045</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4301</v>
      </c>
      <c r="B1589" s="431">
        <v>1</v>
      </c>
      <c r="C1589" s="431" t="s">
        <v>4302</v>
      </c>
      <c r="D1589" s="431" t="s">
        <v>4047</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4301</v>
      </c>
      <c r="B1590" s="431">
        <v>1</v>
      </c>
      <c r="C1590" s="431" t="s">
        <v>4302</v>
      </c>
      <c r="D1590" s="431" t="s">
        <v>4049</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4301</v>
      </c>
      <c r="B1591" s="431">
        <v>1</v>
      </c>
      <c r="C1591" s="431" t="s">
        <v>4302</v>
      </c>
      <c r="D1591" s="431" t="s">
        <v>4051</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4301</v>
      </c>
      <c r="B1592" s="431">
        <v>1</v>
      </c>
      <c r="C1592" s="431" t="s">
        <v>4302</v>
      </c>
      <c r="D1592" s="431" t="s">
        <v>4053</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4301</v>
      </c>
      <c r="B1593" s="431">
        <v>1</v>
      </c>
      <c r="C1593" s="431" t="s">
        <v>4302</v>
      </c>
      <c r="D1593" s="431" t="s">
        <v>4055</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4301</v>
      </c>
      <c r="B1594" s="431">
        <v>1</v>
      </c>
      <c r="C1594" s="431" t="s">
        <v>4302</v>
      </c>
      <c r="D1594" s="431" t="s">
        <v>4057</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4301</v>
      </c>
      <c r="B1595" s="431">
        <v>1</v>
      </c>
      <c r="C1595" s="431" t="s">
        <v>4302</v>
      </c>
      <c r="D1595" s="431" t="s">
        <v>4059</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4301</v>
      </c>
      <c r="B1596" s="431">
        <v>1</v>
      </c>
      <c r="C1596" s="431" t="s">
        <v>4302</v>
      </c>
      <c r="D1596" s="431" t="s">
        <v>4061</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4301</v>
      </c>
      <c r="B1597" s="431">
        <v>1</v>
      </c>
      <c r="C1597" s="431" t="s">
        <v>4302</v>
      </c>
      <c r="D1597" s="431" t="s">
        <v>4250</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4301</v>
      </c>
      <c r="B1598" s="431">
        <v>1</v>
      </c>
      <c r="C1598" s="431" t="s">
        <v>4302</v>
      </c>
      <c r="D1598" s="431" t="s">
        <v>4063</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4301</v>
      </c>
      <c r="B1599" s="431">
        <v>1</v>
      </c>
      <c r="C1599" s="431" t="s">
        <v>4302</v>
      </c>
      <c r="D1599" s="431" t="s">
        <v>4065</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4301</v>
      </c>
      <c r="B1600" s="431">
        <v>1</v>
      </c>
      <c r="C1600" s="431" t="s">
        <v>4302</v>
      </c>
      <c r="D1600" s="431" t="s">
        <v>4067</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4301</v>
      </c>
      <c r="B1601" s="431">
        <v>1</v>
      </c>
      <c r="C1601" s="431" t="s">
        <v>4302</v>
      </c>
      <c r="D1601" s="431" t="s">
        <v>4069</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4301</v>
      </c>
      <c r="B1602" s="431">
        <v>1</v>
      </c>
      <c r="C1602" s="431" t="s">
        <v>4302</v>
      </c>
      <c r="D1602" s="431" t="s">
        <v>517</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4301</v>
      </c>
      <c r="B1603" s="431">
        <v>1</v>
      </c>
      <c r="C1603" s="431" t="s">
        <v>4302</v>
      </c>
      <c r="D1603" s="431" t="s">
        <v>4072</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4301</v>
      </c>
      <c r="B1604" s="431">
        <v>1</v>
      </c>
      <c r="C1604" s="431" t="s">
        <v>4302</v>
      </c>
      <c r="D1604" s="431" t="s">
        <v>4074</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4301</v>
      </c>
      <c r="B1605" s="431">
        <v>1</v>
      </c>
      <c r="C1605" s="431" t="s">
        <v>4302</v>
      </c>
      <c r="D1605" s="431" t="s">
        <v>4076</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4301</v>
      </c>
      <c r="B1606" s="431">
        <v>1</v>
      </c>
      <c r="C1606" s="431" t="s">
        <v>4302</v>
      </c>
      <c r="D1606" s="431" t="s">
        <v>4078</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4301</v>
      </c>
      <c r="B1607" s="431">
        <v>1</v>
      </c>
      <c r="C1607" s="431" t="s">
        <v>4302</v>
      </c>
      <c r="D1607" s="431" t="s">
        <v>4080</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4301</v>
      </c>
      <c r="B1608" s="431">
        <v>1</v>
      </c>
      <c r="C1608" s="431" t="s">
        <v>4302</v>
      </c>
      <c r="D1608" s="431" t="s">
        <v>4303</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4301</v>
      </c>
      <c r="B1609" s="431">
        <v>1</v>
      </c>
      <c r="C1609" s="431" t="s">
        <v>4302</v>
      </c>
      <c r="D1609" s="431" t="s">
        <v>4082</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4301</v>
      </c>
      <c r="B1610" s="431">
        <v>1</v>
      </c>
      <c r="C1610" s="431" t="s">
        <v>4302</v>
      </c>
      <c r="D1610" s="431" t="s">
        <v>4084</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4301</v>
      </c>
      <c r="B1611" s="431">
        <v>1</v>
      </c>
      <c r="C1611" s="431" t="s">
        <v>4302</v>
      </c>
      <c r="D1611" s="431" t="s">
        <v>4086</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4301</v>
      </c>
      <c r="B1612" s="431">
        <v>1</v>
      </c>
      <c r="C1612" s="431" t="s">
        <v>4302</v>
      </c>
      <c r="D1612" s="431" t="s">
        <v>4088</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4301</v>
      </c>
      <c r="B1613" s="431">
        <v>1</v>
      </c>
      <c r="C1613" s="431" t="s">
        <v>4302</v>
      </c>
      <c r="D1613" s="431" t="s">
        <v>4251</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4301</v>
      </c>
      <c r="B1614" s="431">
        <v>1</v>
      </c>
      <c r="C1614" s="431" t="s">
        <v>4302</v>
      </c>
      <c r="D1614" s="431" t="s">
        <v>4090</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4301</v>
      </c>
      <c r="B1615" s="431">
        <v>1</v>
      </c>
      <c r="C1615" s="431" t="s">
        <v>4302</v>
      </c>
      <c r="D1615" s="431" t="s">
        <v>4092</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4301</v>
      </c>
      <c r="B1616" s="431">
        <v>1</v>
      </c>
      <c r="C1616" s="431" t="s">
        <v>4302</v>
      </c>
      <c r="D1616" s="431" t="s">
        <v>4094</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4301</v>
      </c>
      <c r="B1617" s="431">
        <v>1</v>
      </c>
      <c r="C1617" s="431" t="s">
        <v>4302</v>
      </c>
      <c r="D1617" s="431" t="s">
        <v>4096</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4301</v>
      </c>
      <c r="B1618" s="431">
        <v>1</v>
      </c>
      <c r="C1618" s="431" t="s">
        <v>4302</v>
      </c>
      <c r="D1618" s="431" t="s">
        <v>4098</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4301</v>
      </c>
      <c r="B1619" s="431">
        <v>1</v>
      </c>
      <c r="C1619" s="431" t="s">
        <v>4302</v>
      </c>
      <c r="D1619" s="431" t="s">
        <v>4252</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4301</v>
      </c>
      <c r="B1620" s="431">
        <v>1</v>
      </c>
      <c r="C1620" s="431" t="s">
        <v>4302</v>
      </c>
      <c r="D1620" s="431" t="s">
        <v>4100</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4301</v>
      </c>
      <c r="B1621" s="431">
        <v>1</v>
      </c>
      <c r="C1621" s="431" t="s">
        <v>4302</v>
      </c>
      <c r="D1621" s="431" t="s">
        <v>4102</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4301</v>
      </c>
      <c r="B1622" s="431">
        <v>1</v>
      </c>
      <c r="C1622" s="431" t="s">
        <v>4302</v>
      </c>
      <c r="D1622" s="431" t="s">
        <v>4253</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4301</v>
      </c>
      <c r="B1623" s="431">
        <v>1</v>
      </c>
      <c r="C1623" s="431" t="s">
        <v>4302</v>
      </c>
      <c r="D1623" s="431" t="s">
        <v>4104</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4301</v>
      </c>
      <c r="B1624" s="431">
        <v>1</v>
      </c>
      <c r="C1624" s="431" t="s">
        <v>4302</v>
      </c>
      <c r="D1624" s="431" t="s">
        <v>4106</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4301</v>
      </c>
      <c r="B1625" s="431">
        <v>1</v>
      </c>
      <c r="C1625" s="431" t="s">
        <v>4302</v>
      </c>
      <c r="D1625" s="431" t="s">
        <v>4108</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4301</v>
      </c>
      <c r="B1626" s="431">
        <v>1</v>
      </c>
      <c r="C1626" s="431" t="s">
        <v>4302</v>
      </c>
      <c r="D1626" s="431" t="s">
        <v>4110</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4301</v>
      </c>
      <c r="B1627" s="431">
        <v>1</v>
      </c>
      <c r="C1627" s="431" t="s">
        <v>4302</v>
      </c>
      <c r="D1627" s="431" t="s">
        <v>4112</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4304</v>
      </c>
      <c r="B1628" s="431">
        <v>1</v>
      </c>
      <c r="C1628" s="431" t="s">
        <v>4305</v>
      </c>
      <c r="D1628" s="431" t="s">
        <v>4016</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4304</v>
      </c>
      <c r="B1629" s="431">
        <v>1</v>
      </c>
      <c r="C1629" s="431" t="s">
        <v>4305</v>
      </c>
      <c r="D1629" s="431" t="s">
        <v>4018</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4304</v>
      </c>
      <c r="B1630" s="431">
        <v>1</v>
      </c>
      <c r="C1630" s="431" t="s">
        <v>4305</v>
      </c>
      <c r="D1630" s="431" t="s">
        <v>4019</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4304</v>
      </c>
      <c r="B1631" s="431">
        <v>1</v>
      </c>
      <c r="C1631" s="431" t="s">
        <v>4305</v>
      </c>
      <c r="D1631" s="431" t="s">
        <v>4248</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4304</v>
      </c>
      <c r="B1632" s="431">
        <v>1</v>
      </c>
      <c r="C1632" s="431" t="s">
        <v>4305</v>
      </c>
      <c r="D1632" s="431" t="s">
        <v>4021</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4304</v>
      </c>
      <c r="B1633" s="431">
        <v>1</v>
      </c>
      <c r="C1633" s="431" t="s">
        <v>4305</v>
      </c>
      <c r="D1633" s="431" t="s">
        <v>4023</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4304</v>
      </c>
      <c r="B1634" s="431">
        <v>1</v>
      </c>
      <c r="C1634" s="431" t="s">
        <v>4305</v>
      </c>
      <c r="D1634" s="431" t="s">
        <v>481</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4304</v>
      </c>
      <c r="B1635" s="431">
        <v>1</v>
      </c>
      <c r="C1635" s="431" t="s">
        <v>4305</v>
      </c>
      <c r="D1635" s="431" t="s">
        <v>4026</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4304</v>
      </c>
      <c r="B1636" s="431">
        <v>1</v>
      </c>
      <c r="C1636" s="431" t="s">
        <v>4305</v>
      </c>
      <c r="D1636" s="431" t="s">
        <v>4028</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4304</v>
      </c>
      <c r="B1637" s="431">
        <v>1</v>
      </c>
      <c r="C1637" s="431" t="s">
        <v>4305</v>
      </c>
      <c r="D1637" s="431" t="s">
        <v>4029</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4304</v>
      </c>
      <c r="B1638" s="431">
        <v>1</v>
      </c>
      <c r="C1638" s="431" t="s">
        <v>4305</v>
      </c>
      <c r="D1638" s="431" t="s">
        <v>4031</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4304</v>
      </c>
      <c r="B1639" s="431">
        <v>1</v>
      </c>
      <c r="C1639" s="431" t="s">
        <v>4305</v>
      </c>
      <c r="D1639" s="431" t="s">
        <v>4033</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4304</v>
      </c>
      <c r="B1640" s="431">
        <v>1</v>
      </c>
      <c r="C1640" s="431" t="s">
        <v>4305</v>
      </c>
      <c r="D1640" s="431" t="s">
        <v>4249</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4304</v>
      </c>
      <c r="B1641" s="431">
        <v>1</v>
      </c>
      <c r="C1641" s="431" t="s">
        <v>4305</v>
      </c>
      <c r="D1641" s="431" t="s">
        <v>4035</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4304</v>
      </c>
      <c r="B1642" s="431">
        <v>1</v>
      </c>
      <c r="C1642" s="431" t="s">
        <v>4305</v>
      </c>
      <c r="D1642" s="431" t="s">
        <v>4037</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4304</v>
      </c>
      <c r="B1643" s="431">
        <v>1</v>
      </c>
      <c r="C1643" s="431" t="s">
        <v>4305</v>
      </c>
      <c r="D1643" s="431" t="s">
        <v>4039</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4304</v>
      </c>
      <c r="B1644" s="431">
        <v>1</v>
      </c>
      <c r="C1644" s="431" t="s">
        <v>4305</v>
      </c>
      <c r="D1644" s="431" t="s">
        <v>4041</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4304</v>
      </c>
      <c r="B1645" s="431">
        <v>1</v>
      </c>
      <c r="C1645" s="431" t="s">
        <v>4305</v>
      </c>
      <c r="D1645" s="431" t="s">
        <v>4043</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4304</v>
      </c>
      <c r="B1646" s="431">
        <v>1</v>
      </c>
      <c r="C1646" s="431" t="s">
        <v>4305</v>
      </c>
      <c r="D1646" s="431" t="s">
        <v>4045</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4304</v>
      </c>
      <c r="B1647" s="431">
        <v>1</v>
      </c>
      <c r="C1647" s="431" t="s">
        <v>4305</v>
      </c>
      <c r="D1647" s="431" t="s">
        <v>4047</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4304</v>
      </c>
      <c r="B1648" s="431">
        <v>1</v>
      </c>
      <c r="C1648" s="431" t="s">
        <v>4305</v>
      </c>
      <c r="D1648" s="431" t="s">
        <v>4049</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4304</v>
      </c>
      <c r="B1649" s="431">
        <v>1</v>
      </c>
      <c r="C1649" s="431" t="s">
        <v>4305</v>
      </c>
      <c r="D1649" s="431" t="s">
        <v>4051</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4304</v>
      </c>
      <c r="B1650" s="431">
        <v>1</v>
      </c>
      <c r="C1650" s="431" t="s">
        <v>4305</v>
      </c>
      <c r="D1650" s="431" t="s">
        <v>4053</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4304</v>
      </c>
      <c r="B1651" s="431">
        <v>1</v>
      </c>
      <c r="C1651" s="431" t="s">
        <v>4305</v>
      </c>
      <c r="D1651" s="431" t="s">
        <v>4055</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4304</v>
      </c>
      <c r="B1652" s="431">
        <v>1</v>
      </c>
      <c r="C1652" s="431" t="s">
        <v>4305</v>
      </c>
      <c r="D1652" s="431" t="s">
        <v>4057</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4304</v>
      </c>
      <c r="B1653" s="431">
        <v>1</v>
      </c>
      <c r="C1653" s="431" t="s">
        <v>4305</v>
      </c>
      <c r="D1653" s="431" t="s">
        <v>4059</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4304</v>
      </c>
      <c r="B1654" s="431">
        <v>1</v>
      </c>
      <c r="C1654" s="431" t="s">
        <v>4305</v>
      </c>
      <c r="D1654" s="431" t="s">
        <v>4061</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4304</v>
      </c>
      <c r="B1655" s="431">
        <v>1</v>
      </c>
      <c r="C1655" s="431" t="s">
        <v>4305</v>
      </c>
      <c r="D1655" s="431" t="s">
        <v>4250</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4304</v>
      </c>
      <c r="B1656" s="431">
        <v>1</v>
      </c>
      <c r="C1656" s="431" t="s">
        <v>4305</v>
      </c>
      <c r="D1656" s="431" t="s">
        <v>4063</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4304</v>
      </c>
      <c r="B1657" s="431">
        <v>1</v>
      </c>
      <c r="C1657" s="431" t="s">
        <v>4305</v>
      </c>
      <c r="D1657" s="431" t="s">
        <v>4065</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4304</v>
      </c>
      <c r="B1658" s="431">
        <v>1</v>
      </c>
      <c r="C1658" s="431" t="s">
        <v>4305</v>
      </c>
      <c r="D1658" s="431" t="s">
        <v>4067</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4304</v>
      </c>
      <c r="B1659" s="431">
        <v>1</v>
      </c>
      <c r="C1659" s="431" t="s">
        <v>4305</v>
      </c>
      <c r="D1659" s="431" t="s">
        <v>4069</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4304</v>
      </c>
      <c r="B1660" s="431">
        <v>1</v>
      </c>
      <c r="C1660" s="431" t="s">
        <v>4305</v>
      </c>
      <c r="D1660" s="431" t="s">
        <v>517</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4304</v>
      </c>
      <c r="B1661" s="431">
        <v>1</v>
      </c>
      <c r="C1661" s="431" t="s">
        <v>4305</v>
      </c>
      <c r="D1661" s="431" t="s">
        <v>4072</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4304</v>
      </c>
      <c r="B1662" s="431">
        <v>1</v>
      </c>
      <c r="C1662" s="431" t="s">
        <v>4305</v>
      </c>
      <c r="D1662" s="431" t="s">
        <v>4074</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4304</v>
      </c>
      <c r="B1663" s="431">
        <v>1</v>
      </c>
      <c r="C1663" s="431" t="s">
        <v>4305</v>
      </c>
      <c r="D1663" s="431" t="s">
        <v>4076</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4304</v>
      </c>
      <c r="B1664" s="431">
        <v>1</v>
      </c>
      <c r="C1664" s="431" t="s">
        <v>4305</v>
      </c>
      <c r="D1664" s="431" t="s">
        <v>4078</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4304</v>
      </c>
      <c r="B1665" s="431">
        <v>1</v>
      </c>
      <c r="C1665" s="431" t="s">
        <v>4305</v>
      </c>
      <c r="D1665" s="431" t="s">
        <v>4080</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4304</v>
      </c>
      <c r="B1666" s="431">
        <v>1</v>
      </c>
      <c r="C1666" s="431" t="s">
        <v>4305</v>
      </c>
      <c r="D1666" s="431" t="s">
        <v>4082</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4304</v>
      </c>
      <c r="B1667" s="431">
        <v>1</v>
      </c>
      <c r="C1667" s="431" t="s">
        <v>4305</v>
      </c>
      <c r="D1667" s="431" t="s">
        <v>4084</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4304</v>
      </c>
      <c r="B1668" s="431">
        <v>1</v>
      </c>
      <c r="C1668" s="431" t="s">
        <v>4305</v>
      </c>
      <c r="D1668" s="431" t="s">
        <v>4086</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4304</v>
      </c>
      <c r="B1669" s="431">
        <v>1</v>
      </c>
      <c r="C1669" s="431" t="s">
        <v>4305</v>
      </c>
      <c r="D1669" s="431" t="s">
        <v>4088</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4304</v>
      </c>
      <c r="B1670" s="431">
        <v>1</v>
      </c>
      <c r="C1670" s="431" t="s">
        <v>4305</v>
      </c>
      <c r="D1670" s="431" t="s">
        <v>4251</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4304</v>
      </c>
      <c r="B1671" s="431">
        <v>1</v>
      </c>
      <c r="C1671" s="431" t="s">
        <v>4305</v>
      </c>
      <c r="D1671" s="431" t="s">
        <v>4090</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4304</v>
      </c>
      <c r="B1672" s="431">
        <v>1</v>
      </c>
      <c r="C1672" s="431" t="s">
        <v>4305</v>
      </c>
      <c r="D1672" s="431" t="s">
        <v>4092</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4304</v>
      </c>
      <c r="B1673" s="431">
        <v>1</v>
      </c>
      <c r="C1673" s="431" t="s">
        <v>4305</v>
      </c>
      <c r="D1673" s="431" t="s">
        <v>4094</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4304</v>
      </c>
      <c r="B1674" s="431">
        <v>1</v>
      </c>
      <c r="C1674" s="431" t="s">
        <v>4305</v>
      </c>
      <c r="D1674" s="431" t="s">
        <v>4096</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4304</v>
      </c>
      <c r="B1675" s="431">
        <v>1</v>
      </c>
      <c r="C1675" s="431" t="s">
        <v>4305</v>
      </c>
      <c r="D1675" s="431" t="s">
        <v>4098</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4304</v>
      </c>
      <c r="B1676" s="431">
        <v>1</v>
      </c>
      <c r="C1676" s="431" t="s">
        <v>4305</v>
      </c>
      <c r="D1676" s="431" t="s">
        <v>4252</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4304</v>
      </c>
      <c r="B1677" s="431">
        <v>1</v>
      </c>
      <c r="C1677" s="431" t="s">
        <v>4305</v>
      </c>
      <c r="D1677" s="431" t="s">
        <v>4100</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4304</v>
      </c>
      <c r="B1678" s="431">
        <v>1</v>
      </c>
      <c r="C1678" s="431" t="s">
        <v>4305</v>
      </c>
      <c r="D1678" s="431" t="s">
        <v>4102</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4304</v>
      </c>
      <c r="B1679" s="431">
        <v>1</v>
      </c>
      <c r="C1679" s="431" t="s">
        <v>4305</v>
      </c>
      <c r="D1679" s="431" t="s">
        <v>4253</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4304</v>
      </c>
      <c r="B1680" s="431">
        <v>1</v>
      </c>
      <c r="C1680" s="431" t="s">
        <v>4305</v>
      </c>
      <c r="D1680" s="431" t="s">
        <v>4104</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4304</v>
      </c>
      <c r="B1681" s="431">
        <v>1</v>
      </c>
      <c r="C1681" s="431" t="s">
        <v>4305</v>
      </c>
      <c r="D1681" s="431" t="s">
        <v>4106</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4304</v>
      </c>
      <c r="B1682" s="431">
        <v>1</v>
      </c>
      <c r="C1682" s="431" t="s">
        <v>4305</v>
      </c>
      <c r="D1682" s="431" t="s">
        <v>4108</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4304</v>
      </c>
      <c r="B1683" s="431">
        <v>1</v>
      </c>
      <c r="C1683" s="431" t="s">
        <v>4305</v>
      </c>
      <c r="D1683" s="431" t="s">
        <v>4110</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4304</v>
      </c>
      <c r="B1684" s="431">
        <v>1</v>
      </c>
      <c r="C1684" s="431" t="s">
        <v>4305</v>
      </c>
      <c r="D1684" s="431" t="s">
        <v>4112</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4306</v>
      </c>
      <c r="B1685" s="431">
        <v>1</v>
      </c>
      <c r="C1685" s="431" t="s">
        <v>4307</v>
      </c>
      <c r="D1685" s="431" t="s">
        <v>4016</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4306</v>
      </c>
      <c r="B1686" s="431">
        <v>1</v>
      </c>
      <c r="C1686" s="431" t="s">
        <v>4307</v>
      </c>
      <c r="D1686" s="431" t="s">
        <v>4018</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4306</v>
      </c>
      <c r="B1687" s="431">
        <v>1</v>
      </c>
      <c r="C1687" s="431" t="s">
        <v>4307</v>
      </c>
      <c r="D1687" s="431" t="s">
        <v>4019</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4306</v>
      </c>
      <c r="B1688" s="431">
        <v>1</v>
      </c>
      <c r="C1688" s="431" t="s">
        <v>4307</v>
      </c>
      <c r="D1688" s="431" t="s">
        <v>4248</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4306</v>
      </c>
      <c r="B1689" s="431">
        <v>1</v>
      </c>
      <c r="C1689" s="431" t="s">
        <v>4307</v>
      </c>
      <c r="D1689" s="431" t="s">
        <v>4021</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4306</v>
      </c>
      <c r="B1690" s="431">
        <v>1</v>
      </c>
      <c r="C1690" s="431" t="s">
        <v>4307</v>
      </c>
      <c r="D1690" s="431" t="s">
        <v>4023</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4306</v>
      </c>
      <c r="B1691" s="431">
        <v>1</v>
      </c>
      <c r="C1691" s="431" t="s">
        <v>4307</v>
      </c>
      <c r="D1691" s="431" t="s">
        <v>481</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4306</v>
      </c>
      <c r="B1692" s="431">
        <v>1</v>
      </c>
      <c r="C1692" s="431" t="s">
        <v>4307</v>
      </c>
      <c r="D1692" s="431" t="s">
        <v>4026</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4306</v>
      </c>
      <c r="B1693" s="431">
        <v>1</v>
      </c>
      <c r="C1693" s="431" t="s">
        <v>4307</v>
      </c>
      <c r="D1693" s="431" t="s">
        <v>4028</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4306</v>
      </c>
      <c r="B1694" s="431">
        <v>1</v>
      </c>
      <c r="C1694" s="431" t="s">
        <v>4307</v>
      </c>
      <c r="D1694" s="431" t="s">
        <v>4029</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4306</v>
      </c>
      <c r="B1695" s="431">
        <v>1</v>
      </c>
      <c r="C1695" s="431" t="s">
        <v>4307</v>
      </c>
      <c r="D1695" s="431" t="s">
        <v>4031</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4306</v>
      </c>
      <c r="B1696" s="431">
        <v>1</v>
      </c>
      <c r="C1696" s="431" t="s">
        <v>4307</v>
      </c>
      <c r="D1696" s="431" t="s">
        <v>4308</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4306</v>
      </c>
      <c r="B1697" s="431">
        <v>1</v>
      </c>
      <c r="C1697" s="431" t="s">
        <v>4307</v>
      </c>
      <c r="D1697" s="431" t="s">
        <v>4033</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4306</v>
      </c>
      <c r="B1698" s="431">
        <v>1</v>
      </c>
      <c r="C1698" s="431" t="s">
        <v>4307</v>
      </c>
      <c r="D1698" s="431" t="s">
        <v>4249</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4306</v>
      </c>
      <c r="B1699" s="431">
        <v>1</v>
      </c>
      <c r="C1699" s="431" t="s">
        <v>4307</v>
      </c>
      <c r="D1699" s="431" t="s">
        <v>4035</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4306</v>
      </c>
      <c r="B1700" s="431">
        <v>1</v>
      </c>
      <c r="C1700" s="431" t="s">
        <v>4307</v>
      </c>
      <c r="D1700" s="431" t="s">
        <v>4037</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4306</v>
      </c>
      <c r="B1701" s="431">
        <v>1</v>
      </c>
      <c r="C1701" s="431" t="s">
        <v>4307</v>
      </c>
      <c r="D1701" s="431" t="s">
        <v>4039</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4306</v>
      </c>
      <c r="B1702" s="431">
        <v>1</v>
      </c>
      <c r="C1702" s="431" t="s">
        <v>4307</v>
      </c>
      <c r="D1702" s="431" t="s">
        <v>4041</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4306</v>
      </c>
      <c r="B1703" s="431">
        <v>1</v>
      </c>
      <c r="C1703" s="431" t="s">
        <v>4307</v>
      </c>
      <c r="D1703" s="431" t="s">
        <v>4043</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4306</v>
      </c>
      <c r="B1704" s="431">
        <v>1</v>
      </c>
      <c r="C1704" s="431" t="s">
        <v>4307</v>
      </c>
      <c r="D1704" s="431" t="s">
        <v>4045</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4306</v>
      </c>
      <c r="B1705" s="431">
        <v>1</v>
      </c>
      <c r="C1705" s="431" t="s">
        <v>4307</v>
      </c>
      <c r="D1705" s="431" t="s">
        <v>4047</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4306</v>
      </c>
      <c r="B1706" s="431">
        <v>1</v>
      </c>
      <c r="C1706" s="431" t="s">
        <v>4307</v>
      </c>
      <c r="D1706" s="431" t="s">
        <v>4049</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4306</v>
      </c>
      <c r="B1707" s="431">
        <v>1</v>
      </c>
      <c r="C1707" s="431" t="s">
        <v>4307</v>
      </c>
      <c r="D1707" s="431" t="s">
        <v>4051</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4306</v>
      </c>
      <c r="B1708" s="431">
        <v>1</v>
      </c>
      <c r="C1708" s="431" t="s">
        <v>4307</v>
      </c>
      <c r="D1708" s="431" t="s">
        <v>4053</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4306</v>
      </c>
      <c r="B1709" s="431">
        <v>1</v>
      </c>
      <c r="C1709" s="431" t="s">
        <v>4307</v>
      </c>
      <c r="D1709" s="431" t="s">
        <v>4055</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4306</v>
      </c>
      <c r="B1710" s="431">
        <v>1</v>
      </c>
      <c r="C1710" s="431" t="s">
        <v>4307</v>
      </c>
      <c r="D1710" s="431" t="s">
        <v>4309</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4306</v>
      </c>
      <c r="B1711" s="431">
        <v>1</v>
      </c>
      <c r="C1711" s="431" t="s">
        <v>4307</v>
      </c>
      <c r="D1711" s="431" t="s">
        <v>4057</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4306</v>
      </c>
      <c r="B1712" s="431">
        <v>1</v>
      </c>
      <c r="C1712" s="431" t="s">
        <v>4307</v>
      </c>
      <c r="D1712" s="431" t="s">
        <v>4059</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4306</v>
      </c>
      <c r="B1713" s="431">
        <v>1</v>
      </c>
      <c r="C1713" s="431" t="s">
        <v>4307</v>
      </c>
      <c r="D1713" s="431" t="s">
        <v>4061</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4306</v>
      </c>
      <c r="B1714" s="431">
        <v>1</v>
      </c>
      <c r="C1714" s="431" t="s">
        <v>4307</v>
      </c>
      <c r="D1714" s="431" t="s">
        <v>4250</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4306</v>
      </c>
      <c r="B1715" s="431">
        <v>1</v>
      </c>
      <c r="C1715" s="431" t="s">
        <v>4307</v>
      </c>
      <c r="D1715" s="431" t="s">
        <v>4063</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4306</v>
      </c>
      <c r="B1716" s="431">
        <v>1</v>
      </c>
      <c r="C1716" s="431" t="s">
        <v>4307</v>
      </c>
      <c r="D1716" s="431" t="s">
        <v>4065</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4306</v>
      </c>
      <c r="B1717" s="431">
        <v>1</v>
      </c>
      <c r="C1717" s="431" t="s">
        <v>4307</v>
      </c>
      <c r="D1717" s="431" t="s">
        <v>4067</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4306</v>
      </c>
      <c r="B1718" s="431">
        <v>1</v>
      </c>
      <c r="C1718" s="431" t="s">
        <v>4307</v>
      </c>
      <c r="D1718" s="431" t="s">
        <v>4069</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4306</v>
      </c>
      <c r="B1719" s="431">
        <v>1</v>
      </c>
      <c r="C1719" s="431" t="s">
        <v>4307</v>
      </c>
      <c r="D1719" s="431" t="s">
        <v>517</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4306</v>
      </c>
      <c r="B1720" s="431">
        <v>1</v>
      </c>
      <c r="C1720" s="431" t="s">
        <v>4307</v>
      </c>
      <c r="D1720" s="431" t="s">
        <v>4072</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4306</v>
      </c>
      <c r="B1721" s="431">
        <v>1</v>
      </c>
      <c r="C1721" s="431" t="s">
        <v>4307</v>
      </c>
      <c r="D1721" s="431" t="s">
        <v>4074</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4306</v>
      </c>
      <c r="B1722" s="431">
        <v>1</v>
      </c>
      <c r="C1722" s="431" t="s">
        <v>4307</v>
      </c>
      <c r="D1722" s="431" t="s">
        <v>4076</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4306</v>
      </c>
      <c r="B1723" s="431">
        <v>1</v>
      </c>
      <c r="C1723" s="431" t="s">
        <v>4307</v>
      </c>
      <c r="D1723" s="431" t="s">
        <v>4078</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4306</v>
      </c>
      <c r="B1724" s="431">
        <v>1</v>
      </c>
      <c r="C1724" s="431" t="s">
        <v>4307</v>
      </c>
      <c r="D1724" s="431" t="s">
        <v>4080</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4306</v>
      </c>
      <c r="B1725" s="431">
        <v>1</v>
      </c>
      <c r="C1725" s="431" t="s">
        <v>4307</v>
      </c>
      <c r="D1725" s="431" t="s">
        <v>4082</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4306</v>
      </c>
      <c r="B1726" s="431">
        <v>1</v>
      </c>
      <c r="C1726" s="431" t="s">
        <v>4307</v>
      </c>
      <c r="D1726" s="431" t="s">
        <v>4084</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4306</v>
      </c>
      <c r="B1727" s="431">
        <v>1</v>
      </c>
      <c r="C1727" s="431" t="s">
        <v>4307</v>
      </c>
      <c r="D1727" s="431" t="s">
        <v>4086</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4306</v>
      </c>
      <c r="B1728" s="431">
        <v>1</v>
      </c>
      <c r="C1728" s="431" t="s">
        <v>4307</v>
      </c>
      <c r="D1728" s="431" t="s">
        <v>4088</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4306</v>
      </c>
      <c r="B1729" s="431">
        <v>1</v>
      </c>
      <c r="C1729" s="431" t="s">
        <v>4307</v>
      </c>
      <c r="D1729" s="431" t="s">
        <v>4251</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4306</v>
      </c>
      <c r="B1730" s="431">
        <v>1</v>
      </c>
      <c r="C1730" s="431" t="s">
        <v>4307</v>
      </c>
      <c r="D1730" s="431" t="s">
        <v>4310</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4306</v>
      </c>
      <c r="B1731" s="431">
        <v>1</v>
      </c>
      <c r="C1731" s="431" t="s">
        <v>4307</v>
      </c>
      <c r="D1731" s="431" t="s">
        <v>4090</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4306</v>
      </c>
      <c r="B1732" s="431">
        <v>1</v>
      </c>
      <c r="C1732" s="431" t="s">
        <v>4307</v>
      </c>
      <c r="D1732" s="431" t="s">
        <v>4092</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4306</v>
      </c>
      <c r="B1733" s="431">
        <v>1</v>
      </c>
      <c r="C1733" s="431" t="s">
        <v>4307</v>
      </c>
      <c r="D1733" s="431" t="s">
        <v>4094</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4306</v>
      </c>
      <c r="B1734" s="431">
        <v>1</v>
      </c>
      <c r="C1734" s="431" t="s">
        <v>4307</v>
      </c>
      <c r="D1734" s="431" t="s">
        <v>4096</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4306</v>
      </c>
      <c r="B1735" s="431">
        <v>1</v>
      </c>
      <c r="C1735" s="431" t="s">
        <v>4307</v>
      </c>
      <c r="D1735" s="431" t="s">
        <v>4098</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4306</v>
      </c>
      <c r="B1736" s="431">
        <v>1</v>
      </c>
      <c r="C1736" s="431" t="s">
        <v>4307</v>
      </c>
      <c r="D1736" s="431" t="s">
        <v>4100</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4306</v>
      </c>
      <c r="B1737" s="431">
        <v>1</v>
      </c>
      <c r="C1737" s="431" t="s">
        <v>4307</v>
      </c>
      <c r="D1737" s="431" t="s">
        <v>4102</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4306</v>
      </c>
      <c r="B1738" s="431">
        <v>1</v>
      </c>
      <c r="C1738" s="431" t="s">
        <v>4307</v>
      </c>
      <c r="D1738" s="431" t="s">
        <v>4253</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4306</v>
      </c>
      <c r="B1739" s="431">
        <v>1</v>
      </c>
      <c r="C1739" s="431" t="s">
        <v>4307</v>
      </c>
      <c r="D1739" s="431" t="s">
        <v>4104</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4306</v>
      </c>
      <c r="B1740" s="431">
        <v>1</v>
      </c>
      <c r="C1740" s="431" t="s">
        <v>4307</v>
      </c>
      <c r="D1740" s="431" t="s">
        <v>4106</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4306</v>
      </c>
      <c r="B1741" s="431">
        <v>1</v>
      </c>
      <c r="C1741" s="431" t="s">
        <v>4307</v>
      </c>
      <c r="D1741" s="431" t="s">
        <v>4108</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4306</v>
      </c>
      <c r="B1742" s="431">
        <v>1</v>
      </c>
      <c r="C1742" s="431" t="s">
        <v>4307</v>
      </c>
      <c r="D1742" s="431" t="s">
        <v>4110</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4306</v>
      </c>
      <c r="B1743" s="431">
        <v>1</v>
      </c>
      <c r="C1743" s="431" t="s">
        <v>4307</v>
      </c>
      <c r="D1743" s="431" t="s">
        <v>4112</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4311</v>
      </c>
      <c r="B1744" s="431">
        <v>1</v>
      </c>
      <c r="C1744" s="431" t="s">
        <v>4312</v>
      </c>
      <c r="D1744" s="431" t="s">
        <v>4016</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4311</v>
      </c>
      <c r="B1745" s="431">
        <v>1</v>
      </c>
      <c r="C1745" s="431" t="s">
        <v>4312</v>
      </c>
      <c r="D1745" s="431" t="s">
        <v>4018</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4311</v>
      </c>
      <c r="B1746" s="431">
        <v>1</v>
      </c>
      <c r="C1746" s="431" t="s">
        <v>4312</v>
      </c>
      <c r="D1746" s="431" t="s">
        <v>4019</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4311</v>
      </c>
      <c r="B1747" s="431">
        <v>1</v>
      </c>
      <c r="C1747" s="431" t="s">
        <v>4312</v>
      </c>
      <c r="D1747" s="431" t="s">
        <v>4248</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4311</v>
      </c>
      <c r="B1748" s="431">
        <v>1</v>
      </c>
      <c r="C1748" s="431" t="s">
        <v>4312</v>
      </c>
      <c r="D1748" s="431" t="s">
        <v>4021</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4311</v>
      </c>
      <c r="B1749" s="431">
        <v>1</v>
      </c>
      <c r="C1749" s="431" t="s">
        <v>4312</v>
      </c>
      <c r="D1749" s="431" t="s">
        <v>4023</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4311</v>
      </c>
      <c r="B1750" s="431">
        <v>1</v>
      </c>
      <c r="C1750" s="431" t="s">
        <v>4312</v>
      </c>
      <c r="D1750" s="431" t="s">
        <v>481</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4311</v>
      </c>
      <c r="B1751" s="431">
        <v>1</v>
      </c>
      <c r="C1751" s="431" t="s">
        <v>4312</v>
      </c>
      <c r="D1751" s="431" t="s">
        <v>4026</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4311</v>
      </c>
      <c r="B1752" s="431">
        <v>1</v>
      </c>
      <c r="C1752" s="431" t="s">
        <v>4312</v>
      </c>
      <c r="D1752" s="431" t="s">
        <v>4028</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4311</v>
      </c>
      <c r="B1753" s="431">
        <v>1</v>
      </c>
      <c r="C1753" s="431" t="s">
        <v>4312</v>
      </c>
      <c r="D1753" s="431" t="s">
        <v>4029</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4311</v>
      </c>
      <c r="B1754" s="431">
        <v>1</v>
      </c>
      <c r="C1754" s="431" t="s">
        <v>4312</v>
      </c>
      <c r="D1754" s="431" t="s">
        <v>4031</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4311</v>
      </c>
      <c r="B1755" s="431">
        <v>1</v>
      </c>
      <c r="C1755" s="431" t="s">
        <v>4312</v>
      </c>
      <c r="D1755" s="431" t="s">
        <v>4033</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4311</v>
      </c>
      <c r="B1756" s="431">
        <v>1</v>
      </c>
      <c r="C1756" s="431" t="s">
        <v>4312</v>
      </c>
      <c r="D1756" s="431" t="s">
        <v>4249</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4311</v>
      </c>
      <c r="B1757" s="431">
        <v>1</v>
      </c>
      <c r="C1757" s="431" t="s">
        <v>4312</v>
      </c>
      <c r="D1757" s="431" t="s">
        <v>4035</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4311</v>
      </c>
      <c r="B1758" s="431">
        <v>1</v>
      </c>
      <c r="C1758" s="431" t="s">
        <v>4312</v>
      </c>
      <c r="D1758" s="431" t="s">
        <v>4037</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4311</v>
      </c>
      <c r="B1759" s="431">
        <v>1</v>
      </c>
      <c r="C1759" s="431" t="s">
        <v>4312</v>
      </c>
      <c r="D1759" s="431" t="s">
        <v>4039</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4311</v>
      </c>
      <c r="B1760" s="431">
        <v>1</v>
      </c>
      <c r="C1760" s="431" t="s">
        <v>4312</v>
      </c>
      <c r="D1760" s="431" t="s">
        <v>4041</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4311</v>
      </c>
      <c r="B1761" s="431">
        <v>1</v>
      </c>
      <c r="C1761" s="431" t="s">
        <v>4312</v>
      </c>
      <c r="D1761" s="431" t="s">
        <v>4043</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4311</v>
      </c>
      <c r="B1762" s="431">
        <v>1</v>
      </c>
      <c r="C1762" s="431" t="s">
        <v>4312</v>
      </c>
      <c r="D1762" s="431" t="s">
        <v>4045</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4311</v>
      </c>
      <c r="B1763" s="431">
        <v>1</v>
      </c>
      <c r="C1763" s="431" t="s">
        <v>4312</v>
      </c>
      <c r="D1763" s="431" t="s">
        <v>4047</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4311</v>
      </c>
      <c r="B1764" s="431">
        <v>1</v>
      </c>
      <c r="C1764" s="431" t="s">
        <v>4312</v>
      </c>
      <c r="D1764" s="431" t="s">
        <v>4049</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4311</v>
      </c>
      <c r="B1765" s="431">
        <v>1</v>
      </c>
      <c r="C1765" s="431" t="s">
        <v>4312</v>
      </c>
      <c r="D1765" s="431" t="s">
        <v>4051</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4311</v>
      </c>
      <c r="B1766" s="431">
        <v>1</v>
      </c>
      <c r="C1766" s="431" t="s">
        <v>4312</v>
      </c>
      <c r="D1766" s="431" t="s">
        <v>4053</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4311</v>
      </c>
      <c r="B1767" s="431">
        <v>1</v>
      </c>
      <c r="C1767" s="431" t="s">
        <v>4312</v>
      </c>
      <c r="D1767" s="431" t="s">
        <v>4055</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4311</v>
      </c>
      <c r="B1768" s="431">
        <v>1</v>
      </c>
      <c r="C1768" s="431" t="s">
        <v>4312</v>
      </c>
      <c r="D1768" s="431" t="s">
        <v>4057</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4311</v>
      </c>
      <c r="B1769" s="431">
        <v>1</v>
      </c>
      <c r="C1769" s="431" t="s">
        <v>4312</v>
      </c>
      <c r="D1769" s="431" t="s">
        <v>4059</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4311</v>
      </c>
      <c r="B1770" s="431">
        <v>1</v>
      </c>
      <c r="C1770" s="431" t="s">
        <v>4312</v>
      </c>
      <c r="D1770" s="431" t="s">
        <v>4061</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4311</v>
      </c>
      <c r="B1771" s="431">
        <v>1</v>
      </c>
      <c r="C1771" s="431" t="s">
        <v>4312</v>
      </c>
      <c r="D1771" s="431" t="s">
        <v>4250</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4311</v>
      </c>
      <c r="B1772" s="431">
        <v>1</v>
      </c>
      <c r="C1772" s="431" t="s">
        <v>4312</v>
      </c>
      <c r="D1772" s="431" t="s">
        <v>4063</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4311</v>
      </c>
      <c r="B1773" s="431">
        <v>1</v>
      </c>
      <c r="C1773" s="431" t="s">
        <v>4312</v>
      </c>
      <c r="D1773" s="431" t="s">
        <v>4065</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4311</v>
      </c>
      <c r="B1774" s="431">
        <v>1</v>
      </c>
      <c r="C1774" s="431" t="s">
        <v>4312</v>
      </c>
      <c r="D1774" s="431" t="s">
        <v>4067</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4311</v>
      </c>
      <c r="B1775" s="431">
        <v>1</v>
      </c>
      <c r="C1775" s="431" t="s">
        <v>4312</v>
      </c>
      <c r="D1775" s="431" t="s">
        <v>4069</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4311</v>
      </c>
      <c r="B1776" s="431">
        <v>1</v>
      </c>
      <c r="C1776" s="431" t="s">
        <v>4312</v>
      </c>
      <c r="D1776" s="431" t="s">
        <v>517</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4311</v>
      </c>
      <c r="B1777" s="431">
        <v>1</v>
      </c>
      <c r="C1777" s="431" t="s">
        <v>4312</v>
      </c>
      <c r="D1777" s="431" t="s">
        <v>4072</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4311</v>
      </c>
      <c r="B1778" s="431">
        <v>1</v>
      </c>
      <c r="C1778" s="431" t="s">
        <v>4312</v>
      </c>
      <c r="D1778" s="431" t="s">
        <v>4074</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4311</v>
      </c>
      <c r="B1779" s="431">
        <v>1</v>
      </c>
      <c r="C1779" s="431" t="s">
        <v>4312</v>
      </c>
      <c r="D1779" s="431" t="s">
        <v>4076</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4311</v>
      </c>
      <c r="B1780" s="431">
        <v>1</v>
      </c>
      <c r="C1780" s="431" t="s">
        <v>4312</v>
      </c>
      <c r="D1780" s="431" t="s">
        <v>4078</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4311</v>
      </c>
      <c r="B1781" s="431">
        <v>1</v>
      </c>
      <c r="C1781" s="431" t="s">
        <v>4312</v>
      </c>
      <c r="D1781" s="431" t="s">
        <v>4080</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4311</v>
      </c>
      <c r="B1782" s="431">
        <v>1</v>
      </c>
      <c r="C1782" s="431" t="s">
        <v>4312</v>
      </c>
      <c r="D1782" s="431" t="s">
        <v>4082</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4311</v>
      </c>
      <c r="B1783" s="431">
        <v>1</v>
      </c>
      <c r="C1783" s="431" t="s">
        <v>4312</v>
      </c>
      <c r="D1783" s="431" t="s">
        <v>4084</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4311</v>
      </c>
      <c r="B1784" s="431">
        <v>1</v>
      </c>
      <c r="C1784" s="431" t="s">
        <v>4312</v>
      </c>
      <c r="D1784" s="431" t="s">
        <v>4086</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4311</v>
      </c>
      <c r="B1785" s="431">
        <v>1</v>
      </c>
      <c r="C1785" s="431" t="s">
        <v>4312</v>
      </c>
      <c r="D1785" s="431" t="s">
        <v>4088</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4311</v>
      </c>
      <c r="B1786" s="431">
        <v>1</v>
      </c>
      <c r="C1786" s="431" t="s">
        <v>4312</v>
      </c>
      <c r="D1786" s="431" t="s">
        <v>4251</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4311</v>
      </c>
      <c r="B1787" s="431">
        <v>1</v>
      </c>
      <c r="C1787" s="431" t="s">
        <v>4312</v>
      </c>
      <c r="D1787" s="431" t="s">
        <v>4090</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4311</v>
      </c>
      <c r="B1788" s="431">
        <v>1</v>
      </c>
      <c r="C1788" s="431" t="s">
        <v>4312</v>
      </c>
      <c r="D1788" s="431" t="s">
        <v>4092</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4311</v>
      </c>
      <c r="B1789" s="431">
        <v>1</v>
      </c>
      <c r="C1789" s="431" t="s">
        <v>4312</v>
      </c>
      <c r="D1789" s="431" t="s">
        <v>4094</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4311</v>
      </c>
      <c r="B1790" s="431">
        <v>1</v>
      </c>
      <c r="C1790" s="431" t="s">
        <v>4312</v>
      </c>
      <c r="D1790" s="431" t="s">
        <v>4096</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4311</v>
      </c>
      <c r="B1791" s="431">
        <v>1</v>
      </c>
      <c r="C1791" s="431" t="s">
        <v>4312</v>
      </c>
      <c r="D1791" s="431" t="s">
        <v>4098</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4311</v>
      </c>
      <c r="B1792" s="431">
        <v>1</v>
      </c>
      <c r="C1792" s="431" t="s">
        <v>4312</v>
      </c>
      <c r="D1792" s="431" t="s">
        <v>4100</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4311</v>
      </c>
      <c r="B1793" s="431">
        <v>1</v>
      </c>
      <c r="C1793" s="431" t="s">
        <v>4312</v>
      </c>
      <c r="D1793" s="431" t="s">
        <v>4102</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4311</v>
      </c>
      <c r="B1794" s="431">
        <v>1</v>
      </c>
      <c r="C1794" s="431" t="s">
        <v>4312</v>
      </c>
      <c r="D1794" s="431" t="s">
        <v>4253</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4311</v>
      </c>
      <c r="B1795" s="431">
        <v>1</v>
      </c>
      <c r="C1795" s="431" t="s">
        <v>4312</v>
      </c>
      <c r="D1795" s="431" t="s">
        <v>4104</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4311</v>
      </c>
      <c r="B1796" s="431">
        <v>1</v>
      </c>
      <c r="C1796" s="431" t="s">
        <v>4312</v>
      </c>
      <c r="D1796" s="431" t="s">
        <v>4106</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4311</v>
      </c>
      <c r="B1797" s="431">
        <v>1</v>
      </c>
      <c r="C1797" s="431" t="s">
        <v>4312</v>
      </c>
      <c r="D1797" s="431" t="s">
        <v>4108</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4311</v>
      </c>
      <c r="B1798" s="431">
        <v>1</v>
      </c>
      <c r="C1798" s="431" t="s">
        <v>4312</v>
      </c>
      <c r="D1798" s="431" t="s">
        <v>4110</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4311</v>
      </c>
      <c r="B1799" s="431">
        <v>1</v>
      </c>
      <c r="C1799" s="431" t="s">
        <v>4312</v>
      </c>
      <c r="D1799" s="431" t="s">
        <v>4112</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4313</v>
      </c>
      <c r="B1800" s="431">
        <v>1</v>
      </c>
      <c r="C1800" s="431" t="s">
        <v>4314</v>
      </c>
      <c r="D1800" s="431" t="s">
        <v>4016</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4313</v>
      </c>
      <c r="B1801" s="431">
        <v>1</v>
      </c>
      <c r="C1801" s="431" t="s">
        <v>4314</v>
      </c>
      <c r="D1801" s="431" t="s">
        <v>4018</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4313</v>
      </c>
      <c r="B1802" s="431">
        <v>1</v>
      </c>
      <c r="C1802" s="431" t="s">
        <v>4314</v>
      </c>
      <c r="D1802" s="431" t="s">
        <v>4019</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4313</v>
      </c>
      <c r="B1803" s="431">
        <v>1</v>
      </c>
      <c r="C1803" s="431" t="s">
        <v>4314</v>
      </c>
      <c r="D1803" s="431" t="s">
        <v>4021</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4313</v>
      </c>
      <c r="B1804" s="431">
        <v>1</v>
      </c>
      <c r="C1804" s="431" t="s">
        <v>4314</v>
      </c>
      <c r="D1804" s="431" t="s">
        <v>4023</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4313</v>
      </c>
      <c r="B1805" s="431">
        <v>1</v>
      </c>
      <c r="C1805" s="431" t="s">
        <v>4314</v>
      </c>
      <c r="D1805" s="431" t="s">
        <v>481</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4313</v>
      </c>
      <c r="B1806" s="431">
        <v>1</v>
      </c>
      <c r="C1806" s="431" t="s">
        <v>4314</v>
      </c>
      <c r="D1806" s="431" t="s">
        <v>4026</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4313</v>
      </c>
      <c r="B1807" s="431">
        <v>1</v>
      </c>
      <c r="C1807" s="431" t="s">
        <v>4314</v>
      </c>
      <c r="D1807" s="431" t="s">
        <v>4028</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4313</v>
      </c>
      <c r="B1808" s="431">
        <v>1</v>
      </c>
      <c r="C1808" s="431" t="s">
        <v>4314</v>
      </c>
      <c r="D1808" s="431" t="s">
        <v>4029</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4313</v>
      </c>
      <c r="B1809" s="431">
        <v>1</v>
      </c>
      <c r="C1809" s="431" t="s">
        <v>4314</v>
      </c>
      <c r="D1809" s="431" t="s">
        <v>4031</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4313</v>
      </c>
      <c r="B1810" s="431">
        <v>1</v>
      </c>
      <c r="C1810" s="431" t="s">
        <v>4314</v>
      </c>
      <c r="D1810" s="431" t="s">
        <v>4033</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4313</v>
      </c>
      <c r="B1811" s="431">
        <v>1</v>
      </c>
      <c r="C1811" s="431" t="s">
        <v>4314</v>
      </c>
      <c r="D1811" s="431" t="s">
        <v>4035</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4313</v>
      </c>
      <c r="B1812" s="431">
        <v>1</v>
      </c>
      <c r="C1812" s="431" t="s">
        <v>4314</v>
      </c>
      <c r="D1812" s="431" t="s">
        <v>4037</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4313</v>
      </c>
      <c r="B1813" s="431">
        <v>1</v>
      </c>
      <c r="C1813" s="431" t="s">
        <v>4314</v>
      </c>
      <c r="D1813" s="431" t="s">
        <v>4039</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4313</v>
      </c>
      <c r="B1814" s="431">
        <v>1</v>
      </c>
      <c r="C1814" s="431" t="s">
        <v>4314</v>
      </c>
      <c r="D1814" s="431" t="s">
        <v>4041</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4313</v>
      </c>
      <c r="B1815" s="431">
        <v>1</v>
      </c>
      <c r="C1815" s="431" t="s">
        <v>4314</v>
      </c>
      <c r="D1815" s="431" t="s">
        <v>4043</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4313</v>
      </c>
      <c r="B1816" s="431">
        <v>1</v>
      </c>
      <c r="C1816" s="431" t="s">
        <v>4314</v>
      </c>
      <c r="D1816" s="431" t="s">
        <v>4045</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4313</v>
      </c>
      <c r="B1817" s="431">
        <v>1</v>
      </c>
      <c r="C1817" s="431" t="s">
        <v>4314</v>
      </c>
      <c r="D1817" s="431" t="s">
        <v>4047</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4313</v>
      </c>
      <c r="B1818" s="431">
        <v>1</v>
      </c>
      <c r="C1818" s="431" t="s">
        <v>4314</v>
      </c>
      <c r="D1818" s="431" t="s">
        <v>4049</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4313</v>
      </c>
      <c r="B1819" s="431">
        <v>1</v>
      </c>
      <c r="C1819" s="431" t="s">
        <v>4314</v>
      </c>
      <c r="D1819" s="431" t="s">
        <v>4051</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4313</v>
      </c>
      <c r="B1820" s="431">
        <v>1</v>
      </c>
      <c r="C1820" s="431" t="s">
        <v>4314</v>
      </c>
      <c r="D1820" s="431" t="s">
        <v>4053</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4313</v>
      </c>
      <c r="B1821" s="431">
        <v>1</v>
      </c>
      <c r="C1821" s="431" t="s">
        <v>4314</v>
      </c>
      <c r="D1821" s="431" t="s">
        <v>4055</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4313</v>
      </c>
      <c r="B1822" s="431">
        <v>1</v>
      </c>
      <c r="C1822" s="431" t="s">
        <v>4314</v>
      </c>
      <c r="D1822" s="431" t="s">
        <v>4057</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4313</v>
      </c>
      <c r="B1823" s="431">
        <v>1</v>
      </c>
      <c r="C1823" s="431" t="s">
        <v>4314</v>
      </c>
      <c r="D1823" s="431" t="s">
        <v>4059</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4313</v>
      </c>
      <c r="B1824" s="431">
        <v>1</v>
      </c>
      <c r="C1824" s="431" t="s">
        <v>4314</v>
      </c>
      <c r="D1824" s="431" t="s">
        <v>4061</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4313</v>
      </c>
      <c r="B1825" s="431">
        <v>1</v>
      </c>
      <c r="C1825" s="431" t="s">
        <v>4314</v>
      </c>
      <c r="D1825" s="431" t="s">
        <v>4063</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4313</v>
      </c>
      <c r="B1826" s="431">
        <v>1</v>
      </c>
      <c r="C1826" s="431" t="s">
        <v>4314</v>
      </c>
      <c r="D1826" s="431" t="s">
        <v>4065</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4313</v>
      </c>
      <c r="B1827" s="431">
        <v>1</v>
      </c>
      <c r="C1827" s="431" t="s">
        <v>4314</v>
      </c>
      <c r="D1827" s="431" t="s">
        <v>4067</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4313</v>
      </c>
      <c r="B1828" s="431">
        <v>1</v>
      </c>
      <c r="C1828" s="431" t="s">
        <v>4314</v>
      </c>
      <c r="D1828" s="431" t="s">
        <v>4069</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4313</v>
      </c>
      <c r="B1829" s="431">
        <v>1</v>
      </c>
      <c r="C1829" s="431" t="s">
        <v>4314</v>
      </c>
      <c r="D1829" s="431" t="s">
        <v>517</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4313</v>
      </c>
      <c r="B1830" s="431">
        <v>1</v>
      </c>
      <c r="C1830" s="431" t="s">
        <v>4314</v>
      </c>
      <c r="D1830" s="431" t="s">
        <v>4072</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4313</v>
      </c>
      <c r="B1831" s="431">
        <v>1</v>
      </c>
      <c r="C1831" s="431" t="s">
        <v>4314</v>
      </c>
      <c r="D1831" s="431" t="s">
        <v>4074</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4313</v>
      </c>
      <c r="B1832" s="431">
        <v>1</v>
      </c>
      <c r="C1832" s="431" t="s">
        <v>4314</v>
      </c>
      <c r="D1832" s="431" t="s">
        <v>4076</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4313</v>
      </c>
      <c r="B1833" s="431">
        <v>1</v>
      </c>
      <c r="C1833" s="431" t="s">
        <v>4314</v>
      </c>
      <c r="D1833" s="431" t="s">
        <v>4078</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4313</v>
      </c>
      <c r="B1834" s="431">
        <v>1</v>
      </c>
      <c r="C1834" s="431" t="s">
        <v>4314</v>
      </c>
      <c r="D1834" s="431" t="s">
        <v>4080</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4313</v>
      </c>
      <c r="B1835" s="431">
        <v>1</v>
      </c>
      <c r="C1835" s="431" t="s">
        <v>4314</v>
      </c>
      <c r="D1835" s="431" t="s">
        <v>4082</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4313</v>
      </c>
      <c r="B1836" s="431">
        <v>1</v>
      </c>
      <c r="C1836" s="431" t="s">
        <v>4314</v>
      </c>
      <c r="D1836" s="431" t="s">
        <v>4084</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4313</v>
      </c>
      <c r="B1837" s="431">
        <v>1</v>
      </c>
      <c r="C1837" s="431" t="s">
        <v>4314</v>
      </c>
      <c r="D1837" s="431" t="s">
        <v>4086</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4313</v>
      </c>
      <c r="B1838" s="431">
        <v>1</v>
      </c>
      <c r="C1838" s="431" t="s">
        <v>4314</v>
      </c>
      <c r="D1838" s="431" t="s">
        <v>4088</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4313</v>
      </c>
      <c r="B1839" s="431">
        <v>1</v>
      </c>
      <c r="C1839" s="431" t="s">
        <v>4314</v>
      </c>
      <c r="D1839" s="431" t="s">
        <v>4090</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4313</v>
      </c>
      <c r="B1840" s="431">
        <v>1</v>
      </c>
      <c r="C1840" s="431" t="s">
        <v>4314</v>
      </c>
      <c r="D1840" s="431" t="s">
        <v>4092</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4313</v>
      </c>
      <c r="B1841" s="431">
        <v>1</v>
      </c>
      <c r="C1841" s="431" t="s">
        <v>4314</v>
      </c>
      <c r="D1841" s="431" t="s">
        <v>4094</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4313</v>
      </c>
      <c r="B1842" s="431">
        <v>1</v>
      </c>
      <c r="C1842" s="431" t="s">
        <v>4314</v>
      </c>
      <c r="D1842" s="431" t="s">
        <v>4096</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4313</v>
      </c>
      <c r="B1843" s="431">
        <v>1</v>
      </c>
      <c r="C1843" s="431" t="s">
        <v>4314</v>
      </c>
      <c r="D1843" s="431" t="s">
        <v>4098</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4313</v>
      </c>
      <c r="B1844" s="431">
        <v>1</v>
      </c>
      <c r="C1844" s="431" t="s">
        <v>4314</v>
      </c>
      <c r="D1844" s="431" t="s">
        <v>4100</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4313</v>
      </c>
      <c r="B1845" s="431">
        <v>1</v>
      </c>
      <c r="C1845" s="431" t="s">
        <v>4314</v>
      </c>
      <c r="D1845" s="431" t="s">
        <v>4102</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4313</v>
      </c>
      <c r="B1846" s="431">
        <v>1</v>
      </c>
      <c r="C1846" s="431" t="s">
        <v>4314</v>
      </c>
      <c r="D1846" s="431" t="s">
        <v>4104</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4313</v>
      </c>
      <c r="B1847" s="431">
        <v>1</v>
      </c>
      <c r="C1847" s="431" t="s">
        <v>4314</v>
      </c>
      <c r="D1847" s="431" t="s">
        <v>4106</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4313</v>
      </c>
      <c r="B1848" s="431">
        <v>1</v>
      </c>
      <c r="C1848" s="431" t="s">
        <v>4314</v>
      </c>
      <c r="D1848" s="431" t="s">
        <v>4108</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4313</v>
      </c>
      <c r="B1849" s="431">
        <v>1</v>
      </c>
      <c r="C1849" s="431" t="s">
        <v>4314</v>
      </c>
      <c r="D1849" s="431" t="s">
        <v>4110</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4313</v>
      </c>
      <c r="B1850" s="431">
        <v>1</v>
      </c>
      <c r="C1850" s="431" t="s">
        <v>4314</v>
      </c>
      <c r="D1850" s="431" t="s">
        <v>4112</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4315</v>
      </c>
      <c r="B1851" s="431">
        <v>1</v>
      </c>
      <c r="C1851" s="431" t="s">
        <v>4316</v>
      </c>
      <c r="D1851" s="431" t="s">
        <v>4016</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4315</v>
      </c>
      <c r="B1852" s="431">
        <v>1</v>
      </c>
      <c r="C1852" s="431" t="s">
        <v>4316</v>
      </c>
      <c r="D1852" s="431" t="s">
        <v>4018</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4315</v>
      </c>
      <c r="B1853" s="431">
        <v>1</v>
      </c>
      <c r="C1853" s="431" t="s">
        <v>4316</v>
      </c>
      <c r="D1853" s="431" t="s">
        <v>4019</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4315</v>
      </c>
      <c r="B1854" s="431">
        <v>1</v>
      </c>
      <c r="C1854" s="431" t="s">
        <v>4316</v>
      </c>
      <c r="D1854" s="431" t="s">
        <v>4021</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4315</v>
      </c>
      <c r="B1855" s="431">
        <v>1</v>
      </c>
      <c r="C1855" s="431" t="s">
        <v>4316</v>
      </c>
      <c r="D1855" s="431" t="s">
        <v>4023</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4315</v>
      </c>
      <c r="B1856" s="431">
        <v>1</v>
      </c>
      <c r="C1856" s="431" t="s">
        <v>4316</v>
      </c>
      <c r="D1856" s="431" t="s">
        <v>481</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4315</v>
      </c>
      <c r="B1857" s="431">
        <v>1</v>
      </c>
      <c r="C1857" s="431" t="s">
        <v>4316</v>
      </c>
      <c r="D1857" s="431" t="s">
        <v>4026</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4315</v>
      </c>
      <c r="B1858" s="431">
        <v>1</v>
      </c>
      <c r="C1858" s="431" t="s">
        <v>4316</v>
      </c>
      <c r="D1858" s="431" t="s">
        <v>4028</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4315</v>
      </c>
      <c r="B1859" s="431">
        <v>1</v>
      </c>
      <c r="C1859" s="431" t="s">
        <v>4316</v>
      </c>
      <c r="D1859" s="431" t="s">
        <v>4029</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4315</v>
      </c>
      <c r="B1860" s="431">
        <v>1</v>
      </c>
      <c r="C1860" s="431" t="s">
        <v>4316</v>
      </c>
      <c r="D1860" s="431" t="s">
        <v>4031</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4315</v>
      </c>
      <c r="B1861" s="431">
        <v>1</v>
      </c>
      <c r="C1861" s="431" t="s">
        <v>4316</v>
      </c>
      <c r="D1861" s="431" t="s">
        <v>4033</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4315</v>
      </c>
      <c r="B1862" s="431">
        <v>1</v>
      </c>
      <c r="C1862" s="431" t="s">
        <v>4316</v>
      </c>
      <c r="D1862" s="431" t="s">
        <v>4035</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4315</v>
      </c>
      <c r="B1863" s="431">
        <v>1</v>
      </c>
      <c r="C1863" s="431" t="s">
        <v>4316</v>
      </c>
      <c r="D1863" s="431" t="s">
        <v>4037</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4315</v>
      </c>
      <c r="B1864" s="431">
        <v>1</v>
      </c>
      <c r="C1864" s="431" t="s">
        <v>4316</v>
      </c>
      <c r="D1864" s="431" t="s">
        <v>4039</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4315</v>
      </c>
      <c r="B1865" s="431">
        <v>1</v>
      </c>
      <c r="C1865" s="431" t="s">
        <v>4316</v>
      </c>
      <c r="D1865" s="431" t="s">
        <v>4041</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4315</v>
      </c>
      <c r="B1866" s="431">
        <v>1</v>
      </c>
      <c r="C1866" s="431" t="s">
        <v>4316</v>
      </c>
      <c r="D1866" s="431" t="s">
        <v>4043</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4315</v>
      </c>
      <c r="B1867" s="431">
        <v>1</v>
      </c>
      <c r="C1867" s="431" t="s">
        <v>4316</v>
      </c>
      <c r="D1867" s="431" t="s">
        <v>4045</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4315</v>
      </c>
      <c r="B1868" s="431">
        <v>1</v>
      </c>
      <c r="C1868" s="431" t="s">
        <v>4316</v>
      </c>
      <c r="D1868" s="431" t="s">
        <v>4047</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4315</v>
      </c>
      <c r="B1869" s="431">
        <v>1</v>
      </c>
      <c r="C1869" s="431" t="s">
        <v>4316</v>
      </c>
      <c r="D1869" s="431" t="s">
        <v>4049</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4315</v>
      </c>
      <c r="B1870" s="431">
        <v>1</v>
      </c>
      <c r="C1870" s="431" t="s">
        <v>4316</v>
      </c>
      <c r="D1870" s="431" t="s">
        <v>4051</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4315</v>
      </c>
      <c r="B1871" s="431">
        <v>1</v>
      </c>
      <c r="C1871" s="431" t="s">
        <v>4316</v>
      </c>
      <c r="D1871" s="431" t="s">
        <v>4053</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4315</v>
      </c>
      <c r="B1872" s="431">
        <v>1</v>
      </c>
      <c r="C1872" s="431" t="s">
        <v>4316</v>
      </c>
      <c r="D1872" s="431" t="s">
        <v>4055</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4315</v>
      </c>
      <c r="B1873" s="431">
        <v>1</v>
      </c>
      <c r="C1873" s="431" t="s">
        <v>4316</v>
      </c>
      <c r="D1873" s="431" t="s">
        <v>4057</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4315</v>
      </c>
      <c r="B1874" s="431">
        <v>1</v>
      </c>
      <c r="C1874" s="431" t="s">
        <v>4316</v>
      </c>
      <c r="D1874" s="431" t="s">
        <v>4059</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4315</v>
      </c>
      <c r="B1875" s="431">
        <v>1</v>
      </c>
      <c r="C1875" s="431" t="s">
        <v>4316</v>
      </c>
      <c r="D1875" s="431" t="s">
        <v>4061</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4315</v>
      </c>
      <c r="B1876" s="431">
        <v>1</v>
      </c>
      <c r="C1876" s="431" t="s">
        <v>4316</v>
      </c>
      <c r="D1876" s="431" t="s">
        <v>4063</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4315</v>
      </c>
      <c r="B1877" s="431">
        <v>1</v>
      </c>
      <c r="C1877" s="431" t="s">
        <v>4316</v>
      </c>
      <c r="D1877" s="431" t="s">
        <v>4065</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4315</v>
      </c>
      <c r="B1878" s="431">
        <v>1</v>
      </c>
      <c r="C1878" s="431" t="s">
        <v>4316</v>
      </c>
      <c r="D1878" s="431" t="s">
        <v>4067</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4315</v>
      </c>
      <c r="B1879" s="431">
        <v>1</v>
      </c>
      <c r="C1879" s="431" t="s">
        <v>4316</v>
      </c>
      <c r="D1879" s="431" t="s">
        <v>4069</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4315</v>
      </c>
      <c r="B1880" s="431">
        <v>1</v>
      </c>
      <c r="C1880" s="431" t="s">
        <v>4316</v>
      </c>
      <c r="D1880" s="431" t="s">
        <v>517</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4315</v>
      </c>
      <c r="B1881" s="431">
        <v>1</v>
      </c>
      <c r="C1881" s="431" t="s">
        <v>4316</v>
      </c>
      <c r="D1881" s="431" t="s">
        <v>4072</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4315</v>
      </c>
      <c r="B1882" s="431">
        <v>1</v>
      </c>
      <c r="C1882" s="431" t="s">
        <v>4316</v>
      </c>
      <c r="D1882" s="431" t="s">
        <v>4074</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4315</v>
      </c>
      <c r="B1883" s="431">
        <v>1</v>
      </c>
      <c r="C1883" s="431" t="s">
        <v>4316</v>
      </c>
      <c r="D1883" s="431" t="s">
        <v>4076</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4315</v>
      </c>
      <c r="B1884" s="431">
        <v>1</v>
      </c>
      <c r="C1884" s="431" t="s">
        <v>4316</v>
      </c>
      <c r="D1884" s="431" t="s">
        <v>4078</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4315</v>
      </c>
      <c r="B1885" s="431">
        <v>1</v>
      </c>
      <c r="C1885" s="431" t="s">
        <v>4316</v>
      </c>
      <c r="D1885" s="431" t="s">
        <v>4080</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4315</v>
      </c>
      <c r="B1886" s="431">
        <v>1</v>
      </c>
      <c r="C1886" s="431" t="s">
        <v>4316</v>
      </c>
      <c r="D1886" s="431" t="s">
        <v>4082</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4315</v>
      </c>
      <c r="B1887" s="431">
        <v>1</v>
      </c>
      <c r="C1887" s="431" t="s">
        <v>4316</v>
      </c>
      <c r="D1887" s="431" t="s">
        <v>4084</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4315</v>
      </c>
      <c r="B1888" s="431">
        <v>1</v>
      </c>
      <c r="C1888" s="431" t="s">
        <v>4316</v>
      </c>
      <c r="D1888" s="431" t="s">
        <v>4086</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4315</v>
      </c>
      <c r="B1889" s="431">
        <v>1</v>
      </c>
      <c r="C1889" s="431" t="s">
        <v>4316</v>
      </c>
      <c r="D1889" s="431" t="s">
        <v>4088</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4315</v>
      </c>
      <c r="B1890" s="431">
        <v>1</v>
      </c>
      <c r="C1890" s="431" t="s">
        <v>4316</v>
      </c>
      <c r="D1890" s="431" t="s">
        <v>4090</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4315</v>
      </c>
      <c r="B1891" s="431">
        <v>1</v>
      </c>
      <c r="C1891" s="431" t="s">
        <v>4316</v>
      </c>
      <c r="D1891" s="431" t="s">
        <v>4092</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4315</v>
      </c>
      <c r="B1892" s="431">
        <v>1</v>
      </c>
      <c r="C1892" s="431" t="s">
        <v>4316</v>
      </c>
      <c r="D1892" s="431" t="s">
        <v>4094</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4315</v>
      </c>
      <c r="B1893" s="431">
        <v>1</v>
      </c>
      <c r="C1893" s="431" t="s">
        <v>4316</v>
      </c>
      <c r="D1893" s="431" t="s">
        <v>4096</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4315</v>
      </c>
      <c r="B1894" s="431">
        <v>1</v>
      </c>
      <c r="C1894" s="431" t="s">
        <v>4316</v>
      </c>
      <c r="D1894" s="431" t="s">
        <v>4098</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4315</v>
      </c>
      <c r="B1895" s="431">
        <v>1</v>
      </c>
      <c r="C1895" s="431" t="s">
        <v>4316</v>
      </c>
      <c r="D1895" s="431" t="s">
        <v>4100</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4315</v>
      </c>
      <c r="B1896" s="431">
        <v>1</v>
      </c>
      <c r="C1896" s="431" t="s">
        <v>4316</v>
      </c>
      <c r="D1896" s="431" t="s">
        <v>4102</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4315</v>
      </c>
      <c r="B1897" s="431">
        <v>1</v>
      </c>
      <c r="C1897" s="431" t="s">
        <v>4316</v>
      </c>
      <c r="D1897" s="431" t="s">
        <v>4104</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4315</v>
      </c>
      <c r="B1898" s="431">
        <v>1</v>
      </c>
      <c r="C1898" s="431" t="s">
        <v>4316</v>
      </c>
      <c r="D1898" s="431" t="s">
        <v>4106</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4315</v>
      </c>
      <c r="B1899" s="431">
        <v>1</v>
      </c>
      <c r="C1899" s="431" t="s">
        <v>4316</v>
      </c>
      <c r="D1899" s="431" t="s">
        <v>4108</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4315</v>
      </c>
      <c r="B1900" s="431">
        <v>1</v>
      </c>
      <c r="C1900" s="431" t="s">
        <v>4316</v>
      </c>
      <c r="D1900" s="431" t="s">
        <v>4110</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4315</v>
      </c>
      <c r="B1901" s="431">
        <v>1</v>
      </c>
      <c r="C1901" s="431" t="s">
        <v>4316</v>
      </c>
      <c r="D1901" s="431" t="s">
        <v>4112</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4317</v>
      </c>
      <c r="B1902" s="431">
        <v>1</v>
      </c>
      <c r="C1902" s="431" t="s">
        <v>4318</v>
      </c>
      <c r="D1902" s="431" t="s">
        <v>4016</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4317</v>
      </c>
      <c r="B1903" s="431">
        <v>1</v>
      </c>
      <c r="C1903" s="431" t="s">
        <v>4318</v>
      </c>
      <c r="D1903" s="431" t="s">
        <v>4018</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4317</v>
      </c>
      <c r="B1904" s="431">
        <v>1</v>
      </c>
      <c r="C1904" s="431" t="s">
        <v>4318</v>
      </c>
      <c r="D1904" s="431" t="s">
        <v>4019</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4317</v>
      </c>
      <c r="B1905" s="431">
        <v>1</v>
      </c>
      <c r="C1905" s="431" t="s">
        <v>4318</v>
      </c>
      <c r="D1905" s="431" t="s">
        <v>4248</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4317</v>
      </c>
      <c r="B1906" s="431">
        <v>1</v>
      </c>
      <c r="C1906" s="431" t="s">
        <v>4318</v>
      </c>
      <c r="D1906" s="431" t="s">
        <v>4021</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4317</v>
      </c>
      <c r="B1907" s="431">
        <v>1</v>
      </c>
      <c r="C1907" s="431" t="s">
        <v>4318</v>
      </c>
      <c r="D1907" s="431" t="s">
        <v>4023</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4317</v>
      </c>
      <c r="B1908" s="431">
        <v>1</v>
      </c>
      <c r="C1908" s="431" t="s">
        <v>4318</v>
      </c>
      <c r="D1908" s="431" t="s">
        <v>481</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4317</v>
      </c>
      <c r="B1909" s="431">
        <v>1</v>
      </c>
      <c r="C1909" s="431" t="s">
        <v>4318</v>
      </c>
      <c r="D1909" s="431" t="s">
        <v>4026</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4317</v>
      </c>
      <c r="B1910" s="431">
        <v>1</v>
      </c>
      <c r="C1910" s="431" t="s">
        <v>4318</v>
      </c>
      <c r="D1910" s="431" t="s">
        <v>4028</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4317</v>
      </c>
      <c r="B1911" s="431">
        <v>1</v>
      </c>
      <c r="C1911" s="431" t="s">
        <v>4318</v>
      </c>
      <c r="D1911" s="431" t="s">
        <v>4029</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4317</v>
      </c>
      <c r="B1912" s="431">
        <v>1</v>
      </c>
      <c r="C1912" s="431" t="s">
        <v>4318</v>
      </c>
      <c r="D1912" s="431" t="s">
        <v>4031</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4317</v>
      </c>
      <c r="B1913" s="431">
        <v>1</v>
      </c>
      <c r="C1913" s="431" t="s">
        <v>4318</v>
      </c>
      <c r="D1913" s="431" t="s">
        <v>4033</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4317</v>
      </c>
      <c r="B1914" s="431">
        <v>1</v>
      </c>
      <c r="C1914" s="431" t="s">
        <v>4318</v>
      </c>
      <c r="D1914" s="431" t="s">
        <v>4249</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4317</v>
      </c>
      <c r="B1915" s="431">
        <v>1</v>
      </c>
      <c r="C1915" s="431" t="s">
        <v>4318</v>
      </c>
      <c r="D1915" s="431" t="s">
        <v>4035</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4317</v>
      </c>
      <c r="B1916" s="431">
        <v>1</v>
      </c>
      <c r="C1916" s="431" t="s">
        <v>4318</v>
      </c>
      <c r="D1916" s="431" t="s">
        <v>4037</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4317</v>
      </c>
      <c r="B1917" s="431">
        <v>1</v>
      </c>
      <c r="C1917" s="431" t="s">
        <v>4318</v>
      </c>
      <c r="D1917" s="431" t="s">
        <v>4039</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4317</v>
      </c>
      <c r="B1918" s="431">
        <v>1</v>
      </c>
      <c r="C1918" s="431" t="s">
        <v>4318</v>
      </c>
      <c r="D1918" s="431" t="s">
        <v>4041</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4317</v>
      </c>
      <c r="B1919" s="431">
        <v>1</v>
      </c>
      <c r="C1919" s="431" t="s">
        <v>4318</v>
      </c>
      <c r="D1919" s="431" t="s">
        <v>4043</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4317</v>
      </c>
      <c r="B1920" s="431">
        <v>1</v>
      </c>
      <c r="C1920" s="431" t="s">
        <v>4318</v>
      </c>
      <c r="D1920" s="431" t="s">
        <v>4045</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4317</v>
      </c>
      <c r="B1921" s="431">
        <v>1</v>
      </c>
      <c r="C1921" s="431" t="s">
        <v>4318</v>
      </c>
      <c r="D1921" s="431" t="s">
        <v>4047</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4317</v>
      </c>
      <c r="B1922" s="431">
        <v>1</v>
      </c>
      <c r="C1922" s="431" t="s">
        <v>4318</v>
      </c>
      <c r="D1922" s="431" t="s">
        <v>4049</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4317</v>
      </c>
      <c r="B1923" s="431">
        <v>1</v>
      </c>
      <c r="C1923" s="431" t="s">
        <v>4318</v>
      </c>
      <c r="D1923" s="431" t="s">
        <v>4051</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4317</v>
      </c>
      <c r="B1924" s="431">
        <v>1</v>
      </c>
      <c r="C1924" s="431" t="s">
        <v>4318</v>
      </c>
      <c r="D1924" s="431" t="s">
        <v>4053</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4317</v>
      </c>
      <c r="B1925" s="431">
        <v>1</v>
      </c>
      <c r="C1925" s="431" t="s">
        <v>4318</v>
      </c>
      <c r="D1925" s="431" t="s">
        <v>4055</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4317</v>
      </c>
      <c r="B1926" s="431">
        <v>1</v>
      </c>
      <c r="C1926" s="431" t="s">
        <v>4318</v>
      </c>
      <c r="D1926" s="431" t="s">
        <v>4057</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4317</v>
      </c>
      <c r="B1927" s="431">
        <v>1</v>
      </c>
      <c r="C1927" s="431" t="s">
        <v>4318</v>
      </c>
      <c r="D1927" s="431" t="s">
        <v>4059</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4317</v>
      </c>
      <c r="B1928" s="431">
        <v>1</v>
      </c>
      <c r="C1928" s="431" t="s">
        <v>4318</v>
      </c>
      <c r="D1928" s="431" t="s">
        <v>4061</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4317</v>
      </c>
      <c r="B1929" s="431">
        <v>1</v>
      </c>
      <c r="C1929" s="431" t="s">
        <v>4318</v>
      </c>
      <c r="D1929" s="431" t="s">
        <v>4250</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4317</v>
      </c>
      <c r="B1930" s="431">
        <v>1</v>
      </c>
      <c r="C1930" s="431" t="s">
        <v>4318</v>
      </c>
      <c r="D1930" s="431" t="s">
        <v>4063</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4317</v>
      </c>
      <c r="B1931" s="431">
        <v>1</v>
      </c>
      <c r="C1931" s="431" t="s">
        <v>4318</v>
      </c>
      <c r="D1931" s="431" t="s">
        <v>4065</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4317</v>
      </c>
      <c r="B1932" s="431">
        <v>1</v>
      </c>
      <c r="C1932" s="431" t="s">
        <v>4318</v>
      </c>
      <c r="D1932" s="431" t="s">
        <v>4067</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4317</v>
      </c>
      <c r="B1933" s="431">
        <v>1</v>
      </c>
      <c r="C1933" s="431" t="s">
        <v>4318</v>
      </c>
      <c r="D1933" s="431" t="s">
        <v>4069</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4317</v>
      </c>
      <c r="B1934" s="431">
        <v>1</v>
      </c>
      <c r="C1934" s="431" t="s">
        <v>4318</v>
      </c>
      <c r="D1934" s="431" t="s">
        <v>517</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4317</v>
      </c>
      <c r="B1935" s="431">
        <v>1</v>
      </c>
      <c r="C1935" s="431" t="s">
        <v>4318</v>
      </c>
      <c r="D1935" s="431" t="s">
        <v>4072</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4317</v>
      </c>
      <c r="B1936" s="431">
        <v>1</v>
      </c>
      <c r="C1936" s="431" t="s">
        <v>4318</v>
      </c>
      <c r="D1936" s="431" t="s">
        <v>4074</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4317</v>
      </c>
      <c r="B1937" s="431">
        <v>1</v>
      </c>
      <c r="C1937" s="431" t="s">
        <v>4318</v>
      </c>
      <c r="D1937" s="431" t="s">
        <v>4076</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4317</v>
      </c>
      <c r="B1938" s="431">
        <v>1</v>
      </c>
      <c r="C1938" s="431" t="s">
        <v>4318</v>
      </c>
      <c r="D1938" s="431" t="s">
        <v>4078</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4317</v>
      </c>
      <c r="B1939" s="431">
        <v>1</v>
      </c>
      <c r="C1939" s="431" t="s">
        <v>4318</v>
      </c>
      <c r="D1939" s="431" t="s">
        <v>4080</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4317</v>
      </c>
      <c r="B1940" s="431">
        <v>1</v>
      </c>
      <c r="C1940" s="431" t="s">
        <v>4318</v>
      </c>
      <c r="D1940" s="431" t="s">
        <v>4082</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4317</v>
      </c>
      <c r="B1941" s="431">
        <v>1</v>
      </c>
      <c r="C1941" s="431" t="s">
        <v>4318</v>
      </c>
      <c r="D1941" s="431" t="s">
        <v>4084</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4317</v>
      </c>
      <c r="B1942" s="431">
        <v>1</v>
      </c>
      <c r="C1942" s="431" t="s">
        <v>4318</v>
      </c>
      <c r="D1942" s="431" t="s">
        <v>4086</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4317</v>
      </c>
      <c r="B1943" s="431">
        <v>1</v>
      </c>
      <c r="C1943" s="431" t="s">
        <v>4318</v>
      </c>
      <c r="D1943" s="431" t="s">
        <v>4088</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4317</v>
      </c>
      <c r="B1944" s="431">
        <v>1</v>
      </c>
      <c r="C1944" s="431" t="s">
        <v>4318</v>
      </c>
      <c r="D1944" s="431" t="s">
        <v>4251</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4317</v>
      </c>
      <c r="B1945" s="431">
        <v>1</v>
      </c>
      <c r="C1945" s="431" t="s">
        <v>4318</v>
      </c>
      <c r="D1945" s="431" t="s">
        <v>4090</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4317</v>
      </c>
      <c r="B1946" s="431">
        <v>1</v>
      </c>
      <c r="C1946" s="431" t="s">
        <v>4318</v>
      </c>
      <c r="D1946" s="431" t="s">
        <v>4092</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4317</v>
      </c>
      <c r="B1947" s="431">
        <v>1</v>
      </c>
      <c r="C1947" s="431" t="s">
        <v>4318</v>
      </c>
      <c r="D1947" s="431" t="s">
        <v>4094</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4317</v>
      </c>
      <c r="B1948" s="431">
        <v>1</v>
      </c>
      <c r="C1948" s="431" t="s">
        <v>4318</v>
      </c>
      <c r="D1948" s="431" t="s">
        <v>4096</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4317</v>
      </c>
      <c r="B1949" s="431">
        <v>1</v>
      </c>
      <c r="C1949" s="431" t="s">
        <v>4318</v>
      </c>
      <c r="D1949" s="431" t="s">
        <v>4098</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4317</v>
      </c>
      <c r="B1950" s="431">
        <v>1</v>
      </c>
      <c r="C1950" s="431" t="s">
        <v>4318</v>
      </c>
      <c r="D1950" s="431" t="s">
        <v>4252</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4317</v>
      </c>
      <c r="B1951" s="431">
        <v>1</v>
      </c>
      <c r="C1951" s="431" t="s">
        <v>4318</v>
      </c>
      <c r="D1951" s="431" t="s">
        <v>4100</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4317</v>
      </c>
      <c r="B1952" s="431">
        <v>1</v>
      </c>
      <c r="C1952" s="431" t="s">
        <v>4318</v>
      </c>
      <c r="D1952" s="431" t="s">
        <v>4102</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4317</v>
      </c>
      <c r="B1953" s="431">
        <v>1</v>
      </c>
      <c r="C1953" s="431" t="s">
        <v>4318</v>
      </c>
      <c r="D1953" s="431" t="s">
        <v>4253</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4317</v>
      </c>
      <c r="B1954" s="431">
        <v>1</v>
      </c>
      <c r="C1954" s="431" t="s">
        <v>4318</v>
      </c>
      <c r="D1954" s="431" t="s">
        <v>4104</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4317</v>
      </c>
      <c r="B1955" s="431">
        <v>1</v>
      </c>
      <c r="C1955" s="431" t="s">
        <v>4318</v>
      </c>
      <c r="D1955" s="431" t="s">
        <v>4106</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4317</v>
      </c>
      <c r="B1956" s="431">
        <v>1</v>
      </c>
      <c r="C1956" s="431" t="s">
        <v>4318</v>
      </c>
      <c r="D1956" s="431" t="s">
        <v>4108</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4317</v>
      </c>
      <c r="B1957" s="431">
        <v>1</v>
      </c>
      <c r="C1957" s="431" t="s">
        <v>4318</v>
      </c>
      <c r="D1957" s="431" t="s">
        <v>4110</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4317</v>
      </c>
      <c r="B1958" s="431">
        <v>1</v>
      </c>
      <c r="C1958" s="431" t="s">
        <v>4318</v>
      </c>
      <c r="D1958" s="431" t="s">
        <v>4112</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4319</v>
      </c>
      <c r="B1959" s="431">
        <v>1</v>
      </c>
      <c r="C1959" s="431" t="s">
        <v>4320</v>
      </c>
      <c r="D1959" s="431" t="s">
        <v>4016</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4319</v>
      </c>
      <c r="B1960" s="431">
        <v>1</v>
      </c>
      <c r="C1960" s="431" t="s">
        <v>4320</v>
      </c>
      <c r="D1960" s="431" t="s">
        <v>4018</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4319</v>
      </c>
      <c r="B1961" s="431">
        <v>1</v>
      </c>
      <c r="C1961" s="431" t="s">
        <v>4320</v>
      </c>
      <c r="D1961" s="431" t="s">
        <v>4019</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4319</v>
      </c>
      <c r="B1962" s="431">
        <v>1</v>
      </c>
      <c r="C1962" s="431" t="s">
        <v>4320</v>
      </c>
      <c r="D1962" s="431" t="s">
        <v>4248</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4319</v>
      </c>
      <c r="B1963" s="431">
        <v>1</v>
      </c>
      <c r="C1963" s="431" t="s">
        <v>4320</v>
      </c>
      <c r="D1963" s="431" t="s">
        <v>4021</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4319</v>
      </c>
      <c r="B1964" s="431">
        <v>1</v>
      </c>
      <c r="C1964" s="431" t="s">
        <v>4320</v>
      </c>
      <c r="D1964" s="431" t="s">
        <v>4023</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4319</v>
      </c>
      <c r="B1965" s="431">
        <v>1</v>
      </c>
      <c r="C1965" s="431" t="s">
        <v>4320</v>
      </c>
      <c r="D1965" s="431" t="s">
        <v>481</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4319</v>
      </c>
      <c r="B1966" s="431">
        <v>1</v>
      </c>
      <c r="C1966" s="431" t="s">
        <v>4320</v>
      </c>
      <c r="D1966" s="431" t="s">
        <v>4026</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4319</v>
      </c>
      <c r="B1967" s="431">
        <v>1</v>
      </c>
      <c r="C1967" s="431" t="s">
        <v>4320</v>
      </c>
      <c r="D1967" s="431" t="s">
        <v>4028</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4319</v>
      </c>
      <c r="B1968" s="431">
        <v>1</v>
      </c>
      <c r="C1968" s="431" t="s">
        <v>4320</v>
      </c>
      <c r="D1968" s="431" t="s">
        <v>4029</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4319</v>
      </c>
      <c r="B1969" s="431">
        <v>1</v>
      </c>
      <c r="C1969" s="431" t="s">
        <v>4320</v>
      </c>
      <c r="D1969" s="431" t="s">
        <v>4031</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4319</v>
      </c>
      <c r="B1970" s="431">
        <v>1</v>
      </c>
      <c r="C1970" s="431" t="s">
        <v>4320</v>
      </c>
      <c r="D1970" s="431" t="s">
        <v>4262</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4319</v>
      </c>
      <c r="B1971" s="431">
        <v>1</v>
      </c>
      <c r="C1971" s="431" t="s">
        <v>4320</v>
      </c>
      <c r="D1971" s="431" t="s">
        <v>4033</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4319</v>
      </c>
      <c r="B1972" s="431">
        <v>1</v>
      </c>
      <c r="C1972" s="431" t="s">
        <v>4320</v>
      </c>
      <c r="D1972" s="431" t="s">
        <v>4249</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4319</v>
      </c>
      <c r="B1973" s="431">
        <v>1</v>
      </c>
      <c r="C1973" s="431" t="s">
        <v>4320</v>
      </c>
      <c r="D1973" s="431" t="s">
        <v>4035</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4319</v>
      </c>
      <c r="B1974" s="431">
        <v>1</v>
      </c>
      <c r="C1974" s="431" t="s">
        <v>4320</v>
      </c>
      <c r="D1974" s="431" t="s">
        <v>4037</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4319</v>
      </c>
      <c r="B1975" s="431">
        <v>1</v>
      </c>
      <c r="C1975" s="431" t="s">
        <v>4320</v>
      </c>
      <c r="D1975" s="431" t="s">
        <v>4039</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4319</v>
      </c>
      <c r="B1976" s="431">
        <v>1</v>
      </c>
      <c r="C1976" s="431" t="s">
        <v>4320</v>
      </c>
      <c r="D1976" s="431" t="s">
        <v>4041</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4319</v>
      </c>
      <c r="B1977" s="431">
        <v>1</v>
      </c>
      <c r="C1977" s="431" t="s">
        <v>4320</v>
      </c>
      <c r="D1977" s="431" t="s">
        <v>4043</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4319</v>
      </c>
      <c r="B1978" s="431">
        <v>1</v>
      </c>
      <c r="C1978" s="431" t="s">
        <v>4320</v>
      </c>
      <c r="D1978" s="431" t="s">
        <v>4045</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4319</v>
      </c>
      <c r="B1979" s="431">
        <v>1</v>
      </c>
      <c r="C1979" s="431" t="s">
        <v>4320</v>
      </c>
      <c r="D1979" s="431" t="s">
        <v>4047</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4319</v>
      </c>
      <c r="B1980" s="431">
        <v>1</v>
      </c>
      <c r="C1980" s="431" t="s">
        <v>4320</v>
      </c>
      <c r="D1980" s="431" t="s">
        <v>4049</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4319</v>
      </c>
      <c r="B1981" s="431">
        <v>1</v>
      </c>
      <c r="C1981" s="431" t="s">
        <v>4320</v>
      </c>
      <c r="D1981" s="431" t="s">
        <v>4051</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4319</v>
      </c>
      <c r="B1982" s="431">
        <v>1</v>
      </c>
      <c r="C1982" s="431" t="s">
        <v>4320</v>
      </c>
      <c r="D1982" s="431" t="s">
        <v>4053</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4319</v>
      </c>
      <c r="B1983" s="431">
        <v>1</v>
      </c>
      <c r="C1983" s="431" t="s">
        <v>4320</v>
      </c>
      <c r="D1983" s="431" t="s">
        <v>4055</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4319</v>
      </c>
      <c r="B1984" s="431">
        <v>1</v>
      </c>
      <c r="C1984" s="431" t="s">
        <v>4320</v>
      </c>
      <c r="D1984" s="431" t="s">
        <v>4057</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4319</v>
      </c>
      <c r="B1985" s="431">
        <v>1</v>
      </c>
      <c r="C1985" s="431" t="s">
        <v>4320</v>
      </c>
      <c r="D1985" s="431" t="s">
        <v>4059</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4319</v>
      </c>
      <c r="B1986" s="431">
        <v>1</v>
      </c>
      <c r="C1986" s="431" t="s">
        <v>4320</v>
      </c>
      <c r="D1986" s="431" t="s">
        <v>4061</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4319</v>
      </c>
      <c r="B1987" s="431">
        <v>1</v>
      </c>
      <c r="C1987" s="431" t="s">
        <v>4320</v>
      </c>
      <c r="D1987" s="431" t="s">
        <v>4250</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4319</v>
      </c>
      <c r="B1988" s="431">
        <v>1</v>
      </c>
      <c r="C1988" s="431" t="s">
        <v>4320</v>
      </c>
      <c r="D1988" s="431" t="s">
        <v>4063</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4319</v>
      </c>
      <c r="B1989" s="431">
        <v>1</v>
      </c>
      <c r="C1989" s="431" t="s">
        <v>4320</v>
      </c>
      <c r="D1989" s="431" t="s">
        <v>4065</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4319</v>
      </c>
      <c r="B1990" s="431">
        <v>1</v>
      </c>
      <c r="C1990" s="431" t="s">
        <v>4320</v>
      </c>
      <c r="D1990" s="431" t="s">
        <v>4067</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4319</v>
      </c>
      <c r="B1991" s="431">
        <v>1</v>
      </c>
      <c r="C1991" s="431" t="s">
        <v>4320</v>
      </c>
      <c r="D1991" s="431" t="s">
        <v>4069</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4319</v>
      </c>
      <c r="B1992" s="431">
        <v>1</v>
      </c>
      <c r="C1992" s="431" t="s">
        <v>4320</v>
      </c>
      <c r="D1992" s="431" t="s">
        <v>517</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4319</v>
      </c>
      <c r="B1993" s="431">
        <v>1</v>
      </c>
      <c r="C1993" s="431" t="s">
        <v>4320</v>
      </c>
      <c r="D1993" s="431" t="s">
        <v>4072</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4319</v>
      </c>
      <c r="B1994" s="431">
        <v>1</v>
      </c>
      <c r="C1994" s="431" t="s">
        <v>4320</v>
      </c>
      <c r="D1994" s="431" t="s">
        <v>4074</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4319</v>
      </c>
      <c r="B1995" s="431">
        <v>1</v>
      </c>
      <c r="C1995" s="431" t="s">
        <v>4320</v>
      </c>
      <c r="D1995" s="431" t="s">
        <v>4076</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4319</v>
      </c>
      <c r="B1996" s="431">
        <v>1</v>
      </c>
      <c r="C1996" s="431" t="s">
        <v>4320</v>
      </c>
      <c r="D1996" s="431" t="s">
        <v>4078</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4319</v>
      </c>
      <c r="B1997" s="431">
        <v>1</v>
      </c>
      <c r="C1997" s="431" t="s">
        <v>4320</v>
      </c>
      <c r="D1997" s="431" t="s">
        <v>4080</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4319</v>
      </c>
      <c r="B1998" s="431">
        <v>1</v>
      </c>
      <c r="C1998" s="431" t="s">
        <v>4320</v>
      </c>
      <c r="D1998" s="431" t="s">
        <v>4082</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4319</v>
      </c>
      <c r="B1999" s="431">
        <v>1</v>
      </c>
      <c r="C1999" s="431" t="s">
        <v>4320</v>
      </c>
      <c r="D1999" s="431" t="s">
        <v>4084</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4319</v>
      </c>
      <c r="B2000" s="431">
        <v>1</v>
      </c>
      <c r="C2000" s="431" t="s">
        <v>4320</v>
      </c>
      <c r="D2000" s="431" t="s">
        <v>4086</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4319</v>
      </c>
      <c r="B2001" s="431">
        <v>1</v>
      </c>
      <c r="C2001" s="431" t="s">
        <v>4320</v>
      </c>
      <c r="D2001" s="431" t="s">
        <v>4088</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4319</v>
      </c>
      <c r="B2002" s="431">
        <v>1</v>
      </c>
      <c r="C2002" s="431" t="s">
        <v>4320</v>
      </c>
      <c r="D2002" s="431" t="s">
        <v>4251</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4319</v>
      </c>
      <c r="B2003" s="431">
        <v>1</v>
      </c>
      <c r="C2003" s="431" t="s">
        <v>4320</v>
      </c>
      <c r="D2003" s="431" t="s">
        <v>4090</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4319</v>
      </c>
      <c r="B2004" s="431">
        <v>1</v>
      </c>
      <c r="C2004" s="431" t="s">
        <v>4320</v>
      </c>
      <c r="D2004" s="431" t="s">
        <v>4092</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4319</v>
      </c>
      <c r="B2005" s="431">
        <v>1</v>
      </c>
      <c r="C2005" s="431" t="s">
        <v>4320</v>
      </c>
      <c r="D2005" s="431" t="s">
        <v>4094</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4319</v>
      </c>
      <c r="B2006" s="431">
        <v>1</v>
      </c>
      <c r="C2006" s="431" t="s">
        <v>4320</v>
      </c>
      <c r="D2006" s="431" t="s">
        <v>4096</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4319</v>
      </c>
      <c r="B2007" s="431">
        <v>1</v>
      </c>
      <c r="C2007" s="431" t="s">
        <v>4320</v>
      </c>
      <c r="D2007" s="431" t="s">
        <v>4098</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4319</v>
      </c>
      <c r="B2008" s="431">
        <v>1</v>
      </c>
      <c r="C2008" s="431" t="s">
        <v>4320</v>
      </c>
      <c r="D2008" s="431" t="s">
        <v>4252</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4319</v>
      </c>
      <c r="B2009" s="431">
        <v>1</v>
      </c>
      <c r="C2009" s="431" t="s">
        <v>4320</v>
      </c>
      <c r="D2009" s="431" t="s">
        <v>4100</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4319</v>
      </c>
      <c r="B2010" s="431">
        <v>1</v>
      </c>
      <c r="C2010" s="431" t="s">
        <v>4320</v>
      </c>
      <c r="D2010" s="431" t="s">
        <v>4102</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4319</v>
      </c>
      <c r="B2011" s="431">
        <v>1</v>
      </c>
      <c r="C2011" s="431" t="s">
        <v>4320</v>
      </c>
      <c r="D2011" s="431" t="s">
        <v>4253</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4319</v>
      </c>
      <c r="B2012" s="431">
        <v>1</v>
      </c>
      <c r="C2012" s="431" t="s">
        <v>4320</v>
      </c>
      <c r="D2012" s="431" t="s">
        <v>4104</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4319</v>
      </c>
      <c r="B2013" s="431">
        <v>1</v>
      </c>
      <c r="C2013" s="431" t="s">
        <v>4320</v>
      </c>
      <c r="D2013" s="431" t="s">
        <v>4106</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4319</v>
      </c>
      <c r="B2014" s="431">
        <v>1</v>
      </c>
      <c r="C2014" s="431" t="s">
        <v>4320</v>
      </c>
      <c r="D2014" s="431" t="s">
        <v>4108</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4319</v>
      </c>
      <c r="B2015" s="431">
        <v>1</v>
      </c>
      <c r="C2015" s="431" t="s">
        <v>4320</v>
      </c>
      <c r="D2015" s="431" t="s">
        <v>4110</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4319</v>
      </c>
      <c r="B2016" s="431">
        <v>1</v>
      </c>
      <c r="C2016" s="431" t="s">
        <v>4320</v>
      </c>
      <c r="D2016" s="431" t="s">
        <v>4112</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4321</v>
      </c>
      <c r="B2017" s="431">
        <v>1</v>
      </c>
      <c r="C2017" s="431" t="s">
        <v>4322</v>
      </c>
      <c r="D2017" s="431" t="s">
        <v>4016</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4321</v>
      </c>
      <c r="B2018" s="431">
        <v>1</v>
      </c>
      <c r="C2018" s="431" t="s">
        <v>4322</v>
      </c>
      <c r="D2018" s="431" t="s">
        <v>4018</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4321</v>
      </c>
      <c r="B2019" s="431">
        <v>1</v>
      </c>
      <c r="C2019" s="431" t="s">
        <v>4322</v>
      </c>
      <c r="D2019" s="431" t="s">
        <v>4019</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4321</v>
      </c>
      <c r="B2020" s="431">
        <v>1</v>
      </c>
      <c r="C2020" s="431" t="s">
        <v>4322</v>
      </c>
      <c r="D2020" s="431" t="s">
        <v>4248</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4321</v>
      </c>
      <c r="B2021" s="431">
        <v>1</v>
      </c>
      <c r="C2021" s="431" t="s">
        <v>4322</v>
      </c>
      <c r="D2021" s="431" t="s">
        <v>4021</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4321</v>
      </c>
      <c r="B2022" s="431">
        <v>1</v>
      </c>
      <c r="C2022" s="431" t="s">
        <v>4322</v>
      </c>
      <c r="D2022" s="431" t="s">
        <v>4023</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4321</v>
      </c>
      <c r="B2023" s="431">
        <v>1</v>
      </c>
      <c r="C2023" s="431" t="s">
        <v>4322</v>
      </c>
      <c r="D2023" s="431" t="s">
        <v>481</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4321</v>
      </c>
      <c r="B2024" s="431">
        <v>1</v>
      </c>
      <c r="C2024" s="431" t="s">
        <v>4322</v>
      </c>
      <c r="D2024" s="431" t="s">
        <v>4026</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4321</v>
      </c>
      <c r="B2025" s="431">
        <v>1</v>
      </c>
      <c r="C2025" s="431" t="s">
        <v>4322</v>
      </c>
      <c r="D2025" s="431" t="s">
        <v>4028</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4321</v>
      </c>
      <c r="B2026" s="431">
        <v>1</v>
      </c>
      <c r="C2026" s="431" t="s">
        <v>4322</v>
      </c>
      <c r="D2026" s="431" t="s">
        <v>4029</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4321</v>
      </c>
      <c r="B2027" s="431">
        <v>1</v>
      </c>
      <c r="C2027" s="431" t="s">
        <v>4322</v>
      </c>
      <c r="D2027" s="431" t="s">
        <v>4031</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4321</v>
      </c>
      <c r="B2028" s="431">
        <v>1</v>
      </c>
      <c r="C2028" s="431" t="s">
        <v>4322</v>
      </c>
      <c r="D2028" s="431" t="s">
        <v>4308</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4321</v>
      </c>
      <c r="B2029" s="431">
        <v>1</v>
      </c>
      <c r="C2029" s="431" t="s">
        <v>4322</v>
      </c>
      <c r="D2029" s="431" t="s">
        <v>4033</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4321</v>
      </c>
      <c r="B2030" s="431">
        <v>1</v>
      </c>
      <c r="C2030" s="431" t="s">
        <v>4322</v>
      </c>
      <c r="D2030" s="431" t="s">
        <v>4249</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4321</v>
      </c>
      <c r="B2031" s="431">
        <v>1</v>
      </c>
      <c r="C2031" s="431" t="s">
        <v>4322</v>
      </c>
      <c r="D2031" s="431" t="s">
        <v>4035</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4321</v>
      </c>
      <c r="B2032" s="431">
        <v>1</v>
      </c>
      <c r="C2032" s="431" t="s">
        <v>4322</v>
      </c>
      <c r="D2032" s="431" t="s">
        <v>4037</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4321</v>
      </c>
      <c r="B2033" s="431">
        <v>1</v>
      </c>
      <c r="C2033" s="431" t="s">
        <v>4322</v>
      </c>
      <c r="D2033" s="431" t="s">
        <v>4039</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4321</v>
      </c>
      <c r="B2034" s="431">
        <v>1</v>
      </c>
      <c r="C2034" s="431" t="s">
        <v>4322</v>
      </c>
      <c r="D2034" s="431" t="s">
        <v>4041</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4321</v>
      </c>
      <c r="B2035" s="431">
        <v>1</v>
      </c>
      <c r="C2035" s="431" t="s">
        <v>4322</v>
      </c>
      <c r="D2035" s="431" t="s">
        <v>4043</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4321</v>
      </c>
      <c r="B2036" s="431">
        <v>1</v>
      </c>
      <c r="C2036" s="431" t="s">
        <v>4322</v>
      </c>
      <c r="D2036" s="431" t="s">
        <v>4045</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4321</v>
      </c>
      <c r="B2037" s="431">
        <v>1</v>
      </c>
      <c r="C2037" s="431" t="s">
        <v>4322</v>
      </c>
      <c r="D2037" s="431" t="s">
        <v>4047</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4321</v>
      </c>
      <c r="B2038" s="431">
        <v>1</v>
      </c>
      <c r="C2038" s="431" t="s">
        <v>4322</v>
      </c>
      <c r="D2038" s="431" t="s">
        <v>4049</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4321</v>
      </c>
      <c r="B2039" s="431">
        <v>1</v>
      </c>
      <c r="C2039" s="431" t="s">
        <v>4322</v>
      </c>
      <c r="D2039" s="431" t="s">
        <v>4051</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4321</v>
      </c>
      <c r="B2040" s="431">
        <v>1</v>
      </c>
      <c r="C2040" s="431" t="s">
        <v>4322</v>
      </c>
      <c r="D2040" s="431" t="s">
        <v>4053</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4321</v>
      </c>
      <c r="B2041" s="431">
        <v>1</v>
      </c>
      <c r="C2041" s="431" t="s">
        <v>4322</v>
      </c>
      <c r="D2041" s="431" t="s">
        <v>4055</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4321</v>
      </c>
      <c r="B2042" s="431">
        <v>1</v>
      </c>
      <c r="C2042" s="431" t="s">
        <v>4322</v>
      </c>
      <c r="D2042" s="431" t="s">
        <v>4309</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4321</v>
      </c>
      <c r="B2043" s="431">
        <v>1</v>
      </c>
      <c r="C2043" s="431" t="s">
        <v>4322</v>
      </c>
      <c r="D2043" s="431" t="s">
        <v>4057</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4321</v>
      </c>
      <c r="B2044" s="431">
        <v>1</v>
      </c>
      <c r="C2044" s="431" t="s">
        <v>4322</v>
      </c>
      <c r="D2044" s="431" t="s">
        <v>4059</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4321</v>
      </c>
      <c r="B2045" s="431">
        <v>1</v>
      </c>
      <c r="C2045" s="431" t="s">
        <v>4322</v>
      </c>
      <c r="D2045" s="431" t="s">
        <v>4061</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4321</v>
      </c>
      <c r="B2046" s="431">
        <v>1</v>
      </c>
      <c r="C2046" s="431" t="s">
        <v>4322</v>
      </c>
      <c r="D2046" s="431" t="s">
        <v>4250</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4321</v>
      </c>
      <c r="B2047" s="431">
        <v>1</v>
      </c>
      <c r="C2047" s="431" t="s">
        <v>4322</v>
      </c>
      <c r="D2047" s="431" t="s">
        <v>4063</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4321</v>
      </c>
      <c r="B2048" s="431">
        <v>1</v>
      </c>
      <c r="C2048" s="431" t="s">
        <v>4322</v>
      </c>
      <c r="D2048" s="431" t="s">
        <v>4065</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4321</v>
      </c>
      <c r="B2049" s="431">
        <v>1</v>
      </c>
      <c r="C2049" s="431" t="s">
        <v>4322</v>
      </c>
      <c r="D2049" s="431" t="s">
        <v>4067</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4321</v>
      </c>
      <c r="B2050" s="431">
        <v>1</v>
      </c>
      <c r="C2050" s="431" t="s">
        <v>4322</v>
      </c>
      <c r="D2050" s="431" t="s">
        <v>4069</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4321</v>
      </c>
      <c r="B2051" s="431">
        <v>1</v>
      </c>
      <c r="C2051" s="431" t="s">
        <v>4322</v>
      </c>
      <c r="D2051" s="431" t="s">
        <v>517</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4321</v>
      </c>
      <c r="B2052" s="431">
        <v>1</v>
      </c>
      <c r="C2052" s="431" t="s">
        <v>4322</v>
      </c>
      <c r="D2052" s="431" t="s">
        <v>4072</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4321</v>
      </c>
      <c r="B2053" s="431">
        <v>1</v>
      </c>
      <c r="C2053" s="431" t="s">
        <v>4322</v>
      </c>
      <c r="D2053" s="431" t="s">
        <v>4074</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4321</v>
      </c>
      <c r="B2054" s="431">
        <v>1</v>
      </c>
      <c r="C2054" s="431" t="s">
        <v>4322</v>
      </c>
      <c r="D2054" s="431" t="s">
        <v>4076</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4321</v>
      </c>
      <c r="B2055" s="431">
        <v>1</v>
      </c>
      <c r="C2055" s="431" t="s">
        <v>4322</v>
      </c>
      <c r="D2055" s="431" t="s">
        <v>4078</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4321</v>
      </c>
      <c r="B2056" s="431">
        <v>1</v>
      </c>
      <c r="C2056" s="431" t="s">
        <v>4322</v>
      </c>
      <c r="D2056" s="431" t="s">
        <v>4080</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4321</v>
      </c>
      <c r="B2057" s="431">
        <v>1</v>
      </c>
      <c r="C2057" s="431" t="s">
        <v>4322</v>
      </c>
      <c r="D2057" s="431" t="s">
        <v>4082</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4321</v>
      </c>
      <c r="B2058" s="431">
        <v>1</v>
      </c>
      <c r="C2058" s="431" t="s">
        <v>4322</v>
      </c>
      <c r="D2058" s="431" t="s">
        <v>4084</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4321</v>
      </c>
      <c r="B2059" s="431">
        <v>1</v>
      </c>
      <c r="C2059" s="431" t="s">
        <v>4322</v>
      </c>
      <c r="D2059" s="431" t="s">
        <v>4086</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4321</v>
      </c>
      <c r="B2060" s="431">
        <v>1</v>
      </c>
      <c r="C2060" s="431" t="s">
        <v>4322</v>
      </c>
      <c r="D2060" s="431" t="s">
        <v>4088</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4321</v>
      </c>
      <c r="B2061" s="431">
        <v>1</v>
      </c>
      <c r="C2061" s="431" t="s">
        <v>4322</v>
      </c>
      <c r="D2061" s="431" t="s">
        <v>4251</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4321</v>
      </c>
      <c r="B2062" s="431">
        <v>1</v>
      </c>
      <c r="C2062" s="431" t="s">
        <v>4322</v>
      </c>
      <c r="D2062" s="431" t="s">
        <v>4310</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4321</v>
      </c>
      <c r="B2063" s="431">
        <v>1</v>
      </c>
      <c r="C2063" s="431" t="s">
        <v>4322</v>
      </c>
      <c r="D2063" s="431" t="s">
        <v>4090</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4321</v>
      </c>
      <c r="B2064" s="431">
        <v>1</v>
      </c>
      <c r="C2064" s="431" t="s">
        <v>4322</v>
      </c>
      <c r="D2064" s="431" t="s">
        <v>4092</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4321</v>
      </c>
      <c r="B2065" s="431">
        <v>1</v>
      </c>
      <c r="C2065" s="431" t="s">
        <v>4322</v>
      </c>
      <c r="D2065" s="431" t="s">
        <v>4094</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4321</v>
      </c>
      <c r="B2066" s="431">
        <v>1</v>
      </c>
      <c r="C2066" s="431" t="s">
        <v>4322</v>
      </c>
      <c r="D2066" s="431" t="s">
        <v>4096</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4321</v>
      </c>
      <c r="B2067" s="431">
        <v>1</v>
      </c>
      <c r="C2067" s="431" t="s">
        <v>4322</v>
      </c>
      <c r="D2067" s="431" t="s">
        <v>4098</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4321</v>
      </c>
      <c r="B2068" s="431">
        <v>1</v>
      </c>
      <c r="C2068" s="431" t="s">
        <v>4322</v>
      </c>
      <c r="D2068" s="431" t="s">
        <v>4100</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4321</v>
      </c>
      <c r="B2069" s="431">
        <v>1</v>
      </c>
      <c r="C2069" s="431" t="s">
        <v>4322</v>
      </c>
      <c r="D2069" s="431" t="s">
        <v>4102</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4321</v>
      </c>
      <c r="B2070" s="431">
        <v>1</v>
      </c>
      <c r="C2070" s="431" t="s">
        <v>4322</v>
      </c>
      <c r="D2070" s="431" t="s">
        <v>4253</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4321</v>
      </c>
      <c r="B2071" s="431">
        <v>1</v>
      </c>
      <c r="C2071" s="431" t="s">
        <v>4322</v>
      </c>
      <c r="D2071" s="431" t="s">
        <v>4104</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4321</v>
      </c>
      <c r="B2072" s="431">
        <v>1</v>
      </c>
      <c r="C2072" s="431" t="s">
        <v>4322</v>
      </c>
      <c r="D2072" s="431" t="s">
        <v>4106</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4321</v>
      </c>
      <c r="B2073" s="431">
        <v>1</v>
      </c>
      <c r="C2073" s="431" t="s">
        <v>4322</v>
      </c>
      <c r="D2073" s="431" t="s">
        <v>4108</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4321</v>
      </c>
      <c r="B2074" s="431">
        <v>1</v>
      </c>
      <c r="C2074" s="431" t="s">
        <v>4322</v>
      </c>
      <c r="D2074" s="431" t="s">
        <v>4110</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4321</v>
      </c>
      <c r="B2075" s="431">
        <v>1</v>
      </c>
      <c r="C2075" s="431" t="s">
        <v>4322</v>
      </c>
      <c r="D2075" s="431" t="s">
        <v>4112</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4323</v>
      </c>
      <c r="B2076" s="431">
        <v>1</v>
      </c>
      <c r="C2076" s="431" t="s">
        <v>4324</v>
      </c>
      <c r="D2076" s="431" t="s">
        <v>4016</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4323</v>
      </c>
      <c r="B2077" s="431">
        <v>1</v>
      </c>
      <c r="C2077" s="431" t="s">
        <v>4324</v>
      </c>
      <c r="D2077" s="431" t="s">
        <v>4018</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4323</v>
      </c>
      <c r="B2078" s="431">
        <v>1</v>
      </c>
      <c r="C2078" s="431" t="s">
        <v>4324</v>
      </c>
      <c r="D2078" s="431" t="s">
        <v>4019</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4323</v>
      </c>
      <c r="B2079" s="431">
        <v>1</v>
      </c>
      <c r="C2079" s="431" t="s">
        <v>4324</v>
      </c>
      <c r="D2079" s="431" t="s">
        <v>4248</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4323</v>
      </c>
      <c r="B2080" s="431">
        <v>1</v>
      </c>
      <c r="C2080" s="431" t="s">
        <v>4324</v>
      </c>
      <c r="D2080" s="431" t="s">
        <v>4021</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4323</v>
      </c>
      <c r="B2081" s="431">
        <v>1</v>
      </c>
      <c r="C2081" s="431" t="s">
        <v>4324</v>
      </c>
      <c r="D2081" s="431" t="s">
        <v>4023</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4323</v>
      </c>
      <c r="B2082" s="431">
        <v>1</v>
      </c>
      <c r="C2082" s="431" t="s">
        <v>4324</v>
      </c>
      <c r="D2082" s="431" t="s">
        <v>481</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4323</v>
      </c>
      <c r="B2083" s="431">
        <v>1</v>
      </c>
      <c r="C2083" s="431" t="s">
        <v>4324</v>
      </c>
      <c r="D2083" s="431" t="s">
        <v>4026</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4323</v>
      </c>
      <c r="B2084" s="431">
        <v>1</v>
      </c>
      <c r="C2084" s="431" t="s">
        <v>4324</v>
      </c>
      <c r="D2084" s="431" t="s">
        <v>4029</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4323</v>
      </c>
      <c r="B2085" s="431">
        <v>1</v>
      </c>
      <c r="C2085" s="431" t="s">
        <v>4324</v>
      </c>
      <c r="D2085" s="431" t="s">
        <v>4031</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4323</v>
      </c>
      <c r="B2086" s="431">
        <v>1</v>
      </c>
      <c r="C2086" s="431" t="s">
        <v>4324</v>
      </c>
      <c r="D2086" s="431" t="s">
        <v>4033</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4323</v>
      </c>
      <c r="B2087" s="431">
        <v>1</v>
      </c>
      <c r="C2087" s="431" t="s">
        <v>4324</v>
      </c>
      <c r="D2087" s="431" t="s">
        <v>4249</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4323</v>
      </c>
      <c r="B2088" s="431">
        <v>1</v>
      </c>
      <c r="C2088" s="431" t="s">
        <v>4324</v>
      </c>
      <c r="D2088" s="431" t="s">
        <v>4035</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4323</v>
      </c>
      <c r="B2089" s="431">
        <v>1</v>
      </c>
      <c r="C2089" s="431" t="s">
        <v>4324</v>
      </c>
      <c r="D2089" s="431" t="s">
        <v>4037</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4323</v>
      </c>
      <c r="B2090" s="431">
        <v>1</v>
      </c>
      <c r="C2090" s="431" t="s">
        <v>4324</v>
      </c>
      <c r="D2090" s="431" t="s">
        <v>4039</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4323</v>
      </c>
      <c r="B2091" s="431">
        <v>1</v>
      </c>
      <c r="C2091" s="431" t="s">
        <v>4324</v>
      </c>
      <c r="D2091" s="431" t="s">
        <v>4041</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4323</v>
      </c>
      <c r="B2092" s="431">
        <v>1</v>
      </c>
      <c r="C2092" s="431" t="s">
        <v>4324</v>
      </c>
      <c r="D2092" s="431" t="s">
        <v>4043</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4323</v>
      </c>
      <c r="B2093" s="431">
        <v>1</v>
      </c>
      <c r="C2093" s="431" t="s">
        <v>4324</v>
      </c>
      <c r="D2093" s="431" t="s">
        <v>4045</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4323</v>
      </c>
      <c r="B2094" s="431">
        <v>1</v>
      </c>
      <c r="C2094" s="431" t="s">
        <v>4324</v>
      </c>
      <c r="D2094" s="431" t="s">
        <v>4047</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4323</v>
      </c>
      <c r="B2095" s="431">
        <v>1</v>
      </c>
      <c r="C2095" s="431" t="s">
        <v>4324</v>
      </c>
      <c r="D2095" s="431" t="s">
        <v>4049</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4323</v>
      </c>
      <c r="B2096" s="431">
        <v>1</v>
      </c>
      <c r="C2096" s="431" t="s">
        <v>4324</v>
      </c>
      <c r="D2096" s="431" t="s">
        <v>4051</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4323</v>
      </c>
      <c r="B2097" s="431">
        <v>1</v>
      </c>
      <c r="C2097" s="431" t="s">
        <v>4324</v>
      </c>
      <c r="D2097" s="431" t="s">
        <v>4053</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4323</v>
      </c>
      <c r="B2098" s="431">
        <v>1</v>
      </c>
      <c r="C2098" s="431" t="s">
        <v>4324</v>
      </c>
      <c r="D2098" s="431" t="s">
        <v>4055</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4323</v>
      </c>
      <c r="B2099" s="431">
        <v>1</v>
      </c>
      <c r="C2099" s="431" t="s">
        <v>4324</v>
      </c>
      <c r="D2099" s="431" t="s">
        <v>4057</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4323</v>
      </c>
      <c r="B2100" s="431">
        <v>1</v>
      </c>
      <c r="C2100" s="431" t="s">
        <v>4324</v>
      </c>
      <c r="D2100" s="431" t="s">
        <v>4059</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4323</v>
      </c>
      <c r="B2101" s="431">
        <v>1</v>
      </c>
      <c r="C2101" s="431" t="s">
        <v>4324</v>
      </c>
      <c r="D2101" s="431" t="s">
        <v>4061</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4323</v>
      </c>
      <c r="B2102" s="431">
        <v>1</v>
      </c>
      <c r="C2102" s="431" t="s">
        <v>4324</v>
      </c>
      <c r="D2102" s="431" t="s">
        <v>4250</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4323</v>
      </c>
      <c r="B2103" s="431">
        <v>1</v>
      </c>
      <c r="C2103" s="431" t="s">
        <v>4324</v>
      </c>
      <c r="D2103" s="431" t="s">
        <v>4063</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4323</v>
      </c>
      <c r="B2104" s="431">
        <v>1</v>
      </c>
      <c r="C2104" s="431" t="s">
        <v>4324</v>
      </c>
      <c r="D2104" s="431" t="s">
        <v>4065</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4323</v>
      </c>
      <c r="B2105" s="431">
        <v>1</v>
      </c>
      <c r="C2105" s="431" t="s">
        <v>4324</v>
      </c>
      <c r="D2105" s="431" t="s">
        <v>4067</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4323</v>
      </c>
      <c r="B2106" s="431">
        <v>1</v>
      </c>
      <c r="C2106" s="431" t="s">
        <v>4324</v>
      </c>
      <c r="D2106" s="431" t="s">
        <v>4069</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4323</v>
      </c>
      <c r="B2107" s="431">
        <v>1</v>
      </c>
      <c r="C2107" s="431" t="s">
        <v>4324</v>
      </c>
      <c r="D2107" s="431" t="s">
        <v>517</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4323</v>
      </c>
      <c r="B2108" s="431">
        <v>1</v>
      </c>
      <c r="C2108" s="431" t="s">
        <v>4324</v>
      </c>
      <c r="D2108" s="431" t="s">
        <v>4072</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4323</v>
      </c>
      <c r="B2109" s="431">
        <v>1</v>
      </c>
      <c r="C2109" s="431" t="s">
        <v>4324</v>
      </c>
      <c r="D2109" s="431" t="s">
        <v>4074</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4323</v>
      </c>
      <c r="B2110" s="431">
        <v>1</v>
      </c>
      <c r="C2110" s="431" t="s">
        <v>4324</v>
      </c>
      <c r="D2110" s="431" t="s">
        <v>4076</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4323</v>
      </c>
      <c r="B2111" s="431">
        <v>1</v>
      </c>
      <c r="C2111" s="431" t="s">
        <v>4324</v>
      </c>
      <c r="D2111" s="431" t="s">
        <v>4078</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4323</v>
      </c>
      <c r="B2112" s="431">
        <v>1</v>
      </c>
      <c r="C2112" s="431" t="s">
        <v>4324</v>
      </c>
      <c r="D2112" s="431" t="s">
        <v>4080</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4323</v>
      </c>
      <c r="B2113" s="431">
        <v>1</v>
      </c>
      <c r="C2113" s="431" t="s">
        <v>4324</v>
      </c>
      <c r="D2113" s="431" t="s">
        <v>4082</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4323</v>
      </c>
      <c r="B2114" s="431">
        <v>1</v>
      </c>
      <c r="C2114" s="431" t="s">
        <v>4324</v>
      </c>
      <c r="D2114" s="431" t="s">
        <v>4084</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4323</v>
      </c>
      <c r="B2115" s="431">
        <v>1</v>
      </c>
      <c r="C2115" s="431" t="s">
        <v>4324</v>
      </c>
      <c r="D2115" s="431" t="s">
        <v>4086</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4323</v>
      </c>
      <c r="B2116" s="431">
        <v>1</v>
      </c>
      <c r="C2116" s="431" t="s">
        <v>4324</v>
      </c>
      <c r="D2116" s="431" t="s">
        <v>4088</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4323</v>
      </c>
      <c r="B2117" s="431">
        <v>1</v>
      </c>
      <c r="C2117" s="431" t="s">
        <v>4324</v>
      </c>
      <c r="D2117" s="431" t="s">
        <v>4251</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4323</v>
      </c>
      <c r="B2118" s="431">
        <v>1</v>
      </c>
      <c r="C2118" s="431" t="s">
        <v>4324</v>
      </c>
      <c r="D2118" s="431" t="s">
        <v>4090</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4323</v>
      </c>
      <c r="B2119" s="431">
        <v>1</v>
      </c>
      <c r="C2119" s="431" t="s">
        <v>4324</v>
      </c>
      <c r="D2119" s="431" t="s">
        <v>4092</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4323</v>
      </c>
      <c r="B2120" s="431">
        <v>1</v>
      </c>
      <c r="C2120" s="431" t="s">
        <v>4324</v>
      </c>
      <c r="D2120" s="431" t="s">
        <v>4094</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4323</v>
      </c>
      <c r="B2121" s="431">
        <v>1</v>
      </c>
      <c r="C2121" s="431" t="s">
        <v>4324</v>
      </c>
      <c r="D2121" s="431" t="s">
        <v>4096</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4323</v>
      </c>
      <c r="B2122" s="431">
        <v>1</v>
      </c>
      <c r="C2122" s="431" t="s">
        <v>4324</v>
      </c>
      <c r="D2122" s="431" t="s">
        <v>4098</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4323</v>
      </c>
      <c r="B2123" s="431">
        <v>1</v>
      </c>
      <c r="C2123" s="431" t="s">
        <v>4324</v>
      </c>
      <c r="D2123" s="431" t="s">
        <v>4252</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4323</v>
      </c>
      <c r="B2124" s="431">
        <v>1</v>
      </c>
      <c r="C2124" s="431" t="s">
        <v>4324</v>
      </c>
      <c r="D2124" s="431" t="s">
        <v>4100</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4323</v>
      </c>
      <c r="B2125" s="431">
        <v>1</v>
      </c>
      <c r="C2125" s="431" t="s">
        <v>4324</v>
      </c>
      <c r="D2125" s="431" t="s">
        <v>4102</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4323</v>
      </c>
      <c r="B2126" s="431">
        <v>1</v>
      </c>
      <c r="C2126" s="431" t="s">
        <v>4324</v>
      </c>
      <c r="D2126" s="431" t="s">
        <v>4253</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4323</v>
      </c>
      <c r="B2127" s="431">
        <v>1</v>
      </c>
      <c r="C2127" s="431" t="s">
        <v>4324</v>
      </c>
      <c r="D2127" s="431" t="s">
        <v>4104</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4323</v>
      </c>
      <c r="B2128" s="431">
        <v>1</v>
      </c>
      <c r="C2128" s="431" t="s">
        <v>4324</v>
      </c>
      <c r="D2128" s="431" t="s">
        <v>4106</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4323</v>
      </c>
      <c r="B2129" s="431">
        <v>1</v>
      </c>
      <c r="C2129" s="431" t="s">
        <v>4324</v>
      </c>
      <c r="D2129" s="431" t="s">
        <v>4108</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4323</v>
      </c>
      <c r="B2130" s="431">
        <v>1</v>
      </c>
      <c r="C2130" s="431" t="s">
        <v>4324</v>
      </c>
      <c r="D2130" s="431" t="s">
        <v>4110</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4323</v>
      </c>
      <c r="B2131" s="431">
        <v>1</v>
      </c>
      <c r="C2131" s="431" t="s">
        <v>4324</v>
      </c>
      <c r="D2131" s="431" t="s">
        <v>4112</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4325</v>
      </c>
      <c r="B2132" s="431">
        <v>1</v>
      </c>
      <c r="C2132" s="431" t="s">
        <v>4326</v>
      </c>
      <c r="D2132" s="431" t="s">
        <v>4016</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4325</v>
      </c>
      <c r="B2133" s="431">
        <v>1</v>
      </c>
      <c r="C2133" s="431" t="s">
        <v>4326</v>
      </c>
      <c r="D2133" s="431" t="s">
        <v>4018</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4325</v>
      </c>
      <c r="B2134" s="431">
        <v>1</v>
      </c>
      <c r="C2134" s="431" t="s">
        <v>4326</v>
      </c>
      <c r="D2134" s="431" t="s">
        <v>4019</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4325</v>
      </c>
      <c r="B2135" s="431">
        <v>1</v>
      </c>
      <c r="C2135" s="431" t="s">
        <v>4326</v>
      </c>
      <c r="D2135" s="431" t="s">
        <v>4248</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4325</v>
      </c>
      <c r="B2136" s="431">
        <v>1</v>
      </c>
      <c r="C2136" s="431" t="s">
        <v>4326</v>
      </c>
      <c r="D2136" s="431" t="s">
        <v>4021</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4325</v>
      </c>
      <c r="B2137" s="431">
        <v>1</v>
      </c>
      <c r="C2137" s="431" t="s">
        <v>4326</v>
      </c>
      <c r="D2137" s="431" t="s">
        <v>4023</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4325</v>
      </c>
      <c r="B2138" s="431">
        <v>1</v>
      </c>
      <c r="C2138" s="431" t="s">
        <v>4326</v>
      </c>
      <c r="D2138" s="431" t="s">
        <v>481</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4325</v>
      </c>
      <c r="B2139" s="431">
        <v>1</v>
      </c>
      <c r="C2139" s="431" t="s">
        <v>4326</v>
      </c>
      <c r="D2139" s="431" t="s">
        <v>4026</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4325</v>
      </c>
      <c r="B2140" s="431">
        <v>1</v>
      </c>
      <c r="C2140" s="431" t="s">
        <v>4326</v>
      </c>
      <c r="D2140" s="431" t="s">
        <v>4028</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4325</v>
      </c>
      <c r="B2141" s="431">
        <v>1</v>
      </c>
      <c r="C2141" s="431" t="s">
        <v>4326</v>
      </c>
      <c r="D2141" s="431" t="s">
        <v>4029</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4325</v>
      </c>
      <c r="B2142" s="431">
        <v>1</v>
      </c>
      <c r="C2142" s="431" t="s">
        <v>4326</v>
      </c>
      <c r="D2142" s="431" t="s">
        <v>4031</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4325</v>
      </c>
      <c r="B2143" s="431">
        <v>1</v>
      </c>
      <c r="C2143" s="431" t="s">
        <v>4326</v>
      </c>
      <c r="D2143" s="431" t="s">
        <v>4033</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4325</v>
      </c>
      <c r="B2144" s="431">
        <v>1</v>
      </c>
      <c r="C2144" s="431" t="s">
        <v>4326</v>
      </c>
      <c r="D2144" s="431" t="s">
        <v>4249</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4325</v>
      </c>
      <c r="B2145" s="431">
        <v>1</v>
      </c>
      <c r="C2145" s="431" t="s">
        <v>4326</v>
      </c>
      <c r="D2145" s="431" t="s">
        <v>4035</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4325</v>
      </c>
      <c r="B2146" s="431">
        <v>1</v>
      </c>
      <c r="C2146" s="431" t="s">
        <v>4326</v>
      </c>
      <c r="D2146" s="431" t="s">
        <v>4037</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4325</v>
      </c>
      <c r="B2147" s="431">
        <v>1</v>
      </c>
      <c r="C2147" s="431" t="s">
        <v>4326</v>
      </c>
      <c r="D2147" s="431" t="s">
        <v>4039</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4325</v>
      </c>
      <c r="B2148" s="431">
        <v>1</v>
      </c>
      <c r="C2148" s="431" t="s">
        <v>4326</v>
      </c>
      <c r="D2148" s="431" t="s">
        <v>4041</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4325</v>
      </c>
      <c r="B2149" s="431">
        <v>1</v>
      </c>
      <c r="C2149" s="431" t="s">
        <v>4326</v>
      </c>
      <c r="D2149" s="431" t="s">
        <v>4043</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4325</v>
      </c>
      <c r="B2150" s="431">
        <v>1</v>
      </c>
      <c r="C2150" s="431" t="s">
        <v>4326</v>
      </c>
      <c r="D2150" s="431" t="s">
        <v>4045</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4325</v>
      </c>
      <c r="B2151" s="431">
        <v>1</v>
      </c>
      <c r="C2151" s="431" t="s">
        <v>4326</v>
      </c>
      <c r="D2151" s="431" t="s">
        <v>4047</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4325</v>
      </c>
      <c r="B2152" s="431">
        <v>1</v>
      </c>
      <c r="C2152" s="431" t="s">
        <v>4326</v>
      </c>
      <c r="D2152" s="431" t="s">
        <v>4049</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4325</v>
      </c>
      <c r="B2153" s="431">
        <v>1</v>
      </c>
      <c r="C2153" s="431" t="s">
        <v>4326</v>
      </c>
      <c r="D2153" s="431" t="s">
        <v>4051</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4325</v>
      </c>
      <c r="B2154" s="431">
        <v>1</v>
      </c>
      <c r="C2154" s="431" t="s">
        <v>4326</v>
      </c>
      <c r="D2154" s="431" t="s">
        <v>4053</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4325</v>
      </c>
      <c r="B2155" s="431">
        <v>1</v>
      </c>
      <c r="C2155" s="431" t="s">
        <v>4326</v>
      </c>
      <c r="D2155" s="431" t="s">
        <v>4055</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4325</v>
      </c>
      <c r="B2156" s="431">
        <v>1</v>
      </c>
      <c r="C2156" s="431" t="s">
        <v>4326</v>
      </c>
      <c r="D2156" s="431" t="s">
        <v>4057</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4325</v>
      </c>
      <c r="B2157" s="431">
        <v>1</v>
      </c>
      <c r="C2157" s="431" t="s">
        <v>4326</v>
      </c>
      <c r="D2157" s="431" t="s">
        <v>4059</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4325</v>
      </c>
      <c r="B2158" s="431">
        <v>1</v>
      </c>
      <c r="C2158" s="431" t="s">
        <v>4326</v>
      </c>
      <c r="D2158" s="431" t="s">
        <v>4061</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4325</v>
      </c>
      <c r="B2159" s="431">
        <v>1</v>
      </c>
      <c r="C2159" s="431" t="s">
        <v>4326</v>
      </c>
      <c r="D2159" s="431" t="s">
        <v>4250</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4325</v>
      </c>
      <c r="B2160" s="431">
        <v>1</v>
      </c>
      <c r="C2160" s="431" t="s">
        <v>4326</v>
      </c>
      <c r="D2160" s="431" t="s">
        <v>4063</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4325</v>
      </c>
      <c r="B2161" s="431">
        <v>1</v>
      </c>
      <c r="C2161" s="431" t="s">
        <v>4326</v>
      </c>
      <c r="D2161" s="431" t="s">
        <v>4065</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4325</v>
      </c>
      <c r="B2162" s="431">
        <v>1</v>
      </c>
      <c r="C2162" s="431" t="s">
        <v>4326</v>
      </c>
      <c r="D2162" s="431" t="s">
        <v>4067</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4325</v>
      </c>
      <c r="B2163" s="431">
        <v>1</v>
      </c>
      <c r="C2163" s="431" t="s">
        <v>4326</v>
      </c>
      <c r="D2163" s="431" t="s">
        <v>4069</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4325</v>
      </c>
      <c r="B2164" s="431">
        <v>1</v>
      </c>
      <c r="C2164" s="431" t="s">
        <v>4326</v>
      </c>
      <c r="D2164" s="431" t="s">
        <v>517</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4325</v>
      </c>
      <c r="B2165" s="431">
        <v>1</v>
      </c>
      <c r="C2165" s="431" t="s">
        <v>4326</v>
      </c>
      <c r="D2165" s="431" t="s">
        <v>4072</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4325</v>
      </c>
      <c r="B2166" s="431">
        <v>1</v>
      </c>
      <c r="C2166" s="431" t="s">
        <v>4326</v>
      </c>
      <c r="D2166" s="431" t="s">
        <v>4074</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4325</v>
      </c>
      <c r="B2167" s="431">
        <v>1</v>
      </c>
      <c r="C2167" s="431" t="s">
        <v>4326</v>
      </c>
      <c r="D2167" s="431" t="s">
        <v>4076</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4325</v>
      </c>
      <c r="B2168" s="431">
        <v>1</v>
      </c>
      <c r="C2168" s="431" t="s">
        <v>4326</v>
      </c>
      <c r="D2168" s="431" t="s">
        <v>4078</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4325</v>
      </c>
      <c r="B2169" s="431">
        <v>1</v>
      </c>
      <c r="C2169" s="431" t="s">
        <v>4326</v>
      </c>
      <c r="D2169" s="431" t="s">
        <v>4080</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4325</v>
      </c>
      <c r="B2170" s="431">
        <v>1</v>
      </c>
      <c r="C2170" s="431" t="s">
        <v>4326</v>
      </c>
      <c r="D2170" s="431" t="s">
        <v>4082</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4325</v>
      </c>
      <c r="B2171" s="431">
        <v>1</v>
      </c>
      <c r="C2171" s="431" t="s">
        <v>4326</v>
      </c>
      <c r="D2171" s="431" t="s">
        <v>4084</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4325</v>
      </c>
      <c r="B2172" s="431">
        <v>1</v>
      </c>
      <c r="C2172" s="431" t="s">
        <v>4326</v>
      </c>
      <c r="D2172" s="431" t="s">
        <v>4086</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4325</v>
      </c>
      <c r="B2173" s="431">
        <v>1</v>
      </c>
      <c r="C2173" s="431" t="s">
        <v>4326</v>
      </c>
      <c r="D2173" s="431" t="s">
        <v>4088</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4325</v>
      </c>
      <c r="B2174" s="431">
        <v>1</v>
      </c>
      <c r="C2174" s="431" t="s">
        <v>4326</v>
      </c>
      <c r="D2174" s="431" t="s">
        <v>4251</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4325</v>
      </c>
      <c r="B2175" s="431">
        <v>1</v>
      </c>
      <c r="C2175" s="431" t="s">
        <v>4326</v>
      </c>
      <c r="D2175" s="431" t="s">
        <v>4090</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4325</v>
      </c>
      <c r="B2176" s="431">
        <v>1</v>
      </c>
      <c r="C2176" s="431" t="s">
        <v>4326</v>
      </c>
      <c r="D2176" s="431" t="s">
        <v>4092</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4325</v>
      </c>
      <c r="B2177" s="431">
        <v>1</v>
      </c>
      <c r="C2177" s="431" t="s">
        <v>4326</v>
      </c>
      <c r="D2177" s="431" t="s">
        <v>4094</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4325</v>
      </c>
      <c r="B2178" s="431">
        <v>1</v>
      </c>
      <c r="C2178" s="431" t="s">
        <v>4326</v>
      </c>
      <c r="D2178" s="431" t="s">
        <v>4096</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4325</v>
      </c>
      <c r="B2179" s="431">
        <v>1</v>
      </c>
      <c r="C2179" s="431" t="s">
        <v>4326</v>
      </c>
      <c r="D2179" s="431" t="s">
        <v>4098</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4325</v>
      </c>
      <c r="B2180" s="431">
        <v>1</v>
      </c>
      <c r="C2180" s="431" t="s">
        <v>4326</v>
      </c>
      <c r="D2180" s="431" t="s">
        <v>4252</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4325</v>
      </c>
      <c r="B2181" s="431">
        <v>1</v>
      </c>
      <c r="C2181" s="431" t="s">
        <v>4326</v>
      </c>
      <c r="D2181" s="431" t="s">
        <v>4100</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4325</v>
      </c>
      <c r="B2182" s="431">
        <v>1</v>
      </c>
      <c r="C2182" s="431" t="s">
        <v>4326</v>
      </c>
      <c r="D2182" s="431" t="s">
        <v>4102</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4325</v>
      </c>
      <c r="B2183" s="431">
        <v>1</v>
      </c>
      <c r="C2183" s="431" t="s">
        <v>4326</v>
      </c>
      <c r="D2183" s="431" t="s">
        <v>4253</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4325</v>
      </c>
      <c r="B2184" s="431">
        <v>1</v>
      </c>
      <c r="C2184" s="431" t="s">
        <v>4326</v>
      </c>
      <c r="D2184" s="431" t="s">
        <v>4104</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4325</v>
      </c>
      <c r="B2185" s="431">
        <v>1</v>
      </c>
      <c r="C2185" s="431" t="s">
        <v>4326</v>
      </c>
      <c r="D2185" s="431" t="s">
        <v>4106</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4325</v>
      </c>
      <c r="B2186" s="431">
        <v>1</v>
      </c>
      <c r="C2186" s="431" t="s">
        <v>4326</v>
      </c>
      <c r="D2186" s="431" t="s">
        <v>4108</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4325</v>
      </c>
      <c r="B2187" s="431">
        <v>1</v>
      </c>
      <c r="C2187" s="431" t="s">
        <v>4326</v>
      </c>
      <c r="D2187" s="431" t="s">
        <v>4110</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4325</v>
      </c>
      <c r="B2188" s="431">
        <v>1</v>
      </c>
      <c r="C2188" s="431" t="s">
        <v>4326</v>
      </c>
      <c r="D2188" s="431" t="s">
        <v>4112</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4327</v>
      </c>
      <c r="B2189" s="431">
        <v>1</v>
      </c>
      <c r="C2189" s="431" t="s">
        <v>4328</v>
      </c>
      <c r="D2189" s="431" t="s">
        <v>4016</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4327</v>
      </c>
      <c r="B2190" s="431">
        <v>1</v>
      </c>
      <c r="C2190" s="431" t="s">
        <v>4328</v>
      </c>
      <c r="D2190" s="431" t="s">
        <v>4018</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4327</v>
      </c>
      <c r="B2191" s="431">
        <v>1</v>
      </c>
      <c r="C2191" s="431" t="s">
        <v>4328</v>
      </c>
      <c r="D2191" s="431" t="s">
        <v>4019</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4327</v>
      </c>
      <c r="B2192" s="431">
        <v>1</v>
      </c>
      <c r="C2192" s="431" t="s">
        <v>4328</v>
      </c>
      <c r="D2192" s="431" t="s">
        <v>4248</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4327</v>
      </c>
      <c r="B2193" s="431">
        <v>1</v>
      </c>
      <c r="C2193" s="431" t="s">
        <v>4328</v>
      </c>
      <c r="D2193" s="431" t="s">
        <v>4021</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4327</v>
      </c>
      <c r="B2194" s="431">
        <v>1</v>
      </c>
      <c r="C2194" s="431" t="s">
        <v>4328</v>
      </c>
      <c r="D2194" s="431" t="s">
        <v>4023</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4327</v>
      </c>
      <c r="B2195" s="431">
        <v>1</v>
      </c>
      <c r="C2195" s="431" t="s">
        <v>4328</v>
      </c>
      <c r="D2195" s="431" t="s">
        <v>481</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4327</v>
      </c>
      <c r="B2196" s="431">
        <v>1</v>
      </c>
      <c r="C2196" s="431" t="s">
        <v>4328</v>
      </c>
      <c r="D2196" s="431" t="s">
        <v>4026</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4327</v>
      </c>
      <c r="B2197" s="431">
        <v>1</v>
      </c>
      <c r="C2197" s="431" t="s">
        <v>4328</v>
      </c>
      <c r="D2197" s="431" t="s">
        <v>4028</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4327</v>
      </c>
      <c r="B2198" s="431">
        <v>1</v>
      </c>
      <c r="C2198" s="431" t="s">
        <v>4328</v>
      </c>
      <c r="D2198" s="431" t="s">
        <v>4029</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4327</v>
      </c>
      <c r="B2199" s="431">
        <v>1</v>
      </c>
      <c r="C2199" s="431" t="s">
        <v>4328</v>
      </c>
      <c r="D2199" s="431" t="s">
        <v>4031</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4327</v>
      </c>
      <c r="B2200" s="431">
        <v>1</v>
      </c>
      <c r="C2200" s="431" t="s">
        <v>4328</v>
      </c>
      <c r="D2200" s="431" t="s">
        <v>4262</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4327</v>
      </c>
      <c r="B2201" s="431">
        <v>1</v>
      </c>
      <c r="C2201" s="431" t="s">
        <v>4328</v>
      </c>
      <c r="D2201" s="431" t="s">
        <v>4033</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4327</v>
      </c>
      <c r="B2202" s="431">
        <v>1</v>
      </c>
      <c r="C2202" s="431" t="s">
        <v>4328</v>
      </c>
      <c r="D2202" s="431" t="s">
        <v>4249</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4327</v>
      </c>
      <c r="B2203" s="431">
        <v>1</v>
      </c>
      <c r="C2203" s="431" t="s">
        <v>4328</v>
      </c>
      <c r="D2203" s="431" t="s">
        <v>4035</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4327</v>
      </c>
      <c r="B2204" s="431">
        <v>1</v>
      </c>
      <c r="C2204" s="431" t="s">
        <v>4328</v>
      </c>
      <c r="D2204" s="431" t="s">
        <v>4037</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4327</v>
      </c>
      <c r="B2205" s="431">
        <v>1</v>
      </c>
      <c r="C2205" s="431" t="s">
        <v>4328</v>
      </c>
      <c r="D2205" s="431" t="s">
        <v>4039</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4327</v>
      </c>
      <c r="B2206" s="431">
        <v>1</v>
      </c>
      <c r="C2206" s="431" t="s">
        <v>4328</v>
      </c>
      <c r="D2206" s="431" t="s">
        <v>4041</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4327</v>
      </c>
      <c r="B2207" s="431">
        <v>1</v>
      </c>
      <c r="C2207" s="431" t="s">
        <v>4328</v>
      </c>
      <c r="D2207" s="431" t="s">
        <v>4043</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4327</v>
      </c>
      <c r="B2208" s="431">
        <v>1</v>
      </c>
      <c r="C2208" s="431" t="s">
        <v>4328</v>
      </c>
      <c r="D2208" s="431" t="s">
        <v>4045</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4327</v>
      </c>
      <c r="B2209" s="431">
        <v>1</v>
      </c>
      <c r="C2209" s="431" t="s">
        <v>4328</v>
      </c>
      <c r="D2209" s="431" t="s">
        <v>4047</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4327</v>
      </c>
      <c r="B2210" s="431">
        <v>1</v>
      </c>
      <c r="C2210" s="431" t="s">
        <v>4328</v>
      </c>
      <c r="D2210" s="431" t="s">
        <v>4049</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4327</v>
      </c>
      <c r="B2211" s="431">
        <v>1</v>
      </c>
      <c r="C2211" s="431" t="s">
        <v>4328</v>
      </c>
      <c r="D2211" s="431" t="s">
        <v>4051</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4327</v>
      </c>
      <c r="B2212" s="431">
        <v>1</v>
      </c>
      <c r="C2212" s="431" t="s">
        <v>4328</v>
      </c>
      <c r="D2212" s="431" t="s">
        <v>4053</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4327</v>
      </c>
      <c r="B2213" s="431">
        <v>1</v>
      </c>
      <c r="C2213" s="431" t="s">
        <v>4328</v>
      </c>
      <c r="D2213" s="431" t="s">
        <v>4055</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4327</v>
      </c>
      <c r="B2214" s="431">
        <v>1</v>
      </c>
      <c r="C2214" s="431" t="s">
        <v>4328</v>
      </c>
      <c r="D2214" s="431" t="s">
        <v>4057</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4327</v>
      </c>
      <c r="B2215" s="431">
        <v>1</v>
      </c>
      <c r="C2215" s="431" t="s">
        <v>4328</v>
      </c>
      <c r="D2215" s="431" t="s">
        <v>4059</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4327</v>
      </c>
      <c r="B2216" s="431">
        <v>1</v>
      </c>
      <c r="C2216" s="431" t="s">
        <v>4328</v>
      </c>
      <c r="D2216" s="431" t="s">
        <v>4061</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4327</v>
      </c>
      <c r="B2217" s="431">
        <v>1</v>
      </c>
      <c r="C2217" s="431" t="s">
        <v>4328</v>
      </c>
      <c r="D2217" s="431" t="s">
        <v>4250</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4327</v>
      </c>
      <c r="B2218" s="431">
        <v>1</v>
      </c>
      <c r="C2218" s="431" t="s">
        <v>4328</v>
      </c>
      <c r="D2218" s="431" t="s">
        <v>4063</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4327</v>
      </c>
      <c r="B2219" s="431">
        <v>1</v>
      </c>
      <c r="C2219" s="431" t="s">
        <v>4328</v>
      </c>
      <c r="D2219" s="431" t="s">
        <v>4065</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4327</v>
      </c>
      <c r="B2220" s="431">
        <v>1</v>
      </c>
      <c r="C2220" s="431" t="s">
        <v>4328</v>
      </c>
      <c r="D2220" s="431" t="s">
        <v>4067</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4327</v>
      </c>
      <c r="B2221" s="431">
        <v>1</v>
      </c>
      <c r="C2221" s="431" t="s">
        <v>4328</v>
      </c>
      <c r="D2221" s="431" t="s">
        <v>4069</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4327</v>
      </c>
      <c r="B2222" s="431">
        <v>1</v>
      </c>
      <c r="C2222" s="431" t="s">
        <v>4328</v>
      </c>
      <c r="D2222" s="431" t="s">
        <v>517</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4327</v>
      </c>
      <c r="B2223" s="431">
        <v>1</v>
      </c>
      <c r="C2223" s="431" t="s">
        <v>4328</v>
      </c>
      <c r="D2223" s="431" t="s">
        <v>4072</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4327</v>
      </c>
      <c r="B2224" s="431">
        <v>1</v>
      </c>
      <c r="C2224" s="431" t="s">
        <v>4328</v>
      </c>
      <c r="D2224" s="431" t="s">
        <v>4074</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4327</v>
      </c>
      <c r="B2225" s="431">
        <v>1</v>
      </c>
      <c r="C2225" s="431" t="s">
        <v>4328</v>
      </c>
      <c r="D2225" s="431" t="s">
        <v>4076</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4327</v>
      </c>
      <c r="B2226" s="431">
        <v>1</v>
      </c>
      <c r="C2226" s="431" t="s">
        <v>4328</v>
      </c>
      <c r="D2226" s="431" t="s">
        <v>4078</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4327</v>
      </c>
      <c r="B2227" s="431">
        <v>1</v>
      </c>
      <c r="C2227" s="431" t="s">
        <v>4328</v>
      </c>
      <c r="D2227" s="431" t="s">
        <v>4080</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4327</v>
      </c>
      <c r="B2228" s="431">
        <v>1</v>
      </c>
      <c r="C2228" s="431" t="s">
        <v>4328</v>
      </c>
      <c r="D2228" s="431" t="s">
        <v>4082</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4327</v>
      </c>
      <c r="B2229" s="431">
        <v>1</v>
      </c>
      <c r="C2229" s="431" t="s">
        <v>4328</v>
      </c>
      <c r="D2229" s="431" t="s">
        <v>4084</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4327</v>
      </c>
      <c r="B2230" s="431">
        <v>1</v>
      </c>
      <c r="C2230" s="431" t="s">
        <v>4328</v>
      </c>
      <c r="D2230" s="431" t="s">
        <v>4086</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4327</v>
      </c>
      <c r="B2231" s="431">
        <v>1</v>
      </c>
      <c r="C2231" s="431" t="s">
        <v>4328</v>
      </c>
      <c r="D2231" s="431" t="s">
        <v>4088</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4327</v>
      </c>
      <c r="B2232" s="431">
        <v>1</v>
      </c>
      <c r="C2232" s="431" t="s">
        <v>4328</v>
      </c>
      <c r="D2232" s="431" t="s">
        <v>4251</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4327</v>
      </c>
      <c r="B2233" s="431">
        <v>1</v>
      </c>
      <c r="C2233" s="431" t="s">
        <v>4328</v>
      </c>
      <c r="D2233" s="431" t="s">
        <v>4090</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4327</v>
      </c>
      <c r="B2234" s="431">
        <v>1</v>
      </c>
      <c r="C2234" s="431" t="s">
        <v>4328</v>
      </c>
      <c r="D2234" s="431" t="s">
        <v>4092</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4327</v>
      </c>
      <c r="B2235" s="431">
        <v>1</v>
      </c>
      <c r="C2235" s="431" t="s">
        <v>4328</v>
      </c>
      <c r="D2235" s="431" t="s">
        <v>4094</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4327</v>
      </c>
      <c r="B2236" s="431">
        <v>1</v>
      </c>
      <c r="C2236" s="431" t="s">
        <v>4328</v>
      </c>
      <c r="D2236" s="431" t="s">
        <v>4096</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4327</v>
      </c>
      <c r="B2237" s="431">
        <v>1</v>
      </c>
      <c r="C2237" s="431" t="s">
        <v>4328</v>
      </c>
      <c r="D2237" s="431" t="s">
        <v>4098</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4327</v>
      </c>
      <c r="B2238" s="431">
        <v>1</v>
      </c>
      <c r="C2238" s="431" t="s">
        <v>4328</v>
      </c>
      <c r="D2238" s="431" t="s">
        <v>4252</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4327</v>
      </c>
      <c r="B2239" s="431">
        <v>1</v>
      </c>
      <c r="C2239" s="431" t="s">
        <v>4328</v>
      </c>
      <c r="D2239" s="431" t="s">
        <v>4100</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4327</v>
      </c>
      <c r="B2240" s="431">
        <v>1</v>
      </c>
      <c r="C2240" s="431" t="s">
        <v>4328</v>
      </c>
      <c r="D2240" s="431" t="s">
        <v>4102</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4327</v>
      </c>
      <c r="B2241" s="431">
        <v>1</v>
      </c>
      <c r="C2241" s="431" t="s">
        <v>4328</v>
      </c>
      <c r="D2241" s="431" t="s">
        <v>4253</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4327</v>
      </c>
      <c r="B2242" s="431">
        <v>1</v>
      </c>
      <c r="C2242" s="431" t="s">
        <v>4328</v>
      </c>
      <c r="D2242" s="431" t="s">
        <v>4104</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4327</v>
      </c>
      <c r="B2243" s="431">
        <v>1</v>
      </c>
      <c r="C2243" s="431" t="s">
        <v>4328</v>
      </c>
      <c r="D2243" s="431" t="s">
        <v>4106</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4327</v>
      </c>
      <c r="B2244" s="431">
        <v>1</v>
      </c>
      <c r="C2244" s="431" t="s">
        <v>4328</v>
      </c>
      <c r="D2244" s="431" t="s">
        <v>4108</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4327</v>
      </c>
      <c r="B2245" s="431">
        <v>1</v>
      </c>
      <c r="C2245" s="431" t="s">
        <v>4328</v>
      </c>
      <c r="D2245" s="431" t="s">
        <v>4110</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4327</v>
      </c>
      <c r="B2246" s="431">
        <v>1</v>
      </c>
      <c r="C2246" s="431" t="s">
        <v>4328</v>
      </c>
      <c r="D2246" s="431" t="s">
        <v>4112</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4329</v>
      </c>
      <c r="B2247" s="431">
        <v>1</v>
      </c>
      <c r="C2247" s="431" t="s">
        <v>4330</v>
      </c>
      <c r="D2247" s="431" t="s">
        <v>4016</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4329</v>
      </c>
      <c r="B2248" s="431">
        <v>1</v>
      </c>
      <c r="C2248" s="431" t="s">
        <v>4330</v>
      </c>
      <c r="D2248" s="431" t="s">
        <v>4018</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4329</v>
      </c>
      <c r="B2249" s="431">
        <v>1</v>
      </c>
      <c r="C2249" s="431" t="s">
        <v>4330</v>
      </c>
      <c r="D2249" s="431" t="s">
        <v>4019</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4329</v>
      </c>
      <c r="B2250" s="431">
        <v>1</v>
      </c>
      <c r="C2250" s="431" t="s">
        <v>4330</v>
      </c>
      <c r="D2250" s="431" t="s">
        <v>4248</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4329</v>
      </c>
      <c r="B2251" s="431">
        <v>1</v>
      </c>
      <c r="C2251" s="431" t="s">
        <v>4330</v>
      </c>
      <c r="D2251" s="431" t="s">
        <v>4021</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4329</v>
      </c>
      <c r="B2252" s="431">
        <v>1</v>
      </c>
      <c r="C2252" s="431" t="s">
        <v>4330</v>
      </c>
      <c r="D2252" s="431" t="s">
        <v>4023</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4329</v>
      </c>
      <c r="B2253" s="431">
        <v>1</v>
      </c>
      <c r="C2253" s="431" t="s">
        <v>4330</v>
      </c>
      <c r="D2253" s="431" t="s">
        <v>481</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4329</v>
      </c>
      <c r="B2254" s="431">
        <v>1</v>
      </c>
      <c r="C2254" s="431" t="s">
        <v>4330</v>
      </c>
      <c r="D2254" s="431" t="s">
        <v>4026</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4329</v>
      </c>
      <c r="B2255" s="431">
        <v>1</v>
      </c>
      <c r="C2255" s="431" t="s">
        <v>4330</v>
      </c>
      <c r="D2255" s="431" t="s">
        <v>4028</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4329</v>
      </c>
      <c r="B2256" s="431">
        <v>1</v>
      </c>
      <c r="C2256" s="431" t="s">
        <v>4330</v>
      </c>
      <c r="D2256" s="431" t="s">
        <v>4029</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4329</v>
      </c>
      <c r="B2257" s="431">
        <v>1</v>
      </c>
      <c r="C2257" s="431" t="s">
        <v>4330</v>
      </c>
      <c r="D2257" s="431" t="s">
        <v>4031</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4329</v>
      </c>
      <c r="B2258" s="431">
        <v>1</v>
      </c>
      <c r="C2258" s="431" t="s">
        <v>4330</v>
      </c>
      <c r="D2258" s="431" t="s">
        <v>4033</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4329</v>
      </c>
      <c r="B2259" s="431">
        <v>1</v>
      </c>
      <c r="C2259" s="431" t="s">
        <v>4330</v>
      </c>
      <c r="D2259" s="431" t="s">
        <v>4249</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4329</v>
      </c>
      <c r="B2260" s="431">
        <v>1</v>
      </c>
      <c r="C2260" s="431" t="s">
        <v>4330</v>
      </c>
      <c r="D2260" s="431" t="s">
        <v>4035</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4329</v>
      </c>
      <c r="B2261" s="431">
        <v>1</v>
      </c>
      <c r="C2261" s="431" t="s">
        <v>4330</v>
      </c>
      <c r="D2261" s="431" t="s">
        <v>4037</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4329</v>
      </c>
      <c r="B2262" s="431">
        <v>1</v>
      </c>
      <c r="C2262" s="431" t="s">
        <v>4330</v>
      </c>
      <c r="D2262" s="431" t="s">
        <v>4039</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4329</v>
      </c>
      <c r="B2263" s="431">
        <v>1</v>
      </c>
      <c r="C2263" s="431" t="s">
        <v>4330</v>
      </c>
      <c r="D2263" s="431" t="s">
        <v>4041</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4329</v>
      </c>
      <c r="B2264" s="431">
        <v>1</v>
      </c>
      <c r="C2264" s="431" t="s">
        <v>4330</v>
      </c>
      <c r="D2264" s="431" t="s">
        <v>4043</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4329</v>
      </c>
      <c r="B2265" s="431">
        <v>1</v>
      </c>
      <c r="C2265" s="431" t="s">
        <v>4330</v>
      </c>
      <c r="D2265" s="431" t="s">
        <v>4045</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4329</v>
      </c>
      <c r="B2266" s="431">
        <v>1</v>
      </c>
      <c r="C2266" s="431" t="s">
        <v>4330</v>
      </c>
      <c r="D2266" s="431" t="s">
        <v>4047</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4329</v>
      </c>
      <c r="B2267" s="431">
        <v>1</v>
      </c>
      <c r="C2267" s="431" t="s">
        <v>4330</v>
      </c>
      <c r="D2267" s="431" t="s">
        <v>4049</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4329</v>
      </c>
      <c r="B2268" s="431">
        <v>1</v>
      </c>
      <c r="C2268" s="431" t="s">
        <v>4330</v>
      </c>
      <c r="D2268" s="431" t="s">
        <v>4051</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4329</v>
      </c>
      <c r="B2269" s="431">
        <v>1</v>
      </c>
      <c r="C2269" s="431" t="s">
        <v>4330</v>
      </c>
      <c r="D2269" s="431" t="s">
        <v>4053</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4329</v>
      </c>
      <c r="B2270" s="431">
        <v>1</v>
      </c>
      <c r="C2270" s="431" t="s">
        <v>4330</v>
      </c>
      <c r="D2270" s="431" t="s">
        <v>4055</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4329</v>
      </c>
      <c r="B2271" s="431">
        <v>1</v>
      </c>
      <c r="C2271" s="431" t="s">
        <v>4330</v>
      </c>
      <c r="D2271" s="431" t="s">
        <v>4057</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4329</v>
      </c>
      <c r="B2272" s="431">
        <v>1</v>
      </c>
      <c r="C2272" s="431" t="s">
        <v>4330</v>
      </c>
      <c r="D2272" s="431" t="s">
        <v>4059</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4329</v>
      </c>
      <c r="B2273" s="431">
        <v>1</v>
      </c>
      <c r="C2273" s="431" t="s">
        <v>4330</v>
      </c>
      <c r="D2273" s="431" t="s">
        <v>4061</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4329</v>
      </c>
      <c r="B2274" s="431">
        <v>1</v>
      </c>
      <c r="C2274" s="431" t="s">
        <v>4330</v>
      </c>
      <c r="D2274" s="431" t="s">
        <v>4250</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4329</v>
      </c>
      <c r="B2275" s="431">
        <v>1</v>
      </c>
      <c r="C2275" s="431" t="s">
        <v>4330</v>
      </c>
      <c r="D2275" s="431" t="s">
        <v>4063</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4329</v>
      </c>
      <c r="B2276" s="431">
        <v>1</v>
      </c>
      <c r="C2276" s="431" t="s">
        <v>4330</v>
      </c>
      <c r="D2276" s="431" t="s">
        <v>4065</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4329</v>
      </c>
      <c r="B2277" s="431">
        <v>1</v>
      </c>
      <c r="C2277" s="431" t="s">
        <v>4330</v>
      </c>
      <c r="D2277" s="431" t="s">
        <v>4067</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4329</v>
      </c>
      <c r="B2278" s="431">
        <v>1</v>
      </c>
      <c r="C2278" s="431" t="s">
        <v>4330</v>
      </c>
      <c r="D2278" s="431" t="s">
        <v>4069</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4329</v>
      </c>
      <c r="B2279" s="431">
        <v>1</v>
      </c>
      <c r="C2279" s="431" t="s">
        <v>4330</v>
      </c>
      <c r="D2279" s="431" t="s">
        <v>517</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4329</v>
      </c>
      <c r="B2280" s="431">
        <v>1</v>
      </c>
      <c r="C2280" s="431" t="s">
        <v>4330</v>
      </c>
      <c r="D2280" s="431" t="s">
        <v>4072</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4329</v>
      </c>
      <c r="B2281" s="431">
        <v>1</v>
      </c>
      <c r="C2281" s="431" t="s">
        <v>4330</v>
      </c>
      <c r="D2281" s="431" t="s">
        <v>4074</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4329</v>
      </c>
      <c r="B2282" s="431">
        <v>1</v>
      </c>
      <c r="C2282" s="431" t="s">
        <v>4330</v>
      </c>
      <c r="D2282" s="431" t="s">
        <v>4076</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4329</v>
      </c>
      <c r="B2283" s="431">
        <v>1</v>
      </c>
      <c r="C2283" s="431" t="s">
        <v>4330</v>
      </c>
      <c r="D2283" s="431" t="s">
        <v>4078</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4329</v>
      </c>
      <c r="B2284" s="431">
        <v>1</v>
      </c>
      <c r="C2284" s="431" t="s">
        <v>4330</v>
      </c>
      <c r="D2284" s="431" t="s">
        <v>4080</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4329</v>
      </c>
      <c r="B2285" s="431">
        <v>1</v>
      </c>
      <c r="C2285" s="431" t="s">
        <v>4330</v>
      </c>
      <c r="D2285" s="431" t="s">
        <v>4082</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4329</v>
      </c>
      <c r="B2286" s="431">
        <v>1</v>
      </c>
      <c r="C2286" s="431" t="s">
        <v>4330</v>
      </c>
      <c r="D2286" s="431" t="s">
        <v>4084</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4329</v>
      </c>
      <c r="B2287" s="431">
        <v>1</v>
      </c>
      <c r="C2287" s="431" t="s">
        <v>4330</v>
      </c>
      <c r="D2287" s="431" t="s">
        <v>4086</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4329</v>
      </c>
      <c r="B2288" s="431">
        <v>1</v>
      </c>
      <c r="C2288" s="431" t="s">
        <v>4330</v>
      </c>
      <c r="D2288" s="431" t="s">
        <v>4088</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4329</v>
      </c>
      <c r="B2289" s="431">
        <v>1</v>
      </c>
      <c r="C2289" s="431" t="s">
        <v>4330</v>
      </c>
      <c r="D2289" s="431" t="s">
        <v>4251</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4329</v>
      </c>
      <c r="B2290" s="431">
        <v>1</v>
      </c>
      <c r="C2290" s="431" t="s">
        <v>4330</v>
      </c>
      <c r="D2290" s="431" t="s">
        <v>4090</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4329</v>
      </c>
      <c r="B2291" s="431">
        <v>1</v>
      </c>
      <c r="C2291" s="431" t="s">
        <v>4330</v>
      </c>
      <c r="D2291" s="431" t="s">
        <v>4092</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4329</v>
      </c>
      <c r="B2292" s="431">
        <v>1</v>
      </c>
      <c r="C2292" s="431" t="s">
        <v>4330</v>
      </c>
      <c r="D2292" s="431" t="s">
        <v>4094</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4329</v>
      </c>
      <c r="B2293" s="431">
        <v>1</v>
      </c>
      <c r="C2293" s="431" t="s">
        <v>4330</v>
      </c>
      <c r="D2293" s="431" t="s">
        <v>4096</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4329</v>
      </c>
      <c r="B2294" s="431">
        <v>1</v>
      </c>
      <c r="C2294" s="431" t="s">
        <v>4330</v>
      </c>
      <c r="D2294" s="431" t="s">
        <v>4098</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4329</v>
      </c>
      <c r="B2295" s="431">
        <v>1</v>
      </c>
      <c r="C2295" s="431" t="s">
        <v>4330</v>
      </c>
      <c r="D2295" s="431" t="s">
        <v>4252</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4329</v>
      </c>
      <c r="B2296" s="431">
        <v>1</v>
      </c>
      <c r="C2296" s="431" t="s">
        <v>4330</v>
      </c>
      <c r="D2296" s="431" t="s">
        <v>4100</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4329</v>
      </c>
      <c r="B2297" s="431">
        <v>1</v>
      </c>
      <c r="C2297" s="431" t="s">
        <v>4330</v>
      </c>
      <c r="D2297" s="431" t="s">
        <v>4102</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4329</v>
      </c>
      <c r="B2298" s="431">
        <v>1</v>
      </c>
      <c r="C2298" s="431" t="s">
        <v>4330</v>
      </c>
      <c r="D2298" s="431" t="s">
        <v>4253</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4329</v>
      </c>
      <c r="B2299" s="431">
        <v>1</v>
      </c>
      <c r="C2299" s="431" t="s">
        <v>4330</v>
      </c>
      <c r="D2299" s="431" t="s">
        <v>4104</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4329</v>
      </c>
      <c r="B2300" s="431">
        <v>1</v>
      </c>
      <c r="C2300" s="431" t="s">
        <v>4330</v>
      </c>
      <c r="D2300" s="431" t="s">
        <v>4106</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4329</v>
      </c>
      <c r="B2301" s="431">
        <v>1</v>
      </c>
      <c r="C2301" s="431" t="s">
        <v>4330</v>
      </c>
      <c r="D2301" s="431" t="s">
        <v>4108</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4329</v>
      </c>
      <c r="B2302" s="431">
        <v>1</v>
      </c>
      <c r="C2302" s="431" t="s">
        <v>4330</v>
      </c>
      <c r="D2302" s="431" t="s">
        <v>4110</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4329</v>
      </c>
      <c r="B2303" s="431">
        <v>1</v>
      </c>
      <c r="C2303" s="431" t="s">
        <v>4330</v>
      </c>
      <c r="D2303" s="431" t="s">
        <v>4112</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4331</v>
      </c>
      <c r="B2304" s="431">
        <v>1</v>
      </c>
      <c r="C2304" s="431" t="s">
        <v>4332</v>
      </c>
      <c r="D2304" s="431" t="s">
        <v>4016</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4331</v>
      </c>
      <c r="B2305" s="431">
        <v>1</v>
      </c>
      <c r="C2305" s="431" t="s">
        <v>4332</v>
      </c>
      <c r="D2305" s="431" t="s">
        <v>4018</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4331</v>
      </c>
      <c r="B2306" s="431">
        <v>1</v>
      </c>
      <c r="C2306" s="431" t="s">
        <v>4332</v>
      </c>
      <c r="D2306" s="431" t="s">
        <v>4019</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4331</v>
      </c>
      <c r="B2307" s="431">
        <v>1</v>
      </c>
      <c r="C2307" s="431" t="s">
        <v>4332</v>
      </c>
      <c r="D2307" s="431" t="s">
        <v>4248</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4331</v>
      </c>
      <c r="B2308" s="431">
        <v>1</v>
      </c>
      <c r="C2308" s="431" t="s">
        <v>4332</v>
      </c>
      <c r="D2308" s="431" t="s">
        <v>4021</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4331</v>
      </c>
      <c r="B2309" s="431">
        <v>1</v>
      </c>
      <c r="C2309" s="431" t="s">
        <v>4332</v>
      </c>
      <c r="D2309" s="431" t="s">
        <v>4023</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4331</v>
      </c>
      <c r="B2310" s="431">
        <v>1</v>
      </c>
      <c r="C2310" s="431" t="s">
        <v>4332</v>
      </c>
      <c r="D2310" s="431" t="s">
        <v>481</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4331</v>
      </c>
      <c r="B2311" s="431">
        <v>1</v>
      </c>
      <c r="C2311" s="431" t="s">
        <v>4332</v>
      </c>
      <c r="D2311" s="431" t="s">
        <v>4026</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4331</v>
      </c>
      <c r="B2312" s="431">
        <v>1</v>
      </c>
      <c r="C2312" s="431" t="s">
        <v>4332</v>
      </c>
      <c r="D2312" s="431" t="s">
        <v>4028</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4331</v>
      </c>
      <c r="B2313" s="431">
        <v>1</v>
      </c>
      <c r="C2313" s="431" t="s">
        <v>4332</v>
      </c>
      <c r="D2313" s="431" t="s">
        <v>4029</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4331</v>
      </c>
      <c r="B2314" s="431">
        <v>1</v>
      </c>
      <c r="C2314" s="431" t="s">
        <v>4332</v>
      </c>
      <c r="D2314" s="431" t="s">
        <v>4031</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4331</v>
      </c>
      <c r="B2315" s="431">
        <v>1</v>
      </c>
      <c r="C2315" s="431" t="s">
        <v>4332</v>
      </c>
      <c r="D2315" s="431" t="s">
        <v>4033</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4331</v>
      </c>
      <c r="B2316" s="431">
        <v>1</v>
      </c>
      <c r="C2316" s="431" t="s">
        <v>4332</v>
      </c>
      <c r="D2316" s="431" t="s">
        <v>4249</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4331</v>
      </c>
      <c r="B2317" s="431">
        <v>1</v>
      </c>
      <c r="C2317" s="431" t="s">
        <v>4332</v>
      </c>
      <c r="D2317" s="431" t="s">
        <v>4035</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4331</v>
      </c>
      <c r="B2318" s="431">
        <v>1</v>
      </c>
      <c r="C2318" s="431" t="s">
        <v>4332</v>
      </c>
      <c r="D2318" s="431" t="s">
        <v>4037</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4331</v>
      </c>
      <c r="B2319" s="431">
        <v>1</v>
      </c>
      <c r="C2319" s="431" t="s">
        <v>4332</v>
      </c>
      <c r="D2319" s="431" t="s">
        <v>4039</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4331</v>
      </c>
      <c r="B2320" s="431">
        <v>1</v>
      </c>
      <c r="C2320" s="431" t="s">
        <v>4332</v>
      </c>
      <c r="D2320" s="431" t="s">
        <v>4041</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4331</v>
      </c>
      <c r="B2321" s="431">
        <v>1</v>
      </c>
      <c r="C2321" s="431" t="s">
        <v>4332</v>
      </c>
      <c r="D2321" s="431" t="s">
        <v>4043</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4331</v>
      </c>
      <c r="B2322" s="431">
        <v>1</v>
      </c>
      <c r="C2322" s="431" t="s">
        <v>4332</v>
      </c>
      <c r="D2322" s="431" t="s">
        <v>4045</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4331</v>
      </c>
      <c r="B2323" s="431">
        <v>1</v>
      </c>
      <c r="C2323" s="431" t="s">
        <v>4332</v>
      </c>
      <c r="D2323" s="431" t="s">
        <v>4047</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4331</v>
      </c>
      <c r="B2324" s="431">
        <v>1</v>
      </c>
      <c r="C2324" s="431" t="s">
        <v>4332</v>
      </c>
      <c r="D2324" s="431" t="s">
        <v>4049</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4331</v>
      </c>
      <c r="B2325" s="431">
        <v>1</v>
      </c>
      <c r="C2325" s="431" t="s">
        <v>4332</v>
      </c>
      <c r="D2325" s="431" t="s">
        <v>4051</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4331</v>
      </c>
      <c r="B2326" s="431">
        <v>1</v>
      </c>
      <c r="C2326" s="431" t="s">
        <v>4332</v>
      </c>
      <c r="D2326" s="431" t="s">
        <v>4053</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4331</v>
      </c>
      <c r="B2327" s="431">
        <v>1</v>
      </c>
      <c r="C2327" s="431" t="s">
        <v>4332</v>
      </c>
      <c r="D2327" s="431" t="s">
        <v>4055</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4331</v>
      </c>
      <c r="B2328" s="431">
        <v>1</v>
      </c>
      <c r="C2328" s="431" t="s">
        <v>4332</v>
      </c>
      <c r="D2328" s="431" t="s">
        <v>4057</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4331</v>
      </c>
      <c r="B2329" s="431">
        <v>1</v>
      </c>
      <c r="C2329" s="431" t="s">
        <v>4332</v>
      </c>
      <c r="D2329" s="431" t="s">
        <v>4059</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4331</v>
      </c>
      <c r="B2330" s="431">
        <v>1</v>
      </c>
      <c r="C2330" s="431" t="s">
        <v>4332</v>
      </c>
      <c r="D2330" s="431" t="s">
        <v>4061</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4331</v>
      </c>
      <c r="B2331" s="431">
        <v>1</v>
      </c>
      <c r="C2331" s="431" t="s">
        <v>4332</v>
      </c>
      <c r="D2331" s="431" t="s">
        <v>4250</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4331</v>
      </c>
      <c r="B2332" s="431">
        <v>1</v>
      </c>
      <c r="C2332" s="431" t="s">
        <v>4332</v>
      </c>
      <c r="D2332" s="431" t="s">
        <v>4063</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4331</v>
      </c>
      <c r="B2333" s="431">
        <v>1</v>
      </c>
      <c r="C2333" s="431" t="s">
        <v>4332</v>
      </c>
      <c r="D2333" s="431" t="s">
        <v>4065</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4331</v>
      </c>
      <c r="B2334" s="431">
        <v>1</v>
      </c>
      <c r="C2334" s="431" t="s">
        <v>4332</v>
      </c>
      <c r="D2334" s="431" t="s">
        <v>4067</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4331</v>
      </c>
      <c r="B2335" s="431">
        <v>1</v>
      </c>
      <c r="C2335" s="431" t="s">
        <v>4332</v>
      </c>
      <c r="D2335" s="431" t="s">
        <v>4069</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4331</v>
      </c>
      <c r="B2336" s="431">
        <v>1</v>
      </c>
      <c r="C2336" s="431" t="s">
        <v>4332</v>
      </c>
      <c r="D2336" s="431" t="s">
        <v>517</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4331</v>
      </c>
      <c r="B2337" s="431">
        <v>1</v>
      </c>
      <c r="C2337" s="431" t="s">
        <v>4332</v>
      </c>
      <c r="D2337" s="431" t="s">
        <v>4072</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4331</v>
      </c>
      <c r="B2338" s="431">
        <v>1</v>
      </c>
      <c r="C2338" s="431" t="s">
        <v>4332</v>
      </c>
      <c r="D2338" s="431" t="s">
        <v>4074</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4331</v>
      </c>
      <c r="B2339" s="431">
        <v>1</v>
      </c>
      <c r="C2339" s="431" t="s">
        <v>4332</v>
      </c>
      <c r="D2339" s="431" t="s">
        <v>4076</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4331</v>
      </c>
      <c r="B2340" s="431">
        <v>1</v>
      </c>
      <c r="C2340" s="431" t="s">
        <v>4332</v>
      </c>
      <c r="D2340" s="431" t="s">
        <v>4078</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4331</v>
      </c>
      <c r="B2341" s="431">
        <v>1</v>
      </c>
      <c r="C2341" s="431" t="s">
        <v>4332</v>
      </c>
      <c r="D2341" s="431" t="s">
        <v>4080</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4331</v>
      </c>
      <c r="B2342" s="431">
        <v>1</v>
      </c>
      <c r="C2342" s="431" t="s">
        <v>4332</v>
      </c>
      <c r="D2342" s="431" t="s">
        <v>4082</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4331</v>
      </c>
      <c r="B2343" s="431">
        <v>1</v>
      </c>
      <c r="C2343" s="431" t="s">
        <v>4332</v>
      </c>
      <c r="D2343" s="431" t="s">
        <v>4084</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4331</v>
      </c>
      <c r="B2344" s="431">
        <v>1</v>
      </c>
      <c r="C2344" s="431" t="s">
        <v>4332</v>
      </c>
      <c r="D2344" s="431" t="s">
        <v>4086</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4331</v>
      </c>
      <c r="B2345" s="431">
        <v>1</v>
      </c>
      <c r="C2345" s="431" t="s">
        <v>4332</v>
      </c>
      <c r="D2345" s="431" t="s">
        <v>4088</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4331</v>
      </c>
      <c r="B2346" s="431">
        <v>1</v>
      </c>
      <c r="C2346" s="431" t="s">
        <v>4332</v>
      </c>
      <c r="D2346" s="431" t="s">
        <v>4251</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4331</v>
      </c>
      <c r="B2347" s="431">
        <v>1</v>
      </c>
      <c r="C2347" s="431" t="s">
        <v>4332</v>
      </c>
      <c r="D2347" s="431" t="s">
        <v>4090</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4331</v>
      </c>
      <c r="B2348" s="431">
        <v>1</v>
      </c>
      <c r="C2348" s="431" t="s">
        <v>4332</v>
      </c>
      <c r="D2348" s="431" t="s">
        <v>4092</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4331</v>
      </c>
      <c r="B2349" s="431">
        <v>1</v>
      </c>
      <c r="C2349" s="431" t="s">
        <v>4332</v>
      </c>
      <c r="D2349" s="431" t="s">
        <v>4094</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4331</v>
      </c>
      <c r="B2350" s="431">
        <v>1</v>
      </c>
      <c r="C2350" s="431" t="s">
        <v>4332</v>
      </c>
      <c r="D2350" s="431" t="s">
        <v>4096</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4331</v>
      </c>
      <c r="B2351" s="431">
        <v>1</v>
      </c>
      <c r="C2351" s="431" t="s">
        <v>4332</v>
      </c>
      <c r="D2351" s="431" t="s">
        <v>4098</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4331</v>
      </c>
      <c r="B2352" s="431">
        <v>1</v>
      </c>
      <c r="C2352" s="431" t="s">
        <v>4332</v>
      </c>
      <c r="D2352" s="431" t="s">
        <v>4252</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4331</v>
      </c>
      <c r="B2353" s="431">
        <v>1</v>
      </c>
      <c r="C2353" s="431" t="s">
        <v>4332</v>
      </c>
      <c r="D2353" s="431" t="s">
        <v>4100</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4331</v>
      </c>
      <c r="B2354" s="431">
        <v>1</v>
      </c>
      <c r="C2354" s="431" t="s">
        <v>4332</v>
      </c>
      <c r="D2354" s="431" t="s">
        <v>4102</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4331</v>
      </c>
      <c r="B2355" s="431">
        <v>1</v>
      </c>
      <c r="C2355" s="431" t="s">
        <v>4332</v>
      </c>
      <c r="D2355" s="431" t="s">
        <v>4253</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4331</v>
      </c>
      <c r="B2356" s="431">
        <v>1</v>
      </c>
      <c r="C2356" s="431" t="s">
        <v>4332</v>
      </c>
      <c r="D2356" s="431" t="s">
        <v>4104</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4331</v>
      </c>
      <c r="B2357" s="431">
        <v>1</v>
      </c>
      <c r="C2357" s="431" t="s">
        <v>4332</v>
      </c>
      <c r="D2357" s="431" t="s">
        <v>4106</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4331</v>
      </c>
      <c r="B2358" s="431">
        <v>1</v>
      </c>
      <c r="C2358" s="431" t="s">
        <v>4332</v>
      </c>
      <c r="D2358" s="431" t="s">
        <v>4108</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4331</v>
      </c>
      <c r="B2359" s="431">
        <v>1</v>
      </c>
      <c r="C2359" s="431" t="s">
        <v>4332</v>
      </c>
      <c r="D2359" s="431" t="s">
        <v>4110</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4331</v>
      </c>
      <c r="B2360" s="431">
        <v>1</v>
      </c>
      <c r="C2360" s="431" t="s">
        <v>4332</v>
      </c>
      <c r="D2360" s="431" t="s">
        <v>4112</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4333</v>
      </c>
      <c r="B2361" s="431">
        <v>1</v>
      </c>
      <c r="C2361" s="431" t="s">
        <v>4334</v>
      </c>
      <c r="D2361" s="431" t="s">
        <v>4016</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4333</v>
      </c>
      <c r="B2362" s="431">
        <v>1</v>
      </c>
      <c r="C2362" s="431" t="s">
        <v>4334</v>
      </c>
      <c r="D2362" s="431" t="s">
        <v>4018</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4333</v>
      </c>
      <c r="B2363" s="431">
        <v>1</v>
      </c>
      <c r="C2363" s="431" t="s">
        <v>4334</v>
      </c>
      <c r="D2363" s="431" t="s">
        <v>4019</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4333</v>
      </c>
      <c r="B2364" s="431">
        <v>1</v>
      </c>
      <c r="C2364" s="431" t="s">
        <v>4334</v>
      </c>
      <c r="D2364" s="431" t="s">
        <v>4248</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4333</v>
      </c>
      <c r="B2365" s="431">
        <v>1</v>
      </c>
      <c r="C2365" s="431" t="s">
        <v>4334</v>
      </c>
      <c r="D2365" s="431" t="s">
        <v>4021</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4333</v>
      </c>
      <c r="B2366" s="431">
        <v>1</v>
      </c>
      <c r="C2366" s="431" t="s">
        <v>4334</v>
      </c>
      <c r="D2366" s="431" t="s">
        <v>4023</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4333</v>
      </c>
      <c r="B2367" s="431">
        <v>1</v>
      </c>
      <c r="C2367" s="431" t="s">
        <v>4334</v>
      </c>
      <c r="D2367" s="431" t="s">
        <v>481</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4333</v>
      </c>
      <c r="B2368" s="431">
        <v>1</v>
      </c>
      <c r="C2368" s="431" t="s">
        <v>4334</v>
      </c>
      <c r="D2368" s="431" t="s">
        <v>4026</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4333</v>
      </c>
      <c r="B2369" s="431">
        <v>1</v>
      </c>
      <c r="C2369" s="431" t="s">
        <v>4334</v>
      </c>
      <c r="D2369" s="431" t="s">
        <v>4028</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4333</v>
      </c>
      <c r="B2370" s="431">
        <v>1</v>
      </c>
      <c r="C2370" s="431" t="s">
        <v>4334</v>
      </c>
      <c r="D2370" s="431" t="s">
        <v>4029</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4333</v>
      </c>
      <c r="B2371" s="431">
        <v>1</v>
      </c>
      <c r="C2371" s="431" t="s">
        <v>4334</v>
      </c>
      <c r="D2371" s="431" t="s">
        <v>4031</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4333</v>
      </c>
      <c r="B2372" s="431">
        <v>1</v>
      </c>
      <c r="C2372" s="431" t="s">
        <v>4334</v>
      </c>
      <c r="D2372" s="431" t="s">
        <v>4033</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4333</v>
      </c>
      <c r="B2373" s="431">
        <v>1</v>
      </c>
      <c r="C2373" s="431" t="s">
        <v>4334</v>
      </c>
      <c r="D2373" s="431" t="s">
        <v>4249</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4333</v>
      </c>
      <c r="B2374" s="431">
        <v>1</v>
      </c>
      <c r="C2374" s="431" t="s">
        <v>4334</v>
      </c>
      <c r="D2374" s="431" t="s">
        <v>4035</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4333</v>
      </c>
      <c r="B2375" s="431">
        <v>1</v>
      </c>
      <c r="C2375" s="431" t="s">
        <v>4334</v>
      </c>
      <c r="D2375" s="431" t="s">
        <v>4037</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4333</v>
      </c>
      <c r="B2376" s="431">
        <v>1</v>
      </c>
      <c r="C2376" s="431" t="s">
        <v>4334</v>
      </c>
      <c r="D2376" s="431" t="s">
        <v>4039</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4333</v>
      </c>
      <c r="B2377" s="431">
        <v>1</v>
      </c>
      <c r="C2377" s="431" t="s">
        <v>4334</v>
      </c>
      <c r="D2377" s="431" t="s">
        <v>4041</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4333</v>
      </c>
      <c r="B2378" s="431">
        <v>1</v>
      </c>
      <c r="C2378" s="431" t="s">
        <v>4334</v>
      </c>
      <c r="D2378" s="431" t="s">
        <v>4043</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4333</v>
      </c>
      <c r="B2379" s="431">
        <v>1</v>
      </c>
      <c r="C2379" s="431" t="s">
        <v>4334</v>
      </c>
      <c r="D2379" s="431" t="s">
        <v>4045</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4333</v>
      </c>
      <c r="B2380" s="431">
        <v>1</v>
      </c>
      <c r="C2380" s="431" t="s">
        <v>4334</v>
      </c>
      <c r="D2380" s="431" t="s">
        <v>4047</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4333</v>
      </c>
      <c r="B2381" s="431">
        <v>1</v>
      </c>
      <c r="C2381" s="431" t="s">
        <v>4334</v>
      </c>
      <c r="D2381" s="431" t="s">
        <v>4049</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4333</v>
      </c>
      <c r="B2382" s="431">
        <v>1</v>
      </c>
      <c r="C2382" s="431" t="s">
        <v>4334</v>
      </c>
      <c r="D2382" s="431" t="s">
        <v>4051</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4333</v>
      </c>
      <c r="B2383" s="431">
        <v>1</v>
      </c>
      <c r="C2383" s="431" t="s">
        <v>4334</v>
      </c>
      <c r="D2383" s="431" t="s">
        <v>4053</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4333</v>
      </c>
      <c r="B2384" s="431">
        <v>1</v>
      </c>
      <c r="C2384" s="431" t="s">
        <v>4334</v>
      </c>
      <c r="D2384" s="431" t="s">
        <v>4055</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4333</v>
      </c>
      <c r="B2385" s="431">
        <v>1</v>
      </c>
      <c r="C2385" s="431" t="s">
        <v>4334</v>
      </c>
      <c r="D2385" s="431" t="s">
        <v>4057</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4333</v>
      </c>
      <c r="B2386" s="431">
        <v>1</v>
      </c>
      <c r="C2386" s="431" t="s">
        <v>4334</v>
      </c>
      <c r="D2386" s="431" t="s">
        <v>4059</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4333</v>
      </c>
      <c r="B2387" s="431">
        <v>1</v>
      </c>
      <c r="C2387" s="431" t="s">
        <v>4334</v>
      </c>
      <c r="D2387" s="431" t="s">
        <v>4061</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4333</v>
      </c>
      <c r="B2388" s="431">
        <v>1</v>
      </c>
      <c r="C2388" s="431" t="s">
        <v>4334</v>
      </c>
      <c r="D2388" s="431" t="s">
        <v>4250</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4333</v>
      </c>
      <c r="B2389" s="431">
        <v>1</v>
      </c>
      <c r="C2389" s="431" t="s">
        <v>4334</v>
      </c>
      <c r="D2389" s="431" t="s">
        <v>4063</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4333</v>
      </c>
      <c r="B2390" s="431">
        <v>1</v>
      </c>
      <c r="C2390" s="431" t="s">
        <v>4334</v>
      </c>
      <c r="D2390" s="431" t="s">
        <v>4065</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4333</v>
      </c>
      <c r="B2391" s="431">
        <v>1</v>
      </c>
      <c r="C2391" s="431" t="s">
        <v>4334</v>
      </c>
      <c r="D2391" s="431" t="s">
        <v>4067</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4333</v>
      </c>
      <c r="B2392" s="431">
        <v>1</v>
      </c>
      <c r="C2392" s="431" t="s">
        <v>4334</v>
      </c>
      <c r="D2392" s="431" t="s">
        <v>4069</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4333</v>
      </c>
      <c r="B2393" s="431">
        <v>1</v>
      </c>
      <c r="C2393" s="431" t="s">
        <v>4334</v>
      </c>
      <c r="D2393" s="431" t="s">
        <v>517</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4333</v>
      </c>
      <c r="B2394" s="431">
        <v>1</v>
      </c>
      <c r="C2394" s="431" t="s">
        <v>4334</v>
      </c>
      <c r="D2394" s="431" t="s">
        <v>4072</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4333</v>
      </c>
      <c r="B2395" s="431">
        <v>1</v>
      </c>
      <c r="C2395" s="431" t="s">
        <v>4334</v>
      </c>
      <c r="D2395" s="431" t="s">
        <v>4074</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4333</v>
      </c>
      <c r="B2396" s="431">
        <v>1</v>
      </c>
      <c r="C2396" s="431" t="s">
        <v>4334</v>
      </c>
      <c r="D2396" s="431" t="s">
        <v>4076</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4333</v>
      </c>
      <c r="B2397" s="431">
        <v>1</v>
      </c>
      <c r="C2397" s="431" t="s">
        <v>4334</v>
      </c>
      <c r="D2397" s="431" t="s">
        <v>4078</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4333</v>
      </c>
      <c r="B2398" s="431">
        <v>1</v>
      </c>
      <c r="C2398" s="431" t="s">
        <v>4334</v>
      </c>
      <c r="D2398" s="431" t="s">
        <v>4080</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4333</v>
      </c>
      <c r="B2399" s="431">
        <v>1</v>
      </c>
      <c r="C2399" s="431" t="s">
        <v>4334</v>
      </c>
      <c r="D2399" s="431" t="s">
        <v>4082</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4333</v>
      </c>
      <c r="B2400" s="431">
        <v>1</v>
      </c>
      <c r="C2400" s="431" t="s">
        <v>4334</v>
      </c>
      <c r="D2400" s="431" t="s">
        <v>4084</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4333</v>
      </c>
      <c r="B2401" s="431">
        <v>1</v>
      </c>
      <c r="C2401" s="431" t="s">
        <v>4334</v>
      </c>
      <c r="D2401" s="431" t="s">
        <v>4086</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4333</v>
      </c>
      <c r="B2402" s="431">
        <v>1</v>
      </c>
      <c r="C2402" s="431" t="s">
        <v>4334</v>
      </c>
      <c r="D2402" s="431" t="s">
        <v>4088</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4333</v>
      </c>
      <c r="B2403" s="431">
        <v>1</v>
      </c>
      <c r="C2403" s="431" t="s">
        <v>4334</v>
      </c>
      <c r="D2403" s="431" t="s">
        <v>4251</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4333</v>
      </c>
      <c r="B2404" s="431">
        <v>1</v>
      </c>
      <c r="C2404" s="431" t="s">
        <v>4334</v>
      </c>
      <c r="D2404" s="431" t="s">
        <v>4090</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4333</v>
      </c>
      <c r="B2405" s="431">
        <v>1</v>
      </c>
      <c r="C2405" s="431" t="s">
        <v>4334</v>
      </c>
      <c r="D2405" s="431" t="s">
        <v>4092</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4333</v>
      </c>
      <c r="B2406" s="431">
        <v>1</v>
      </c>
      <c r="C2406" s="431" t="s">
        <v>4334</v>
      </c>
      <c r="D2406" s="431" t="s">
        <v>4094</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4333</v>
      </c>
      <c r="B2407" s="431">
        <v>1</v>
      </c>
      <c r="C2407" s="431" t="s">
        <v>4334</v>
      </c>
      <c r="D2407" s="431" t="s">
        <v>4096</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4333</v>
      </c>
      <c r="B2408" s="431">
        <v>1</v>
      </c>
      <c r="C2408" s="431" t="s">
        <v>4334</v>
      </c>
      <c r="D2408" s="431" t="s">
        <v>4098</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4333</v>
      </c>
      <c r="B2409" s="431">
        <v>1</v>
      </c>
      <c r="C2409" s="431" t="s">
        <v>4334</v>
      </c>
      <c r="D2409" s="431" t="s">
        <v>4252</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4333</v>
      </c>
      <c r="B2410" s="431">
        <v>1</v>
      </c>
      <c r="C2410" s="431" t="s">
        <v>4334</v>
      </c>
      <c r="D2410" s="431" t="s">
        <v>4100</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4333</v>
      </c>
      <c r="B2411" s="431">
        <v>1</v>
      </c>
      <c r="C2411" s="431" t="s">
        <v>4334</v>
      </c>
      <c r="D2411" s="431" t="s">
        <v>4102</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4333</v>
      </c>
      <c r="B2412" s="431">
        <v>1</v>
      </c>
      <c r="C2412" s="431" t="s">
        <v>4334</v>
      </c>
      <c r="D2412" s="431" t="s">
        <v>4253</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4333</v>
      </c>
      <c r="B2413" s="431">
        <v>1</v>
      </c>
      <c r="C2413" s="431" t="s">
        <v>4334</v>
      </c>
      <c r="D2413" s="431" t="s">
        <v>4104</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4333</v>
      </c>
      <c r="B2414" s="431">
        <v>1</v>
      </c>
      <c r="C2414" s="431" t="s">
        <v>4334</v>
      </c>
      <c r="D2414" s="431" t="s">
        <v>4106</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4333</v>
      </c>
      <c r="B2415" s="431">
        <v>1</v>
      </c>
      <c r="C2415" s="431" t="s">
        <v>4334</v>
      </c>
      <c r="D2415" s="431" t="s">
        <v>4108</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4333</v>
      </c>
      <c r="B2416" s="431">
        <v>1</v>
      </c>
      <c r="C2416" s="431" t="s">
        <v>4334</v>
      </c>
      <c r="D2416" s="431" t="s">
        <v>4110</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4333</v>
      </c>
      <c r="B2417" s="431">
        <v>1</v>
      </c>
      <c r="C2417" s="431" t="s">
        <v>4334</v>
      </c>
      <c r="D2417" s="431" t="s">
        <v>4112</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4333</v>
      </c>
      <c r="B2418" s="431">
        <v>-1</v>
      </c>
      <c r="C2418" s="431" t="s">
        <v>4335</v>
      </c>
      <c r="D2418" s="431" t="s">
        <v>4016</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4333</v>
      </c>
      <c r="B2419" s="431">
        <v>-1</v>
      </c>
      <c r="C2419" s="431" t="s">
        <v>4335</v>
      </c>
      <c r="D2419" s="431" t="s">
        <v>4018</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4333</v>
      </c>
      <c r="B2420" s="431">
        <v>-1</v>
      </c>
      <c r="C2420" s="431" t="s">
        <v>4335</v>
      </c>
      <c r="D2420" s="431" t="s">
        <v>4019</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4333</v>
      </c>
      <c r="B2421" s="431">
        <v>-1</v>
      </c>
      <c r="C2421" s="431" t="s">
        <v>4335</v>
      </c>
      <c r="D2421" s="431" t="s">
        <v>4021</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4333</v>
      </c>
      <c r="B2422" s="431">
        <v>-1</v>
      </c>
      <c r="C2422" s="431" t="s">
        <v>4335</v>
      </c>
      <c r="D2422" s="431" t="s">
        <v>4023</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4333</v>
      </c>
      <c r="B2423" s="431">
        <v>-1</v>
      </c>
      <c r="C2423" s="431" t="s">
        <v>4335</v>
      </c>
      <c r="D2423" s="431" t="s">
        <v>481</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4333</v>
      </c>
      <c r="B2424" s="431">
        <v>-1</v>
      </c>
      <c r="C2424" s="431" t="s">
        <v>4335</v>
      </c>
      <c r="D2424" s="431" t="s">
        <v>4026</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4333</v>
      </c>
      <c r="B2425" s="431">
        <v>-1</v>
      </c>
      <c r="C2425" s="431" t="s">
        <v>4335</v>
      </c>
      <c r="D2425" s="431" t="s">
        <v>4028</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4333</v>
      </c>
      <c r="B2426" s="431">
        <v>-1</v>
      </c>
      <c r="C2426" s="431" t="s">
        <v>4335</v>
      </c>
      <c r="D2426" s="431" t="s">
        <v>4029</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4333</v>
      </c>
      <c r="B2427" s="431">
        <v>-1</v>
      </c>
      <c r="C2427" s="431" t="s">
        <v>4335</v>
      </c>
      <c r="D2427" s="431" t="s">
        <v>4031</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4333</v>
      </c>
      <c r="B2428" s="431">
        <v>-1</v>
      </c>
      <c r="C2428" s="431" t="s">
        <v>4335</v>
      </c>
      <c r="D2428" s="431" t="s">
        <v>4033</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4333</v>
      </c>
      <c r="B2429" s="431">
        <v>-1</v>
      </c>
      <c r="C2429" s="431" t="s">
        <v>4335</v>
      </c>
      <c r="D2429" s="431" t="s">
        <v>4035</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4333</v>
      </c>
      <c r="B2430" s="431">
        <v>-1</v>
      </c>
      <c r="C2430" s="431" t="s">
        <v>4335</v>
      </c>
      <c r="D2430" s="431" t="s">
        <v>4037</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4333</v>
      </c>
      <c r="B2431" s="431">
        <v>-1</v>
      </c>
      <c r="C2431" s="431" t="s">
        <v>4335</v>
      </c>
      <c r="D2431" s="431" t="s">
        <v>4039</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4333</v>
      </c>
      <c r="B2432" s="431">
        <v>-1</v>
      </c>
      <c r="C2432" s="431" t="s">
        <v>4335</v>
      </c>
      <c r="D2432" s="431" t="s">
        <v>4041</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4333</v>
      </c>
      <c r="B2433" s="431">
        <v>-1</v>
      </c>
      <c r="C2433" s="431" t="s">
        <v>4335</v>
      </c>
      <c r="D2433" s="431" t="s">
        <v>4043</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4333</v>
      </c>
      <c r="B2434" s="431">
        <v>-1</v>
      </c>
      <c r="C2434" s="431" t="s">
        <v>4335</v>
      </c>
      <c r="D2434" s="431" t="s">
        <v>4045</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4333</v>
      </c>
      <c r="B2435" s="431">
        <v>-1</v>
      </c>
      <c r="C2435" s="431" t="s">
        <v>4335</v>
      </c>
      <c r="D2435" s="431" t="s">
        <v>4047</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4333</v>
      </c>
      <c r="B2436" s="431">
        <v>-1</v>
      </c>
      <c r="C2436" s="431" t="s">
        <v>4335</v>
      </c>
      <c r="D2436" s="431" t="s">
        <v>4049</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4333</v>
      </c>
      <c r="B2437" s="431">
        <v>-1</v>
      </c>
      <c r="C2437" s="431" t="s">
        <v>4335</v>
      </c>
      <c r="D2437" s="431" t="s">
        <v>4051</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4333</v>
      </c>
      <c r="B2438" s="431">
        <v>-1</v>
      </c>
      <c r="C2438" s="431" t="s">
        <v>4335</v>
      </c>
      <c r="D2438" s="431" t="s">
        <v>4053</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4333</v>
      </c>
      <c r="B2439" s="431">
        <v>-1</v>
      </c>
      <c r="C2439" s="431" t="s">
        <v>4335</v>
      </c>
      <c r="D2439" s="431" t="s">
        <v>4055</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4333</v>
      </c>
      <c r="B2440" s="431">
        <v>-1</v>
      </c>
      <c r="C2440" s="431" t="s">
        <v>4335</v>
      </c>
      <c r="D2440" s="431" t="s">
        <v>4057</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4333</v>
      </c>
      <c r="B2441" s="431">
        <v>-1</v>
      </c>
      <c r="C2441" s="431" t="s">
        <v>4335</v>
      </c>
      <c r="D2441" s="431" t="s">
        <v>4059</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4333</v>
      </c>
      <c r="B2442" s="431">
        <v>-1</v>
      </c>
      <c r="C2442" s="431" t="s">
        <v>4335</v>
      </c>
      <c r="D2442" s="431" t="s">
        <v>4061</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4333</v>
      </c>
      <c r="B2443" s="431">
        <v>-1</v>
      </c>
      <c r="C2443" s="431" t="s">
        <v>4335</v>
      </c>
      <c r="D2443" s="431" t="s">
        <v>4063</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4333</v>
      </c>
      <c r="B2444" s="431">
        <v>-1</v>
      </c>
      <c r="C2444" s="431" t="s">
        <v>4335</v>
      </c>
      <c r="D2444" s="431" t="s">
        <v>4065</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4333</v>
      </c>
      <c r="B2445" s="431">
        <v>-1</v>
      </c>
      <c r="C2445" s="431" t="s">
        <v>4335</v>
      </c>
      <c r="D2445" s="431" t="s">
        <v>4067</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4333</v>
      </c>
      <c r="B2446" s="431">
        <v>-1</v>
      </c>
      <c r="C2446" s="431" t="s">
        <v>4335</v>
      </c>
      <c r="D2446" s="431" t="s">
        <v>4069</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4333</v>
      </c>
      <c r="B2447" s="431">
        <v>-1</v>
      </c>
      <c r="C2447" s="431" t="s">
        <v>4335</v>
      </c>
      <c r="D2447" s="431" t="s">
        <v>517</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4333</v>
      </c>
      <c r="B2448" s="431">
        <v>-1</v>
      </c>
      <c r="C2448" s="431" t="s">
        <v>4335</v>
      </c>
      <c r="D2448" s="431" t="s">
        <v>4072</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4333</v>
      </c>
      <c r="B2449" s="431">
        <v>-1</v>
      </c>
      <c r="C2449" s="431" t="s">
        <v>4335</v>
      </c>
      <c r="D2449" s="431" t="s">
        <v>4074</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4333</v>
      </c>
      <c r="B2450" s="431">
        <v>-1</v>
      </c>
      <c r="C2450" s="431" t="s">
        <v>4335</v>
      </c>
      <c r="D2450" s="431" t="s">
        <v>4076</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4333</v>
      </c>
      <c r="B2451" s="431">
        <v>-1</v>
      </c>
      <c r="C2451" s="431" t="s">
        <v>4335</v>
      </c>
      <c r="D2451" s="431" t="s">
        <v>4078</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4333</v>
      </c>
      <c r="B2452" s="431">
        <v>-1</v>
      </c>
      <c r="C2452" s="431" t="s">
        <v>4335</v>
      </c>
      <c r="D2452" s="431" t="s">
        <v>4080</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4333</v>
      </c>
      <c r="B2453" s="431">
        <v>-1</v>
      </c>
      <c r="C2453" s="431" t="s">
        <v>4335</v>
      </c>
      <c r="D2453" s="431" t="s">
        <v>4082</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4333</v>
      </c>
      <c r="B2454" s="431">
        <v>-1</v>
      </c>
      <c r="C2454" s="431" t="s">
        <v>4335</v>
      </c>
      <c r="D2454" s="431" t="s">
        <v>4084</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4333</v>
      </c>
      <c r="B2455" s="431">
        <v>-1</v>
      </c>
      <c r="C2455" s="431" t="s">
        <v>4335</v>
      </c>
      <c r="D2455" s="431" t="s">
        <v>4086</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4333</v>
      </c>
      <c r="B2456" s="431">
        <v>-1</v>
      </c>
      <c r="C2456" s="431" t="s">
        <v>4335</v>
      </c>
      <c r="D2456" s="431" t="s">
        <v>4088</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4333</v>
      </c>
      <c r="B2457" s="431">
        <v>-1</v>
      </c>
      <c r="C2457" s="431" t="s">
        <v>4335</v>
      </c>
      <c r="D2457" s="431" t="s">
        <v>4090</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4333</v>
      </c>
      <c r="B2458" s="431">
        <v>-1</v>
      </c>
      <c r="C2458" s="431" t="s">
        <v>4335</v>
      </c>
      <c r="D2458" s="431" t="s">
        <v>4092</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4333</v>
      </c>
      <c r="B2459" s="431">
        <v>-1</v>
      </c>
      <c r="C2459" s="431" t="s">
        <v>4335</v>
      </c>
      <c r="D2459" s="431" t="s">
        <v>4094</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4333</v>
      </c>
      <c r="B2460" s="431">
        <v>-1</v>
      </c>
      <c r="C2460" s="431" t="s">
        <v>4335</v>
      </c>
      <c r="D2460" s="431" t="s">
        <v>4096</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4333</v>
      </c>
      <c r="B2461" s="431">
        <v>-1</v>
      </c>
      <c r="C2461" s="431" t="s">
        <v>4335</v>
      </c>
      <c r="D2461" s="431" t="s">
        <v>4098</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4333</v>
      </c>
      <c r="B2462" s="431">
        <v>-1</v>
      </c>
      <c r="C2462" s="431" t="s">
        <v>4335</v>
      </c>
      <c r="D2462" s="431" t="s">
        <v>4100</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4333</v>
      </c>
      <c r="B2463" s="431">
        <v>-1</v>
      </c>
      <c r="C2463" s="431" t="s">
        <v>4335</v>
      </c>
      <c r="D2463" s="431" t="s">
        <v>4102</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4333</v>
      </c>
      <c r="B2464" s="431">
        <v>-1</v>
      </c>
      <c r="C2464" s="431" t="s">
        <v>4335</v>
      </c>
      <c r="D2464" s="431" t="s">
        <v>4104</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4333</v>
      </c>
      <c r="B2465" s="431">
        <v>-1</v>
      </c>
      <c r="C2465" s="431" t="s">
        <v>4335</v>
      </c>
      <c r="D2465" s="431" t="s">
        <v>4106</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4333</v>
      </c>
      <c r="B2466" s="431">
        <v>-1</v>
      </c>
      <c r="C2466" s="431" t="s">
        <v>4335</v>
      </c>
      <c r="D2466" s="431" t="s">
        <v>4108</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4333</v>
      </c>
      <c r="B2467" s="431">
        <v>-1</v>
      </c>
      <c r="C2467" s="431" t="s">
        <v>4335</v>
      </c>
      <c r="D2467" s="431" t="s">
        <v>4110</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4333</v>
      </c>
      <c r="B2468" s="431">
        <v>-1</v>
      </c>
      <c r="C2468" s="431" t="s">
        <v>4335</v>
      </c>
      <c r="D2468" s="431" t="s">
        <v>4112</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4336</v>
      </c>
      <c r="B2469" s="431">
        <v>1</v>
      </c>
      <c r="C2469" s="431" t="s">
        <v>4337</v>
      </c>
      <c r="D2469" s="431" t="s">
        <v>4016</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4336</v>
      </c>
      <c r="B2470" s="431">
        <v>1</v>
      </c>
      <c r="C2470" s="431" t="s">
        <v>4337</v>
      </c>
      <c r="D2470" s="431" t="s">
        <v>4018</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4336</v>
      </c>
      <c r="B2471" s="431">
        <v>1</v>
      </c>
      <c r="C2471" s="431" t="s">
        <v>4337</v>
      </c>
      <c r="D2471" s="431" t="s">
        <v>4019</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4336</v>
      </c>
      <c r="B2472" s="431">
        <v>1</v>
      </c>
      <c r="C2472" s="431" t="s">
        <v>4337</v>
      </c>
      <c r="D2472" s="431" t="s">
        <v>4248</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4336</v>
      </c>
      <c r="B2473" s="431">
        <v>1</v>
      </c>
      <c r="C2473" s="431" t="s">
        <v>4337</v>
      </c>
      <c r="D2473" s="431" t="s">
        <v>4021</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4336</v>
      </c>
      <c r="B2474" s="431">
        <v>1</v>
      </c>
      <c r="C2474" s="431" t="s">
        <v>4337</v>
      </c>
      <c r="D2474" s="431" t="s">
        <v>4023</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4336</v>
      </c>
      <c r="B2475" s="431">
        <v>1</v>
      </c>
      <c r="C2475" s="431" t="s">
        <v>4337</v>
      </c>
      <c r="D2475" s="431" t="s">
        <v>481</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4336</v>
      </c>
      <c r="B2476" s="431">
        <v>1</v>
      </c>
      <c r="C2476" s="431" t="s">
        <v>4337</v>
      </c>
      <c r="D2476" s="431" t="s">
        <v>4026</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4336</v>
      </c>
      <c r="B2477" s="431">
        <v>1</v>
      </c>
      <c r="C2477" s="431" t="s">
        <v>4337</v>
      </c>
      <c r="D2477" s="431" t="s">
        <v>4028</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4336</v>
      </c>
      <c r="B2478" s="431">
        <v>1</v>
      </c>
      <c r="C2478" s="431" t="s">
        <v>4337</v>
      </c>
      <c r="D2478" s="431" t="s">
        <v>4029</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4336</v>
      </c>
      <c r="B2479" s="431">
        <v>1</v>
      </c>
      <c r="C2479" s="431" t="s">
        <v>4337</v>
      </c>
      <c r="D2479" s="431" t="s">
        <v>4031</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4336</v>
      </c>
      <c r="B2480" s="431">
        <v>1</v>
      </c>
      <c r="C2480" s="431" t="s">
        <v>4337</v>
      </c>
      <c r="D2480" s="431" t="s">
        <v>4033</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4336</v>
      </c>
      <c r="B2481" s="431">
        <v>1</v>
      </c>
      <c r="C2481" s="431" t="s">
        <v>4337</v>
      </c>
      <c r="D2481" s="431" t="s">
        <v>4249</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4336</v>
      </c>
      <c r="B2482" s="431">
        <v>1</v>
      </c>
      <c r="C2482" s="431" t="s">
        <v>4337</v>
      </c>
      <c r="D2482" s="431" t="s">
        <v>4035</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4336</v>
      </c>
      <c r="B2483" s="431">
        <v>1</v>
      </c>
      <c r="C2483" s="431" t="s">
        <v>4337</v>
      </c>
      <c r="D2483" s="431" t="s">
        <v>4037</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4336</v>
      </c>
      <c r="B2484" s="431">
        <v>1</v>
      </c>
      <c r="C2484" s="431" t="s">
        <v>4337</v>
      </c>
      <c r="D2484" s="431" t="s">
        <v>4039</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4336</v>
      </c>
      <c r="B2485" s="431">
        <v>1</v>
      </c>
      <c r="C2485" s="431" t="s">
        <v>4337</v>
      </c>
      <c r="D2485" s="431" t="s">
        <v>4041</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4336</v>
      </c>
      <c r="B2486" s="431">
        <v>1</v>
      </c>
      <c r="C2486" s="431" t="s">
        <v>4337</v>
      </c>
      <c r="D2486" s="431" t="s">
        <v>4043</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4336</v>
      </c>
      <c r="B2487" s="431">
        <v>1</v>
      </c>
      <c r="C2487" s="431" t="s">
        <v>4337</v>
      </c>
      <c r="D2487" s="431" t="s">
        <v>4045</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4336</v>
      </c>
      <c r="B2488" s="431">
        <v>1</v>
      </c>
      <c r="C2488" s="431" t="s">
        <v>4337</v>
      </c>
      <c r="D2488" s="431" t="s">
        <v>4047</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4336</v>
      </c>
      <c r="B2489" s="431">
        <v>1</v>
      </c>
      <c r="C2489" s="431" t="s">
        <v>4337</v>
      </c>
      <c r="D2489" s="431" t="s">
        <v>4049</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4336</v>
      </c>
      <c r="B2490" s="431">
        <v>1</v>
      </c>
      <c r="C2490" s="431" t="s">
        <v>4337</v>
      </c>
      <c r="D2490" s="431" t="s">
        <v>4051</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4336</v>
      </c>
      <c r="B2491" s="431">
        <v>1</v>
      </c>
      <c r="C2491" s="431" t="s">
        <v>4337</v>
      </c>
      <c r="D2491" s="431" t="s">
        <v>4053</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4336</v>
      </c>
      <c r="B2492" s="431">
        <v>1</v>
      </c>
      <c r="C2492" s="431" t="s">
        <v>4337</v>
      </c>
      <c r="D2492" s="431" t="s">
        <v>4055</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4336</v>
      </c>
      <c r="B2493" s="431">
        <v>1</v>
      </c>
      <c r="C2493" s="431" t="s">
        <v>4337</v>
      </c>
      <c r="D2493" s="431" t="s">
        <v>4057</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4336</v>
      </c>
      <c r="B2494" s="431">
        <v>1</v>
      </c>
      <c r="C2494" s="431" t="s">
        <v>4337</v>
      </c>
      <c r="D2494" s="431" t="s">
        <v>4059</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4336</v>
      </c>
      <c r="B2495" s="431">
        <v>1</v>
      </c>
      <c r="C2495" s="431" t="s">
        <v>4337</v>
      </c>
      <c r="D2495" s="431" t="s">
        <v>4061</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4336</v>
      </c>
      <c r="B2496" s="431">
        <v>1</v>
      </c>
      <c r="C2496" s="431" t="s">
        <v>4337</v>
      </c>
      <c r="D2496" s="431" t="s">
        <v>4250</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4336</v>
      </c>
      <c r="B2497" s="431">
        <v>1</v>
      </c>
      <c r="C2497" s="431" t="s">
        <v>4337</v>
      </c>
      <c r="D2497" s="431" t="s">
        <v>4063</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4336</v>
      </c>
      <c r="B2498" s="431">
        <v>1</v>
      </c>
      <c r="C2498" s="431" t="s">
        <v>4337</v>
      </c>
      <c r="D2498" s="431" t="s">
        <v>4065</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4336</v>
      </c>
      <c r="B2499" s="431">
        <v>1</v>
      </c>
      <c r="C2499" s="431" t="s">
        <v>4337</v>
      </c>
      <c r="D2499" s="431" t="s">
        <v>4067</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4336</v>
      </c>
      <c r="B2500" s="431">
        <v>1</v>
      </c>
      <c r="C2500" s="431" t="s">
        <v>4337</v>
      </c>
      <c r="D2500" s="431" t="s">
        <v>4069</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4336</v>
      </c>
      <c r="B2501" s="431">
        <v>1</v>
      </c>
      <c r="C2501" s="431" t="s">
        <v>4337</v>
      </c>
      <c r="D2501" s="431" t="s">
        <v>517</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4336</v>
      </c>
      <c r="B2502" s="431">
        <v>1</v>
      </c>
      <c r="C2502" s="431" t="s">
        <v>4337</v>
      </c>
      <c r="D2502" s="431" t="s">
        <v>4072</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4336</v>
      </c>
      <c r="B2503" s="431">
        <v>1</v>
      </c>
      <c r="C2503" s="431" t="s">
        <v>4337</v>
      </c>
      <c r="D2503" s="431" t="s">
        <v>4074</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4336</v>
      </c>
      <c r="B2504" s="431">
        <v>1</v>
      </c>
      <c r="C2504" s="431" t="s">
        <v>4337</v>
      </c>
      <c r="D2504" s="431" t="s">
        <v>4076</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4336</v>
      </c>
      <c r="B2505" s="431">
        <v>1</v>
      </c>
      <c r="C2505" s="431" t="s">
        <v>4337</v>
      </c>
      <c r="D2505" s="431" t="s">
        <v>4078</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4336</v>
      </c>
      <c r="B2506" s="431">
        <v>1</v>
      </c>
      <c r="C2506" s="431" t="s">
        <v>4337</v>
      </c>
      <c r="D2506" s="431" t="s">
        <v>4080</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4336</v>
      </c>
      <c r="B2507" s="431">
        <v>1</v>
      </c>
      <c r="C2507" s="431" t="s">
        <v>4337</v>
      </c>
      <c r="D2507" s="431" t="s">
        <v>4082</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4336</v>
      </c>
      <c r="B2508" s="431">
        <v>1</v>
      </c>
      <c r="C2508" s="431" t="s">
        <v>4337</v>
      </c>
      <c r="D2508" s="431" t="s">
        <v>4084</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4336</v>
      </c>
      <c r="B2509" s="431">
        <v>1</v>
      </c>
      <c r="C2509" s="431" t="s">
        <v>4337</v>
      </c>
      <c r="D2509" s="431" t="s">
        <v>4086</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4336</v>
      </c>
      <c r="B2510" s="431">
        <v>1</v>
      </c>
      <c r="C2510" s="431" t="s">
        <v>4337</v>
      </c>
      <c r="D2510" s="431" t="s">
        <v>4088</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4336</v>
      </c>
      <c r="B2511" s="431">
        <v>1</v>
      </c>
      <c r="C2511" s="431" t="s">
        <v>4337</v>
      </c>
      <c r="D2511" s="431" t="s">
        <v>4251</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4336</v>
      </c>
      <c r="B2512" s="431">
        <v>1</v>
      </c>
      <c r="C2512" s="431" t="s">
        <v>4337</v>
      </c>
      <c r="D2512" s="431" t="s">
        <v>4090</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4336</v>
      </c>
      <c r="B2513" s="431">
        <v>1</v>
      </c>
      <c r="C2513" s="431" t="s">
        <v>4337</v>
      </c>
      <c r="D2513" s="431" t="s">
        <v>4092</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4336</v>
      </c>
      <c r="B2514" s="431">
        <v>1</v>
      </c>
      <c r="C2514" s="431" t="s">
        <v>4337</v>
      </c>
      <c r="D2514" s="431" t="s">
        <v>4094</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4336</v>
      </c>
      <c r="B2515" s="431">
        <v>1</v>
      </c>
      <c r="C2515" s="431" t="s">
        <v>4337</v>
      </c>
      <c r="D2515" s="431" t="s">
        <v>4096</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4336</v>
      </c>
      <c r="B2516" s="431">
        <v>1</v>
      </c>
      <c r="C2516" s="431" t="s">
        <v>4337</v>
      </c>
      <c r="D2516" s="431" t="s">
        <v>4098</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4336</v>
      </c>
      <c r="B2517" s="431">
        <v>1</v>
      </c>
      <c r="C2517" s="431" t="s">
        <v>4337</v>
      </c>
      <c r="D2517" s="431" t="s">
        <v>4252</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4336</v>
      </c>
      <c r="B2518" s="431">
        <v>1</v>
      </c>
      <c r="C2518" s="431" t="s">
        <v>4337</v>
      </c>
      <c r="D2518" s="431" t="s">
        <v>4100</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4336</v>
      </c>
      <c r="B2519" s="431">
        <v>1</v>
      </c>
      <c r="C2519" s="431" t="s">
        <v>4337</v>
      </c>
      <c r="D2519" s="431" t="s">
        <v>4102</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4336</v>
      </c>
      <c r="B2520" s="431">
        <v>1</v>
      </c>
      <c r="C2520" s="431" t="s">
        <v>4337</v>
      </c>
      <c r="D2520" s="431" t="s">
        <v>4253</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4336</v>
      </c>
      <c r="B2521" s="431">
        <v>1</v>
      </c>
      <c r="C2521" s="431" t="s">
        <v>4337</v>
      </c>
      <c r="D2521" s="431" t="s">
        <v>4104</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4336</v>
      </c>
      <c r="B2522" s="431">
        <v>1</v>
      </c>
      <c r="C2522" s="431" t="s">
        <v>4337</v>
      </c>
      <c r="D2522" s="431" t="s">
        <v>4106</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4336</v>
      </c>
      <c r="B2523" s="431">
        <v>1</v>
      </c>
      <c r="C2523" s="431" t="s">
        <v>4337</v>
      </c>
      <c r="D2523" s="431" t="s">
        <v>4108</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4336</v>
      </c>
      <c r="B2524" s="431">
        <v>1</v>
      </c>
      <c r="C2524" s="431" t="s">
        <v>4337</v>
      </c>
      <c r="D2524" s="431" t="s">
        <v>4110</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4336</v>
      </c>
      <c r="B2525" s="431">
        <v>1</v>
      </c>
      <c r="C2525" s="431" t="s">
        <v>4337</v>
      </c>
      <c r="D2525" s="431" t="s">
        <v>4112</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4338</v>
      </c>
      <c r="B2526" s="431">
        <v>1</v>
      </c>
      <c r="C2526" s="431" t="s">
        <v>4339</v>
      </c>
      <c r="D2526" s="431" t="s">
        <v>4016</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4338</v>
      </c>
      <c r="B2527" s="431">
        <v>1</v>
      </c>
      <c r="C2527" s="431" t="s">
        <v>4339</v>
      </c>
      <c r="D2527" s="431" t="s">
        <v>4018</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4338</v>
      </c>
      <c r="B2528" s="431">
        <v>1</v>
      </c>
      <c r="C2528" s="431" t="s">
        <v>4339</v>
      </c>
      <c r="D2528" s="431" t="s">
        <v>4019</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4338</v>
      </c>
      <c r="B2529" s="431">
        <v>1</v>
      </c>
      <c r="C2529" s="431" t="s">
        <v>4339</v>
      </c>
      <c r="D2529" s="431" t="s">
        <v>4248</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4338</v>
      </c>
      <c r="B2530" s="431">
        <v>1</v>
      </c>
      <c r="C2530" s="431" t="s">
        <v>4339</v>
      </c>
      <c r="D2530" s="431" t="s">
        <v>4021</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4338</v>
      </c>
      <c r="B2531" s="431">
        <v>1</v>
      </c>
      <c r="C2531" s="431" t="s">
        <v>4339</v>
      </c>
      <c r="D2531" s="431" t="s">
        <v>4023</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4338</v>
      </c>
      <c r="B2532" s="431">
        <v>1</v>
      </c>
      <c r="C2532" s="431" t="s">
        <v>4339</v>
      </c>
      <c r="D2532" s="431" t="s">
        <v>481</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4338</v>
      </c>
      <c r="B2533" s="431">
        <v>1</v>
      </c>
      <c r="C2533" s="431" t="s">
        <v>4339</v>
      </c>
      <c r="D2533" s="431" t="s">
        <v>4026</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4338</v>
      </c>
      <c r="B2534" s="431">
        <v>1</v>
      </c>
      <c r="C2534" s="431" t="s">
        <v>4339</v>
      </c>
      <c r="D2534" s="431" t="s">
        <v>4028</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4338</v>
      </c>
      <c r="B2535" s="431">
        <v>1</v>
      </c>
      <c r="C2535" s="431" t="s">
        <v>4339</v>
      </c>
      <c r="D2535" s="431" t="s">
        <v>4029</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4338</v>
      </c>
      <c r="B2536" s="431">
        <v>1</v>
      </c>
      <c r="C2536" s="431" t="s">
        <v>4339</v>
      </c>
      <c r="D2536" s="431" t="s">
        <v>4031</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4338</v>
      </c>
      <c r="B2537" s="431">
        <v>1</v>
      </c>
      <c r="C2537" s="431" t="s">
        <v>4339</v>
      </c>
      <c r="D2537" s="431" t="s">
        <v>4033</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4338</v>
      </c>
      <c r="B2538" s="431">
        <v>1</v>
      </c>
      <c r="C2538" s="431" t="s">
        <v>4339</v>
      </c>
      <c r="D2538" s="431" t="s">
        <v>4249</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4338</v>
      </c>
      <c r="B2539" s="431">
        <v>1</v>
      </c>
      <c r="C2539" s="431" t="s">
        <v>4339</v>
      </c>
      <c r="D2539" s="431" t="s">
        <v>4035</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4338</v>
      </c>
      <c r="B2540" s="431">
        <v>1</v>
      </c>
      <c r="C2540" s="431" t="s">
        <v>4339</v>
      </c>
      <c r="D2540" s="431" t="s">
        <v>4037</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4338</v>
      </c>
      <c r="B2541" s="431">
        <v>1</v>
      </c>
      <c r="C2541" s="431" t="s">
        <v>4339</v>
      </c>
      <c r="D2541" s="431" t="s">
        <v>4039</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4338</v>
      </c>
      <c r="B2542" s="431">
        <v>1</v>
      </c>
      <c r="C2542" s="431" t="s">
        <v>4339</v>
      </c>
      <c r="D2542" s="431" t="s">
        <v>4041</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4338</v>
      </c>
      <c r="B2543" s="431">
        <v>1</v>
      </c>
      <c r="C2543" s="431" t="s">
        <v>4339</v>
      </c>
      <c r="D2543" s="431" t="s">
        <v>4043</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4338</v>
      </c>
      <c r="B2544" s="431">
        <v>1</v>
      </c>
      <c r="C2544" s="431" t="s">
        <v>4339</v>
      </c>
      <c r="D2544" s="431" t="s">
        <v>4045</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4338</v>
      </c>
      <c r="B2545" s="431">
        <v>1</v>
      </c>
      <c r="C2545" s="431" t="s">
        <v>4339</v>
      </c>
      <c r="D2545" s="431" t="s">
        <v>4047</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4338</v>
      </c>
      <c r="B2546" s="431">
        <v>1</v>
      </c>
      <c r="C2546" s="431" t="s">
        <v>4339</v>
      </c>
      <c r="D2546" s="431" t="s">
        <v>4049</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4338</v>
      </c>
      <c r="B2547" s="431">
        <v>1</v>
      </c>
      <c r="C2547" s="431" t="s">
        <v>4339</v>
      </c>
      <c r="D2547" s="431" t="s">
        <v>4051</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4338</v>
      </c>
      <c r="B2548" s="431">
        <v>1</v>
      </c>
      <c r="C2548" s="431" t="s">
        <v>4339</v>
      </c>
      <c r="D2548" s="431" t="s">
        <v>4053</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4338</v>
      </c>
      <c r="B2549" s="431">
        <v>1</v>
      </c>
      <c r="C2549" s="431" t="s">
        <v>4339</v>
      </c>
      <c r="D2549" s="431" t="s">
        <v>4055</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4338</v>
      </c>
      <c r="B2550" s="431">
        <v>1</v>
      </c>
      <c r="C2550" s="431" t="s">
        <v>4339</v>
      </c>
      <c r="D2550" s="431" t="s">
        <v>4057</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4338</v>
      </c>
      <c r="B2551" s="431">
        <v>1</v>
      </c>
      <c r="C2551" s="431" t="s">
        <v>4339</v>
      </c>
      <c r="D2551" s="431" t="s">
        <v>4059</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4338</v>
      </c>
      <c r="B2552" s="431">
        <v>1</v>
      </c>
      <c r="C2552" s="431" t="s">
        <v>4339</v>
      </c>
      <c r="D2552" s="431" t="s">
        <v>4061</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4338</v>
      </c>
      <c r="B2553" s="431">
        <v>1</v>
      </c>
      <c r="C2553" s="431" t="s">
        <v>4339</v>
      </c>
      <c r="D2553" s="431" t="s">
        <v>4250</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4338</v>
      </c>
      <c r="B2554" s="431">
        <v>1</v>
      </c>
      <c r="C2554" s="431" t="s">
        <v>4339</v>
      </c>
      <c r="D2554" s="431" t="s">
        <v>4063</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4338</v>
      </c>
      <c r="B2555" s="431">
        <v>1</v>
      </c>
      <c r="C2555" s="431" t="s">
        <v>4339</v>
      </c>
      <c r="D2555" s="431" t="s">
        <v>4065</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4338</v>
      </c>
      <c r="B2556" s="431">
        <v>1</v>
      </c>
      <c r="C2556" s="431" t="s">
        <v>4339</v>
      </c>
      <c r="D2556" s="431" t="s">
        <v>4067</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4338</v>
      </c>
      <c r="B2557" s="431">
        <v>1</v>
      </c>
      <c r="C2557" s="431" t="s">
        <v>4339</v>
      </c>
      <c r="D2557" s="431" t="s">
        <v>4069</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4338</v>
      </c>
      <c r="B2558" s="431">
        <v>1</v>
      </c>
      <c r="C2558" s="431" t="s">
        <v>4339</v>
      </c>
      <c r="D2558" s="431" t="s">
        <v>517</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4338</v>
      </c>
      <c r="B2559" s="431">
        <v>1</v>
      </c>
      <c r="C2559" s="431" t="s">
        <v>4339</v>
      </c>
      <c r="D2559" s="431" t="s">
        <v>4072</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4338</v>
      </c>
      <c r="B2560" s="431">
        <v>1</v>
      </c>
      <c r="C2560" s="431" t="s">
        <v>4339</v>
      </c>
      <c r="D2560" s="431" t="s">
        <v>4074</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4338</v>
      </c>
      <c r="B2561" s="431">
        <v>1</v>
      </c>
      <c r="C2561" s="431" t="s">
        <v>4339</v>
      </c>
      <c r="D2561" s="431" t="s">
        <v>4076</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4338</v>
      </c>
      <c r="B2562" s="431">
        <v>1</v>
      </c>
      <c r="C2562" s="431" t="s">
        <v>4339</v>
      </c>
      <c r="D2562" s="431" t="s">
        <v>4078</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4338</v>
      </c>
      <c r="B2563" s="431">
        <v>1</v>
      </c>
      <c r="C2563" s="431" t="s">
        <v>4339</v>
      </c>
      <c r="D2563" s="431" t="s">
        <v>4080</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4338</v>
      </c>
      <c r="B2564" s="431">
        <v>1</v>
      </c>
      <c r="C2564" s="431" t="s">
        <v>4339</v>
      </c>
      <c r="D2564" s="431" t="s">
        <v>4082</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4338</v>
      </c>
      <c r="B2565" s="431">
        <v>1</v>
      </c>
      <c r="C2565" s="431" t="s">
        <v>4339</v>
      </c>
      <c r="D2565" s="431" t="s">
        <v>4084</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4338</v>
      </c>
      <c r="B2566" s="431">
        <v>1</v>
      </c>
      <c r="C2566" s="431" t="s">
        <v>4339</v>
      </c>
      <c r="D2566" s="431" t="s">
        <v>4086</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4338</v>
      </c>
      <c r="B2567" s="431">
        <v>1</v>
      </c>
      <c r="C2567" s="431" t="s">
        <v>4339</v>
      </c>
      <c r="D2567" s="431" t="s">
        <v>4088</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4338</v>
      </c>
      <c r="B2568" s="431">
        <v>1</v>
      </c>
      <c r="C2568" s="431" t="s">
        <v>4339</v>
      </c>
      <c r="D2568" s="431" t="s">
        <v>4251</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4338</v>
      </c>
      <c r="B2569" s="431">
        <v>1</v>
      </c>
      <c r="C2569" s="431" t="s">
        <v>4339</v>
      </c>
      <c r="D2569" s="431" t="s">
        <v>4090</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4338</v>
      </c>
      <c r="B2570" s="431">
        <v>1</v>
      </c>
      <c r="C2570" s="431" t="s">
        <v>4339</v>
      </c>
      <c r="D2570" s="431" t="s">
        <v>4092</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4338</v>
      </c>
      <c r="B2571" s="431">
        <v>1</v>
      </c>
      <c r="C2571" s="431" t="s">
        <v>4339</v>
      </c>
      <c r="D2571" s="431" t="s">
        <v>4094</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4338</v>
      </c>
      <c r="B2572" s="431">
        <v>1</v>
      </c>
      <c r="C2572" s="431" t="s">
        <v>4339</v>
      </c>
      <c r="D2572" s="431" t="s">
        <v>4096</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4338</v>
      </c>
      <c r="B2573" s="431">
        <v>1</v>
      </c>
      <c r="C2573" s="431" t="s">
        <v>4339</v>
      </c>
      <c r="D2573" s="431" t="s">
        <v>4098</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4338</v>
      </c>
      <c r="B2574" s="431">
        <v>1</v>
      </c>
      <c r="C2574" s="431" t="s">
        <v>4339</v>
      </c>
      <c r="D2574" s="431" t="s">
        <v>4252</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4338</v>
      </c>
      <c r="B2575" s="431">
        <v>1</v>
      </c>
      <c r="C2575" s="431" t="s">
        <v>4339</v>
      </c>
      <c r="D2575" s="431" t="s">
        <v>4100</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4338</v>
      </c>
      <c r="B2576" s="431">
        <v>1</v>
      </c>
      <c r="C2576" s="431" t="s">
        <v>4339</v>
      </c>
      <c r="D2576" s="431" t="s">
        <v>4102</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4338</v>
      </c>
      <c r="B2577" s="431">
        <v>1</v>
      </c>
      <c r="C2577" s="431" t="s">
        <v>4339</v>
      </c>
      <c r="D2577" s="431" t="s">
        <v>4253</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4338</v>
      </c>
      <c r="B2578" s="431">
        <v>1</v>
      </c>
      <c r="C2578" s="431" t="s">
        <v>4339</v>
      </c>
      <c r="D2578" s="431" t="s">
        <v>4104</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4338</v>
      </c>
      <c r="B2579" s="431">
        <v>1</v>
      </c>
      <c r="C2579" s="431" t="s">
        <v>4339</v>
      </c>
      <c r="D2579" s="431" t="s">
        <v>4106</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4338</v>
      </c>
      <c r="B2580" s="431">
        <v>1</v>
      </c>
      <c r="C2580" s="431" t="s">
        <v>4339</v>
      </c>
      <c r="D2580" s="431" t="s">
        <v>4108</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4338</v>
      </c>
      <c r="B2581" s="431">
        <v>1</v>
      </c>
      <c r="C2581" s="431" t="s">
        <v>4339</v>
      </c>
      <c r="D2581" s="431" t="s">
        <v>4110</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4338</v>
      </c>
      <c r="B2582" s="431">
        <v>1</v>
      </c>
      <c r="C2582" s="431" t="s">
        <v>4339</v>
      </c>
      <c r="D2582" s="431" t="s">
        <v>4112</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4340</v>
      </c>
      <c r="B2583" s="431">
        <v>1</v>
      </c>
      <c r="C2583" s="431" t="s">
        <v>4335</v>
      </c>
      <c r="D2583" s="431" t="s">
        <v>4016</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4340</v>
      </c>
      <c r="B2584" s="431">
        <v>1</v>
      </c>
      <c r="C2584" s="431" t="s">
        <v>4335</v>
      </c>
      <c r="D2584" s="431" t="s">
        <v>4018</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4340</v>
      </c>
      <c r="B2585" s="431">
        <v>1</v>
      </c>
      <c r="C2585" s="431" t="s">
        <v>4335</v>
      </c>
      <c r="D2585" s="431" t="s">
        <v>4019</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4340</v>
      </c>
      <c r="B2586" s="431">
        <v>1</v>
      </c>
      <c r="C2586" s="431" t="s">
        <v>4335</v>
      </c>
      <c r="D2586" s="431" t="s">
        <v>4021</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4340</v>
      </c>
      <c r="B2587" s="431">
        <v>1</v>
      </c>
      <c r="C2587" s="431" t="s">
        <v>4335</v>
      </c>
      <c r="D2587" s="431" t="s">
        <v>4023</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4340</v>
      </c>
      <c r="B2588" s="431">
        <v>1</v>
      </c>
      <c r="C2588" s="431" t="s">
        <v>4335</v>
      </c>
      <c r="D2588" s="431" t="s">
        <v>481</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4340</v>
      </c>
      <c r="B2589" s="431">
        <v>1</v>
      </c>
      <c r="C2589" s="431" t="s">
        <v>4335</v>
      </c>
      <c r="D2589" s="431" t="s">
        <v>4026</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4340</v>
      </c>
      <c r="B2590" s="431">
        <v>1</v>
      </c>
      <c r="C2590" s="431" t="s">
        <v>4335</v>
      </c>
      <c r="D2590" s="431" t="s">
        <v>4028</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4340</v>
      </c>
      <c r="B2591" s="431">
        <v>1</v>
      </c>
      <c r="C2591" s="431" t="s">
        <v>4335</v>
      </c>
      <c r="D2591" s="431" t="s">
        <v>4029</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4340</v>
      </c>
      <c r="B2592" s="431">
        <v>1</v>
      </c>
      <c r="C2592" s="431" t="s">
        <v>4335</v>
      </c>
      <c r="D2592" s="431" t="s">
        <v>4031</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4340</v>
      </c>
      <c r="B2593" s="431">
        <v>1</v>
      </c>
      <c r="C2593" s="431" t="s">
        <v>4335</v>
      </c>
      <c r="D2593" s="431" t="s">
        <v>4033</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4340</v>
      </c>
      <c r="B2594" s="431">
        <v>1</v>
      </c>
      <c r="C2594" s="431" t="s">
        <v>4335</v>
      </c>
      <c r="D2594" s="431" t="s">
        <v>4035</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4340</v>
      </c>
      <c r="B2595" s="431">
        <v>1</v>
      </c>
      <c r="C2595" s="431" t="s">
        <v>4335</v>
      </c>
      <c r="D2595" s="431" t="s">
        <v>4037</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4340</v>
      </c>
      <c r="B2596" s="431">
        <v>1</v>
      </c>
      <c r="C2596" s="431" t="s">
        <v>4335</v>
      </c>
      <c r="D2596" s="431" t="s">
        <v>4039</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4340</v>
      </c>
      <c r="B2597" s="431">
        <v>1</v>
      </c>
      <c r="C2597" s="431" t="s">
        <v>4335</v>
      </c>
      <c r="D2597" s="431" t="s">
        <v>4041</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4340</v>
      </c>
      <c r="B2598" s="431">
        <v>1</v>
      </c>
      <c r="C2598" s="431" t="s">
        <v>4335</v>
      </c>
      <c r="D2598" s="431" t="s">
        <v>4043</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4340</v>
      </c>
      <c r="B2599" s="431">
        <v>1</v>
      </c>
      <c r="C2599" s="431" t="s">
        <v>4335</v>
      </c>
      <c r="D2599" s="431" t="s">
        <v>4045</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4340</v>
      </c>
      <c r="B2600" s="431">
        <v>1</v>
      </c>
      <c r="C2600" s="431" t="s">
        <v>4335</v>
      </c>
      <c r="D2600" s="431" t="s">
        <v>4047</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4340</v>
      </c>
      <c r="B2601" s="431">
        <v>1</v>
      </c>
      <c r="C2601" s="431" t="s">
        <v>4335</v>
      </c>
      <c r="D2601" s="431" t="s">
        <v>4049</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4340</v>
      </c>
      <c r="B2602" s="431">
        <v>1</v>
      </c>
      <c r="C2602" s="431" t="s">
        <v>4335</v>
      </c>
      <c r="D2602" s="431" t="s">
        <v>4051</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4340</v>
      </c>
      <c r="B2603" s="431">
        <v>1</v>
      </c>
      <c r="C2603" s="431" t="s">
        <v>4335</v>
      </c>
      <c r="D2603" s="431" t="s">
        <v>4053</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4340</v>
      </c>
      <c r="B2604" s="431">
        <v>1</v>
      </c>
      <c r="C2604" s="431" t="s">
        <v>4335</v>
      </c>
      <c r="D2604" s="431" t="s">
        <v>4055</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4340</v>
      </c>
      <c r="B2605" s="431">
        <v>1</v>
      </c>
      <c r="C2605" s="431" t="s">
        <v>4335</v>
      </c>
      <c r="D2605" s="431" t="s">
        <v>4057</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4340</v>
      </c>
      <c r="B2606" s="431">
        <v>1</v>
      </c>
      <c r="C2606" s="431" t="s">
        <v>4335</v>
      </c>
      <c r="D2606" s="431" t="s">
        <v>4059</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4340</v>
      </c>
      <c r="B2607" s="431">
        <v>1</v>
      </c>
      <c r="C2607" s="431" t="s">
        <v>4335</v>
      </c>
      <c r="D2607" s="431" t="s">
        <v>4061</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4340</v>
      </c>
      <c r="B2608" s="431">
        <v>1</v>
      </c>
      <c r="C2608" s="431" t="s">
        <v>4335</v>
      </c>
      <c r="D2608" s="431" t="s">
        <v>4063</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4340</v>
      </c>
      <c r="B2609" s="431">
        <v>1</v>
      </c>
      <c r="C2609" s="431" t="s">
        <v>4335</v>
      </c>
      <c r="D2609" s="431" t="s">
        <v>4065</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4340</v>
      </c>
      <c r="B2610" s="431">
        <v>1</v>
      </c>
      <c r="C2610" s="431" t="s">
        <v>4335</v>
      </c>
      <c r="D2610" s="431" t="s">
        <v>4067</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4340</v>
      </c>
      <c r="B2611" s="431">
        <v>1</v>
      </c>
      <c r="C2611" s="431" t="s">
        <v>4335</v>
      </c>
      <c r="D2611" s="431" t="s">
        <v>4069</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4340</v>
      </c>
      <c r="B2612" s="431">
        <v>1</v>
      </c>
      <c r="C2612" s="431" t="s">
        <v>4335</v>
      </c>
      <c r="D2612" s="431" t="s">
        <v>517</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4340</v>
      </c>
      <c r="B2613" s="431">
        <v>1</v>
      </c>
      <c r="C2613" s="431" t="s">
        <v>4335</v>
      </c>
      <c r="D2613" s="431" t="s">
        <v>4072</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4340</v>
      </c>
      <c r="B2614" s="431">
        <v>1</v>
      </c>
      <c r="C2614" s="431" t="s">
        <v>4335</v>
      </c>
      <c r="D2614" s="431" t="s">
        <v>4074</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4340</v>
      </c>
      <c r="B2615" s="431">
        <v>1</v>
      </c>
      <c r="C2615" s="431" t="s">
        <v>4335</v>
      </c>
      <c r="D2615" s="431" t="s">
        <v>4076</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4340</v>
      </c>
      <c r="B2616" s="431">
        <v>1</v>
      </c>
      <c r="C2616" s="431" t="s">
        <v>4335</v>
      </c>
      <c r="D2616" s="431" t="s">
        <v>4078</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4340</v>
      </c>
      <c r="B2617" s="431">
        <v>1</v>
      </c>
      <c r="C2617" s="431" t="s">
        <v>4335</v>
      </c>
      <c r="D2617" s="431" t="s">
        <v>4080</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4340</v>
      </c>
      <c r="B2618" s="431">
        <v>1</v>
      </c>
      <c r="C2618" s="431" t="s">
        <v>4335</v>
      </c>
      <c r="D2618" s="431" t="s">
        <v>4082</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4340</v>
      </c>
      <c r="B2619" s="431">
        <v>1</v>
      </c>
      <c r="C2619" s="431" t="s">
        <v>4335</v>
      </c>
      <c r="D2619" s="431" t="s">
        <v>4084</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4340</v>
      </c>
      <c r="B2620" s="431">
        <v>1</v>
      </c>
      <c r="C2620" s="431" t="s">
        <v>4335</v>
      </c>
      <c r="D2620" s="431" t="s">
        <v>4086</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4340</v>
      </c>
      <c r="B2621" s="431">
        <v>1</v>
      </c>
      <c r="C2621" s="431" t="s">
        <v>4335</v>
      </c>
      <c r="D2621" s="431" t="s">
        <v>4088</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4340</v>
      </c>
      <c r="B2622" s="431">
        <v>1</v>
      </c>
      <c r="C2622" s="431" t="s">
        <v>4335</v>
      </c>
      <c r="D2622" s="431" t="s">
        <v>4090</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4340</v>
      </c>
      <c r="B2623" s="431">
        <v>1</v>
      </c>
      <c r="C2623" s="431" t="s">
        <v>4335</v>
      </c>
      <c r="D2623" s="431" t="s">
        <v>4092</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4340</v>
      </c>
      <c r="B2624" s="431">
        <v>1</v>
      </c>
      <c r="C2624" s="431" t="s">
        <v>4335</v>
      </c>
      <c r="D2624" s="431" t="s">
        <v>4094</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4340</v>
      </c>
      <c r="B2625" s="431">
        <v>1</v>
      </c>
      <c r="C2625" s="431" t="s">
        <v>4335</v>
      </c>
      <c r="D2625" s="431" t="s">
        <v>4096</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4340</v>
      </c>
      <c r="B2626" s="431">
        <v>1</v>
      </c>
      <c r="C2626" s="431" t="s">
        <v>4335</v>
      </c>
      <c r="D2626" s="431" t="s">
        <v>4098</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4340</v>
      </c>
      <c r="B2627" s="431">
        <v>1</v>
      </c>
      <c r="C2627" s="431" t="s">
        <v>4335</v>
      </c>
      <c r="D2627" s="431" t="s">
        <v>4100</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4340</v>
      </c>
      <c r="B2628" s="431">
        <v>1</v>
      </c>
      <c r="C2628" s="431" t="s">
        <v>4335</v>
      </c>
      <c r="D2628" s="431" t="s">
        <v>4102</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4340</v>
      </c>
      <c r="B2629" s="431">
        <v>1</v>
      </c>
      <c r="C2629" s="431" t="s">
        <v>4335</v>
      </c>
      <c r="D2629" s="431" t="s">
        <v>4104</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4340</v>
      </c>
      <c r="B2630" s="431">
        <v>1</v>
      </c>
      <c r="C2630" s="431" t="s">
        <v>4335</v>
      </c>
      <c r="D2630" s="431" t="s">
        <v>4106</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4340</v>
      </c>
      <c r="B2631" s="431">
        <v>1</v>
      </c>
      <c r="C2631" s="431" t="s">
        <v>4335</v>
      </c>
      <c r="D2631" s="431" t="s">
        <v>4108</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4340</v>
      </c>
      <c r="B2632" s="431">
        <v>1</v>
      </c>
      <c r="C2632" s="431" t="s">
        <v>4335</v>
      </c>
      <c r="D2632" s="431" t="s">
        <v>4110</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4340</v>
      </c>
      <c r="B2633" s="431">
        <v>1</v>
      </c>
      <c r="C2633" s="431" t="s">
        <v>4335</v>
      </c>
      <c r="D2633" s="431" t="s">
        <v>4112</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4341</v>
      </c>
      <c r="B2634" s="431">
        <v>1</v>
      </c>
      <c r="C2634" s="431" t="s">
        <v>4342</v>
      </c>
      <c r="D2634" s="431" t="s">
        <v>4016</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4341</v>
      </c>
      <c r="B2635" s="431">
        <v>1</v>
      </c>
      <c r="C2635" s="431" t="s">
        <v>4342</v>
      </c>
      <c r="D2635" s="431" t="s">
        <v>4018</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4341</v>
      </c>
      <c r="B2636" s="431">
        <v>1</v>
      </c>
      <c r="C2636" s="431" t="s">
        <v>4342</v>
      </c>
      <c r="D2636" s="431" t="s">
        <v>4019</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4341</v>
      </c>
      <c r="B2637" s="431">
        <v>1</v>
      </c>
      <c r="C2637" s="431" t="s">
        <v>4342</v>
      </c>
      <c r="D2637" s="431" t="s">
        <v>4248</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4341</v>
      </c>
      <c r="B2638" s="431">
        <v>1</v>
      </c>
      <c r="C2638" s="431" t="s">
        <v>4342</v>
      </c>
      <c r="D2638" s="431" t="s">
        <v>4021</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4341</v>
      </c>
      <c r="B2639" s="431">
        <v>1</v>
      </c>
      <c r="C2639" s="431" t="s">
        <v>4342</v>
      </c>
      <c r="D2639" s="431" t="s">
        <v>4023</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4341</v>
      </c>
      <c r="B2640" s="431">
        <v>1</v>
      </c>
      <c r="C2640" s="431" t="s">
        <v>4342</v>
      </c>
      <c r="D2640" s="431" t="s">
        <v>481</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4341</v>
      </c>
      <c r="B2641" s="431">
        <v>1</v>
      </c>
      <c r="C2641" s="431" t="s">
        <v>4342</v>
      </c>
      <c r="D2641" s="431" t="s">
        <v>4026</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4341</v>
      </c>
      <c r="B2642" s="431">
        <v>1</v>
      </c>
      <c r="C2642" s="431" t="s">
        <v>4342</v>
      </c>
      <c r="D2642" s="431" t="s">
        <v>4028</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4341</v>
      </c>
      <c r="B2643" s="431">
        <v>1</v>
      </c>
      <c r="C2643" s="431" t="s">
        <v>4342</v>
      </c>
      <c r="D2643" s="431" t="s">
        <v>4029</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4341</v>
      </c>
      <c r="B2644" s="431">
        <v>1</v>
      </c>
      <c r="C2644" s="431" t="s">
        <v>4342</v>
      </c>
      <c r="D2644" s="431" t="s">
        <v>4031</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4341</v>
      </c>
      <c r="B2645" s="431">
        <v>1</v>
      </c>
      <c r="C2645" s="431" t="s">
        <v>4342</v>
      </c>
      <c r="D2645" s="431" t="s">
        <v>4308</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4341</v>
      </c>
      <c r="B2646" s="431">
        <v>1</v>
      </c>
      <c r="C2646" s="431" t="s">
        <v>4342</v>
      </c>
      <c r="D2646" s="431" t="s">
        <v>4033</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4341</v>
      </c>
      <c r="B2647" s="431">
        <v>1</v>
      </c>
      <c r="C2647" s="431" t="s">
        <v>4342</v>
      </c>
      <c r="D2647" s="431" t="s">
        <v>4249</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4341</v>
      </c>
      <c r="B2648" s="431">
        <v>1</v>
      </c>
      <c r="C2648" s="431" t="s">
        <v>4342</v>
      </c>
      <c r="D2648" s="431" t="s">
        <v>4035</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4341</v>
      </c>
      <c r="B2649" s="431">
        <v>1</v>
      </c>
      <c r="C2649" s="431" t="s">
        <v>4342</v>
      </c>
      <c r="D2649" s="431" t="s">
        <v>4037</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4341</v>
      </c>
      <c r="B2650" s="431">
        <v>1</v>
      </c>
      <c r="C2650" s="431" t="s">
        <v>4342</v>
      </c>
      <c r="D2650" s="431" t="s">
        <v>4039</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4341</v>
      </c>
      <c r="B2651" s="431">
        <v>1</v>
      </c>
      <c r="C2651" s="431" t="s">
        <v>4342</v>
      </c>
      <c r="D2651" s="431" t="s">
        <v>4041</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4341</v>
      </c>
      <c r="B2652" s="431">
        <v>1</v>
      </c>
      <c r="C2652" s="431" t="s">
        <v>4342</v>
      </c>
      <c r="D2652" s="431" t="s">
        <v>4043</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4341</v>
      </c>
      <c r="B2653" s="431">
        <v>1</v>
      </c>
      <c r="C2653" s="431" t="s">
        <v>4342</v>
      </c>
      <c r="D2653" s="431" t="s">
        <v>4045</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4341</v>
      </c>
      <c r="B2654" s="431">
        <v>1</v>
      </c>
      <c r="C2654" s="431" t="s">
        <v>4342</v>
      </c>
      <c r="D2654" s="431" t="s">
        <v>4047</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4341</v>
      </c>
      <c r="B2655" s="431">
        <v>1</v>
      </c>
      <c r="C2655" s="431" t="s">
        <v>4342</v>
      </c>
      <c r="D2655" s="431" t="s">
        <v>4049</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4341</v>
      </c>
      <c r="B2656" s="431">
        <v>1</v>
      </c>
      <c r="C2656" s="431" t="s">
        <v>4342</v>
      </c>
      <c r="D2656" s="431" t="s">
        <v>4051</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4341</v>
      </c>
      <c r="B2657" s="431">
        <v>1</v>
      </c>
      <c r="C2657" s="431" t="s">
        <v>4342</v>
      </c>
      <c r="D2657" s="431" t="s">
        <v>4053</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4341</v>
      </c>
      <c r="B2658" s="431">
        <v>1</v>
      </c>
      <c r="C2658" s="431" t="s">
        <v>4342</v>
      </c>
      <c r="D2658" s="431" t="s">
        <v>4055</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4341</v>
      </c>
      <c r="B2659" s="431">
        <v>1</v>
      </c>
      <c r="C2659" s="431" t="s">
        <v>4342</v>
      </c>
      <c r="D2659" s="431" t="s">
        <v>4309</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4341</v>
      </c>
      <c r="B2660" s="431">
        <v>1</v>
      </c>
      <c r="C2660" s="431" t="s">
        <v>4342</v>
      </c>
      <c r="D2660" s="431" t="s">
        <v>4057</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4341</v>
      </c>
      <c r="B2661" s="431">
        <v>1</v>
      </c>
      <c r="C2661" s="431" t="s">
        <v>4342</v>
      </c>
      <c r="D2661" s="431" t="s">
        <v>4059</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4341</v>
      </c>
      <c r="B2662" s="431">
        <v>1</v>
      </c>
      <c r="C2662" s="431" t="s">
        <v>4342</v>
      </c>
      <c r="D2662" s="431" t="s">
        <v>4061</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4341</v>
      </c>
      <c r="B2663" s="431">
        <v>1</v>
      </c>
      <c r="C2663" s="431" t="s">
        <v>4342</v>
      </c>
      <c r="D2663" s="431" t="s">
        <v>4250</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4341</v>
      </c>
      <c r="B2664" s="431">
        <v>1</v>
      </c>
      <c r="C2664" s="431" t="s">
        <v>4342</v>
      </c>
      <c r="D2664" s="431" t="s">
        <v>4063</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4341</v>
      </c>
      <c r="B2665" s="431">
        <v>1</v>
      </c>
      <c r="C2665" s="431" t="s">
        <v>4342</v>
      </c>
      <c r="D2665" s="431" t="s">
        <v>4065</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4341</v>
      </c>
      <c r="B2666" s="431">
        <v>1</v>
      </c>
      <c r="C2666" s="431" t="s">
        <v>4342</v>
      </c>
      <c r="D2666" s="431" t="s">
        <v>4067</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4341</v>
      </c>
      <c r="B2667" s="431">
        <v>1</v>
      </c>
      <c r="C2667" s="431" t="s">
        <v>4342</v>
      </c>
      <c r="D2667" s="431" t="s">
        <v>4069</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4341</v>
      </c>
      <c r="B2668" s="431">
        <v>1</v>
      </c>
      <c r="C2668" s="431" t="s">
        <v>4342</v>
      </c>
      <c r="D2668" s="431" t="s">
        <v>517</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4341</v>
      </c>
      <c r="B2669" s="431">
        <v>1</v>
      </c>
      <c r="C2669" s="431" t="s">
        <v>4342</v>
      </c>
      <c r="D2669" s="431" t="s">
        <v>4072</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4341</v>
      </c>
      <c r="B2670" s="431">
        <v>1</v>
      </c>
      <c r="C2670" s="431" t="s">
        <v>4342</v>
      </c>
      <c r="D2670" s="431" t="s">
        <v>4074</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4341</v>
      </c>
      <c r="B2671" s="431">
        <v>1</v>
      </c>
      <c r="C2671" s="431" t="s">
        <v>4342</v>
      </c>
      <c r="D2671" s="431" t="s">
        <v>4076</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4341</v>
      </c>
      <c r="B2672" s="431">
        <v>1</v>
      </c>
      <c r="C2672" s="431" t="s">
        <v>4342</v>
      </c>
      <c r="D2672" s="431" t="s">
        <v>4078</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4341</v>
      </c>
      <c r="B2673" s="431">
        <v>1</v>
      </c>
      <c r="C2673" s="431" t="s">
        <v>4342</v>
      </c>
      <c r="D2673" s="431" t="s">
        <v>4080</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4341</v>
      </c>
      <c r="B2674" s="431">
        <v>1</v>
      </c>
      <c r="C2674" s="431" t="s">
        <v>4342</v>
      </c>
      <c r="D2674" s="431" t="s">
        <v>4082</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4341</v>
      </c>
      <c r="B2675" s="431">
        <v>1</v>
      </c>
      <c r="C2675" s="431" t="s">
        <v>4342</v>
      </c>
      <c r="D2675" s="431" t="s">
        <v>4084</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4341</v>
      </c>
      <c r="B2676" s="431">
        <v>1</v>
      </c>
      <c r="C2676" s="431" t="s">
        <v>4342</v>
      </c>
      <c r="D2676" s="431" t="s">
        <v>4086</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4341</v>
      </c>
      <c r="B2677" s="431">
        <v>1</v>
      </c>
      <c r="C2677" s="431" t="s">
        <v>4342</v>
      </c>
      <c r="D2677" s="431" t="s">
        <v>4088</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4341</v>
      </c>
      <c r="B2678" s="431">
        <v>1</v>
      </c>
      <c r="C2678" s="431" t="s">
        <v>4342</v>
      </c>
      <c r="D2678" s="431" t="s">
        <v>4251</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4341</v>
      </c>
      <c r="B2679" s="431">
        <v>1</v>
      </c>
      <c r="C2679" s="431" t="s">
        <v>4342</v>
      </c>
      <c r="D2679" s="431" t="s">
        <v>4310</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4341</v>
      </c>
      <c r="B2680" s="431">
        <v>1</v>
      </c>
      <c r="C2680" s="431" t="s">
        <v>4342</v>
      </c>
      <c r="D2680" s="431" t="s">
        <v>4090</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4341</v>
      </c>
      <c r="B2681" s="431">
        <v>1</v>
      </c>
      <c r="C2681" s="431" t="s">
        <v>4342</v>
      </c>
      <c r="D2681" s="431" t="s">
        <v>4092</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4341</v>
      </c>
      <c r="B2682" s="431">
        <v>1</v>
      </c>
      <c r="C2682" s="431" t="s">
        <v>4342</v>
      </c>
      <c r="D2682" s="431" t="s">
        <v>4094</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4341</v>
      </c>
      <c r="B2683" s="431">
        <v>1</v>
      </c>
      <c r="C2683" s="431" t="s">
        <v>4342</v>
      </c>
      <c r="D2683" s="431" t="s">
        <v>4096</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4341</v>
      </c>
      <c r="B2684" s="431">
        <v>1</v>
      </c>
      <c r="C2684" s="431" t="s">
        <v>4342</v>
      </c>
      <c r="D2684" s="431" t="s">
        <v>4098</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4341</v>
      </c>
      <c r="B2685" s="431">
        <v>1</v>
      </c>
      <c r="C2685" s="431" t="s">
        <v>4342</v>
      </c>
      <c r="D2685" s="431" t="s">
        <v>4100</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4341</v>
      </c>
      <c r="B2686" s="431">
        <v>1</v>
      </c>
      <c r="C2686" s="431" t="s">
        <v>4342</v>
      </c>
      <c r="D2686" s="431" t="s">
        <v>4102</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4341</v>
      </c>
      <c r="B2687" s="431">
        <v>1</v>
      </c>
      <c r="C2687" s="431" t="s">
        <v>4342</v>
      </c>
      <c r="D2687" s="431" t="s">
        <v>4253</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4341</v>
      </c>
      <c r="B2688" s="431">
        <v>1</v>
      </c>
      <c r="C2688" s="431" t="s">
        <v>4342</v>
      </c>
      <c r="D2688" s="431" t="s">
        <v>4104</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4341</v>
      </c>
      <c r="B2689" s="431">
        <v>1</v>
      </c>
      <c r="C2689" s="431" t="s">
        <v>4342</v>
      </c>
      <c r="D2689" s="431" t="s">
        <v>4106</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4341</v>
      </c>
      <c r="B2690" s="431">
        <v>1</v>
      </c>
      <c r="C2690" s="431" t="s">
        <v>4342</v>
      </c>
      <c r="D2690" s="431" t="s">
        <v>4108</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4341</v>
      </c>
      <c r="B2691" s="431">
        <v>1</v>
      </c>
      <c r="C2691" s="431" t="s">
        <v>4342</v>
      </c>
      <c r="D2691" s="431" t="s">
        <v>4110</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4341</v>
      </c>
      <c r="B2692" s="431">
        <v>1</v>
      </c>
      <c r="C2692" s="431" t="s">
        <v>4342</v>
      </c>
      <c r="D2692" s="431" t="s">
        <v>4112</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4343</v>
      </c>
      <c r="B2693" s="431">
        <v>1</v>
      </c>
      <c r="C2693" s="431" t="s">
        <v>4344</v>
      </c>
      <c r="D2693" s="431" t="s">
        <v>4018</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4343</v>
      </c>
      <c r="B2694" s="431">
        <v>1</v>
      </c>
      <c r="C2694" s="431" t="s">
        <v>4344</v>
      </c>
      <c r="D2694" s="431" t="s">
        <v>4019</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4343</v>
      </c>
      <c r="B2695" s="431">
        <v>1</v>
      </c>
      <c r="C2695" s="431" t="s">
        <v>4344</v>
      </c>
      <c r="D2695" s="431" t="s">
        <v>4248</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4343</v>
      </c>
      <c r="B2696" s="431">
        <v>1</v>
      </c>
      <c r="C2696" s="431" t="s">
        <v>4344</v>
      </c>
      <c r="D2696" s="431" t="s">
        <v>4021</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4343</v>
      </c>
      <c r="B2697" s="431">
        <v>1</v>
      </c>
      <c r="C2697" s="431" t="s">
        <v>4344</v>
      </c>
      <c r="D2697" s="431" t="s">
        <v>4023</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4343</v>
      </c>
      <c r="B2698" s="431">
        <v>1</v>
      </c>
      <c r="C2698" s="431" t="s">
        <v>4344</v>
      </c>
      <c r="D2698" s="431" t="s">
        <v>481</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4343</v>
      </c>
      <c r="B2699" s="431">
        <v>1</v>
      </c>
      <c r="C2699" s="431" t="s">
        <v>4344</v>
      </c>
      <c r="D2699" s="431" t="s">
        <v>4026</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4343</v>
      </c>
      <c r="B2700" s="431">
        <v>1</v>
      </c>
      <c r="C2700" s="431" t="s">
        <v>4344</v>
      </c>
      <c r="D2700" s="431" t="s">
        <v>4029</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4343</v>
      </c>
      <c r="B2701" s="431">
        <v>1</v>
      </c>
      <c r="C2701" s="431" t="s">
        <v>4344</v>
      </c>
      <c r="D2701" s="431" t="s">
        <v>4031</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4343</v>
      </c>
      <c r="B2702" s="431">
        <v>1</v>
      </c>
      <c r="C2702" s="431" t="s">
        <v>4344</v>
      </c>
      <c r="D2702" s="431" t="s">
        <v>4033</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4343</v>
      </c>
      <c r="B2703" s="431">
        <v>1</v>
      </c>
      <c r="C2703" s="431" t="s">
        <v>4344</v>
      </c>
      <c r="D2703" s="431" t="s">
        <v>4249</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4343</v>
      </c>
      <c r="B2704" s="431">
        <v>1</v>
      </c>
      <c r="C2704" s="431" t="s">
        <v>4344</v>
      </c>
      <c r="D2704" s="431" t="s">
        <v>4037</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4343</v>
      </c>
      <c r="B2705" s="431">
        <v>1</v>
      </c>
      <c r="C2705" s="431" t="s">
        <v>4344</v>
      </c>
      <c r="D2705" s="431" t="s">
        <v>4039</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4343</v>
      </c>
      <c r="B2706" s="431">
        <v>1</v>
      </c>
      <c r="C2706" s="431" t="s">
        <v>4344</v>
      </c>
      <c r="D2706" s="431" t="s">
        <v>4041</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4343</v>
      </c>
      <c r="B2707" s="431">
        <v>1</v>
      </c>
      <c r="C2707" s="431" t="s">
        <v>4344</v>
      </c>
      <c r="D2707" s="431" t="s">
        <v>4043</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4343</v>
      </c>
      <c r="B2708" s="431">
        <v>1</v>
      </c>
      <c r="C2708" s="431" t="s">
        <v>4344</v>
      </c>
      <c r="D2708" s="431" t="s">
        <v>4045</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4343</v>
      </c>
      <c r="B2709" s="431">
        <v>1</v>
      </c>
      <c r="C2709" s="431" t="s">
        <v>4344</v>
      </c>
      <c r="D2709" s="431" t="s">
        <v>4047</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4343</v>
      </c>
      <c r="B2710" s="431">
        <v>1</v>
      </c>
      <c r="C2710" s="431" t="s">
        <v>4344</v>
      </c>
      <c r="D2710" s="431" t="s">
        <v>4049</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4343</v>
      </c>
      <c r="B2711" s="431">
        <v>1</v>
      </c>
      <c r="C2711" s="431" t="s">
        <v>4344</v>
      </c>
      <c r="D2711" s="431" t="s">
        <v>4051</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4343</v>
      </c>
      <c r="B2712" s="431">
        <v>1</v>
      </c>
      <c r="C2712" s="431" t="s">
        <v>4344</v>
      </c>
      <c r="D2712" s="431" t="s">
        <v>4053</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4343</v>
      </c>
      <c r="B2713" s="431">
        <v>1</v>
      </c>
      <c r="C2713" s="431" t="s">
        <v>4344</v>
      </c>
      <c r="D2713" s="431" t="s">
        <v>4055</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4343</v>
      </c>
      <c r="B2714" s="431">
        <v>1</v>
      </c>
      <c r="C2714" s="431" t="s">
        <v>4344</v>
      </c>
      <c r="D2714" s="431" t="s">
        <v>4057</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4343</v>
      </c>
      <c r="B2715" s="431">
        <v>1</v>
      </c>
      <c r="C2715" s="431" t="s">
        <v>4344</v>
      </c>
      <c r="D2715" s="431" t="s">
        <v>4059</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4343</v>
      </c>
      <c r="B2716" s="431">
        <v>1</v>
      </c>
      <c r="C2716" s="431" t="s">
        <v>4344</v>
      </c>
      <c r="D2716" s="431" t="s">
        <v>4061</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4343</v>
      </c>
      <c r="B2717" s="431">
        <v>1</v>
      </c>
      <c r="C2717" s="431" t="s">
        <v>4344</v>
      </c>
      <c r="D2717" s="431" t="s">
        <v>4250</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4343</v>
      </c>
      <c r="B2718" s="431">
        <v>1</v>
      </c>
      <c r="C2718" s="431" t="s">
        <v>4344</v>
      </c>
      <c r="D2718" s="431" t="s">
        <v>4063</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4343</v>
      </c>
      <c r="B2719" s="431">
        <v>1</v>
      </c>
      <c r="C2719" s="431" t="s">
        <v>4344</v>
      </c>
      <c r="D2719" s="431" t="s">
        <v>4065</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4343</v>
      </c>
      <c r="B2720" s="431">
        <v>1</v>
      </c>
      <c r="C2720" s="431" t="s">
        <v>4344</v>
      </c>
      <c r="D2720" s="431" t="s">
        <v>4067</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4343</v>
      </c>
      <c r="B2721" s="431">
        <v>1</v>
      </c>
      <c r="C2721" s="431" t="s">
        <v>4344</v>
      </c>
      <c r="D2721" s="431" t="s">
        <v>4069</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4343</v>
      </c>
      <c r="B2722" s="431">
        <v>1</v>
      </c>
      <c r="C2722" s="431" t="s">
        <v>4344</v>
      </c>
      <c r="D2722" s="431" t="s">
        <v>517</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4343</v>
      </c>
      <c r="B2723" s="431">
        <v>1</v>
      </c>
      <c r="C2723" s="431" t="s">
        <v>4344</v>
      </c>
      <c r="D2723" s="431" t="s">
        <v>4072</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4343</v>
      </c>
      <c r="B2724" s="431">
        <v>1</v>
      </c>
      <c r="C2724" s="431" t="s">
        <v>4344</v>
      </c>
      <c r="D2724" s="431" t="s">
        <v>4074</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4343</v>
      </c>
      <c r="B2725" s="431">
        <v>1</v>
      </c>
      <c r="C2725" s="431" t="s">
        <v>4344</v>
      </c>
      <c r="D2725" s="431" t="s">
        <v>4076</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4343</v>
      </c>
      <c r="B2726" s="431">
        <v>1</v>
      </c>
      <c r="C2726" s="431" t="s">
        <v>4344</v>
      </c>
      <c r="D2726" s="431" t="s">
        <v>4078</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4343</v>
      </c>
      <c r="B2727" s="431">
        <v>1</v>
      </c>
      <c r="C2727" s="431" t="s">
        <v>4344</v>
      </c>
      <c r="D2727" s="431" t="s">
        <v>4080</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4343</v>
      </c>
      <c r="B2728" s="431">
        <v>1</v>
      </c>
      <c r="C2728" s="431" t="s">
        <v>4344</v>
      </c>
      <c r="D2728" s="431" t="s">
        <v>4082</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4343</v>
      </c>
      <c r="B2729" s="431">
        <v>1</v>
      </c>
      <c r="C2729" s="431" t="s">
        <v>4344</v>
      </c>
      <c r="D2729" s="431" t="s">
        <v>4084</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4343</v>
      </c>
      <c r="B2730" s="431">
        <v>1</v>
      </c>
      <c r="C2730" s="431" t="s">
        <v>4344</v>
      </c>
      <c r="D2730" s="431" t="s">
        <v>4086</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4343</v>
      </c>
      <c r="B2731" s="431">
        <v>1</v>
      </c>
      <c r="C2731" s="431" t="s">
        <v>4344</v>
      </c>
      <c r="D2731" s="431" t="s">
        <v>4088</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4343</v>
      </c>
      <c r="B2732" s="431">
        <v>1</v>
      </c>
      <c r="C2732" s="431" t="s">
        <v>4344</v>
      </c>
      <c r="D2732" s="431" t="s">
        <v>4251</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4343</v>
      </c>
      <c r="B2733" s="431">
        <v>1</v>
      </c>
      <c r="C2733" s="431" t="s">
        <v>4344</v>
      </c>
      <c r="D2733" s="431" t="s">
        <v>4090</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4343</v>
      </c>
      <c r="B2734" s="431">
        <v>1</v>
      </c>
      <c r="C2734" s="431" t="s">
        <v>4344</v>
      </c>
      <c r="D2734" s="431" t="s">
        <v>4092</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4343</v>
      </c>
      <c r="B2735" s="431">
        <v>1</v>
      </c>
      <c r="C2735" s="431" t="s">
        <v>4344</v>
      </c>
      <c r="D2735" s="431" t="s">
        <v>4094</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4343</v>
      </c>
      <c r="B2736" s="431">
        <v>1</v>
      </c>
      <c r="C2736" s="431" t="s">
        <v>4344</v>
      </c>
      <c r="D2736" s="431" t="s">
        <v>4096</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4343</v>
      </c>
      <c r="B2737" s="431">
        <v>1</v>
      </c>
      <c r="C2737" s="431" t="s">
        <v>4344</v>
      </c>
      <c r="D2737" s="431" t="s">
        <v>4098</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4343</v>
      </c>
      <c r="B2738" s="431">
        <v>1</v>
      </c>
      <c r="C2738" s="431" t="s">
        <v>4344</v>
      </c>
      <c r="D2738" s="431" t="s">
        <v>4252</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4343</v>
      </c>
      <c r="B2739" s="431">
        <v>1</v>
      </c>
      <c r="C2739" s="431" t="s">
        <v>4344</v>
      </c>
      <c r="D2739" s="431" t="s">
        <v>4100</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4343</v>
      </c>
      <c r="B2740" s="431">
        <v>1</v>
      </c>
      <c r="C2740" s="431" t="s">
        <v>4344</v>
      </c>
      <c r="D2740" s="431" t="s">
        <v>4102</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4343</v>
      </c>
      <c r="B2741" s="431">
        <v>1</v>
      </c>
      <c r="C2741" s="431" t="s">
        <v>4344</v>
      </c>
      <c r="D2741" s="431" t="s">
        <v>4253</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4343</v>
      </c>
      <c r="B2742" s="431">
        <v>1</v>
      </c>
      <c r="C2742" s="431" t="s">
        <v>4344</v>
      </c>
      <c r="D2742" s="431" t="s">
        <v>4104</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4343</v>
      </c>
      <c r="B2743" s="431">
        <v>1</v>
      </c>
      <c r="C2743" s="431" t="s">
        <v>4344</v>
      </c>
      <c r="D2743" s="431" t="s">
        <v>4106</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4343</v>
      </c>
      <c r="B2744" s="431">
        <v>1</v>
      </c>
      <c r="C2744" s="431" t="s">
        <v>4344</v>
      </c>
      <c r="D2744" s="431" t="s">
        <v>4108</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4343</v>
      </c>
      <c r="B2745" s="431">
        <v>1</v>
      </c>
      <c r="C2745" s="431" t="s">
        <v>4344</v>
      </c>
      <c r="D2745" s="431" t="s">
        <v>4110</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4343</v>
      </c>
      <c r="B2746" s="431">
        <v>1</v>
      </c>
      <c r="C2746" s="431" t="s">
        <v>4344</v>
      </c>
      <c r="D2746" s="431" t="s">
        <v>4112</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4345</v>
      </c>
      <c r="B2747" s="431">
        <v>1</v>
      </c>
      <c r="C2747" s="431" t="s">
        <v>4346</v>
      </c>
      <c r="D2747" s="431" t="s">
        <v>4016</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4345</v>
      </c>
      <c r="B2748" s="431">
        <v>1</v>
      </c>
      <c r="C2748" s="431" t="s">
        <v>4346</v>
      </c>
      <c r="D2748" s="431" t="s">
        <v>4018</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4345</v>
      </c>
      <c r="B2749" s="431">
        <v>1</v>
      </c>
      <c r="C2749" s="431" t="s">
        <v>4346</v>
      </c>
      <c r="D2749" s="431" t="s">
        <v>4019</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4345</v>
      </c>
      <c r="B2750" s="431">
        <v>1</v>
      </c>
      <c r="C2750" s="431" t="s">
        <v>4346</v>
      </c>
      <c r="D2750" s="431" t="s">
        <v>4248</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4345</v>
      </c>
      <c r="B2751" s="431">
        <v>1</v>
      </c>
      <c r="C2751" s="431" t="s">
        <v>4346</v>
      </c>
      <c r="D2751" s="431" t="s">
        <v>4021</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4345</v>
      </c>
      <c r="B2752" s="431">
        <v>1</v>
      </c>
      <c r="C2752" s="431" t="s">
        <v>4346</v>
      </c>
      <c r="D2752" s="431" t="s">
        <v>4023</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4345</v>
      </c>
      <c r="B2753" s="431">
        <v>1</v>
      </c>
      <c r="C2753" s="431" t="s">
        <v>4346</v>
      </c>
      <c r="D2753" s="431" t="s">
        <v>481</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4345</v>
      </c>
      <c r="B2754" s="431">
        <v>1</v>
      </c>
      <c r="C2754" s="431" t="s">
        <v>4346</v>
      </c>
      <c r="D2754" s="431" t="s">
        <v>4026</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4345</v>
      </c>
      <c r="B2755" s="431">
        <v>1</v>
      </c>
      <c r="C2755" s="431" t="s">
        <v>4346</v>
      </c>
      <c r="D2755" s="431" t="s">
        <v>4028</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4345</v>
      </c>
      <c r="B2756" s="431">
        <v>1</v>
      </c>
      <c r="C2756" s="431" t="s">
        <v>4346</v>
      </c>
      <c r="D2756" s="431" t="s">
        <v>4029</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4345</v>
      </c>
      <c r="B2757" s="431">
        <v>1</v>
      </c>
      <c r="C2757" s="431" t="s">
        <v>4346</v>
      </c>
      <c r="D2757" s="431" t="s">
        <v>4031</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4345</v>
      </c>
      <c r="B2758" s="431">
        <v>1</v>
      </c>
      <c r="C2758" s="431" t="s">
        <v>4346</v>
      </c>
      <c r="D2758" s="431" t="s">
        <v>4033</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4345</v>
      </c>
      <c r="B2759" s="431">
        <v>1</v>
      </c>
      <c r="C2759" s="431" t="s">
        <v>4346</v>
      </c>
      <c r="D2759" s="431" t="s">
        <v>4249</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4345</v>
      </c>
      <c r="B2760" s="431">
        <v>1</v>
      </c>
      <c r="C2760" s="431" t="s">
        <v>4346</v>
      </c>
      <c r="D2760" s="431" t="s">
        <v>4035</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4345</v>
      </c>
      <c r="B2761" s="431">
        <v>1</v>
      </c>
      <c r="C2761" s="431" t="s">
        <v>4346</v>
      </c>
      <c r="D2761" s="431" t="s">
        <v>4037</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4345</v>
      </c>
      <c r="B2762" s="431">
        <v>1</v>
      </c>
      <c r="C2762" s="431" t="s">
        <v>4346</v>
      </c>
      <c r="D2762" s="431" t="s">
        <v>4039</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4345</v>
      </c>
      <c r="B2763" s="431">
        <v>1</v>
      </c>
      <c r="C2763" s="431" t="s">
        <v>4346</v>
      </c>
      <c r="D2763" s="431" t="s">
        <v>4041</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4345</v>
      </c>
      <c r="B2764" s="431">
        <v>1</v>
      </c>
      <c r="C2764" s="431" t="s">
        <v>4346</v>
      </c>
      <c r="D2764" s="431" t="s">
        <v>4043</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4345</v>
      </c>
      <c r="B2765" s="431">
        <v>1</v>
      </c>
      <c r="C2765" s="431" t="s">
        <v>4346</v>
      </c>
      <c r="D2765" s="431" t="s">
        <v>4045</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4345</v>
      </c>
      <c r="B2766" s="431">
        <v>1</v>
      </c>
      <c r="C2766" s="431" t="s">
        <v>4346</v>
      </c>
      <c r="D2766" s="431" t="s">
        <v>4047</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4345</v>
      </c>
      <c r="B2767" s="431">
        <v>1</v>
      </c>
      <c r="C2767" s="431" t="s">
        <v>4346</v>
      </c>
      <c r="D2767" s="431" t="s">
        <v>4049</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4345</v>
      </c>
      <c r="B2768" s="431">
        <v>1</v>
      </c>
      <c r="C2768" s="431" t="s">
        <v>4346</v>
      </c>
      <c r="D2768" s="431" t="s">
        <v>4051</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4345</v>
      </c>
      <c r="B2769" s="431">
        <v>1</v>
      </c>
      <c r="C2769" s="431" t="s">
        <v>4346</v>
      </c>
      <c r="D2769" s="431" t="s">
        <v>4053</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4345</v>
      </c>
      <c r="B2770" s="431">
        <v>1</v>
      </c>
      <c r="C2770" s="431" t="s">
        <v>4346</v>
      </c>
      <c r="D2770" s="431" t="s">
        <v>4055</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4345</v>
      </c>
      <c r="B2771" s="431">
        <v>1</v>
      </c>
      <c r="C2771" s="431" t="s">
        <v>4346</v>
      </c>
      <c r="D2771" s="431" t="s">
        <v>4057</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4345</v>
      </c>
      <c r="B2772" s="431">
        <v>1</v>
      </c>
      <c r="C2772" s="431" t="s">
        <v>4346</v>
      </c>
      <c r="D2772" s="431" t="s">
        <v>4059</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4345</v>
      </c>
      <c r="B2773" s="431">
        <v>1</v>
      </c>
      <c r="C2773" s="431" t="s">
        <v>4346</v>
      </c>
      <c r="D2773" s="431" t="s">
        <v>4061</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4345</v>
      </c>
      <c r="B2774" s="431">
        <v>1</v>
      </c>
      <c r="C2774" s="431" t="s">
        <v>4346</v>
      </c>
      <c r="D2774" s="431" t="s">
        <v>4250</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4345</v>
      </c>
      <c r="B2775" s="431">
        <v>1</v>
      </c>
      <c r="C2775" s="431" t="s">
        <v>4346</v>
      </c>
      <c r="D2775" s="431" t="s">
        <v>4063</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4345</v>
      </c>
      <c r="B2776" s="431">
        <v>1</v>
      </c>
      <c r="C2776" s="431" t="s">
        <v>4346</v>
      </c>
      <c r="D2776" s="431" t="s">
        <v>4065</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4345</v>
      </c>
      <c r="B2777" s="431">
        <v>1</v>
      </c>
      <c r="C2777" s="431" t="s">
        <v>4346</v>
      </c>
      <c r="D2777" s="431" t="s">
        <v>4067</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4345</v>
      </c>
      <c r="B2778" s="431">
        <v>1</v>
      </c>
      <c r="C2778" s="431" t="s">
        <v>4346</v>
      </c>
      <c r="D2778" s="431" t="s">
        <v>4069</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4345</v>
      </c>
      <c r="B2779" s="431">
        <v>1</v>
      </c>
      <c r="C2779" s="431" t="s">
        <v>4346</v>
      </c>
      <c r="D2779" s="431" t="s">
        <v>517</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4345</v>
      </c>
      <c r="B2780" s="431">
        <v>1</v>
      </c>
      <c r="C2780" s="431" t="s">
        <v>4346</v>
      </c>
      <c r="D2780" s="431" t="s">
        <v>4072</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4345</v>
      </c>
      <c r="B2781" s="431">
        <v>1</v>
      </c>
      <c r="C2781" s="431" t="s">
        <v>4346</v>
      </c>
      <c r="D2781" s="431" t="s">
        <v>4074</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4345</v>
      </c>
      <c r="B2782" s="431">
        <v>1</v>
      </c>
      <c r="C2782" s="431" t="s">
        <v>4346</v>
      </c>
      <c r="D2782" s="431" t="s">
        <v>4076</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4345</v>
      </c>
      <c r="B2783" s="431">
        <v>1</v>
      </c>
      <c r="C2783" s="431" t="s">
        <v>4346</v>
      </c>
      <c r="D2783" s="431" t="s">
        <v>4078</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4345</v>
      </c>
      <c r="B2784" s="431">
        <v>1</v>
      </c>
      <c r="C2784" s="431" t="s">
        <v>4346</v>
      </c>
      <c r="D2784" s="431" t="s">
        <v>4080</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4345</v>
      </c>
      <c r="B2785" s="431">
        <v>1</v>
      </c>
      <c r="C2785" s="431" t="s">
        <v>4346</v>
      </c>
      <c r="D2785" s="431" t="s">
        <v>4082</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4345</v>
      </c>
      <c r="B2786" s="431">
        <v>1</v>
      </c>
      <c r="C2786" s="431" t="s">
        <v>4346</v>
      </c>
      <c r="D2786" s="431" t="s">
        <v>4084</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4345</v>
      </c>
      <c r="B2787" s="431">
        <v>1</v>
      </c>
      <c r="C2787" s="431" t="s">
        <v>4346</v>
      </c>
      <c r="D2787" s="431" t="s">
        <v>4086</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4345</v>
      </c>
      <c r="B2788" s="431">
        <v>1</v>
      </c>
      <c r="C2788" s="431" t="s">
        <v>4346</v>
      </c>
      <c r="D2788" s="431" t="s">
        <v>4088</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4345</v>
      </c>
      <c r="B2789" s="431">
        <v>1</v>
      </c>
      <c r="C2789" s="431" t="s">
        <v>4346</v>
      </c>
      <c r="D2789" s="431" t="s">
        <v>4251</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4345</v>
      </c>
      <c r="B2790" s="431">
        <v>1</v>
      </c>
      <c r="C2790" s="431" t="s">
        <v>4346</v>
      </c>
      <c r="D2790" s="431" t="s">
        <v>4090</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4345</v>
      </c>
      <c r="B2791" s="431">
        <v>1</v>
      </c>
      <c r="C2791" s="431" t="s">
        <v>4346</v>
      </c>
      <c r="D2791" s="431" t="s">
        <v>4092</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4345</v>
      </c>
      <c r="B2792" s="431">
        <v>1</v>
      </c>
      <c r="C2792" s="431" t="s">
        <v>4346</v>
      </c>
      <c r="D2792" s="431" t="s">
        <v>4094</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4345</v>
      </c>
      <c r="B2793" s="431">
        <v>1</v>
      </c>
      <c r="C2793" s="431" t="s">
        <v>4346</v>
      </c>
      <c r="D2793" s="431" t="s">
        <v>4096</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4345</v>
      </c>
      <c r="B2794" s="431">
        <v>1</v>
      </c>
      <c r="C2794" s="431" t="s">
        <v>4346</v>
      </c>
      <c r="D2794" s="431" t="s">
        <v>4098</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4345</v>
      </c>
      <c r="B2795" s="431">
        <v>1</v>
      </c>
      <c r="C2795" s="431" t="s">
        <v>4346</v>
      </c>
      <c r="D2795" s="431" t="s">
        <v>4252</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4345</v>
      </c>
      <c r="B2796" s="431">
        <v>1</v>
      </c>
      <c r="C2796" s="431" t="s">
        <v>4346</v>
      </c>
      <c r="D2796" s="431" t="s">
        <v>4100</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4345</v>
      </c>
      <c r="B2797" s="431">
        <v>1</v>
      </c>
      <c r="C2797" s="431" t="s">
        <v>4346</v>
      </c>
      <c r="D2797" s="431" t="s">
        <v>4102</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4345</v>
      </c>
      <c r="B2798" s="431">
        <v>1</v>
      </c>
      <c r="C2798" s="431" t="s">
        <v>4346</v>
      </c>
      <c r="D2798" s="431" t="s">
        <v>4253</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4345</v>
      </c>
      <c r="B2799" s="431">
        <v>1</v>
      </c>
      <c r="C2799" s="431" t="s">
        <v>4346</v>
      </c>
      <c r="D2799" s="431" t="s">
        <v>4104</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4345</v>
      </c>
      <c r="B2800" s="431">
        <v>1</v>
      </c>
      <c r="C2800" s="431" t="s">
        <v>4346</v>
      </c>
      <c r="D2800" s="431" t="s">
        <v>4106</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4345</v>
      </c>
      <c r="B2801" s="431">
        <v>1</v>
      </c>
      <c r="C2801" s="431" t="s">
        <v>4346</v>
      </c>
      <c r="D2801" s="431" t="s">
        <v>4108</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4345</v>
      </c>
      <c r="B2802" s="431">
        <v>1</v>
      </c>
      <c r="C2802" s="431" t="s">
        <v>4346</v>
      </c>
      <c r="D2802" s="431" t="s">
        <v>4110</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4345</v>
      </c>
      <c r="B2803" s="431">
        <v>1</v>
      </c>
      <c r="C2803" s="431" t="s">
        <v>4346</v>
      </c>
      <c r="D2803" s="431" t="s">
        <v>4112</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4347</v>
      </c>
      <c r="B2804" s="431">
        <v>1</v>
      </c>
      <c r="C2804" s="431" t="s">
        <v>4348</v>
      </c>
      <c r="D2804" s="431" t="s">
        <v>4016</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4347</v>
      </c>
      <c r="B2805" s="431">
        <v>1</v>
      </c>
      <c r="C2805" s="431" t="s">
        <v>4348</v>
      </c>
      <c r="D2805" s="431" t="s">
        <v>4018</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4347</v>
      </c>
      <c r="B2806" s="431">
        <v>1</v>
      </c>
      <c r="C2806" s="431" t="s">
        <v>4348</v>
      </c>
      <c r="D2806" s="431" t="s">
        <v>4019</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4347</v>
      </c>
      <c r="B2807" s="431">
        <v>1</v>
      </c>
      <c r="C2807" s="431" t="s">
        <v>4348</v>
      </c>
      <c r="D2807" s="431" t="s">
        <v>4248</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4347</v>
      </c>
      <c r="B2808" s="431">
        <v>1</v>
      </c>
      <c r="C2808" s="431" t="s">
        <v>4348</v>
      </c>
      <c r="D2808" s="431" t="s">
        <v>4021</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4347</v>
      </c>
      <c r="B2809" s="431">
        <v>1</v>
      </c>
      <c r="C2809" s="431" t="s">
        <v>4348</v>
      </c>
      <c r="D2809" s="431" t="s">
        <v>4023</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4347</v>
      </c>
      <c r="B2810" s="431">
        <v>1</v>
      </c>
      <c r="C2810" s="431" t="s">
        <v>4348</v>
      </c>
      <c r="D2810" s="431" t="s">
        <v>481</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4347</v>
      </c>
      <c r="B2811" s="431">
        <v>1</v>
      </c>
      <c r="C2811" s="431" t="s">
        <v>4348</v>
      </c>
      <c r="D2811" s="431" t="s">
        <v>4026</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4347</v>
      </c>
      <c r="B2812" s="431">
        <v>1</v>
      </c>
      <c r="C2812" s="431" t="s">
        <v>4348</v>
      </c>
      <c r="D2812" s="431" t="s">
        <v>4028</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4347</v>
      </c>
      <c r="B2813" s="431">
        <v>1</v>
      </c>
      <c r="C2813" s="431" t="s">
        <v>4348</v>
      </c>
      <c r="D2813" s="431" t="s">
        <v>4029</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4347</v>
      </c>
      <c r="B2814" s="431">
        <v>1</v>
      </c>
      <c r="C2814" s="431" t="s">
        <v>4348</v>
      </c>
      <c r="D2814" s="431" t="s">
        <v>4031</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4347</v>
      </c>
      <c r="B2815" s="431">
        <v>1</v>
      </c>
      <c r="C2815" s="431" t="s">
        <v>4348</v>
      </c>
      <c r="D2815" s="431" t="s">
        <v>4033</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4347</v>
      </c>
      <c r="B2816" s="431">
        <v>1</v>
      </c>
      <c r="C2816" s="431" t="s">
        <v>4348</v>
      </c>
      <c r="D2816" s="431" t="s">
        <v>4249</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4347</v>
      </c>
      <c r="B2817" s="431">
        <v>1</v>
      </c>
      <c r="C2817" s="431" t="s">
        <v>4348</v>
      </c>
      <c r="D2817" s="431" t="s">
        <v>4035</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4347</v>
      </c>
      <c r="B2818" s="431">
        <v>1</v>
      </c>
      <c r="C2818" s="431" t="s">
        <v>4348</v>
      </c>
      <c r="D2818" s="431" t="s">
        <v>4037</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4347</v>
      </c>
      <c r="B2819" s="431">
        <v>1</v>
      </c>
      <c r="C2819" s="431" t="s">
        <v>4348</v>
      </c>
      <c r="D2819" s="431" t="s">
        <v>4039</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4347</v>
      </c>
      <c r="B2820" s="431">
        <v>1</v>
      </c>
      <c r="C2820" s="431" t="s">
        <v>4348</v>
      </c>
      <c r="D2820" s="431" t="s">
        <v>4041</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4347</v>
      </c>
      <c r="B2821" s="431">
        <v>1</v>
      </c>
      <c r="C2821" s="431" t="s">
        <v>4348</v>
      </c>
      <c r="D2821" s="431" t="s">
        <v>4043</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4347</v>
      </c>
      <c r="B2822" s="431">
        <v>1</v>
      </c>
      <c r="C2822" s="431" t="s">
        <v>4348</v>
      </c>
      <c r="D2822" s="431" t="s">
        <v>4045</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4347</v>
      </c>
      <c r="B2823" s="431">
        <v>1</v>
      </c>
      <c r="C2823" s="431" t="s">
        <v>4348</v>
      </c>
      <c r="D2823" s="431" t="s">
        <v>4047</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4347</v>
      </c>
      <c r="B2824" s="431">
        <v>1</v>
      </c>
      <c r="C2824" s="431" t="s">
        <v>4348</v>
      </c>
      <c r="D2824" s="431" t="s">
        <v>4049</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4347</v>
      </c>
      <c r="B2825" s="431">
        <v>1</v>
      </c>
      <c r="C2825" s="431" t="s">
        <v>4348</v>
      </c>
      <c r="D2825" s="431" t="s">
        <v>4051</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4347</v>
      </c>
      <c r="B2826" s="431">
        <v>1</v>
      </c>
      <c r="C2826" s="431" t="s">
        <v>4348</v>
      </c>
      <c r="D2826" s="431" t="s">
        <v>4053</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4347</v>
      </c>
      <c r="B2827" s="431">
        <v>1</v>
      </c>
      <c r="C2827" s="431" t="s">
        <v>4348</v>
      </c>
      <c r="D2827" s="431" t="s">
        <v>4055</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4347</v>
      </c>
      <c r="B2828" s="431">
        <v>1</v>
      </c>
      <c r="C2828" s="431" t="s">
        <v>4348</v>
      </c>
      <c r="D2828" s="431" t="s">
        <v>4057</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4347</v>
      </c>
      <c r="B2829" s="431">
        <v>1</v>
      </c>
      <c r="C2829" s="431" t="s">
        <v>4348</v>
      </c>
      <c r="D2829" s="431" t="s">
        <v>4059</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4347</v>
      </c>
      <c r="B2830" s="431">
        <v>1</v>
      </c>
      <c r="C2830" s="431" t="s">
        <v>4348</v>
      </c>
      <c r="D2830" s="431" t="s">
        <v>4061</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4347</v>
      </c>
      <c r="B2831" s="431">
        <v>1</v>
      </c>
      <c r="C2831" s="431" t="s">
        <v>4348</v>
      </c>
      <c r="D2831" s="431" t="s">
        <v>4250</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4347</v>
      </c>
      <c r="B2832" s="431">
        <v>1</v>
      </c>
      <c r="C2832" s="431" t="s">
        <v>4348</v>
      </c>
      <c r="D2832" s="431" t="s">
        <v>4063</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4347</v>
      </c>
      <c r="B2833" s="431">
        <v>1</v>
      </c>
      <c r="C2833" s="431" t="s">
        <v>4348</v>
      </c>
      <c r="D2833" s="431" t="s">
        <v>4065</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4347</v>
      </c>
      <c r="B2834" s="431">
        <v>1</v>
      </c>
      <c r="C2834" s="431" t="s">
        <v>4348</v>
      </c>
      <c r="D2834" s="431" t="s">
        <v>4067</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4347</v>
      </c>
      <c r="B2835" s="431">
        <v>1</v>
      </c>
      <c r="C2835" s="431" t="s">
        <v>4348</v>
      </c>
      <c r="D2835" s="431" t="s">
        <v>4069</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4347</v>
      </c>
      <c r="B2836" s="431">
        <v>1</v>
      </c>
      <c r="C2836" s="431" t="s">
        <v>4348</v>
      </c>
      <c r="D2836" s="431" t="s">
        <v>517</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4347</v>
      </c>
      <c r="B2837" s="431">
        <v>1</v>
      </c>
      <c r="C2837" s="431" t="s">
        <v>4348</v>
      </c>
      <c r="D2837" s="431" t="s">
        <v>4072</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4347</v>
      </c>
      <c r="B2838" s="431">
        <v>1</v>
      </c>
      <c r="C2838" s="431" t="s">
        <v>4348</v>
      </c>
      <c r="D2838" s="431" t="s">
        <v>4074</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4347</v>
      </c>
      <c r="B2839" s="431">
        <v>1</v>
      </c>
      <c r="C2839" s="431" t="s">
        <v>4348</v>
      </c>
      <c r="D2839" s="431" t="s">
        <v>4076</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4347</v>
      </c>
      <c r="B2840" s="431">
        <v>1</v>
      </c>
      <c r="C2840" s="431" t="s">
        <v>4348</v>
      </c>
      <c r="D2840" s="431" t="s">
        <v>4078</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4347</v>
      </c>
      <c r="B2841" s="431">
        <v>1</v>
      </c>
      <c r="C2841" s="431" t="s">
        <v>4348</v>
      </c>
      <c r="D2841" s="431" t="s">
        <v>4080</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4347</v>
      </c>
      <c r="B2842" s="431">
        <v>1</v>
      </c>
      <c r="C2842" s="431" t="s">
        <v>4348</v>
      </c>
      <c r="D2842" s="431" t="s">
        <v>4082</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4347</v>
      </c>
      <c r="B2843" s="431">
        <v>1</v>
      </c>
      <c r="C2843" s="431" t="s">
        <v>4348</v>
      </c>
      <c r="D2843" s="431" t="s">
        <v>4084</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4347</v>
      </c>
      <c r="B2844" s="431">
        <v>1</v>
      </c>
      <c r="C2844" s="431" t="s">
        <v>4348</v>
      </c>
      <c r="D2844" s="431" t="s">
        <v>4086</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4347</v>
      </c>
      <c r="B2845" s="431">
        <v>1</v>
      </c>
      <c r="C2845" s="431" t="s">
        <v>4348</v>
      </c>
      <c r="D2845" s="431" t="s">
        <v>4088</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4347</v>
      </c>
      <c r="B2846" s="431">
        <v>1</v>
      </c>
      <c r="C2846" s="431" t="s">
        <v>4348</v>
      </c>
      <c r="D2846" s="431" t="s">
        <v>4251</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4347</v>
      </c>
      <c r="B2847" s="431">
        <v>1</v>
      </c>
      <c r="C2847" s="431" t="s">
        <v>4348</v>
      </c>
      <c r="D2847" s="431" t="s">
        <v>4090</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4347</v>
      </c>
      <c r="B2848" s="431">
        <v>1</v>
      </c>
      <c r="C2848" s="431" t="s">
        <v>4348</v>
      </c>
      <c r="D2848" s="431" t="s">
        <v>4092</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4347</v>
      </c>
      <c r="B2849" s="431">
        <v>1</v>
      </c>
      <c r="C2849" s="431" t="s">
        <v>4348</v>
      </c>
      <c r="D2849" s="431" t="s">
        <v>4094</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4347</v>
      </c>
      <c r="B2850" s="431">
        <v>1</v>
      </c>
      <c r="C2850" s="431" t="s">
        <v>4348</v>
      </c>
      <c r="D2850" s="431" t="s">
        <v>4096</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4347</v>
      </c>
      <c r="B2851" s="431">
        <v>1</v>
      </c>
      <c r="C2851" s="431" t="s">
        <v>4348</v>
      </c>
      <c r="D2851" s="431" t="s">
        <v>4098</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4347</v>
      </c>
      <c r="B2852" s="431">
        <v>1</v>
      </c>
      <c r="C2852" s="431" t="s">
        <v>4348</v>
      </c>
      <c r="D2852" s="431" t="s">
        <v>4252</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4347</v>
      </c>
      <c r="B2853" s="431">
        <v>1</v>
      </c>
      <c r="C2853" s="431" t="s">
        <v>4348</v>
      </c>
      <c r="D2853" s="431" t="s">
        <v>4100</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4347</v>
      </c>
      <c r="B2854" s="431">
        <v>1</v>
      </c>
      <c r="C2854" s="431" t="s">
        <v>4348</v>
      </c>
      <c r="D2854" s="431" t="s">
        <v>4102</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4347</v>
      </c>
      <c r="B2855" s="431">
        <v>1</v>
      </c>
      <c r="C2855" s="431" t="s">
        <v>4348</v>
      </c>
      <c r="D2855" s="431" t="s">
        <v>4253</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4347</v>
      </c>
      <c r="B2856" s="431">
        <v>1</v>
      </c>
      <c r="C2856" s="431" t="s">
        <v>4348</v>
      </c>
      <c r="D2856" s="431" t="s">
        <v>4104</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4347</v>
      </c>
      <c r="B2857" s="431">
        <v>1</v>
      </c>
      <c r="C2857" s="431" t="s">
        <v>4348</v>
      </c>
      <c r="D2857" s="431" t="s">
        <v>4106</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4347</v>
      </c>
      <c r="B2858" s="431">
        <v>1</v>
      </c>
      <c r="C2858" s="431" t="s">
        <v>4348</v>
      </c>
      <c r="D2858" s="431" t="s">
        <v>4108</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4347</v>
      </c>
      <c r="B2859" s="431">
        <v>1</v>
      </c>
      <c r="C2859" s="431" t="s">
        <v>4348</v>
      </c>
      <c r="D2859" s="431" t="s">
        <v>4110</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4347</v>
      </c>
      <c r="B2860" s="431">
        <v>1</v>
      </c>
      <c r="C2860" s="431" t="s">
        <v>4348</v>
      </c>
      <c r="D2860" s="431" t="s">
        <v>4112</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4349</v>
      </c>
      <c r="B2861" s="431">
        <v>1</v>
      </c>
      <c r="C2861" s="431" t="s">
        <v>4350</v>
      </c>
      <c r="D2861" s="431" t="s">
        <v>4016</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4349</v>
      </c>
      <c r="B2862" s="431">
        <v>1</v>
      </c>
      <c r="C2862" s="431" t="s">
        <v>4350</v>
      </c>
      <c r="D2862" s="431" t="s">
        <v>4018</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4349</v>
      </c>
      <c r="B2863" s="431">
        <v>1</v>
      </c>
      <c r="C2863" s="431" t="s">
        <v>4350</v>
      </c>
      <c r="D2863" s="431" t="s">
        <v>4019</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4349</v>
      </c>
      <c r="B2864" s="431">
        <v>1</v>
      </c>
      <c r="C2864" s="431" t="s">
        <v>4350</v>
      </c>
      <c r="D2864" s="431" t="s">
        <v>4248</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4349</v>
      </c>
      <c r="B2865" s="431">
        <v>1</v>
      </c>
      <c r="C2865" s="431" t="s">
        <v>4350</v>
      </c>
      <c r="D2865" s="431" t="s">
        <v>4021</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4349</v>
      </c>
      <c r="B2866" s="431">
        <v>1</v>
      </c>
      <c r="C2866" s="431" t="s">
        <v>4350</v>
      </c>
      <c r="D2866" s="431" t="s">
        <v>4023</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4349</v>
      </c>
      <c r="B2867" s="431">
        <v>1</v>
      </c>
      <c r="C2867" s="431" t="s">
        <v>4350</v>
      </c>
      <c r="D2867" s="431" t="s">
        <v>481</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4349</v>
      </c>
      <c r="B2868" s="431">
        <v>1</v>
      </c>
      <c r="C2868" s="431" t="s">
        <v>4350</v>
      </c>
      <c r="D2868" s="431" t="s">
        <v>4026</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4349</v>
      </c>
      <c r="B2869" s="431">
        <v>1</v>
      </c>
      <c r="C2869" s="431" t="s">
        <v>4350</v>
      </c>
      <c r="D2869" s="431" t="s">
        <v>4028</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4349</v>
      </c>
      <c r="B2870" s="431">
        <v>1</v>
      </c>
      <c r="C2870" s="431" t="s">
        <v>4350</v>
      </c>
      <c r="D2870" s="431" t="s">
        <v>4029</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4349</v>
      </c>
      <c r="B2871" s="431">
        <v>1</v>
      </c>
      <c r="C2871" s="431" t="s">
        <v>4350</v>
      </c>
      <c r="D2871" s="431" t="s">
        <v>4031</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4349</v>
      </c>
      <c r="B2872" s="431">
        <v>1</v>
      </c>
      <c r="C2872" s="431" t="s">
        <v>4350</v>
      </c>
      <c r="D2872" s="431" t="s">
        <v>4033</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4349</v>
      </c>
      <c r="B2873" s="431">
        <v>1</v>
      </c>
      <c r="C2873" s="431" t="s">
        <v>4350</v>
      </c>
      <c r="D2873" s="431" t="s">
        <v>4249</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4349</v>
      </c>
      <c r="B2874" s="431">
        <v>1</v>
      </c>
      <c r="C2874" s="431" t="s">
        <v>4350</v>
      </c>
      <c r="D2874" s="431" t="s">
        <v>4035</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4349</v>
      </c>
      <c r="B2875" s="431">
        <v>1</v>
      </c>
      <c r="C2875" s="431" t="s">
        <v>4350</v>
      </c>
      <c r="D2875" s="431" t="s">
        <v>4037</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4349</v>
      </c>
      <c r="B2876" s="431">
        <v>1</v>
      </c>
      <c r="C2876" s="431" t="s">
        <v>4350</v>
      </c>
      <c r="D2876" s="431" t="s">
        <v>4039</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4349</v>
      </c>
      <c r="B2877" s="431">
        <v>1</v>
      </c>
      <c r="C2877" s="431" t="s">
        <v>4350</v>
      </c>
      <c r="D2877" s="431" t="s">
        <v>4041</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4349</v>
      </c>
      <c r="B2878" s="431">
        <v>1</v>
      </c>
      <c r="C2878" s="431" t="s">
        <v>4350</v>
      </c>
      <c r="D2878" s="431" t="s">
        <v>4043</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4349</v>
      </c>
      <c r="B2879" s="431">
        <v>1</v>
      </c>
      <c r="C2879" s="431" t="s">
        <v>4350</v>
      </c>
      <c r="D2879" s="431" t="s">
        <v>4045</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4349</v>
      </c>
      <c r="B2880" s="431">
        <v>1</v>
      </c>
      <c r="C2880" s="431" t="s">
        <v>4350</v>
      </c>
      <c r="D2880" s="431" t="s">
        <v>4047</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4349</v>
      </c>
      <c r="B2881" s="431">
        <v>1</v>
      </c>
      <c r="C2881" s="431" t="s">
        <v>4350</v>
      </c>
      <c r="D2881" s="431" t="s">
        <v>4049</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4349</v>
      </c>
      <c r="B2882" s="431">
        <v>1</v>
      </c>
      <c r="C2882" s="431" t="s">
        <v>4350</v>
      </c>
      <c r="D2882" s="431" t="s">
        <v>4051</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4349</v>
      </c>
      <c r="B2883" s="431">
        <v>1</v>
      </c>
      <c r="C2883" s="431" t="s">
        <v>4350</v>
      </c>
      <c r="D2883" s="431" t="s">
        <v>4053</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4349</v>
      </c>
      <c r="B2884" s="431">
        <v>1</v>
      </c>
      <c r="C2884" s="431" t="s">
        <v>4350</v>
      </c>
      <c r="D2884" s="431" t="s">
        <v>4055</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4349</v>
      </c>
      <c r="B2885" s="431">
        <v>1</v>
      </c>
      <c r="C2885" s="431" t="s">
        <v>4350</v>
      </c>
      <c r="D2885" s="431" t="s">
        <v>4057</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4349</v>
      </c>
      <c r="B2886" s="431">
        <v>1</v>
      </c>
      <c r="C2886" s="431" t="s">
        <v>4350</v>
      </c>
      <c r="D2886" s="431" t="s">
        <v>4059</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4349</v>
      </c>
      <c r="B2887" s="431">
        <v>1</v>
      </c>
      <c r="C2887" s="431" t="s">
        <v>4350</v>
      </c>
      <c r="D2887" s="431" t="s">
        <v>4061</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4349</v>
      </c>
      <c r="B2888" s="431">
        <v>1</v>
      </c>
      <c r="C2888" s="431" t="s">
        <v>4350</v>
      </c>
      <c r="D2888" s="431" t="s">
        <v>4250</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4349</v>
      </c>
      <c r="B2889" s="431">
        <v>1</v>
      </c>
      <c r="C2889" s="431" t="s">
        <v>4350</v>
      </c>
      <c r="D2889" s="431" t="s">
        <v>4063</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4349</v>
      </c>
      <c r="B2890" s="431">
        <v>1</v>
      </c>
      <c r="C2890" s="431" t="s">
        <v>4350</v>
      </c>
      <c r="D2890" s="431" t="s">
        <v>4065</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4349</v>
      </c>
      <c r="B2891" s="431">
        <v>1</v>
      </c>
      <c r="C2891" s="431" t="s">
        <v>4350</v>
      </c>
      <c r="D2891" s="431" t="s">
        <v>4067</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4349</v>
      </c>
      <c r="B2892" s="431">
        <v>1</v>
      </c>
      <c r="C2892" s="431" t="s">
        <v>4350</v>
      </c>
      <c r="D2892" s="431" t="s">
        <v>4069</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4349</v>
      </c>
      <c r="B2893" s="431">
        <v>1</v>
      </c>
      <c r="C2893" s="431" t="s">
        <v>4350</v>
      </c>
      <c r="D2893" s="431" t="s">
        <v>517</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4349</v>
      </c>
      <c r="B2894" s="431">
        <v>1</v>
      </c>
      <c r="C2894" s="431" t="s">
        <v>4350</v>
      </c>
      <c r="D2894" s="431" t="s">
        <v>4072</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4349</v>
      </c>
      <c r="B2895" s="431">
        <v>1</v>
      </c>
      <c r="C2895" s="431" t="s">
        <v>4350</v>
      </c>
      <c r="D2895" s="431" t="s">
        <v>4074</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4349</v>
      </c>
      <c r="B2896" s="431">
        <v>1</v>
      </c>
      <c r="C2896" s="431" t="s">
        <v>4350</v>
      </c>
      <c r="D2896" s="431" t="s">
        <v>4076</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4349</v>
      </c>
      <c r="B2897" s="431">
        <v>1</v>
      </c>
      <c r="C2897" s="431" t="s">
        <v>4350</v>
      </c>
      <c r="D2897" s="431" t="s">
        <v>4078</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4349</v>
      </c>
      <c r="B2898" s="431">
        <v>1</v>
      </c>
      <c r="C2898" s="431" t="s">
        <v>4350</v>
      </c>
      <c r="D2898" s="431" t="s">
        <v>4080</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4349</v>
      </c>
      <c r="B2899" s="431">
        <v>1</v>
      </c>
      <c r="C2899" s="431" t="s">
        <v>4350</v>
      </c>
      <c r="D2899" s="431" t="s">
        <v>4082</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4349</v>
      </c>
      <c r="B2900" s="431">
        <v>1</v>
      </c>
      <c r="C2900" s="431" t="s">
        <v>4350</v>
      </c>
      <c r="D2900" s="431" t="s">
        <v>4084</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4349</v>
      </c>
      <c r="B2901" s="431">
        <v>1</v>
      </c>
      <c r="C2901" s="431" t="s">
        <v>4350</v>
      </c>
      <c r="D2901" s="431" t="s">
        <v>4086</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4349</v>
      </c>
      <c r="B2902" s="431">
        <v>1</v>
      </c>
      <c r="C2902" s="431" t="s">
        <v>4350</v>
      </c>
      <c r="D2902" s="431" t="s">
        <v>4088</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4349</v>
      </c>
      <c r="B2903" s="431">
        <v>1</v>
      </c>
      <c r="C2903" s="431" t="s">
        <v>4350</v>
      </c>
      <c r="D2903" s="431" t="s">
        <v>4251</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4349</v>
      </c>
      <c r="B2904" s="431">
        <v>1</v>
      </c>
      <c r="C2904" s="431" t="s">
        <v>4350</v>
      </c>
      <c r="D2904" s="431" t="s">
        <v>4090</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4349</v>
      </c>
      <c r="B2905" s="431">
        <v>1</v>
      </c>
      <c r="C2905" s="431" t="s">
        <v>4350</v>
      </c>
      <c r="D2905" s="431" t="s">
        <v>4092</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4349</v>
      </c>
      <c r="B2906" s="431">
        <v>1</v>
      </c>
      <c r="C2906" s="431" t="s">
        <v>4350</v>
      </c>
      <c r="D2906" s="431" t="s">
        <v>4094</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4349</v>
      </c>
      <c r="B2907" s="431">
        <v>1</v>
      </c>
      <c r="C2907" s="431" t="s">
        <v>4350</v>
      </c>
      <c r="D2907" s="431" t="s">
        <v>4096</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4349</v>
      </c>
      <c r="B2908" s="431">
        <v>1</v>
      </c>
      <c r="C2908" s="431" t="s">
        <v>4350</v>
      </c>
      <c r="D2908" s="431" t="s">
        <v>4098</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4349</v>
      </c>
      <c r="B2909" s="431">
        <v>1</v>
      </c>
      <c r="C2909" s="431" t="s">
        <v>4350</v>
      </c>
      <c r="D2909" s="431" t="s">
        <v>4252</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4349</v>
      </c>
      <c r="B2910" s="431">
        <v>1</v>
      </c>
      <c r="C2910" s="431" t="s">
        <v>4350</v>
      </c>
      <c r="D2910" s="431" t="s">
        <v>4100</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4349</v>
      </c>
      <c r="B2911" s="431">
        <v>1</v>
      </c>
      <c r="C2911" s="431" t="s">
        <v>4350</v>
      </c>
      <c r="D2911" s="431" t="s">
        <v>4102</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4349</v>
      </c>
      <c r="B2912" s="431">
        <v>1</v>
      </c>
      <c r="C2912" s="431" t="s">
        <v>4350</v>
      </c>
      <c r="D2912" s="431" t="s">
        <v>4253</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4349</v>
      </c>
      <c r="B2913" s="431">
        <v>1</v>
      </c>
      <c r="C2913" s="431" t="s">
        <v>4350</v>
      </c>
      <c r="D2913" s="431" t="s">
        <v>4104</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4349</v>
      </c>
      <c r="B2914" s="431">
        <v>1</v>
      </c>
      <c r="C2914" s="431" t="s">
        <v>4350</v>
      </c>
      <c r="D2914" s="431" t="s">
        <v>4106</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4349</v>
      </c>
      <c r="B2915" s="431">
        <v>1</v>
      </c>
      <c r="C2915" s="431" t="s">
        <v>4350</v>
      </c>
      <c r="D2915" s="431" t="s">
        <v>4108</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4349</v>
      </c>
      <c r="B2916" s="431">
        <v>1</v>
      </c>
      <c r="C2916" s="431" t="s">
        <v>4350</v>
      </c>
      <c r="D2916" s="431" t="s">
        <v>4110</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4349</v>
      </c>
      <c r="B2917" s="431">
        <v>1</v>
      </c>
      <c r="C2917" s="431" t="s">
        <v>4350</v>
      </c>
      <c r="D2917" s="431" t="s">
        <v>4112</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4351</v>
      </c>
      <c r="B2918" s="431">
        <v>1</v>
      </c>
      <c r="C2918" s="431" t="s">
        <v>4352</v>
      </c>
      <c r="D2918" s="431" t="s">
        <v>4016</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4351</v>
      </c>
      <c r="B2919" s="431">
        <v>1</v>
      </c>
      <c r="C2919" s="431" t="s">
        <v>4352</v>
      </c>
      <c r="D2919" s="431" t="s">
        <v>4018</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4351</v>
      </c>
      <c r="B2920" s="431">
        <v>1</v>
      </c>
      <c r="C2920" s="431" t="s">
        <v>4352</v>
      </c>
      <c r="D2920" s="431" t="s">
        <v>4019</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4351</v>
      </c>
      <c r="B2921" s="431">
        <v>1</v>
      </c>
      <c r="C2921" s="431" t="s">
        <v>4352</v>
      </c>
      <c r="D2921" s="431" t="s">
        <v>4248</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4351</v>
      </c>
      <c r="B2922" s="431">
        <v>1</v>
      </c>
      <c r="C2922" s="431" t="s">
        <v>4352</v>
      </c>
      <c r="D2922" s="431" t="s">
        <v>4021</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4351</v>
      </c>
      <c r="B2923" s="431">
        <v>1</v>
      </c>
      <c r="C2923" s="431" t="s">
        <v>4352</v>
      </c>
      <c r="D2923" s="431" t="s">
        <v>4023</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4351</v>
      </c>
      <c r="B2924" s="431">
        <v>1</v>
      </c>
      <c r="C2924" s="431" t="s">
        <v>4352</v>
      </c>
      <c r="D2924" s="431" t="s">
        <v>481</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4351</v>
      </c>
      <c r="B2925" s="431">
        <v>1</v>
      </c>
      <c r="C2925" s="431" t="s">
        <v>4352</v>
      </c>
      <c r="D2925" s="431" t="s">
        <v>4026</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4351</v>
      </c>
      <c r="B2926" s="431">
        <v>1</v>
      </c>
      <c r="C2926" s="431" t="s">
        <v>4352</v>
      </c>
      <c r="D2926" s="431" t="s">
        <v>4028</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4351</v>
      </c>
      <c r="B2927" s="431">
        <v>1</v>
      </c>
      <c r="C2927" s="431" t="s">
        <v>4352</v>
      </c>
      <c r="D2927" s="431" t="s">
        <v>4029</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4351</v>
      </c>
      <c r="B2928" s="431">
        <v>1</v>
      </c>
      <c r="C2928" s="431" t="s">
        <v>4352</v>
      </c>
      <c r="D2928" s="431" t="s">
        <v>4031</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4351</v>
      </c>
      <c r="B2929" s="431">
        <v>1</v>
      </c>
      <c r="C2929" s="431" t="s">
        <v>4352</v>
      </c>
      <c r="D2929" s="431" t="s">
        <v>4033</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4351</v>
      </c>
      <c r="B2930" s="431">
        <v>1</v>
      </c>
      <c r="C2930" s="431" t="s">
        <v>4352</v>
      </c>
      <c r="D2930" s="431" t="s">
        <v>4249</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4351</v>
      </c>
      <c r="B2931" s="431">
        <v>1</v>
      </c>
      <c r="C2931" s="431" t="s">
        <v>4352</v>
      </c>
      <c r="D2931" s="431" t="s">
        <v>4035</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4351</v>
      </c>
      <c r="B2932" s="431">
        <v>1</v>
      </c>
      <c r="C2932" s="431" t="s">
        <v>4352</v>
      </c>
      <c r="D2932" s="431" t="s">
        <v>4037</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4351</v>
      </c>
      <c r="B2933" s="431">
        <v>1</v>
      </c>
      <c r="C2933" s="431" t="s">
        <v>4352</v>
      </c>
      <c r="D2933" s="431" t="s">
        <v>4039</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4351</v>
      </c>
      <c r="B2934" s="431">
        <v>1</v>
      </c>
      <c r="C2934" s="431" t="s">
        <v>4352</v>
      </c>
      <c r="D2934" s="431" t="s">
        <v>4041</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4351</v>
      </c>
      <c r="B2935" s="431">
        <v>1</v>
      </c>
      <c r="C2935" s="431" t="s">
        <v>4352</v>
      </c>
      <c r="D2935" s="431" t="s">
        <v>4043</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4351</v>
      </c>
      <c r="B2936" s="431">
        <v>1</v>
      </c>
      <c r="C2936" s="431" t="s">
        <v>4352</v>
      </c>
      <c r="D2936" s="431" t="s">
        <v>4045</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4351</v>
      </c>
      <c r="B2937" s="431">
        <v>1</v>
      </c>
      <c r="C2937" s="431" t="s">
        <v>4352</v>
      </c>
      <c r="D2937" s="431" t="s">
        <v>4047</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4351</v>
      </c>
      <c r="B2938" s="431">
        <v>1</v>
      </c>
      <c r="C2938" s="431" t="s">
        <v>4352</v>
      </c>
      <c r="D2938" s="431" t="s">
        <v>4049</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4351</v>
      </c>
      <c r="B2939" s="431">
        <v>1</v>
      </c>
      <c r="C2939" s="431" t="s">
        <v>4352</v>
      </c>
      <c r="D2939" s="431" t="s">
        <v>4051</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4351</v>
      </c>
      <c r="B2940" s="431">
        <v>1</v>
      </c>
      <c r="C2940" s="431" t="s">
        <v>4352</v>
      </c>
      <c r="D2940" s="431" t="s">
        <v>4053</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4351</v>
      </c>
      <c r="B2941" s="431">
        <v>1</v>
      </c>
      <c r="C2941" s="431" t="s">
        <v>4352</v>
      </c>
      <c r="D2941" s="431" t="s">
        <v>4055</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4351</v>
      </c>
      <c r="B2942" s="431">
        <v>1</v>
      </c>
      <c r="C2942" s="431" t="s">
        <v>4352</v>
      </c>
      <c r="D2942" s="431" t="s">
        <v>4057</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4351</v>
      </c>
      <c r="B2943" s="431">
        <v>1</v>
      </c>
      <c r="C2943" s="431" t="s">
        <v>4352</v>
      </c>
      <c r="D2943" s="431" t="s">
        <v>4059</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4351</v>
      </c>
      <c r="B2944" s="431">
        <v>1</v>
      </c>
      <c r="C2944" s="431" t="s">
        <v>4352</v>
      </c>
      <c r="D2944" s="431" t="s">
        <v>4061</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4351</v>
      </c>
      <c r="B2945" s="431">
        <v>1</v>
      </c>
      <c r="C2945" s="431" t="s">
        <v>4352</v>
      </c>
      <c r="D2945" s="431" t="s">
        <v>4250</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4351</v>
      </c>
      <c r="B2946" s="431">
        <v>1</v>
      </c>
      <c r="C2946" s="431" t="s">
        <v>4352</v>
      </c>
      <c r="D2946" s="431" t="s">
        <v>4063</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4351</v>
      </c>
      <c r="B2947" s="431">
        <v>1</v>
      </c>
      <c r="C2947" s="431" t="s">
        <v>4352</v>
      </c>
      <c r="D2947" s="431" t="s">
        <v>4065</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4351</v>
      </c>
      <c r="B2948" s="431">
        <v>1</v>
      </c>
      <c r="C2948" s="431" t="s">
        <v>4352</v>
      </c>
      <c r="D2948" s="431" t="s">
        <v>4067</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4351</v>
      </c>
      <c r="B2949" s="431">
        <v>1</v>
      </c>
      <c r="C2949" s="431" t="s">
        <v>4352</v>
      </c>
      <c r="D2949" s="431" t="s">
        <v>4069</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4351</v>
      </c>
      <c r="B2950" s="431">
        <v>1</v>
      </c>
      <c r="C2950" s="431" t="s">
        <v>4352</v>
      </c>
      <c r="D2950" s="431" t="s">
        <v>517</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4351</v>
      </c>
      <c r="B2951" s="431">
        <v>1</v>
      </c>
      <c r="C2951" s="431" t="s">
        <v>4352</v>
      </c>
      <c r="D2951" s="431" t="s">
        <v>4072</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4351</v>
      </c>
      <c r="B2952" s="431">
        <v>1</v>
      </c>
      <c r="C2952" s="431" t="s">
        <v>4352</v>
      </c>
      <c r="D2952" s="431" t="s">
        <v>4074</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4351</v>
      </c>
      <c r="B2953" s="431">
        <v>1</v>
      </c>
      <c r="C2953" s="431" t="s">
        <v>4352</v>
      </c>
      <c r="D2953" s="431" t="s">
        <v>4076</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4351</v>
      </c>
      <c r="B2954" s="431">
        <v>1</v>
      </c>
      <c r="C2954" s="431" t="s">
        <v>4352</v>
      </c>
      <c r="D2954" s="431" t="s">
        <v>4078</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4351</v>
      </c>
      <c r="B2955" s="431">
        <v>1</v>
      </c>
      <c r="C2955" s="431" t="s">
        <v>4352</v>
      </c>
      <c r="D2955" s="431" t="s">
        <v>4080</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4351</v>
      </c>
      <c r="B2956" s="431">
        <v>1</v>
      </c>
      <c r="C2956" s="431" t="s">
        <v>4352</v>
      </c>
      <c r="D2956" s="431" t="s">
        <v>4082</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4351</v>
      </c>
      <c r="B2957" s="431">
        <v>1</v>
      </c>
      <c r="C2957" s="431" t="s">
        <v>4352</v>
      </c>
      <c r="D2957" s="431" t="s">
        <v>4084</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4351</v>
      </c>
      <c r="B2958" s="431">
        <v>1</v>
      </c>
      <c r="C2958" s="431" t="s">
        <v>4352</v>
      </c>
      <c r="D2958" s="431" t="s">
        <v>4086</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4351</v>
      </c>
      <c r="B2959" s="431">
        <v>1</v>
      </c>
      <c r="C2959" s="431" t="s">
        <v>4352</v>
      </c>
      <c r="D2959" s="431" t="s">
        <v>4088</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4351</v>
      </c>
      <c r="B2960" s="431">
        <v>1</v>
      </c>
      <c r="C2960" s="431" t="s">
        <v>4352</v>
      </c>
      <c r="D2960" s="431" t="s">
        <v>4251</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4351</v>
      </c>
      <c r="B2961" s="431">
        <v>1</v>
      </c>
      <c r="C2961" s="431" t="s">
        <v>4352</v>
      </c>
      <c r="D2961" s="431" t="s">
        <v>4090</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4351</v>
      </c>
      <c r="B2962" s="431">
        <v>1</v>
      </c>
      <c r="C2962" s="431" t="s">
        <v>4352</v>
      </c>
      <c r="D2962" s="431" t="s">
        <v>4092</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4351</v>
      </c>
      <c r="B2963" s="431">
        <v>1</v>
      </c>
      <c r="C2963" s="431" t="s">
        <v>4352</v>
      </c>
      <c r="D2963" s="431" t="s">
        <v>4094</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4351</v>
      </c>
      <c r="B2964" s="431">
        <v>1</v>
      </c>
      <c r="C2964" s="431" t="s">
        <v>4352</v>
      </c>
      <c r="D2964" s="431" t="s">
        <v>4096</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4351</v>
      </c>
      <c r="B2965" s="431">
        <v>1</v>
      </c>
      <c r="C2965" s="431" t="s">
        <v>4352</v>
      </c>
      <c r="D2965" s="431" t="s">
        <v>4098</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4351</v>
      </c>
      <c r="B2966" s="431">
        <v>1</v>
      </c>
      <c r="C2966" s="431" t="s">
        <v>4352</v>
      </c>
      <c r="D2966" s="431" t="s">
        <v>4252</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4351</v>
      </c>
      <c r="B2967" s="431">
        <v>1</v>
      </c>
      <c r="C2967" s="431" t="s">
        <v>4352</v>
      </c>
      <c r="D2967" s="431" t="s">
        <v>4100</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4351</v>
      </c>
      <c r="B2968" s="431">
        <v>1</v>
      </c>
      <c r="C2968" s="431" t="s">
        <v>4352</v>
      </c>
      <c r="D2968" s="431" t="s">
        <v>4102</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4351</v>
      </c>
      <c r="B2969" s="431">
        <v>1</v>
      </c>
      <c r="C2969" s="431" t="s">
        <v>4352</v>
      </c>
      <c r="D2969" s="431" t="s">
        <v>4253</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4351</v>
      </c>
      <c r="B2970" s="431">
        <v>1</v>
      </c>
      <c r="C2970" s="431" t="s">
        <v>4352</v>
      </c>
      <c r="D2970" s="431" t="s">
        <v>4104</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4351</v>
      </c>
      <c r="B2971" s="431">
        <v>1</v>
      </c>
      <c r="C2971" s="431" t="s">
        <v>4352</v>
      </c>
      <c r="D2971" s="431" t="s">
        <v>4106</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4351</v>
      </c>
      <c r="B2972" s="431">
        <v>1</v>
      </c>
      <c r="C2972" s="431" t="s">
        <v>4352</v>
      </c>
      <c r="D2972" s="431" t="s">
        <v>4108</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4351</v>
      </c>
      <c r="B2973" s="431">
        <v>1</v>
      </c>
      <c r="C2973" s="431" t="s">
        <v>4352</v>
      </c>
      <c r="D2973" s="431" t="s">
        <v>4110</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4351</v>
      </c>
      <c r="B2974" s="431">
        <v>1</v>
      </c>
      <c r="C2974" s="431" t="s">
        <v>4352</v>
      </c>
      <c r="D2974" s="431" t="s">
        <v>4112</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4353</v>
      </c>
      <c r="B2975" s="431">
        <v>1</v>
      </c>
      <c r="C2975" s="431" t="s">
        <v>4354</v>
      </c>
      <c r="D2975" s="431" t="s">
        <v>4016</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4353</v>
      </c>
      <c r="B2976" s="431">
        <v>1</v>
      </c>
      <c r="C2976" s="431" t="s">
        <v>4354</v>
      </c>
      <c r="D2976" s="431" t="s">
        <v>4018</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4353</v>
      </c>
      <c r="B2977" s="431">
        <v>1</v>
      </c>
      <c r="C2977" s="431" t="s">
        <v>4354</v>
      </c>
      <c r="D2977" s="431" t="s">
        <v>4019</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4353</v>
      </c>
      <c r="B2978" s="431">
        <v>1</v>
      </c>
      <c r="C2978" s="431" t="s">
        <v>4354</v>
      </c>
      <c r="D2978" s="431" t="s">
        <v>4248</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4353</v>
      </c>
      <c r="B2979" s="431">
        <v>1</v>
      </c>
      <c r="C2979" s="431" t="s">
        <v>4354</v>
      </c>
      <c r="D2979" s="431" t="s">
        <v>4021</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4353</v>
      </c>
      <c r="B2980" s="431">
        <v>1</v>
      </c>
      <c r="C2980" s="431" t="s">
        <v>4354</v>
      </c>
      <c r="D2980" s="431" t="s">
        <v>4023</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4353</v>
      </c>
      <c r="B2981" s="431">
        <v>1</v>
      </c>
      <c r="C2981" s="431" t="s">
        <v>4354</v>
      </c>
      <c r="D2981" s="431" t="s">
        <v>481</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4353</v>
      </c>
      <c r="B2982" s="431">
        <v>1</v>
      </c>
      <c r="C2982" s="431" t="s">
        <v>4354</v>
      </c>
      <c r="D2982" s="431" t="s">
        <v>4026</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4353</v>
      </c>
      <c r="B2983" s="431">
        <v>1</v>
      </c>
      <c r="C2983" s="431" t="s">
        <v>4354</v>
      </c>
      <c r="D2983" s="431" t="s">
        <v>4028</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4353</v>
      </c>
      <c r="B2984" s="431">
        <v>1</v>
      </c>
      <c r="C2984" s="431" t="s">
        <v>4354</v>
      </c>
      <c r="D2984" s="431" t="s">
        <v>4029</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4353</v>
      </c>
      <c r="B2985" s="431">
        <v>1</v>
      </c>
      <c r="C2985" s="431" t="s">
        <v>4354</v>
      </c>
      <c r="D2985" s="431" t="s">
        <v>4031</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4353</v>
      </c>
      <c r="B2986" s="431">
        <v>1</v>
      </c>
      <c r="C2986" s="431" t="s">
        <v>4354</v>
      </c>
      <c r="D2986" s="431" t="s">
        <v>4308</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4353</v>
      </c>
      <c r="B2987" s="431">
        <v>1</v>
      </c>
      <c r="C2987" s="431" t="s">
        <v>4354</v>
      </c>
      <c r="D2987" s="431" t="s">
        <v>4033</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4353</v>
      </c>
      <c r="B2988" s="431">
        <v>1</v>
      </c>
      <c r="C2988" s="431" t="s">
        <v>4354</v>
      </c>
      <c r="D2988" s="431" t="s">
        <v>4249</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4353</v>
      </c>
      <c r="B2989" s="431">
        <v>1</v>
      </c>
      <c r="C2989" s="431" t="s">
        <v>4354</v>
      </c>
      <c r="D2989" s="431" t="s">
        <v>4035</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4353</v>
      </c>
      <c r="B2990" s="431">
        <v>1</v>
      </c>
      <c r="C2990" s="431" t="s">
        <v>4354</v>
      </c>
      <c r="D2990" s="431" t="s">
        <v>4037</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4353</v>
      </c>
      <c r="B2991" s="431">
        <v>1</v>
      </c>
      <c r="C2991" s="431" t="s">
        <v>4354</v>
      </c>
      <c r="D2991" s="431" t="s">
        <v>4039</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4353</v>
      </c>
      <c r="B2992" s="431">
        <v>1</v>
      </c>
      <c r="C2992" s="431" t="s">
        <v>4354</v>
      </c>
      <c r="D2992" s="431" t="s">
        <v>4041</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4353</v>
      </c>
      <c r="B2993" s="431">
        <v>1</v>
      </c>
      <c r="C2993" s="431" t="s">
        <v>4354</v>
      </c>
      <c r="D2993" s="431" t="s">
        <v>4043</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4353</v>
      </c>
      <c r="B2994" s="431">
        <v>1</v>
      </c>
      <c r="C2994" s="431" t="s">
        <v>4354</v>
      </c>
      <c r="D2994" s="431" t="s">
        <v>4045</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4353</v>
      </c>
      <c r="B2995" s="431">
        <v>1</v>
      </c>
      <c r="C2995" s="431" t="s">
        <v>4354</v>
      </c>
      <c r="D2995" s="431" t="s">
        <v>4047</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4353</v>
      </c>
      <c r="B2996" s="431">
        <v>1</v>
      </c>
      <c r="C2996" s="431" t="s">
        <v>4354</v>
      </c>
      <c r="D2996" s="431" t="s">
        <v>4049</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4353</v>
      </c>
      <c r="B2997" s="431">
        <v>1</v>
      </c>
      <c r="C2997" s="431" t="s">
        <v>4354</v>
      </c>
      <c r="D2997" s="431" t="s">
        <v>4051</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4353</v>
      </c>
      <c r="B2998" s="431">
        <v>1</v>
      </c>
      <c r="C2998" s="431" t="s">
        <v>4354</v>
      </c>
      <c r="D2998" s="431" t="s">
        <v>4053</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4353</v>
      </c>
      <c r="B2999" s="431">
        <v>1</v>
      </c>
      <c r="C2999" s="431" t="s">
        <v>4354</v>
      </c>
      <c r="D2999" s="431" t="s">
        <v>4055</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4353</v>
      </c>
      <c r="B3000" s="431">
        <v>1</v>
      </c>
      <c r="C3000" s="431" t="s">
        <v>4354</v>
      </c>
      <c r="D3000" s="431" t="s">
        <v>4309</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4353</v>
      </c>
      <c r="B3001" s="431">
        <v>1</v>
      </c>
      <c r="C3001" s="431" t="s">
        <v>4354</v>
      </c>
      <c r="D3001" s="431" t="s">
        <v>4057</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4353</v>
      </c>
      <c r="B3002" s="431">
        <v>1</v>
      </c>
      <c r="C3002" s="431" t="s">
        <v>4354</v>
      </c>
      <c r="D3002" s="431" t="s">
        <v>4059</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4353</v>
      </c>
      <c r="B3003" s="431">
        <v>1</v>
      </c>
      <c r="C3003" s="431" t="s">
        <v>4354</v>
      </c>
      <c r="D3003" s="431" t="s">
        <v>4061</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4353</v>
      </c>
      <c r="B3004" s="431">
        <v>1</v>
      </c>
      <c r="C3004" s="431" t="s">
        <v>4354</v>
      </c>
      <c r="D3004" s="431" t="s">
        <v>4250</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4353</v>
      </c>
      <c r="B3005" s="431">
        <v>1</v>
      </c>
      <c r="C3005" s="431" t="s">
        <v>4354</v>
      </c>
      <c r="D3005" s="431" t="s">
        <v>4063</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4353</v>
      </c>
      <c r="B3006" s="431">
        <v>1</v>
      </c>
      <c r="C3006" s="431" t="s">
        <v>4354</v>
      </c>
      <c r="D3006" s="431" t="s">
        <v>4065</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4353</v>
      </c>
      <c r="B3007" s="431">
        <v>1</v>
      </c>
      <c r="C3007" s="431" t="s">
        <v>4354</v>
      </c>
      <c r="D3007" s="431" t="s">
        <v>4067</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4353</v>
      </c>
      <c r="B3008" s="431">
        <v>1</v>
      </c>
      <c r="C3008" s="431" t="s">
        <v>4354</v>
      </c>
      <c r="D3008" s="431" t="s">
        <v>4069</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4353</v>
      </c>
      <c r="B3009" s="431">
        <v>1</v>
      </c>
      <c r="C3009" s="431" t="s">
        <v>4354</v>
      </c>
      <c r="D3009" s="431" t="s">
        <v>517</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4353</v>
      </c>
      <c r="B3010" s="431">
        <v>1</v>
      </c>
      <c r="C3010" s="431" t="s">
        <v>4354</v>
      </c>
      <c r="D3010" s="431" t="s">
        <v>4072</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4353</v>
      </c>
      <c r="B3011" s="431">
        <v>1</v>
      </c>
      <c r="C3011" s="431" t="s">
        <v>4354</v>
      </c>
      <c r="D3011" s="431" t="s">
        <v>4074</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4353</v>
      </c>
      <c r="B3012" s="431">
        <v>1</v>
      </c>
      <c r="C3012" s="431" t="s">
        <v>4354</v>
      </c>
      <c r="D3012" s="431" t="s">
        <v>4076</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4353</v>
      </c>
      <c r="B3013" s="431">
        <v>1</v>
      </c>
      <c r="C3013" s="431" t="s">
        <v>4354</v>
      </c>
      <c r="D3013" s="431" t="s">
        <v>4078</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4353</v>
      </c>
      <c r="B3014" s="431">
        <v>1</v>
      </c>
      <c r="C3014" s="431" t="s">
        <v>4354</v>
      </c>
      <c r="D3014" s="431" t="s">
        <v>4080</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4353</v>
      </c>
      <c r="B3015" s="431">
        <v>1</v>
      </c>
      <c r="C3015" s="431" t="s">
        <v>4354</v>
      </c>
      <c r="D3015" s="431" t="s">
        <v>4082</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4353</v>
      </c>
      <c r="B3016" s="431">
        <v>1</v>
      </c>
      <c r="C3016" s="431" t="s">
        <v>4354</v>
      </c>
      <c r="D3016" s="431" t="s">
        <v>4084</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4353</v>
      </c>
      <c r="B3017" s="431">
        <v>1</v>
      </c>
      <c r="C3017" s="431" t="s">
        <v>4354</v>
      </c>
      <c r="D3017" s="431" t="s">
        <v>4086</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4353</v>
      </c>
      <c r="B3018" s="431">
        <v>1</v>
      </c>
      <c r="C3018" s="431" t="s">
        <v>4354</v>
      </c>
      <c r="D3018" s="431" t="s">
        <v>4088</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4353</v>
      </c>
      <c r="B3019" s="431">
        <v>1</v>
      </c>
      <c r="C3019" s="431" t="s">
        <v>4354</v>
      </c>
      <c r="D3019" s="431" t="s">
        <v>4251</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4353</v>
      </c>
      <c r="B3020" s="431">
        <v>1</v>
      </c>
      <c r="C3020" s="431" t="s">
        <v>4354</v>
      </c>
      <c r="D3020" s="431" t="s">
        <v>4310</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4353</v>
      </c>
      <c r="B3021" s="431">
        <v>1</v>
      </c>
      <c r="C3021" s="431" t="s">
        <v>4354</v>
      </c>
      <c r="D3021" s="431" t="s">
        <v>4090</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4353</v>
      </c>
      <c r="B3022" s="431">
        <v>1</v>
      </c>
      <c r="C3022" s="431" t="s">
        <v>4354</v>
      </c>
      <c r="D3022" s="431" t="s">
        <v>4092</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4353</v>
      </c>
      <c r="B3023" s="431">
        <v>1</v>
      </c>
      <c r="C3023" s="431" t="s">
        <v>4354</v>
      </c>
      <c r="D3023" s="431" t="s">
        <v>4094</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4353</v>
      </c>
      <c r="B3024" s="431">
        <v>1</v>
      </c>
      <c r="C3024" s="431" t="s">
        <v>4354</v>
      </c>
      <c r="D3024" s="431" t="s">
        <v>4096</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4353</v>
      </c>
      <c r="B3025" s="431">
        <v>1</v>
      </c>
      <c r="C3025" s="431" t="s">
        <v>4354</v>
      </c>
      <c r="D3025" s="431" t="s">
        <v>4098</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4353</v>
      </c>
      <c r="B3026" s="431">
        <v>1</v>
      </c>
      <c r="C3026" s="431" t="s">
        <v>4354</v>
      </c>
      <c r="D3026" s="431" t="s">
        <v>4100</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4353</v>
      </c>
      <c r="B3027" s="431">
        <v>1</v>
      </c>
      <c r="C3027" s="431" t="s">
        <v>4354</v>
      </c>
      <c r="D3027" s="431" t="s">
        <v>4102</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4353</v>
      </c>
      <c r="B3028" s="431">
        <v>1</v>
      </c>
      <c r="C3028" s="431" t="s">
        <v>4354</v>
      </c>
      <c r="D3028" s="431" t="s">
        <v>4253</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4353</v>
      </c>
      <c r="B3029" s="431">
        <v>1</v>
      </c>
      <c r="C3029" s="431" t="s">
        <v>4354</v>
      </c>
      <c r="D3029" s="431" t="s">
        <v>4104</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4353</v>
      </c>
      <c r="B3030" s="431">
        <v>1</v>
      </c>
      <c r="C3030" s="431" t="s">
        <v>4354</v>
      </c>
      <c r="D3030" s="431" t="s">
        <v>4106</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4353</v>
      </c>
      <c r="B3031" s="431">
        <v>1</v>
      </c>
      <c r="C3031" s="431" t="s">
        <v>4354</v>
      </c>
      <c r="D3031" s="431" t="s">
        <v>4108</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4353</v>
      </c>
      <c r="B3032" s="431">
        <v>1</v>
      </c>
      <c r="C3032" s="431" t="s">
        <v>4354</v>
      </c>
      <c r="D3032" s="431" t="s">
        <v>4110</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4353</v>
      </c>
      <c r="B3033" s="431">
        <v>1</v>
      </c>
      <c r="C3033" s="431" t="s">
        <v>4354</v>
      </c>
      <c r="D3033" s="431" t="s">
        <v>4112</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4355</v>
      </c>
      <c r="B3034" s="431">
        <v>1</v>
      </c>
      <c r="C3034" s="431" t="s">
        <v>4356</v>
      </c>
      <c r="D3034" s="431" t="s">
        <v>4016</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4355</v>
      </c>
      <c r="B3035" s="431">
        <v>1</v>
      </c>
      <c r="C3035" s="431" t="s">
        <v>4356</v>
      </c>
      <c r="D3035" s="431" t="s">
        <v>4018</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4355</v>
      </c>
      <c r="B3036" s="431">
        <v>1</v>
      </c>
      <c r="C3036" s="431" t="s">
        <v>4356</v>
      </c>
      <c r="D3036" s="431" t="s">
        <v>4019</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4355</v>
      </c>
      <c r="B3037" s="431">
        <v>1</v>
      </c>
      <c r="C3037" s="431" t="s">
        <v>4356</v>
      </c>
      <c r="D3037" s="431" t="s">
        <v>4021</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4355</v>
      </c>
      <c r="B3038" s="431">
        <v>1</v>
      </c>
      <c r="C3038" s="431" t="s">
        <v>4356</v>
      </c>
      <c r="D3038" s="431" t="s">
        <v>4023</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4355</v>
      </c>
      <c r="B3039" s="431">
        <v>1</v>
      </c>
      <c r="C3039" s="431" t="s">
        <v>4356</v>
      </c>
      <c r="D3039" s="431" t="s">
        <v>481</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4355</v>
      </c>
      <c r="B3040" s="431">
        <v>1</v>
      </c>
      <c r="C3040" s="431" t="s">
        <v>4356</v>
      </c>
      <c r="D3040" s="431" t="s">
        <v>4026</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4355</v>
      </c>
      <c r="B3041" s="431">
        <v>1</v>
      </c>
      <c r="C3041" s="431" t="s">
        <v>4356</v>
      </c>
      <c r="D3041" s="431" t="s">
        <v>4028</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4355</v>
      </c>
      <c r="B3042" s="431">
        <v>1</v>
      </c>
      <c r="C3042" s="431" t="s">
        <v>4356</v>
      </c>
      <c r="D3042" s="431" t="s">
        <v>4029</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4355</v>
      </c>
      <c r="B3043" s="431">
        <v>1</v>
      </c>
      <c r="C3043" s="431" t="s">
        <v>4356</v>
      </c>
      <c r="D3043" s="431" t="s">
        <v>4031</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4355</v>
      </c>
      <c r="B3044" s="431">
        <v>1</v>
      </c>
      <c r="C3044" s="431" t="s">
        <v>4356</v>
      </c>
      <c r="D3044" s="431" t="s">
        <v>4033</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4355</v>
      </c>
      <c r="B3045" s="431">
        <v>1</v>
      </c>
      <c r="C3045" s="431" t="s">
        <v>4356</v>
      </c>
      <c r="D3045" s="431" t="s">
        <v>4035</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4355</v>
      </c>
      <c r="B3046" s="431">
        <v>1</v>
      </c>
      <c r="C3046" s="431" t="s">
        <v>4356</v>
      </c>
      <c r="D3046" s="431" t="s">
        <v>4037</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4355</v>
      </c>
      <c r="B3047" s="431">
        <v>1</v>
      </c>
      <c r="C3047" s="431" t="s">
        <v>4356</v>
      </c>
      <c r="D3047" s="431" t="s">
        <v>4039</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4355</v>
      </c>
      <c r="B3048" s="431">
        <v>1</v>
      </c>
      <c r="C3048" s="431" t="s">
        <v>4356</v>
      </c>
      <c r="D3048" s="431" t="s">
        <v>4041</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4355</v>
      </c>
      <c r="B3049" s="431">
        <v>1</v>
      </c>
      <c r="C3049" s="431" t="s">
        <v>4356</v>
      </c>
      <c r="D3049" s="431" t="s">
        <v>4043</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4355</v>
      </c>
      <c r="B3050" s="431">
        <v>1</v>
      </c>
      <c r="C3050" s="431" t="s">
        <v>4356</v>
      </c>
      <c r="D3050" s="431" t="s">
        <v>4045</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4355</v>
      </c>
      <c r="B3051" s="431">
        <v>1</v>
      </c>
      <c r="C3051" s="431" t="s">
        <v>4356</v>
      </c>
      <c r="D3051" s="431" t="s">
        <v>4047</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4355</v>
      </c>
      <c r="B3052" s="431">
        <v>1</v>
      </c>
      <c r="C3052" s="431" t="s">
        <v>4356</v>
      </c>
      <c r="D3052" s="431" t="s">
        <v>4049</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4355</v>
      </c>
      <c r="B3053" s="431">
        <v>1</v>
      </c>
      <c r="C3053" s="431" t="s">
        <v>4356</v>
      </c>
      <c r="D3053" s="431" t="s">
        <v>4051</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4355</v>
      </c>
      <c r="B3054" s="431">
        <v>1</v>
      </c>
      <c r="C3054" s="431" t="s">
        <v>4356</v>
      </c>
      <c r="D3054" s="431" t="s">
        <v>4053</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4355</v>
      </c>
      <c r="B3055" s="431">
        <v>1</v>
      </c>
      <c r="C3055" s="431" t="s">
        <v>4356</v>
      </c>
      <c r="D3055" s="431" t="s">
        <v>4055</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4355</v>
      </c>
      <c r="B3056" s="431">
        <v>1</v>
      </c>
      <c r="C3056" s="431" t="s">
        <v>4356</v>
      </c>
      <c r="D3056" s="431" t="s">
        <v>4057</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4355</v>
      </c>
      <c r="B3057" s="431">
        <v>1</v>
      </c>
      <c r="C3057" s="431" t="s">
        <v>4356</v>
      </c>
      <c r="D3057" s="431" t="s">
        <v>4059</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4355</v>
      </c>
      <c r="B3058" s="431">
        <v>1</v>
      </c>
      <c r="C3058" s="431" t="s">
        <v>4356</v>
      </c>
      <c r="D3058" s="431" t="s">
        <v>4061</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4355</v>
      </c>
      <c r="B3059" s="431">
        <v>1</v>
      </c>
      <c r="C3059" s="431" t="s">
        <v>4356</v>
      </c>
      <c r="D3059" s="431" t="s">
        <v>4063</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4355</v>
      </c>
      <c r="B3060" s="431">
        <v>1</v>
      </c>
      <c r="C3060" s="431" t="s">
        <v>4356</v>
      </c>
      <c r="D3060" s="431" t="s">
        <v>4065</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4355</v>
      </c>
      <c r="B3061" s="431">
        <v>1</v>
      </c>
      <c r="C3061" s="431" t="s">
        <v>4356</v>
      </c>
      <c r="D3061" s="431" t="s">
        <v>4067</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4355</v>
      </c>
      <c r="B3062" s="431">
        <v>1</v>
      </c>
      <c r="C3062" s="431" t="s">
        <v>4356</v>
      </c>
      <c r="D3062" s="431" t="s">
        <v>4069</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4355</v>
      </c>
      <c r="B3063" s="431">
        <v>1</v>
      </c>
      <c r="C3063" s="431" t="s">
        <v>4356</v>
      </c>
      <c r="D3063" s="431" t="s">
        <v>517</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4355</v>
      </c>
      <c r="B3064" s="431">
        <v>1</v>
      </c>
      <c r="C3064" s="431" t="s">
        <v>4356</v>
      </c>
      <c r="D3064" s="431" t="s">
        <v>4072</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4355</v>
      </c>
      <c r="B3065" s="431">
        <v>1</v>
      </c>
      <c r="C3065" s="431" t="s">
        <v>4356</v>
      </c>
      <c r="D3065" s="431" t="s">
        <v>4074</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4355</v>
      </c>
      <c r="B3066" s="431">
        <v>1</v>
      </c>
      <c r="C3066" s="431" t="s">
        <v>4356</v>
      </c>
      <c r="D3066" s="431" t="s">
        <v>4076</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4355</v>
      </c>
      <c r="B3067" s="431">
        <v>1</v>
      </c>
      <c r="C3067" s="431" t="s">
        <v>4356</v>
      </c>
      <c r="D3067" s="431" t="s">
        <v>4078</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4355</v>
      </c>
      <c r="B3068" s="431">
        <v>1</v>
      </c>
      <c r="C3068" s="431" t="s">
        <v>4356</v>
      </c>
      <c r="D3068" s="431" t="s">
        <v>4080</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4355</v>
      </c>
      <c r="B3069" s="431">
        <v>1</v>
      </c>
      <c r="C3069" s="431" t="s">
        <v>4356</v>
      </c>
      <c r="D3069" s="431" t="s">
        <v>4082</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4355</v>
      </c>
      <c r="B3070" s="431">
        <v>1</v>
      </c>
      <c r="C3070" s="431" t="s">
        <v>4356</v>
      </c>
      <c r="D3070" s="431" t="s">
        <v>4084</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4355</v>
      </c>
      <c r="B3071" s="431">
        <v>1</v>
      </c>
      <c r="C3071" s="431" t="s">
        <v>4356</v>
      </c>
      <c r="D3071" s="431" t="s">
        <v>4086</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4355</v>
      </c>
      <c r="B3072" s="431">
        <v>1</v>
      </c>
      <c r="C3072" s="431" t="s">
        <v>4356</v>
      </c>
      <c r="D3072" s="431" t="s">
        <v>4088</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4355</v>
      </c>
      <c r="B3073" s="431">
        <v>1</v>
      </c>
      <c r="C3073" s="431" t="s">
        <v>4356</v>
      </c>
      <c r="D3073" s="431" t="s">
        <v>4090</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4355</v>
      </c>
      <c r="B3074" s="431">
        <v>1</v>
      </c>
      <c r="C3074" s="431" t="s">
        <v>4356</v>
      </c>
      <c r="D3074" s="431" t="s">
        <v>4092</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4355</v>
      </c>
      <c r="B3075" s="431">
        <v>1</v>
      </c>
      <c r="C3075" s="431" t="s">
        <v>4356</v>
      </c>
      <c r="D3075" s="431" t="s">
        <v>4094</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4355</v>
      </c>
      <c r="B3076" s="431">
        <v>1</v>
      </c>
      <c r="C3076" s="431" t="s">
        <v>4356</v>
      </c>
      <c r="D3076" s="431" t="s">
        <v>4096</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4355</v>
      </c>
      <c r="B3077" s="431">
        <v>1</v>
      </c>
      <c r="C3077" s="431" t="s">
        <v>4356</v>
      </c>
      <c r="D3077" s="431" t="s">
        <v>4098</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4355</v>
      </c>
      <c r="B3078" s="431">
        <v>1</v>
      </c>
      <c r="C3078" s="431" t="s">
        <v>4356</v>
      </c>
      <c r="D3078" s="431" t="s">
        <v>4100</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4355</v>
      </c>
      <c r="B3079" s="431">
        <v>1</v>
      </c>
      <c r="C3079" s="431" t="s">
        <v>4356</v>
      </c>
      <c r="D3079" s="431" t="s">
        <v>4102</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4355</v>
      </c>
      <c r="B3080" s="431">
        <v>1</v>
      </c>
      <c r="C3080" s="431" t="s">
        <v>4356</v>
      </c>
      <c r="D3080" s="431" t="s">
        <v>4104</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4355</v>
      </c>
      <c r="B3081" s="431">
        <v>1</v>
      </c>
      <c r="C3081" s="431" t="s">
        <v>4356</v>
      </c>
      <c r="D3081" s="431" t="s">
        <v>4106</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4355</v>
      </c>
      <c r="B3082" s="431">
        <v>1</v>
      </c>
      <c r="C3082" s="431" t="s">
        <v>4356</v>
      </c>
      <c r="D3082" s="431" t="s">
        <v>4108</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4355</v>
      </c>
      <c r="B3083" s="431">
        <v>1</v>
      </c>
      <c r="C3083" s="431" t="s">
        <v>4356</v>
      </c>
      <c r="D3083" s="431" t="s">
        <v>4110</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4355</v>
      </c>
      <c r="B3084" s="431">
        <v>1</v>
      </c>
      <c r="C3084" s="431" t="s">
        <v>4356</v>
      </c>
      <c r="D3084" s="431" t="s">
        <v>4112</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4357</v>
      </c>
      <c r="B3085" s="431">
        <v>1</v>
      </c>
      <c r="C3085" s="431" t="s">
        <v>4358</v>
      </c>
      <c r="D3085" s="431" t="s">
        <v>4016</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4357</v>
      </c>
      <c r="B3086" s="431">
        <v>1</v>
      </c>
      <c r="C3086" s="431" t="s">
        <v>4358</v>
      </c>
      <c r="D3086" s="431" t="s">
        <v>4018</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4357</v>
      </c>
      <c r="B3087" s="431">
        <v>1</v>
      </c>
      <c r="C3087" s="431" t="s">
        <v>4358</v>
      </c>
      <c r="D3087" s="431" t="s">
        <v>4019</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4357</v>
      </c>
      <c r="B3088" s="431">
        <v>1</v>
      </c>
      <c r="C3088" s="431" t="s">
        <v>4358</v>
      </c>
      <c r="D3088" s="431" t="s">
        <v>4021</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4357</v>
      </c>
      <c r="B3089" s="431">
        <v>1</v>
      </c>
      <c r="C3089" s="431" t="s">
        <v>4358</v>
      </c>
      <c r="D3089" s="431" t="s">
        <v>4023</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4357</v>
      </c>
      <c r="B3090" s="431">
        <v>1</v>
      </c>
      <c r="C3090" s="431" t="s">
        <v>4358</v>
      </c>
      <c r="D3090" s="431" t="s">
        <v>481</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4357</v>
      </c>
      <c r="B3091" s="431">
        <v>1</v>
      </c>
      <c r="C3091" s="431" t="s">
        <v>4358</v>
      </c>
      <c r="D3091" s="431" t="s">
        <v>4026</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4357</v>
      </c>
      <c r="B3092" s="431">
        <v>1</v>
      </c>
      <c r="C3092" s="431" t="s">
        <v>4358</v>
      </c>
      <c r="D3092" s="431" t="s">
        <v>4028</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4357</v>
      </c>
      <c r="B3093" s="431">
        <v>1</v>
      </c>
      <c r="C3093" s="431" t="s">
        <v>4358</v>
      </c>
      <c r="D3093" s="431" t="s">
        <v>4029</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4357</v>
      </c>
      <c r="B3094" s="431">
        <v>1</v>
      </c>
      <c r="C3094" s="431" t="s">
        <v>4358</v>
      </c>
      <c r="D3094" s="431" t="s">
        <v>4031</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4357</v>
      </c>
      <c r="B3095" s="431">
        <v>1</v>
      </c>
      <c r="C3095" s="431" t="s">
        <v>4358</v>
      </c>
      <c r="D3095" s="431" t="s">
        <v>4033</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4357</v>
      </c>
      <c r="B3096" s="431">
        <v>1</v>
      </c>
      <c r="C3096" s="431" t="s">
        <v>4358</v>
      </c>
      <c r="D3096" s="431" t="s">
        <v>4035</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4357</v>
      </c>
      <c r="B3097" s="431">
        <v>1</v>
      </c>
      <c r="C3097" s="431" t="s">
        <v>4358</v>
      </c>
      <c r="D3097" s="431" t="s">
        <v>4037</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4357</v>
      </c>
      <c r="B3098" s="431">
        <v>1</v>
      </c>
      <c r="C3098" s="431" t="s">
        <v>4358</v>
      </c>
      <c r="D3098" s="431" t="s">
        <v>4039</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4357</v>
      </c>
      <c r="B3099" s="431">
        <v>1</v>
      </c>
      <c r="C3099" s="431" t="s">
        <v>4358</v>
      </c>
      <c r="D3099" s="431" t="s">
        <v>4041</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4357</v>
      </c>
      <c r="B3100" s="431">
        <v>1</v>
      </c>
      <c r="C3100" s="431" t="s">
        <v>4358</v>
      </c>
      <c r="D3100" s="431" t="s">
        <v>4043</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4357</v>
      </c>
      <c r="B3101" s="431">
        <v>1</v>
      </c>
      <c r="C3101" s="431" t="s">
        <v>4358</v>
      </c>
      <c r="D3101" s="431" t="s">
        <v>4045</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4357</v>
      </c>
      <c r="B3102" s="431">
        <v>1</v>
      </c>
      <c r="C3102" s="431" t="s">
        <v>4358</v>
      </c>
      <c r="D3102" s="431" t="s">
        <v>4047</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4357</v>
      </c>
      <c r="B3103" s="431">
        <v>1</v>
      </c>
      <c r="C3103" s="431" t="s">
        <v>4358</v>
      </c>
      <c r="D3103" s="431" t="s">
        <v>4049</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4357</v>
      </c>
      <c r="B3104" s="431">
        <v>1</v>
      </c>
      <c r="C3104" s="431" t="s">
        <v>4358</v>
      </c>
      <c r="D3104" s="431" t="s">
        <v>4051</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4357</v>
      </c>
      <c r="B3105" s="431">
        <v>1</v>
      </c>
      <c r="C3105" s="431" t="s">
        <v>4358</v>
      </c>
      <c r="D3105" s="431" t="s">
        <v>4053</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4357</v>
      </c>
      <c r="B3106" s="431">
        <v>1</v>
      </c>
      <c r="C3106" s="431" t="s">
        <v>4358</v>
      </c>
      <c r="D3106" s="431" t="s">
        <v>4055</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4357</v>
      </c>
      <c r="B3107" s="431">
        <v>1</v>
      </c>
      <c r="C3107" s="431" t="s">
        <v>4358</v>
      </c>
      <c r="D3107" s="431" t="s">
        <v>4057</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4357</v>
      </c>
      <c r="B3108" s="431">
        <v>1</v>
      </c>
      <c r="C3108" s="431" t="s">
        <v>4358</v>
      </c>
      <c r="D3108" s="431" t="s">
        <v>4059</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4357</v>
      </c>
      <c r="B3109" s="431">
        <v>1</v>
      </c>
      <c r="C3109" s="431" t="s">
        <v>4358</v>
      </c>
      <c r="D3109" s="431" t="s">
        <v>4061</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4357</v>
      </c>
      <c r="B3110" s="431">
        <v>1</v>
      </c>
      <c r="C3110" s="431" t="s">
        <v>4358</v>
      </c>
      <c r="D3110" s="431" t="s">
        <v>4063</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4357</v>
      </c>
      <c r="B3111" s="431">
        <v>1</v>
      </c>
      <c r="C3111" s="431" t="s">
        <v>4358</v>
      </c>
      <c r="D3111" s="431" t="s">
        <v>4065</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4357</v>
      </c>
      <c r="B3112" s="431">
        <v>1</v>
      </c>
      <c r="C3112" s="431" t="s">
        <v>4358</v>
      </c>
      <c r="D3112" s="431" t="s">
        <v>4067</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4357</v>
      </c>
      <c r="B3113" s="431">
        <v>1</v>
      </c>
      <c r="C3113" s="431" t="s">
        <v>4358</v>
      </c>
      <c r="D3113" s="431" t="s">
        <v>4069</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4357</v>
      </c>
      <c r="B3114" s="431">
        <v>1</v>
      </c>
      <c r="C3114" s="431" t="s">
        <v>4358</v>
      </c>
      <c r="D3114" s="431" t="s">
        <v>517</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4357</v>
      </c>
      <c r="B3115" s="431">
        <v>1</v>
      </c>
      <c r="C3115" s="431" t="s">
        <v>4358</v>
      </c>
      <c r="D3115" s="431" t="s">
        <v>4072</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4357</v>
      </c>
      <c r="B3116" s="431">
        <v>1</v>
      </c>
      <c r="C3116" s="431" t="s">
        <v>4358</v>
      </c>
      <c r="D3116" s="431" t="s">
        <v>4074</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4357</v>
      </c>
      <c r="B3117" s="431">
        <v>1</v>
      </c>
      <c r="C3117" s="431" t="s">
        <v>4358</v>
      </c>
      <c r="D3117" s="431" t="s">
        <v>4076</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4357</v>
      </c>
      <c r="B3118" s="431">
        <v>1</v>
      </c>
      <c r="C3118" s="431" t="s">
        <v>4358</v>
      </c>
      <c r="D3118" s="431" t="s">
        <v>4078</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4357</v>
      </c>
      <c r="B3119" s="431">
        <v>1</v>
      </c>
      <c r="C3119" s="431" t="s">
        <v>4358</v>
      </c>
      <c r="D3119" s="431" t="s">
        <v>4080</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4357</v>
      </c>
      <c r="B3120" s="431">
        <v>1</v>
      </c>
      <c r="C3120" s="431" t="s">
        <v>4358</v>
      </c>
      <c r="D3120" s="431" t="s">
        <v>4082</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4357</v>
      </c>
      <c r="B3121" s="431">
        <v>1</v>
      </c>
      <c r="C3121" s="431" t="s">
        <v>4358</v>
      </c>
      <c r="D3121" s="431" t="s">
        <v>4084</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4357</v>
      </c>
      <c r="B3122" s="431">
        <v>1</v>
      </c>
      <c r="C3122" s="431" t="s">
        <v>4358</v>
      </c>
      <c r="D3122" s="431" t="s">
        <v>4086</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4357</v>
      </c>
      <c r="B3123" s="431">
        <v>1</v>
      </c>
      <c r="C3123" s="431" t="s">
        <v>4358</v>
      </c>
      <c r="D3123" s="431" t="s">
        <v>4088</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4357</v>
      </c>
      <c r="B3124" s="431">
        <v>1</v>
      </c>
      <c r="C3124" s="431" t="s">
        <v>4358</v>
      </c>
      <c r="D3124" s="431" t="s">
        <v>4090</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4357</v>
      </c>
      <c r="B3125" s="431">
        <v>1</v>
      </c>
      <c r="C3125" s="431" t="s">
        <v>4358</v>
      </c>
      <c r="D3125" s="431" t="s">
        <v>4092</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4357</v>
      </c>
      <c r="B3126" s="431">
        <v>1</v>
      </c>
      <c r="C3126" s="431" t="s">
        <v>4358</v>
      </c>
      <c r="D3126" s="431" t="s">
        <v>4094</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4357</v>
      </c>
      <c r="B3127" s="431">
        <v>1</v>
      </c>
      <c r="C3127" s="431" t="s">
        <v>4358</v>
      </c>
      <c r="D3127" s="431" t="s">
        <v>4096</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4357</v>
      </c>
      <c r="B3128" s="431">
        <v>1</v>
      </c>
      <c r="C3128" s="431" t="s">
        <v>4358</v>
      </c>
      <c r="D3128" s="431" t="s">
        <v>4098</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4357</v>
      </c>
      <c r="B3129" s="431">
        <v>1</v>
      </c>
      <c r="C3129" s="431" t="s">
        <v>4358</v>
      </c>
      <c r="D3129" s="431" t="s">
        <v>4100</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4357</v>
      </c>
      <c r="B3130" s="431">
        <v>1</v>
      </c>
      <c r="C3130" s="431" t="s">
        <v>4358</v>
      </c>
      <c r="D3130" s="431" t="s">
        <v>4102</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4357</v>
      </c>
      <c r="B3131" s="431">
        <v>1</v>
      </c>
      <c r="C3131" s="431" t="s">
        <v>4358</v>
      </c>
      <c r="D3131" s="431" t="s">
        <v>4104</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4357</v>
      </c>
      <c r="B3132" s="431">
        <v>1</v>
      </c>
      <c r="C3132" s="431" t="s">
        <v>4358</v>
      </c>
      <c r="D3132" s="431" t="s">
        <v>4106</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4357</v>
      </c>
      <c r="B3133" s="431">
        <v>1</v>
      </c>
      <c r="C3133" s="431" t="s">
        <v>4358</v>
      </c>
      <c r="D3133" s="431" t="s">
        <v>4108</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4357</v>
      </c>
      <c r="B3134" s="431">
        <v>1</v>
      </c>
      <c r="C3134" s="431" t="s">
        <v>4358</v>
      </c>
      <c r="D3134" s="431" t="s">
        <v>4110</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4357</v>
      </c>
      <c r="B3135" s="431">
        <v>1</v>
      </c>
      <c r="C3135" s="431" t="s">
        <v>4358</v>
      </c>
      <c r="D3135" s="431" t="s">
        <v>4112</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4359</v>
      </c>
      <c r="B3136" s="431">
        <v>1</v>
      </c>
      <c r="C3136" s="431" t="s">
        <v>4360</v>
      </c>
      <c r="D3136" s="431" t="s">
        <v>4016</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4359</v>
      </c>
      <c r="B3137" s="431">
        <v>1</v>
      </c>
      <c r="C3137" s="431" t="s">
        <v>4360</v>
      </c>
      <c r="D3137" s="431" t="s">
        <v>4018</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4359</v>
      </c>
      <c r="B3138" s="431">
        <v>1</v>
      </c>
      <c r="C3138" s="431" t="s">
        <v>4360</v>
      </c>
      <c r="D3138" s="431" t="s">
        <v>4019</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4359</v>
      </c>
      <c r="B3139" s="431">
        <v>1</v>
      </c>
      <c r="C3139" s="431" t="s">
        <v>4360</v>
      </c>
      <c r="D3139" s="431" t="s">
        <v>4248</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4359</v>
      </c>
      <c r="B3140" s="431">
        <v>1</v>
      </c>
      <c r="C3140" s="431" t="s">
        <v>4360</v>
      </c>
      <c r="D3140" s="431" t="s">
        <v>4021</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4359</v>
      </c>
      <c r="B3141" s="431">
        <v>1</v>
      </c>
      <c r="C3141" s="431" t="s">
        <v>4360</v>
      </c>
      <c r="D3141" s="431" t="s">
        <v>4023</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4359</v>
      </c>
      <c r="B3142" s="431">
        <v>1</v>
      </c>
      <c r="C3142" s="431" t="s">
        <v>4360</v>
      </c>
      <c r="D3142" s="431" t="s">
        <v>481</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4359</v>
      </c>
      <c r="B3143" s="431">
        <v>1</v>
      </c>
      <c r="C3143" s="431" t="s">
        <v>4360</v>
      </c>
      <c r="D3143" s="431" t="s">
        <v>4026</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4359</v>
      </c>
      <c r="B3144" s="431">
        <v>1</v>
      </c>
      <c r="C3144" s="431" t="s">
        <v>4360</v>
      </c>
      <c r="D3144" s="431" t="s">
        <v>4028</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4359</v>
      </c>
      <c r="B3145" s="431">
        <v>1</v>
      </c>
      <c r="C3145" s="431" t="s">
        <v>4360</v>
      </c>
      <c r="D3145" s="431" t="s">
        <v>4029</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4359</v>
      </c>
      <c r="B3146" s="431">
        <v>1</v>
      </c>
      <c r="C3146" s="431" t="s">
        <v>4360</v>
      </c>
      <c r="D3146" s="431" t="s">
        <v>4031</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4359</v>
      </c>
      <c r="B3147" s="431">
        <v>1</v>
      </c>
      <c r="C3147" s="431" t="s">
        <v>4360</v>
      </c>
      <c r="D3147" s="431" t="s">
        <v>4033</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4359</v>
      </c>
      <c r="B3148" s="431">
        <v>1</v>
      </c>
      <c r="C3148" s="431" t="s">
        <v>4360</v>
      </c>
      <c r="D3148" s="431" t="s">
        <v>4249</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4359</v>
      </c>
      <c r="B3149" s="431">
        <v>1</v>
      </c>
      <c r="C3149" s="431" t="s">
        <v>4360</v>
      </c>
      <c r="D3149" s="431" t="s">
        <v>4035</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4359</v>
      </c>
      <c r="B3150" s="431">
        <v>1</v>
      </c>
      <c r="C3150" s="431" t="s">
        <v>4360</v>
      </c>
      <c r="D3150" s="431" t="s">
        <v>4037</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4359</v>
      </c>
      <c r="B3151" s="431">
        <v>1</v>
      </c>
      <c r="C3151" s="431" t="s">
        <v>4360</v>
      </c>
      <c r="D3151" s="431" t="s">
        <v>4039</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4359</v>
      </c>
      <c r="B3152" s="431">
        <v>1</v>
      </c>
      <c r="C3152" s="431" t="s">
        <v>4360</v>
      </c>
      <c r="D3152" s="431" t="s">
        <v>4041</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4359</v>
      </c>
      <c r="B3153" s="431">
        <v>1</v>
      </c>
      <c r="C3153" s="431" t="s">
        <v>4360</v>
      </c>
      <c r="D3153" s="431" t="s">
        <v>4043</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4359</v>
      </c>
      <c r="B3154" s="431">
        <v>1</v>
      </c>
      <c r="C3154" s="431" t="s">
        <v>4360</v>
      </c>
      <c r="D3154" s="431" t="s">
        <v>4045</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4359</v>
      </c>
      <c r="B3155" s="431">
        <v>1</v>
      </c>
      <c r="C3155" s="431" t="s">
        <v>4360</v>
      </c>
      <c r="D3155" s="431" t="s">
        <v>4047</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4359</v>
      </c>
      <c r="B3156" s="431">
        <v>1</v>
      </c>
      <c r="C3156" s="431" t="s">
        <v>4360</v>
      </c>
      <c r="D3156" s="431" t="s">
        <v>4049</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4359</v>
      </c>
      <c r="B3157" s="431">
        <v>1</v>
      </c>
      <c r="C3157" s="431" t="s">
        <v>4360</v>
      </c>
      <c r="D3157" s="431" t="s">
        <v>4051</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4359</v>
      </c>
      <c r="B3158" s="431">
        <v>1</v>
      </c>
      <c r="C3158" s="431" t="s">
        <v>4360</v>
      </c>
      <c r="D3158" s="431" t="s">
        <v>4053</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4359</v>
      </c>
      <c r="B3159" s="431">
        <v>1</v>
      </c>
      <c r="C3159" s="431" t="s">
        <v>4360</v>
      </c>
      <c r="D3159" s="431" t="s">
        <v>4055</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4359</v>
      </c>
      <c r="B3160" s="431">
        <v>1</v>
      </c>
      <c r="C3160" s="431" t="s">
        <v>4360</v>
      </c>
      <c r="D3160" s="431" t="s">
        <v>4057</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4359</v>
      </c>
      <c r="B3161" s="431">
        <v>1</v>
      </c>
      <c r="C3161" s="431" t="s">
        <v>4360</v>
      </c>
      <c r="D3161" s="431" t="s">
        <v>4059</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4359</v>
      </c>
      <c r="B3162" s="431">
        <v>1</v>
      </c>
      <c r="C3162" s="431" t="s">
        <v>4360</v>
      </c>
      <c r="D3162" s="431" t="s">
        <v>4061</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4359</v>
      </c>
      <c r="B3163" s="431">
        <v>1</v>
      </c>
      <c r="C3163" s="431" t="s">
        <v>4360</v>
      </c>
      <c r="D3163" s="431" t="s">
        <v>4250</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4359</v>
      </c>
      <c r="B3164" s="431">
        <v>1</v>
      </c>
      <c r="C3164" s="431" t="s">
        <v>4360</v>
      </c>
      <c r="D3164" s="431" t="s">
        <v>4063</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4359</v>
      </c>
      <c r="B3165" s="431">
        <v>1</v>
      </c>
      <c r="C3165" s="431" t="s">
        <v>4360</v>
      </c>
      <c r="D3165" s="431" t="s">
        <v>4065</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4359</v>
      </c>
      <c r="B3166" s="431">
        <v>1</v>
      </c>
      <c r="C3166" s="431" t="s">
        <v>4360</v>
      </c>
      <c r="D3166" s="431" t="s">
        <v>4067</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4359</v>
      </c>
      <c r="B3167" s="431">
        <v>1</v>
      </c>
      <c r="C3167" s="431" t="s">
        <v>4360</v>
      </c>
      <c r="D3167" s="431" t="s">
        <v>4069</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4359</v>
      </c>
      <c r="B3168" s="431">
        <v>1</v>
      </c>
      <c r="C3168" s="431" t="s">
        <v>4360</v>
      </c>
      <c r="D3168" s="431" t="s">
        <v>517</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4359</v>
      </c>
      <c r="B3169" s="431">
        <v>1</v>
      </c>
      <c r="C3169" s="431" t="s">
        <v>4360</v>
      </c>
      <c r="D3169" s="431" t="s">
        <v>4072</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4359</v>
      </c>
      <c r="B3170" s="431">
        <v>1</v>
      </c>
      <c r="C3170" s="431" t="s">
        <v>4360</v>
      </c>
      <c r="D3170" s="431" t="s">
        <v>4074</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4359</v>
      </c>
      <c r="B3171" s="431">
        <v>1</v>
      </c>
      <c r="C3171" s="431" t="s">
        <v>4360</v>
      </c>
      <c r="D3171" s="431" t="s">
        <v>4076</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4359</v>
      </c>
      <c r="B3172" s="431">
        <v>1</v>
      </c>
      <c r="C3172" s="431" t="s">
        <v>4360</v>
      </c>
      <c r="D3172" s="431" t="s">
        <v>4078</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4359</v>
      </c>
      <c r="B3173" s="431">
        <v>1</v>
      </c>
      <c r="C3173" s="431" t="s">
        <v>4360</v>
      </c>
      <c r="D3173" s="431" t="s">
        <v>4080</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4359</v>
      </c>
      <c r="B3174" s="431">
        <v>1</v>
      </c>
      <c r="C3174" s="431" t="s">
        <v>4360</v>
      </c>
      <c r="D3174" s="431" t="s">
        <v>4082</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4359</v>
      </c>
      <c r="B3175" s="431">
        <v>1</v>
      </c>
      <c r="C3175" s="431" t="s">
        <v>4360</v>
      </c>
      <c r="D3175" s="431" t="s">
        <v>4084</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4359</v>
      </c>
      <c r="B3176" s="431">
        <v>1</v>
      </c>
      <c r="C3176" s="431" t="s">
        <v>4360</v>
      </c>
      <c r="D3176" s="431" t="s">
        <v>4086</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4359</v>
      </c>
      <c r="B3177" s="431">
        <v>1</v>
      </c>
      <c r="C3177" s="431" t="s">
        <v>4360</v>
      </c>
      <c r="D3177" s="431" t="s">
        <v>4088</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4359</v>
      </c>
      <c r="B3178" s="431">
        <v>1</v>
      </c>
      <c r="C3178" s="431" t="s">
        <v>4360</v>
      </c>
      <c r="D3178" s="431" t="s">
        <v>4251</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4359</v>
      </c>
      <c r="B3179" s="431">
        <v>1</v>
      </c>
      <c r="C3179" s="431" t="s">
        <v>4360</v>
      </c>
      <c r="D3179" s="431" t="s">
        <v>4090</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4359</v>
      </c>
      <c r="B3180" s="431">
        <v>1</v>
      </c>
      <c r="C3180" s="431" t="s">
        <v>4360</v>
      </c>
      <c r="D3180" s="431" t="s">
        <v>4092</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4359</v>
      </c>
      <c r="B3181" s="431">
        <v>1</v>
      </c>
      <c r="C3181" s="431" t="s">
        <v>4360</v>
      </c>
      <c r="D3181" s="431" t="s">
        <v>4094</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4359</v>
      </c>
      <c r="B3182" s="431">
        <v>1</v>
      </c>
      <c r="C3182" s="431" t="s">
        <v>4360</v>
      </c>
      <c r="D3182" s="431" t="s">
        <v>4096</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4359</v>
      </c>
      <c r="B3183" s="431">
        <v>1</v>
      </c>
      <c r="C3183" s="431" t="s">
        <v>4360</v>
      </c>
      <c r="D3183" s="431" t="s">
        <v>4098</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4359</v>
      </c>
      <c r="B3184" s="431">
        <v>1</v>
      </c>
      <c r="C3184" s="431" t="s">
        <v>4360</v>
      </c>
      <c r="D3184" s="431" t="s">
        <v>4252</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4359</v>
      </c>
      <c r="B3185" s="431">
        <v>1</v>
      </c>
      <c r="C3185" s="431" t="s">
        <v>4360</v>
      </c>
      <c r="D3185" s="431" t="s">
        <v>4100</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4359</v>
      </c>
      <c r="B3186" s="431">
        <v>1</v>
      </c>
      <c r="C3186" s="431" t="s">
        <v>4360</v>
      </c>
      <c r="D3186" s="431" t="s">
        <v>4102</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4359</v>
      </c>
      <c r="B3187" s="431">
        <v>1</v>
      </c>
      <c r="C3187" s="431" t="s">
        <v>4360</v>
      </c>
      <c r="D3187" s="431" t="s">
        <v>4253</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4359</v>
      </c>
      <c r="B3188" s="431">
        <v>1</v>
      </c>
      <c r="C3188" s="431" t="s">
        <v>4360</v>
      </c>
      <c r="D3188" s="431" t="s">
        <v>4104</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4359</v>
      </c>
      <c r="B3189" s="431">
        <v>1</v>
      </c>
      <c r="C3189" s="431" t="s">
        <v>4360</v>
      </c>
      <c r="D3189" s="431" t="s">
        <v>4106</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4359</v>
      </c>
      <c r="B3190" s="431">
        <v>1</v>
      </c>
      <c r="C3190" s="431" t="s">
        <v>4360</v>
      </c>
      <c r="D3190" s="431" t="s">
        <v>4108</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4359</v>
      </c>
      <c r="B3191" s="431">
        <v>1</v>
      </c>
      <c r="C3191" s="431" t="s">
        <v>4360</v>
      </c>
      <c r="D3191" s="431" t="s">
        <v>4110</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4359</v>
      </c>
      <c r="B3192" s="431">
        <v>1</v>
      </c>
      <c r="C3192" s="431" t="s">
        <v>4360</v>
      </c>
      <c r="D3192" s="431" t="s">
        <v>4112</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4361</v>
      </c>
      <c r="B3193" s="431">
        <v>1</v>
      </c>
      <c r="C3193" s="431" t="s">
        <v>4362</v>
      </c>
      <c r="D3193" s="431" t="s">
        <v>4016</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4361</v>
      </c>
      <c r="B3194" s="431">
        <v>1</v>
      </c>
      <c r="C3194" s="431" t="s">
        <v>4362</v>
      </c>
      <c r="D3194" s="431" t="s">
        <v>4018</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4361</v>
      </c>
      <c r="B3195" s="431">
        <v>1</v>
      </c>
      <c r="C3195" s="431" t="s">
        <v>4362</v>
      </c>
      <c r="D3195" s="431" t="s">
        <v>4019</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4361</v>
      </c>
      <c r="B3196" s="431">
        <v>1</v>
      </c>
      <c r="C3196" s="431" t="s">
        <v>4362</v>
      </c>
      <c r="D3196" s="431" t="s">
        <v>4248</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4361</v>
      </c>
      <c r="B3197" s="431">
        <v>1</v>
      </c>
      <c r="C3197" s="431" t="s">
        <v>4362</v>
      </c>
      <c r="D3197" s="431" t="s">
        <v>4021</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4361</v>
      </c>
      <c r="B3198" s="431">
        <v>1</v>
      </c>
      <c r="C3198" s="431" t="s">
        <v>4362</v>
      </c>
      <c r="D3198" s="431" t="s">
        <v>4023</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4361</v>
      </c>
      <c r="B3199" s="431">
        <v>1</v>
      </c>
      <c r="C3199" s="431" t="s">
        <v>4362</v>
      </c>
      <c r="D3199" s="431" t="s">
        <v>481</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4361</v>
      </c>
      <c r="B3200" s="431">
        <v>1</v>
      </c>
      <c r="C3200" s="431" t="s">
        <v>4362</v>
      </c>
      <c r="D3200" s="431" t="s">
        <v>4026</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4361</v>
      </c>
      <c r="B3201" s="431">
        <v>1</v>
      </c>
      <c r="C3201" s="431" t="s">
        <v>4362</v>
      </c>
      <c r="D3201" s="431" t="s">
        <v>4028</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4361</v>
      </c>
      <c r="B3202" s="431">
        <v>1</v>
      </c>
      <c r="C3202" s="431" t="s">
        <v>4362</v>
      </c>
      <c r="D3202" s="431" t="s">
        <v>4029</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4361</v>
      </c>
      <c r="B3203" s="431">
        <v>1</v>
      </c>
      <c r="C3203" s="431" t="s">
        <v>4362</v>
      </c>
      <c r="D3203" s="431" t="s">
        <v>4031</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4361</v>
      </c>
      <c r="B3204" s="431">
        <v>1</v>
      </c>
      <c r="C3204" s="431" t="s">
        <v>4362</v>
      </c>
      <c r="D3204" s="431" t="s">
        <v>4033</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4361</v>
      </c>
      <c r="B3205" s="431">
        <v>1</v>
      </c>
      <c r="C3205" s="431" t="s">
        <v>4362</v>
      </c>
      <c r="D3205" s="431" t="s">
        <v>4249</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4361</v>
      </c>
      <c r="B3206" s="431">
        <v>1</v>
      </c>
      <c r="C3206" s="431" t="s">
        <v>4362</v>
      </c>
      <c r="D3206" s="431" t="s">
        <v>4035</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4361</v>
      </c>
      <c r="B3207" s="431">
        <v>1</v>
      </c>
      <c r="C3207" s="431" t="s">
        <v>4362</v>
      </c>
      <c r="D3207" s="431" t="s">
        <v>4037</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4361</v>
      </c>
      <c r="B3208" s="431">
        <v>1</v>
      </c>
      <c r="C3208" s="431" t="s">
        <v>4362</v>
      </c>
      <c r="D3208" s="431" t="s">
        <v>4039</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4361</v>
      </c>
      <c r="B3209" s="431">
        <v>1</v>
      </c>
      <c r="C3209" s="431" t="s">
        <v>4362</v>
      </c>
      <c r="D3209" s="431" t="s">
        <v>4041</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4361</v>
      </c>
      <c r="B3210" s="431">
        <v>1</v>
      </c>
      <c r="C3210" s="431" t="s">
        <v>4362</v>
      </c>
      <c r="D3210" s="431" t="s">
        <v>4043</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4361</v>
      </c>
      <c r="B3211" s="431">
        <v>1</v>
      </c>
      <c r="C3211" s="431" t="s">
        <v>4362</v>
      </c>
      <c r="D3211" s="431" t="s">
        <v>4045</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4361</v>
      </c>
      <c r="B3212" s="431">
        <v>1</v>
      </c>
      <c r="C3212" s="431" t="s">
        <v>4362</v>
      </c>
      <c r="D3212" s="431" t="s">
        <v>4047</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4361</v>
      </c>
      <c r="B3213" s="431">
        <v>1</v>
      </c>
      <c r="C3213" s="431" t="s">
        <v>4362</v>
      </c>
      <c r="D3213" s="431" t="s">
        <v>4049</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4361</v>
      </c>
      <c r="B3214" s="431">
        <v>1</v>
      </c>
      <c r="C3214" s="431" t="s">
        <v>4362</v>
      </c>
      <c r="D3214" s="431" t="s">
        <v>4051</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4361</v>
      </c>
      <c r="B3215" s="431">
        <v>1</v>
      </c>
      <c r="C3215" s="431" t="s">
        <v>4362</v>
      </c>
      <c r="D3215" s="431" t="s">
        <v>4053</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4361</v>
      </c>
      <c r="B3216" s="431">
        <v>1</v>
      </c>
      <c r="C3216" s="431" t="s">
        <v>4362</v>
      </c>
      <c r="D3216" s="431" t="s">
        <v>4055</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4361</v>
      </c>
      <c r="B3217" s="431">
        <v>1</v>
      </c>
      <c r="C3217" s="431" t="s">
        <v>4362</v>
      </c>
      <c r="D3217" s="431" t="s">
        <v>4057</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4361</v>
      </c>
      <c r="B3218" s="431">
        <v>1</v>
      </c>
      <c r="C3218" s="431" t="s">
        <v>4362</v>
      </c>
      <c r="D3218" s="431" t="s">
        <v>4059</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4361</v>
      </c>
      <c r="B3219" s="431">
        <v>1</v>
      </c>
      <c r="C3219" s="431" t="s">
        <v>4362</v>
      </c>
      <c r="D3219" s="431" t="s">
        <v>4061</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4361</v>
      </c>
      <c r="B3220" s="431">
        <v>1</v>
      </c>
      <c r="C3220" s="431" t="s">
        <v>4362</v>
      </c>
      <c r="D3220" s="431" t="s">
        <v>4250</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4361</v>
      </c>
      <c r="B3221" s="431">
        <v>1</v>
      </c>
      <c r="C3221" s="431" t="s">
        <v>4362</v>
      </c>
      <c r="D3221" s="431" t="s">
        <v>4063</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4361</v>
      </c>
      <c r="B3222" s="431">
        <v>1</v>
      </c>
      <c r="C3222" s="431" t="s">
        <v>4362</v>
      </c>
      <c r="D3222" s="431" t="s">
        <v>4065</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4361</v>
      </c>
      <c r="B3223" s="431">
        <v>1</v>
      </c>
      <c r="C3223" s="431" t="s">
        <v>4362</v>
      </c>
      <c r="D3223" s="431" t="s">
        <v>4067</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4361</v>
      </c>
      <c r="B3224" s="431">
        <v>1</v>
      </c>
      <c r="C3224" s="431" t="s">
        <v>4362</v>
      </c>
      <c r="D3224" s="431" t="s">
        <v>4069</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4361</v>
      </c>
      <c r="B3225" s="431">
        <v>1</v>
      </c>
      <c r="C3225" s="431" t="s">
        <v>4362</v>
      </c>
      <c r="D3225" s="431" t="s">
        <v>517</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4361</v>
      </c>
      <c r="B3226" s="431">
        <v>1</v>
      </c>
      <c r="C3226" s="431" t="s">
        <v>4362</v>
      </c>
      <c r="D3226" s="431" t="s">
        <v>4072</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4361</v>
      </c>
      <c r="B3227" s="431">
        <v>1</v>
      </c>
      <c r="C3227" s="431" t="s">
        <v>4362</v>
      </c>
      <c r="D3227" s="431" t="s">
        <v>4074</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4361</v>
      </c>
      <c r="B3228" s="431">
        <v>1</v>
      </c>
      <c r="C3228" s="431" t="s">
        <v>4362</v>
      </c>
      <c r="D3228" s="431" t="s">
        <v>4076</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4361</v>
      </c>
      <c r="B3229" s="431">
        <v>1</v>
      </c>
      <c r="C3229" s="431" t="s">
        <v>4362</v>
      </c>
      <c r="D3229" s="431" t="s">
        <v>4078</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4361</v>
      </c>
      <c r="B3230" s="431">
        <v>1</v>
      </c>
      <c r="C3230" s="431" t="s">
        <v>4362</v>
      </c>
      <c r="D3230" s="431" t="s">
        <v>4080</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4361</v>
      </c>
      <c r="B3231" s="431">
        <v>1</v>
      </c>
      <c r="C3231" s="431" t="s">
        <v>4362</v>
      </c>
      <c r="D3231" s="431" t="s">
        <v>4082</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4361</v>
      </c>
      <c r="B3232" s="431">
        <v>1</v>
      </c>
      <c r="C3232" s="431" t="s">
        <v>4362</v>
      </c>
      <c r="D3232" s="431" t="s">
        <v>4084</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4361</v>
      </c>
      <c r="B3233" s="431">
        <v>1</v>
      </c>
      <c r="C3233" s="431" t="s">
        <v>4362</v>
      </c>
      <c r="D3233" s="431" t="s">
        <v>4086</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4361</v>
      </c>
      <c r="B3234" s="431">
        <v>1</v>
      </c>
      <c r="C3234" s="431" t="s">
        <v>4362</v>
      </c>
      <c r="D3234" s="431" t="s">
        <v>4088</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4361</v>
      </c>
      <c r="B3235" s="431">
        <v>1</v>
      </c>
      <c r="C3235" s="431" t="s">
        <v>4362</v>
      </c>
      <c r="D3235" s="431" t="s">
        <v>4251</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4361</v>
      </c>
      <c r="B3236" s="431">
        <v>1</v>
      </c>
      <c r="C3236" s="431" t="s">
        <v>4362</v>
      </c>
      <c r="D3236" s="431" t="s">
        <v>4090</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4361</v>
      </c>
      <c r="B3237" s="431">
        <v>1</v>
      </c>
      <c r="C3237" s="431" t="s">
        <v>4362</v>
      </c>
      <c r="D3237" s="431" t="s">
        <v>4092</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4361</v>
      </c>
      <c r="B3238" s="431">
        <v>1</v>
      </c>
      <c r="C3238" s="431" t="s">
        <v>4362</v>
      </c>
      <c r="D3238" s="431" t="s">
        <v>4094</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4361</v>
      </c>
      <c r="B3239" s="431">
        <v>1</v>
      </c>
      <c r="C3239" s="431" t="s">
        <v>4362</v>
      </c>
      <c r="D3239" s="431" t="s">
        <v>4096</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4361</v>
      </c>
      <c r="B3240" s="431">
        <v>1</v>
      </c>
      <c r="C3240" s="431" t="s">
        <v>4362</v>
      </c>
      <c r="D3240" s="431" t="s">
        <v>4098</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4361</v>
      </c>
      <c r="B3241" s="431">
        <v>1</v>
      </c>
      <c r="C3241" s="431" t="s">
        <v>4362</v>
      </c>
      <c r="D3241" s="431" t="s">
        <v>4252</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4361</v>
      </c>
      <c r="B3242" s="431">
        <v>1</v>
      </c>
      <c r="C3242" s="431" t="s">
        <v>4362</v>
      </c>
      <c r="D3242" s="431" t="s">
        <v>4100</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4361</v>
      </c>
      <c r="B3243" s="431">
        <v>1</v>
      </c>
      <c r="C3243" s="431" t="s">
        <v>4362</v>
      </c>
      <c r="D3243" s="431" t="s">
        <v>4102</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4361</v>
      </c>
      <c r="B3244" s="431">
        <v>1</v>
      </c>
      <c r="C3244" s="431" t="s">
        <v>4362</v>
      </c>
      <c r="D3244" s="431" t="s">
        <v>4253</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4361</v>
      </c>
      <c r="B3245" s="431">
        <v>1</v>
      </c>
      <c r="C3245" s="431" t="s">
        <v>4362</v>
      </c>
      <c r="D3245" s="431" t="s">
        <v>4104</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4361</v>
      </c>
      <c r="B3246" s="431">
        <v>1</v>
      </c>
      <c r="C3246" s="431" t="s">
        <v>4362</v>
      </c>
      <c r="D3246" s="431" t="s">
        <v>4106</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4361</v>
      </c>
      <c r="B3247" s="431">
        <v>1</v>
      </c>
      <c r="C3247" s="431" t="s">
        <v>4362</v>
      </c>
      <c r="D3247" s="431" t="s">
        <v>4108</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4361</v>
      </c>
      <c r="B3248" s="431">
        <v>1</v>
      </c>
      <c r="C3248" s="431" t="s">
        <v>4362</v>
      </c>
      <c r="D3248" s="431" t="s">
        <v>4110</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4361</v>
      </c>
      <c r="B3249" s="431">
        <v>1</v>
      </c>
      <c r="C3249" s="431" t="s">
        <v>4362</v>
      </c>
      <c r="D3249" s="431" t="s">
        <v>4112</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4361</v>
      </c>
      <c r="B3250" s="431">
        <v>-1</v>
      </c>
      <c r="C3250" s="431" t="s">
        <v>4363</v>
      </c>
      <c r="D3250" s="431" t="s">
        <v>4016</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4361</v>
      </c>
      <c r="B3251" s="431">
        <v>-1</v>
      </c>
      <c r="C3251" s="431" t="s">
        <v>4363</v>
      </c>
      <c r="D3251" s="431" t="s">
        <v>4018</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4361</v>
      </c>
      <c r="B3252" s="431">
        <v>-1</v>
      </c>
      <c r="C3252" s="431" t="s">
        <v>4363</v>
      </c>
      <c r="D3252" s="431" t="s">
        <v>4019</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4361</v>
      </c>
      <c r="B3253" s="431">
        <v>-1</v>
      </c>
      <c r="C3253" s="431" t="s">
        <v>4363</v>
      </c>
      <c r="D3253" s="431" t="s">
        <v>4021</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4361</v>
      </c>
      <c r="B3254" s="431">
        <v>-1</v>
      </c>
      <c r="C3254" s="431" t="s">
        <v>4363</v>
      </c>
      <c r="D3254" s="431" t="s">
        <v>4023</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4361</v>
      </c>
      <c r="B3255" s="431">
        <v>-1</v>
      </c>
      <c r="C3255" s="431" t="s">
        <v>4363</v>
      </c>
      <c r="D3255" s="431" t="s">
        <v>481</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4361</v>
      </c>
      <c r="B3256" s="431">
        <v>-1</v>
      </c>
      <c r="C3256" s="431" t="s">
        <v>4363</v>
      </c>
      <c r="D3256" s="431" t="s">
        <v>4026</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4361</v>
      </c>
      <c r="B3257" s="431">
        <v>-1</v>
      </c>
      <c r="C3257" s="431" t="s">
        <v>4363</v>
      </c>
      <c r="D3257" s="431" t="s">
        <v>4028</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4361</v>
      </c>
      <c r="B3258" s="431">
        <v>-1</v>
      </c>
      <c r="C3258" s="431" t="s">
        <v>4363</v>
      </c>
      <c r="D3258" s="431" t="s">
        <v>4029</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4361</v>
      </c>
      <c r="B3259" s="431">
        <v>-1</v>
      </c>
      <c r="C3259" s="431" t="s">
        <v>4363</v>
      </c>
      <c r="D3259" s="431" t="s">
        <v>4031</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4361</v>
      </c>
      <c r="B3260" s="431">
        <v>-1</v>
      </c>
      <c r="C3260" s="431" t="s">
        <v>4363</v>
      </c>
      <c r="D3260" s="431" t="s">
        <v>4033</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4361</v>
      </c>
      <c r="B3261" s="431">
        <v>-1</v>
      </c>
      <c r="C3261" s="431" t="s">
        <v>4363</v>
      </c>
      <c r="D3261" s="431" t="s">
        <v>4035</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4361</v>
      </c>
      <c r="B3262" s="431">
        <v>-1</v>
      </c>
      <c r="C3262" s="431" t="s">
        <v>4363</v>
      </c>
      <c r="D3262" s="431" t="s">
        <v>4037</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4361</v>
      </c>
      <c r="B3263" s="431">
        <v>-1</v>
      </c>
      <c r="C3263" s="431" t="s">
        <v>4363</v>
      </c>
      <c r="D3263" s="431" t="s">
        <v>4039</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4361</v>
      </c>
      <c r="B3264" s="431">
        <v>-1</v>
      </c>
      <c r="C3264" s="431" t="s">
        <v>4363</v>
      </c>
      <c r="D3264" s="431" t="s">
        <v>4041</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4361</v>
      </c>
      <c r="B3265" s="431">
        <v>-1</v>
      </c>
      <c r="C3265" s="431" t="s">
        <v>4363</v>
      </c>
      <c r="D3265" s="431" t="s">
        <v>4043</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4361</v>
      </c>
      <c r="B3266" s="431">
        <v>-1</v>
      </c>
      <c r="C3266" s="431" t="s">
        <v>4363</v>
      </c>
      <c r="D3266" s="431" t="s">
        <v>4045</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4361</v>
      </c>
      <c r="B3267" s="431">
        <v>-1</v>
      </c>
      <c r="C3267" s="431" t="s">
        <v>4363</v>
      </c>
      <c r="D3267" s="431" t="s">
        <v>4047</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4361</v>
      </c>
      <c r="B3268" s="431">
        <v>-1</v>
      </c>
      <c r="C3268" s="431" t="s">
        <v>4363</v>
      </c>
      <c r="D3268" s="431" t="s">
        <v>4049</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4361</v>
      </c>
      <c r="B3269" s="431">
        <v>-1</v>
      </c>
      <c r="C3269" s="431" t="s">
        <v>4363</v>
      </c>
      <c r="D3269" s="431" t="s">
        <v>4051</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4361</v>
      </c>
      <c r="B3270" s="431">
        <v>-1</v>
      </c>
      <c r="C3270" s="431" t="s">
        <v>4363</v>
      </c>
      <c r="D3270" s="431" t="s">
        <v>4053</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4361</v>
      </c>
      <c r="B3271" s="431">
        <v>-1</v>
      </c>
      <c r="C3271" s="431" t="s">
        <v>4363</v>
      </c>
      <c r="D3271" s="431" t="s">
        <v>4055</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4361</v>
      </c>
      <c r="B3272" s="431">
        <v>-1</v>
      </c>
      <c r="C3272" s="431" t="s">
        <v>4363</v>
      </c>
      <c r="D3272" s="431" t="s">
        <v>4057</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4361</v>
      </c>
      <c r="B3273" s="431">
        <v>-1</v>
      </c>
      <c r="C3273" s="431" t="s">
        <v>4363</v>
      </c>
      <c r="D3273" s="431" t="s">
        <v>4059</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4361</v>
      </c>
      <c r="B3274" s="431">
        <v>-1</v>
      </c>
      <c r="C3274" s="431" t="s">
        <v>4363</v>
      </c>
      <c r="D3274" s="431" t="s">
        <v>4061</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4361</v>
      </c>
      <c r="B3275" s="431">
        <v>-1</v>
      </c>
      <c r="C3275" s="431" t="s">
        <v>4363</v>
      </c>
      <c r="D3275" s="431" t="s">
        <v>4063</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4361</v>
      </c>
      <c r="B3276" s="431">
        <v>-1</v>
      </c>
      <c r="C3276" s="431" t="s">
        <v>4363</v>
      </c>
      <c r="D3276" s="431" t="s">
        <v>4065</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4361</v>
      </c>
      <c r="B3277" s="431">
        <v>-1</v>
      </c>
      <c r="C3277" s="431" t="s">
        <v>4363</v>
      </c>
      <c r="D3277" s="431" t="s">
        <v>4067</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4361</v>
      </c>
      <c r="B3278" s="431">
        <v>-1</v>
      </c>
      <c r="C3278" s="431" t="s">
        <v>4363</v>
      </c>
      <c r="D3278" s="431" t="s">
        <v>4069</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4361</v>
      </c>
      <c r="B3279" s="431">
        <v>-1</v>
      </c>
      <c r="C3279" s="431" t="s">
        <v>4363</v>
      </c>
      <c r="D3279" s="431" t="s">
        <v>517</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4361</v>
      </c>
      <c r="B3280" s="431">
        <v>-1</v>
      </c>
      <c r="C3280" s="431" t="s">
        <v>4363</v>
      </c>
      <c r="D3280" s="431" t="s">
        <v>4072</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4361</v>
      </c>
      <c r="B3281" s="431">
        <v>-1</v>
      </c>
      <c r="C3281" s="431" t="s">
        <v>4363</v>
      </c>
      <c r="D3281" s="431" t="s">
        <v>4074</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4361</v>
      </c>
      <c r="B3282" s="431">
        <v>-1</v>
      </c>
      <c r="C3282" s="431" t="s">
        <v>4363</v>
      </c>
      <c r="D3282" s="431" t="s">
        <v>4076</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4361</v>
      </c>
      <c r="B3283" s="431">
        <v>-1</v>
      </c>
      <c r="C3283" s="431" t="s">
        <v>4363</v>
      </c>
      <c r="D3283" s="431" t="s">
        <v>4078</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4361</v>
      </c>
      <c r="B3284" s="431">
        <v>-1</v>
      </c>
      <c r="C3284" s="431" t="s">
        <v>4363</v>
      </c>
      <c r="D3284" s="431" t="s">
        <v>4080</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4361</v>
      </c>
      <c r="B3285" s="431">
        <v>-1</v>
      </c>
      <c r="C3285" s="431" t="s">
        <v>4363</v>
      </c>
      <c r="D3285" s="431" t="s">
        <v>4082</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4361</v>
      </c>
      <c r="B3286" s="431">
        <v>-1</v>
      </c>
      <c r="C3286" s="431" t="s">
        <v>4363</v>
      </c>
      <c r="D3286" s="431" t="s">
        <v>4084</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4361</v>
      </c>
      <c r="B3287" s="431">
        <v>-1</v>
      </c>
      <c r="C3287" s="431" t="s">
        <v>4363</v>
      </c>
      <c r="D3287" s="431" t="s">
        <v>4086</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4361</v>
      </c>
      <c r="B3288" s="431">
        <v>-1</v>
      </c>
      <c r="C3288" s="431" t="s">
        <v>4363</v>
      </c>
      <c r="D3288" s="431" t="s">
        <v>4088</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4361</v>
      </c>
      <c r="B3289" s="431">
        <v>-1</v>
      </c>
      <c r="C3289" s="431" t="s">
        <v>4363</v>
      </c>
      <c r="D3289" s="431" t="s">
        <v>4090</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4361</v>
      </c>
      <c r="B3290" s="431">
        <v>-1</v>
      </c>
      <c r="C3290" s="431" t="s">
        <v>4363</v>
      </c>
      <c r="D3290" s="431" t="s">
        <v>4092</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4361</v>
      </c>
      <c r="B3291" s="431">
        <v>-1</v>
      </c>
      <c r="C3291" s="431" t="s">
        <v>4363</v>
      </c>
      <c r="D3291" s="431" t="s">
        <v>4094</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4361</v>
      </c>
      <c r="B3292" s="431">
        <v>-1</v>
      </c>
      <c r="C3292" s="431" t="s">
        <v>4363</v>
      </c>
      <c r="D3292" s="431" t="s">
        <v>4096</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4361</v>
      </c>
      <c r="B3293" s="431">
        <v>-1</v>
      </c>
      <c r="C3293" s="431" t="s">
        <v>4363</v>
      </c>
      <c r="D3293" s="431" t="s">
        <v>4098</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4361</v>
      </c>
      <c r="B3294" s="431">
        <v>-1</v>
      </c>
      <c r="C3294" s="431" t="s">
        <v>4363</v>
      </c>
      <c r="D3294" s="431" t="s">
        <v>4100</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4361</v>
      </c>
      <c r="B3295" s="431">
        <v>-1</v>
      </c>
      <c r="C3295" s="431" t="s">
        <v>4363</v>
      </c>
      <c r="D3295" s="431" t="s">
        <v>4102</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4361</v>
      </c>
      <c r="B3296" s="431">
        <v>-1</v>
      </c>
      <c r="C3296" s="431" t="s">
        <v>4363</v>
      </c>
      <c r="D3296" s="431" t="s">
        <v>4104</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4361</v>
      </c>
      <c r="B3297" s="431">
        <v>-1</v>
      </c>
      <c r="C3297" s="431" t="s">
        <v>4363</v>
      </c>
      <c r="D3297" s="431" t="s">
        <v>4106</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4361</v>
      </c>
      <c r="B3298" s="431">
        <v>-1</v>
      </c>
      <c r="C3298" s="431" t="s">
        <v>4363</v>
      </c>
      <c r="D3298" s="431" t="s">
        <v>4108</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4361</v>
      </c>
      <c r="B3299" s="431">
        <v>-1</v>
      </c>
      <c r="C3299" s="431" t="s">
        <v>4363</v>
      </c>
      <c r="D3299" s="431" t="s">
        <v>4110</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4361</v>
      </c>
      <c r="B3300" s="431">
        <v>-1</v>
      </c>
      <c r="C3300" s="431" t="s">
        <v>4363</v>
      </c>
      <c r="D3300" s="431" t="s">
        <v>4112</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4364</v>
      </c>
      <c r="B3301" s="431">
        <v>1</v>
      </c>
      <c r="C3301" s="431" t="s">
        <v>4365</v>
      </c>
      <c r="D3301" s="431" t="s">
        <v>4016</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4364</v>
      </c>
      <c r="B3302" s="431">
        <v>1</v>
      </c>
      <c r="C3302" s="431" t="s">
        <v>4365</v>
      </c>
      <c r="D3302" s="431" t="s">
        <v>4018</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4364</v>
      </c>
      <c r="B3303" s="431">
        <v>1</v>
      </c>
      <c r="C3303" s="431" t="s">
        <v>4365</v>
      </c>
      <c r="D3303" s="431" t="s">
        <v>4019</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4364</v>
      </c>
      <c r="B3304" s="431">
        <v>1</v>
      </c>
      <c r="C3304" s="431" t="s">
        <v>4365</v>
      </c>
      <c r="D3304" s="431" t="s">
        <v>4248</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4364</v>
      </c>
      <c r="B3305" s="431">
        <v>1</v>
      </c>
      <c r="C3305" s="431" t="s">
        <v>4365</v>
      </c>
      <c r="D3305" s="431" t="s">
        <v>4021</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4364</v>
      </c>
      <c r="B3306" s="431">
        <v>1</v>
      </c>
      <c r="C3306" s="431" t="s">
        <v>4365</v>
      </c>
      <c r="D3306" s="431" t="s">
        <v>4023</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4364</v>
      </c>
      <c r="B3307" s="431">
        <v>1</v>
      </c>
      <c r="C3307" s="431" t="s">
        <v>4365</v>
      </c>
      <c r="D3307" s="431" t="s">
        <v>481</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4364</v>
      </c>
      <c r="B3308" s="431">
        <v>1</v>
      </c>
      <c r="C3308" s="431" t="s">
        <v>4365</v>
      </c>
      <c r="D3308" s="431" t="s">
        <v>4026</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4364</v>
      </c>
      <c r="B3309" s="431">
        <v>1</v>
      </c>
      <c r="C3309" s="431" t="s">
        <v>4365</v>
      </c>
      <c r="D3309" s="431" t="s">
        <v>4029</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4364</v>
      </c>
      <c r="B3310" s="431">
        <v>1</v>
      </c>
      <c r="C3310" s="431" t="s">
        <v>4365</v>
      </c>
      <c r="D3310" s="431" t="s">
        <v>4031</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4364</v>
      </c>
      <c r="B3311" s="431">
        <v>1</v>
      </c>
      <c r="C3311" s="431" t="s">
        <v>4365</v>
      </c>
      <c r="D3311" s="431" t="s">
        <v>4033</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4364</v>
      </c>
      <c r="B3312" s="431">
        <v>1</v>
      </c>
      <c r="C3312" s="431" t="s">
        <v>4365</v>
      </c>
      <c r="D3312" s="431" t="s">
        <v>4249</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4364</v>
      </c>
      <c r="B3313" s="431">
        <v>1</v>
      </c>
      <c r="C3313" s="431" t="s">
        <v>4365</v>
      </c>
      <c r="D3313" s="431" t="s">
        <v>4035</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4364</v>
      </c>
      <c r="B3314" s="431">
        <v>1</v>
      </c>
      <c r="C3314" s="431" t="s">
        <v>4365</v>
      </c>
      <c r="D3314" s="431" t="s">
        <v>4037</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4364</v>
      </c>
      <c r="B3315" s="431">
        <v>1</v>
      </c>
      <c r="C3315" s="431" t="s">
        <v>4365</v>
      </c>
      <c r="D3315" s="431" t="s">
        <v>4039</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4364</v>
      </c>
      <c r="B3316" s="431">
        <v>1</v>
      </c>
      <c r="C3316" s="431" t="s">
        <v>4365</v>
      </c>
      <c r="D3316" s="431" t="s">
        <v>4041</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4364</v>
      </c>
      <c r="B3317" s="431">
        <v>1</v>
      </c>
      <c r="C3317" s="431" t="s">
        <v>4365</v>
      </c>
      <c r="D3317" s="431" t="s">
        <v>4043</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4364</v>
      </c>
      <c r="B3318" s="431">
        <v>1</v>
      </c>
      <c r="C3318" s="431" t="s">
        <v>4365</v>
      </c>
      <c r="D3318" s="431" t="s">
        <v>4045</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4364</v>
      </c>
      <c r="B3319" s="431">
        <v>1</v>
      </c>
      <c r="C3319" s="431" t="s">
        <v>4365</v>
      </c>
      <c r="D3319" s="431" t="s">
        <v>4047</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4364</v>
      </c>
      <c r="B3320" s="431">
        <v>1</v>
      </c>
      <c r="C3320" s="431" t="s">
        <v>4365</v>
      </c>
      <c r="D3320" s="431" t="s">
        <v>4049</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4364</v>
      </c>
      <c r="B3321" s="431">
        <v>1</v>
      </c>
      <c r="C3321" s="431" t="s">
        <v>4365</v>
      </c>
      <c r="D3321" s="431" t="s">
        <v>4051</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4364</v>
      </c>
      <c r="B3322" s="431">
        <v>1</v>
      </c>
      <c r="C3322" s="431" t="s">
        <v>4365</v>
      </c>
      <c r="D3322" s="431" t="s">
        <v>4053</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4364</v>
      </c>
      <c r="B3323" s="431">
        <v>1</v>
      </c>
      <c r="C3323" s="431" t="s">
        <v>4365</v>
      </c>
      <c r="D3323" s="431" t="s">
        <v>4055</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4364</v>
      </c>
      <c r="B3324" s="431">
        <v>1</v>
      </c>
      <c r="C3324" s="431" t="s">
        <v>4365</v>
      </c>
      <c r="D3324" s="431" t="s">
        <v>4057</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4364</v>
      </c>
      <c r="B3325" s="431">
        <v>1</v>
      </c>
      <c r="C3325" s="431" t="s">
        <v>4365</v>
      </c>
      <c r="D3325" s="431" t="s">
        <v>4059</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4364</v>
      </c>
      <c r="B3326" s="431">
        <v>1</v>
      </c>
      <c r="C3326" s="431" t="s">
        <v>4365</v>
      </c>
      <c r="D3326" s="431" t="s">
        <v>4061</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4364</v>
      </c>
      <c r="B3327" s="431">
        <v>1</v>
      </c>
      <c r="C3327" s="431" t="s">
        <v>4365</v>
      </c>
      <c r="D3327" s="431" t="s">
        <v>4250</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4364</v>
      </c>
      <c r="B3328" s="431">
        <v>1</v>
      </c>
      <c r="C3328" s="431" t="s">
        <v>4365</v>
      </c>
      <c r="D3328" s="431" t="s">
        <v>4063</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4364</v>
      </c>
      <c r="B3329" s="431">
        <v>1</v>
      </c>
      <c r="C3329" s="431" t="s">
        <v>4365</v>
      </c>
      <c r="D3329" s="431" t="s">
        <v>4065</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4364</v>
      </c>
      <c r="B3330" s="431">
        <v>1</v>
      </c>
      <c r="C3330" s="431" t="s">
        <v>4365</v>
      </c>
      <c r="D3330" s="431" t="s">
        <v>4067</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4364</v>
      </c>
      <c r="B3331" s="431">
        <v>1</v>
      </c>
      <c r="C3331" s="431" t="s">
        <v>4365</v>
      </c>
      <c r="D3331" s="431" t="s">
        <v>4069</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4364</v>
      </c>
      <c r="B3332" s="431">
        <v>1</v>
      </c>
      <c r="C3332" s="431" t="s">
        <v>4365</v>
      </c>
      <c r="D3332" s="431" t="s">
        <v>517</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4364</v>
      </c>
      <c r="B3333" s="431">
        <v>1</v>
      </c>
      <c r="C3333" s="431" t="s">
        <v>4365</v>
      </c>
      <c r="D3333" s="431" t="s">
        <v>4072</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4364</v>
      </c>
      <c r="B3334" s="431">
        <v>1</v>
      </c>
      <c r="C3334" s="431" t="s">
        <v>4365</v>
      </c>
      <c r="D3334" s="431" t="s">
        <v>4074</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4364</v>
      </c>
      <c r="B3335" s="431">
        <v>1</v>
      </c>
      <c r="C3335" s="431" t="s">
        <v>4365</v>
      </c>
      <c r="D3335" s="431" t="s">
        <v>4076</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4364</v>
      </c>
      <c r="B3336" s="431">
        <v>1</v>
      </c>
      <c r="C3336" s="431" t="s">
        <v>4365</v>
      </c>
      <c r="D3336" s="431" t="s">
        <v>4078</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4364</v>
      </c>
      <c r="B3337" s="431">
        <v>1</v>
      </c>
      <c r="C3337" s="431" t="s">
        <v>4365</v>
      </c>
      <c r="D3337" s="431" t="s">
        <v>4080</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4364</v>
      </c>
      <c r="B3338" s="431">
        <v>1</v>
      </c>
      <c r="C3338" s="431" t="s">
        <v>4365</v>
      </c>
      <c r="D3338" s="431" t="s">
        <v>4082</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4364</v>
      </c>
      <c r="B3339" s="431">
        <v>1</v>
      </c>
      <c r="C3339" s="431" t="s">
        <v>4365</v>
      </c>
      <c r="D3339" s="431" t="s">
        <v>4084</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4364</v>
      </c>
      <c r="B3340" s="431">
        <v>1</v>
      </c>
      <c r="C3340" s="431" t="s">
        <v>4365</v>
      </c>
      <c r="D3340" s="431" t="s">
        <v>4086</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4364</v>
      </c>
      <c r="B3341" s="431">
        <v>1</v>
      </c>
      <c r="C3341" s="431" t="s">
        <v>4365</v>
      </c>
      <c r="D3341" s="431" t="s">
        <v>4088</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4364</v>
      </c>
      <c r="B3342" s="431">
        <v>1</v>
      </c>
      <c r="C3342" s="431" t="s">
        <v>4365</v>
      </c>
      <c r="D3342" s="431" t="s">
        <v>4251</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4364</v>
      </c>
      <c r="B3343" s="431">
        <v>1</v>
      </c>
      <c r="C3343" s="431" t="s">
        <v>4365</v>
      </c>
      <c r="D3343" s="431" t="s">
        <v>4090</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4364</v>
      </c>
      <c r="B3344" s="431">
        <v>1</v>
      </c>
      <c r="C3344" s="431" t="s">
        <v>4365</v>
      </c>
      <c r="D3344" s="431" t="s">
        <v>4092</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4364</v>
      </c>
      <c r="B3345" s="431">
        <v>1</v>
      </c>
      <c r="C3345" s="431" t="s">
        <v>4365</v>
      </c>
      <c r="D3345" s="431" t="s">
        <v>4094</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4364</v>
      </c>
      <c r="B3346" s="431">
        <v>1</v>
      </c>
      <c r="C3346" s="431" t="s">
        <v>4365</v>
      </c>
      <c r="D3346" s="431" t="s">
        <v>4096</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4364</v>
      </c>
      <c r="B3347" s="431">
        <v>1</v>
      </c>
      <c r="C3347" s="431" t="s">
        <v>4365</v>
      </c>
      <c r="D3347" s="431" t="s">
        <v>4098</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4364</v>
      </c>
      <c r="B3348" s="431">
        <v>1</v>
      </c>
      <c r="C3348" s="431" t="s">
        <v>4365</v>
      </c>
      <c r="D3348" s="431" t="s">
        <v>4252</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4364</v>
      </c>
      <c r="B3349" s="431">
        <v>1</v>
      </c>
      <c r="C3349" s="431" t="s">
        <v>4365</v>
      </c>
      <c r="D3349" s="431" t="s">
        <v>4100</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4364</v>
      </c>
      <c r="B3350" s="431">
        <v>1</v>
      </c>
      <c r="C3350" s="431" t="s">
        <v>4365</v>
      </c>
      <c r="D3350" s="431" t="s">
        <v>4102</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4364</v>
      </c>
      <c r="B3351" s="431">
        <v>1</v>
      </c>
      <c r="C3351" s="431" t="s">
        <v>4365</v>
      </c>
      <c r="D3351" s="431" t="s">
        <v>4253</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4364</v>
      </c>
      <c r="B3352" s="431">
        <v>1</v>
      </c>
      <c r="C3352" s="431" t="s">
        <v>4365</v>
      </c>
      <c r="D3352" s="431" t="s">
        <v>4104</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4364</v>
      </c>
      <c r="B3353" s="431">
        <v>1</v>
      </c>
      <c r="C3353" s="431" t="s">
        <v>4365</v>
      </c>
      <c r="D3353" s="431" t="s">
        <v>4106</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4364</v>
      </c>
      <c r="B3354" s="431">
        <v>1</v>
      </c>
      <c r="C3354" s="431" t="s">
        <v>4365</v>
      </c>
      <c r="D3354" s="431" t="s">
        <v>4108</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4364</v>
      </c>
      <c r="B3355" s="431">
        <v>1</v>
      </c>
      <c r="C3355" s="431" t="s">
        <v>4365</v>
      </c>
      <c r="D3355" s="431" t="s">
        <v>4110</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4364</v>
      </c>
      <c r="B3356" s="431">
        <v>1</v>
      </c>
      <c r="C3356" s="431" t="s">
        <v>4365</v>
      </c>
      <c r="D3356" s="431" t="s">
        <v>4112</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4366</v>
      </c>
      <c r="B3357" s="431">
        <v>1</v>
      </c>
      <c r="C3357" s="431" t="s">
        <v>4363</v>
      </c>
      <c r="D3357" s="431" t="s">
        <v>4016</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4366</v>
      </c>
      <c r="B3358" s="431">
        <v>1</v>
      </c>
      <c r="C3358" s="431" t="s">
        <v>4363</v>
      </c>
      <c r="D3358" s="431" t="s">
        <v>4018</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4366</v>
      </c>
      <c r="B3359" s="431">
        <v>1</v>
      </c>
      <c r="C3359" s="431" t="s">
        <v>4363</v>
      </c>
      <c r="D3359" s="431" t="s">
        <v>4019</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4366</v>
      </c>
      <c r="B3360" s="431">
        <v>1</v>
      </c>
      <c r="C3360" s="431" t="s">
        <v>4363</v>
      </c>
      <c r="D3360" s="431" t="s">
        <v>4021</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4366</v>
      </c>
      <c r="B3361" s="431">
        <v>1</v>
      </c>
      <c r="C3361" s="431" t="s">
        <v>4363</v>
      </c>
      <c r="D3361" s="431" t="s">
        <v>4023</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4366</v>
      </c>
      <c r="B3362" s="431">
        <v>1</v>
      </c>
      <c r="C3362" s="431" t="s">
        <v>4363</v>
      </c>
      <c r="D3362" s="431" t="s">
        <v>481</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4366</v>
      </c>
      <c r="B3363" s="431">
        <v>1</v>
      </c>
      <c r="C3363" s="431" t="s">
        <v>4363</v>
      </c>
      <c r="D3363" s="431" t="s">
        <v>4026</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4366</v>
      </c>
      <c r="B3364" s="431">
        <v>1</v>
      </c>
      <c r="C3364" s="431" t="s">
        <v>4363</v>
      </c>
      <c r="D3364" s="431" t="s">
        <v>4028</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4366</v>
      </c>
      <c r="B3365" s="431">
        <v>1</v>
      </c>
      <c r="C3365" s="431" t="s">
        <v>4363</v>
      </c>
      <c r="D3365" s="431" t="s">
        <v>4029</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4366</v>
      </c>
      <c r="B3366" s="431">
        <v>1</v>
      </c>
      <c r="C3366" s="431" t="s">
        <v>4363</v>
      </c>
      <c r="D3366" s="431" t="s">
        <v>4031</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4366</v>
      </c>
      <c r="B3367" s="431">
        <v>1</v>
      </c>
      <c r="C3367" s="431" t="s">
        <v>4363</v>
      </c>
      <c r="D3367" s="431" t="s">
        <v>4033</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4366</v>
      </c>
      <c r="B3368" s="431">
        <v>1</v>
      </c>
      <c r="C3368" s="431" t="s">
        <v>4363</v>
      </c>
      <c r="D3368" s="431" t="s">
        <v>4035</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4366</v>
      </c>
      <c r="B3369" s="431">
        <v>1</v>
      </c>
      <c r="C3369" s="431" t="s">
        <v>4363</v>
      </c>
      <c r="D3369" s="431" t="s">
        <v>4037</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4366</v>
      </c>
      <c r="B3370" s="431">
        <v>1</v>
      </c>
      <c r="C3370" s="431" t="s">
        <v>4363</v>
      </c>
      <c r="D3370" s="431" t="s">
        <v>4039</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4366</v>
      </c>
      <c r="B3371" s="431">
        <v>1</v>
      </c>
      <c r="C3371" s="431" t="s">
        <v>4363</v>
      </c>
      <c r="D3371" s="431" t="s">
        <v>4041</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4366</v>
      </c>
      <c r="B3372" s="431">
        <v>1</v>
      </c>
      <c r="C3372" s="431" t="s">
        <v>4363</v>
      </c>
      <c r="D3372" s="431" t="s">
        <v>4043</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4366</v>
      </c>
      <c r="B3373" s="431">
        <v>1</v>
      </c>
      <c r="C3373" s="431" t="s">
        <v>4363</v>
      </c>
      <c r="D3373" s="431" t="s">
        <v>4045</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4366</v>
      </c>
      <c r="B3374" s="431">
        <v>1</v>
      </c>
      <c r="C3374" s="431" t="s">
        <v>4363</v>
      </c>
      <c r="D3374" s="431" t="s">
        <v>4047</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4366</v>
      </c>
      <c r="B3375" s="431">
        <v>1</v>
      </c>
      <c r="C3375" s="431" t="s">
        <v>4363</v>
      </c>
      <c r="D3375" s="431" t="s">
        <v>4049</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4366</v>
      </c>
      <c r="B3376" s="431">
        <v>1</v>
      </c>
      <c r="C3376" s="431" t="s">
        <v>4363</v>
      </c>
      <c r="D3376" s="431" t="s">
        <v>4051</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4366</v>
      </c>
      <c r="B3377" s="431">
        <v>1</v>
      </c>
      <c r="C3377" s="431" t="s">
        <v>4363</v>
      </c>
      <c r="D3377" s="431" t="s">
        <v>4053</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4366</v>
      </c>
      <c r="B3378" s="431">
        <v>1</v>
      </c>
      <c r="C3378" s="431" t="s">
        <v>4363</v>
      </c>
      <c r="D3378" s="431" t="s">
        <v>4055</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4366</v>
      </c>
      <c r="B3379" s="431">
        <v>1</v>
      </c>
      <c r="C3379" s="431" t="s">
        <v>4363</v>
      </c>
      <c r="D3379" s="431" t="s">
        <v>4057</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4366</v>
      </c>
      <c r="B3380" s="431">
        <v>1</v>
      </c>
      <c r="C3380" s="431" t="s">
        <v>4363</v>
      </c>
      <c r="D3380" s="431" t="s">
        <v>4059</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4366</v>
      </c>
      <c r="B3381" s="431">
        <v>1</v>
      </c>
      <c r="C3381" s="431" t="s">
        <v>4363</v>
      </c>
      <c r="D3381" s="431" t="s">
        <v>4061</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4366</v>
      </c>
      <c r="B3382" s="431">
        <v>1</v>
      </c>
      <c r="C3382" s="431" t="s">
        <v>4363</v>
      </c>
      <c r="D3382" s="431" t="s">
        <v>4063</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4366</v>
      </c>
      <c r="B3383" s="431">
        <v>1</v>
      </c>
      <c r="C3383" s="431" t="s">
        <v>4363</v>
      </c>
      <c r="D3383" s="431" t="s">
        <v>4065</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4366</v>
      </c>
      <c r="B3384" s="431">
        <v>1</v>
      </c>
      <c r="C3384" s="431" t="s">
        <v>4363</v>
      </c>
      <c r="D3384" s="431" t="s">
        <v>4067</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4366</v>
      </c>
      <c r="B3385" s="431">
        <v>1</v>
      </c>
      <c r="C3385" s="431" t="s">
        <v>4363</v>
      </c>
      <c r="D3385" s="431" t="s">
        <v>4069</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4366</v>
      </c>
      <c r="B3386" s="431">
        <v>1</v>
      </c>
      <c r="C3386" s="431" t="s">
        <v>4363</v>
      </c>
      <c r="D3386" s="431" t="s">
        <v>517</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4366</v>
      </c>
      <c r="B3387" s="431">
        <v>1</v>
      </c>
      <c r="C3387" s="431" t="s">
        <v>4363</v>
      </c>
      <c r="D3387" s="431" t="s">
        <v>4072</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4366</v>
      </c>
      <c r="B3388" s="431">
        <v>1</v>
      </c>
      <c r="C3388" s="431" t="s">
        <v>4363</v>
      </c>
      <c r="D3388" s="431" t="s">
        <v>4074</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4366</v>
      </c>
      <c r="B3389" s="431">
        <v>1</v>
      </c>
      <c r="C3389" s="431" t="s">
        <v>4363</v>
      </c>
      <c r="D3389" s="431" t="s">
        <v>4076</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4366</v>
      </c>
      <c r="B3390" s="431">
        <v>1</v>
      </c>
      <c r="C3390" s="431" t="s">
        <v>4363</v>
      </c>
      <c r="D3390" s="431" t="s">
        <v>4078</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4366</v>
      </c>
      <c r="B3391" s="431">
        <v>1</v>
      </c>
      <c r="C3391" s="431" t="s">
        <v>4363</v>
      </c>
      <c r="D3391" s="431" t="s">
        <v>4080</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4366</v>
      </c>
      <c r="B3392" s="431">
        <v>1</v>
      </c>
      <c r="C3392" s="431" t="s">
        <v>4363</v>
      </c>
      <c r="D3392" s="431" t="s">
        <v>4082</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4366</v>
      </c>
      <c r="B3393" s="431">
        <v>1</v>
      </c>
      <c r="C3393" s="431" t="s">
        <v>4363</v>
      </c>
      <c r="D3393" s="431" t="s">
        <v>4084</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4366</v>
      </c>
      <c r="B3394" s="431">
        <v>1</v>
      </c>
      <c r="C3394" s="431" t="s">
        <v>4363</v>
      </c>
      <c r="D3394" s="431" t="s">
        <v>4086</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4366</v>
      </c>
      <c r="B3395" s="431">
        <v>1</v>
      </c>
      <c r="C3395" s="431" t="s">
        <v>4363</v>
      </c>
      <c r="D3395" s="431" t="s">
        <v>4088</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4366</v>
      </c>
      <c r="B3396" s="431">
        <v>1</v>
      </c>
      <c r="C3396" s="431" t="s">
        <v>4363</v>
      </c>
      <c r="D3396" s="431" t="s">
        <v>4090</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4366</v>
      </c>
      <c r="B3397" s="431">
        <v>1</v>
      </c>
      <c r="C3397" s="431" t="s">
        <v>4363</v>
      </c>
      <c r="D3397" s="431" t="s">
        <v>4092</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4366</v>
      </c>
      <c r="B3398" s="431">
        <v>1</v>
      </c>
      <c r="C3398" s="431" t="s">
        <v>4363</v>
      </c>
      <c r="D3398" s="431" t="s">
        <v>4094</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4366</v>
      </c>
      <c r="B3399" s="431">
        <v>1</v>
      </c>
      <c r="C3399" s="431" t="s">
        <v>4363</v>
      </c>
      <c r="D3399" s="431" t="s">
        <v>4096</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4366</v>
      </c>
      <c r="B3400" s="431">
        <v>1</v>
      </c>
      <c r="C3400" s="431" t="s">
        <v>4363</v>
      </c>
      <c r="D3400" s="431" t="s">
        <v>4098</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4366</v>
      </c>
      <c r="B3401" s="431">
        <v>1</v>
      </c>
      <c r="C3401" s="431" t="s">
        <v>4363</v>
      </c>
      <c r="D3401" s="431" t="s">
        <v>4100</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4366</v>
      </c>
      <c r="B3402" s="431">
        <v>1</v>
      </c>
      <c r="C3402" s="431" t="s">
        <v>4363</v>
      </c>
      <c r="D3402" s="431" t="s">
        <v>4102</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4366</v>
      </c>
      <c r="B3403" s="431">
        <v>1</v>
      </c>
      <c r="C3403" s="431" t="s">
        <v>4363</v>
      </c>
      <c r="D3403" s="431" t="s">
        <v>4104</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4366</v>
      </c>
      <c r="B3404" s="431">
        <v>1</v>
      </c>
      <c r="C3404" s="431" t="s">
        <v>4363</v>
      </c>
      <c r="D3404" s="431" t="s">
        <v>4106</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4366</v>
      </c>
      <c r="B3405" s="431">
        <v>1</v>
      </c>
      <c r="C3405" s="431" t="s">
        <v>4363</v>
      </c>
      <c r="D3405" s="431" t="s">
        <v>4108</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4366</v>
      </c>
      <c r="B3406" s="431">
        <v>1</v>
      </c>
      <c r="C3406" s="431" t="s">
        <v>4363</v>
      </c>
      <c r="D3406" s="431" t="s">
        <v>4110</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4366</v>
      </c>
      <c r="B3407" s="431">
        <v>1</v>
      </c>
      <c r="C3407" s="431" t="s">
        <v>4363</v>
      </c>
      <c r="D3407" s="431" t="s">
        <v>4112</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4367</v>
      </c>
      <c r="B3408" s="431">
        <v>1</v>
      </c>
      <c r="C3408" s="431" t="s">
        <v>4368</v>
      </c>
      <c r="D3408" s="431" t="s">
        <v>4016</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4367</v>
      </c>
      <c r="B3409" s="431">
        <v>1</v>
      </c>
      <c r="C3409" s="431" t="s">
        <v>4368</v>
      </c>
      <c r="D3409" s="431" t="s">
        <v>4018</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4367</v>
      </c>
      <c r="B3410" s="431">
        <v>1</v>
      </c>
      <c r="C3410" s="431" t="s">
        <v>4368</v>
      </c>
      <c r="D3410" s="431" t="s">
        <v>4019</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4367</v>
      </c>
      <c r="B3411" s="431">
        <v>1</v>
      </c>
      <c r="C3411" s="431" t="s">
        <v>4368</v>
      </c>
      <c r="D3411" s="431" t="s">
        <v>4248</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4367</v>
      </c>
      <c r="B3412" s="431">
        <v>1</v>
      </c>
      <c r="C3412" s="431" t="s">
        <v>4368</v>
      </c>
      <c r="D3412" s="431" t="s">
        <v>4021</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4367</v>
      </c>
      <c r="B3413" s="431">
        <v>1</v>
      </c>
      <c r="C3413" s="431" t="s">
        <v>4368</v>
      </c>
      <c r="D3413" s="431" t="s">
        <v>4023</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4367</v>
      </c>
      <c r="B3414" s="431">
        <v>1</v>
      </c>
      <c r="C3414" s="431" t="s">
        <v>4368</v>
      </c>
      <c r="D3414" s="431" t="s">
        <v>481</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4367</v>
      </c>
      <c r="B3415" s="431">
        <v>1</v>
      </c>
      <c r="C3415" s="431" t="s">
        <v>4368</v>
      </c>
      <c r="D3415" s="431" t="s">
        <v>4026</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4367</v>
      </c>
      <c r="B3416" s="431">
        <v>1</v>
      </c>
      <c r="C3416" s="431" t="s">
        <v>4368</v>
      </c>
      <c r="D3416" s="431" t="s">
        <v>4028</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4367</v>
      </c>
      <c r="B3417" s="431">
        <v>1</v>
      </c>
      <c r="C3417" s="431" t="s">
        <v>4368</v>
      </c>
      <c r="D3417" s="431" t="s">
        <v>4029</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4367</v>
      </c>
      <c r="B3418" s="431">
        <v>1</v>
      </c>
      <c r="C3418" s="431" t="s">
        <v>4368</v>
      </c>
      <c r="D3418" s="431" t="s">
        <v>4031</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4367</v>
      </c>
      <c r="B3419" s="431">
        <v>1</v>
      </c>
      <c r="C3419" s="431" t="s">
        <v>4368</v>
      </c>
      <c r="D3419" s="431" t="s">
        <v>4033</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4367</v>
      </c>
      <c r="B3420" s="431">
        <v>1</v>
      </c>
      <c r="C3420" s="431" t="s">
        <v>4368</v>
      </c>
      <c r="D3420" s="431" t="s">
        <v>4249</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4367</v>
      </c>
      <c r="B3421" s="431">
        <v>1</v>
      </c>
      <c r="C3421" s="431" t="s">
        <v>4368</v>
      </c>
      <c r="D3421" s="431" t="s">
        <v>4035</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4367</v>
      </c>
      <c r="B3422" s="431">
        <v>1</v>
      </c>
      <c r="C3422" s="431" t="s">
        <v>4368</v>
      </c>
      <c r="D3422" s="431" t="s">
        <v>4037</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4367</v>
      </c>
      <c r="B3423" s="431">
        <v>1</v>
      </c>
      <c r="C3423" s="431" t="s">
        <v>4368</v>
      </c>
      <c r="D3423" s="431" t="s">
        <v>4039</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4367</v>
      </c>
      <c r="B3424" s="431">
        <v>1</v>
      </c>
      <c r="C3424" s="431" t="s">
        <v>4368</v>
      </c>
      <c r="D3424" s="431" t="s">
        <v>4041</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4367</v>
      </c>
      <c r="B3425" s="431">
        <v>1</v>
      </c>
      <c r="C3425" s="431" t="s">
        <v>4368</v>
      </c>
      <c r="D3425" s="431" t="s">
        <v>4043</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4367</v>
      </c>
      <c r="B3426" s="431">
        <v>1</v>
      </c>
      <c r="C3426" s="431" t="s">
        <v>4368</v>
      </c>
      <c r="D3426" s="431" t="s">
        <v>4045</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4367</v>
      </c>
      <c r="B3427" s="431">
        <v>1</v>
      </c>
      <c r="C3427" s="431" t="s">
        <v>4368</v>
      </c>
      <c r="D3427" s="431" t="s">
        <v>4047</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4367</v>
      </c>
      <c r="B3428" s="431">
        <v>1</v>
      </c>
      <c r="C3428" s="431" t="s">
        <v>4368</v>
      </c>
      <c r="D3428" s="431" t="s">
        <v>4049</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4367</v>
      </c>
      <c r="B3429" s="431">
        <v>1</v>
      </c>
      <c r="C3429" s="431" t="s">
        <v>4368</v>
      </c>
      <c r="D3429" s="431" t="s">
        <v>4051</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4367</v>
      </c>
      <c r="B3430" s="431">
        <v>1</v>
      </c>
      <c r="C3430" s="431" t="s">
        <v>4368</v>
      </c>
      <c r="D3430" s="431" t="s">
        <v>4053</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4367</v>
      </c>
      <c r="B3431" s="431">
        <v>1</v>
      </c>
      <c r="C3431" s="431" t="s">
        <v>4368</v>
      </c>
      <c r="D3431" s="431" t="s">
        <v>4055</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4367</v>
      </c>
      <c r="B3432" s="431">
        <v>1</v>
      </c>
      <c r="C3432" s="431" t="s">
        <v>4368</v>
      </c>
      <c r="D3432" s="431" t="s">
        <v>4057</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4367</v>
      </c>
      <c r="B3433" s="431">
        <v>1</v>
      </c>
      <c r="C3433" s="431" t="s">
        <v>4368</v>
      </c>
      <c r="D3433" s="431" t="s">
        <v>4059</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4367</v>
      </c>
      <c r="B3434" s="431">
        <v>1</v>
      </c>
      <c r="C3434" s="431" t="s">
        <v>4368</v>
      </c>
      <c r="D3434" s="431" t="s">
        <v>4061</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4367</v>
      </c>
      <c r="B3435" s="431">
        <v>1</v>
      </c>
      <c r="C3435" s="431" t="s">
        <v>4368</v>
      </c>
      <c r="D3435" s="431" t="s">
        <v>4250</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4367</v>
      </c>
      <c r="B3436" s="431">
        <v>1</v>
      </c>
      <c r="C3436" s="431" t="s">
        <v>4368</v>
      </c>
      <c r="D3436" s="431" t="s">
        <v>4063</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4367</v>
      </c>
      <c r="B3437" s="431">
        <v>1</v>
      </c>
      <c r="C3437" s="431" t="s">
        <v>4368</v>
      </c>
      <c r="D3437" s="431" t="s">
        <v>4065</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4367</v>
      </c>
      <c r="B3438" s="431">
        <v>1</v>
      </c>
      <c r="C3438" s="431" t="s">
        <v>4368</v>
      </c>
      <c r="D3438" s="431" t="s">
        <v>4067</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4367</v>
      </c>
      <c r="B3439" s="431">
        <v>1</v>
      </c>
      <c r="C3439" s="431" t="s">
        <v>4368</v>
      </c>
      <c r="D3439" s="431" t="s">
        <v>4069</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4367</v>
      </c>
      <c r="B3440" s="431">
        <v>1</v>
      </c>
      <c r="C3440" s="431" t="s">
        <v>4368</v>
      </c>
      <c r="D3440" s="431" t="s">
        <v>517</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4367</v>
      </c>
      <c r="B3441" s="431">
        <v>1</v>
      </c>
      <c r="C3441" s="431" t="s">
        <v>4368</v>
      </c>
      <c r="D3441" s="431" t="s">
        <v>4072</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4367</v>
      </c>
      <c r="B3442" s="431">
        <v>1</v>
      </c>
      <c r="C3442" s="431" t="s">
        <v>4368</v>
      </c>
      <c r="D3442" s="431" t="s">
        <v>4074</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4367</v>
      </c>
      <c r="B3443" s="431">
        <v>1</v>
      </c>
      <c r="C3443" s="431" t="s">
        <v>4368</v>
      </c>
      <c r="D3443" s="431" t="s">
        <v>4076</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4367</v>
      </c>
      <c r="B3444" s="431">
        <v>1</v>
      </c>
      <c r="C3444" s="431" t="s">
        <v>4368</v>
      </c>
      <c r="D3444" s="431" t="s">
        <v>4078</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4367</v>
      </c>
      <c r="B3445" s="431">
        <v>1</v>
      </c>
      <c r="C3445" s="431" t="s">
        <v>4368</v>
      </c>
      <c r="D3445" s="431" t="s">
        <v>4080</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4367</v>
      </c>
      <c r="B3446" s="431">
        <v>1</v>
      </c>
      <c r="C3446" s="431" t="s">
        <v>4368</v>
      </c>
      <c r="D3446" s="431" t="s">
        <v>4082</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4367</v>
      </c>
      <c r="B3447" s="431">
        <v>1</v>
      </c>
      <c r="C3447" s="431" t="s">
        <v>4368</v>
      </c>
      <c r="D3447" s="431" t="s">
        <v>4084</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4367</v>
      </c>
      <c r="B3448" s="431">
        <v>1</v>
      </c>
      <c r="C3448" s="431" t="s">
        <v>4368</v>
      </c>
      <c r="D3448" s="431" t="s">
        <v>4086</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4367</v>
      </c>
      <c r="B3449" s="431">
        <v>1</v>
      </c>
      <c r="C3449" s="431" t="s">
        <v>4368</v>
      </c>
      <c r="D3449" s="431" t="s">
        <v>4088</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4367</v>
      </c>
      <c r="B3450" s="431">
        <v>1</v>
      </c>
      <c r="C3450" s="431" t="s">
        <v>4368</v>
      </c>
      <c r="D3450" s="431" t="s">
        <v>4251</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4367</v>
      </c>
      <c r="B3451" s="431">
        <v>1</v>
      </c>
      <c r="C3451" s="431" t="s">
        <v>4368</v>
      </c>
      <c r="D3451" s="431" t="s">
        <v>4090</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4367</v>
      </c>
      <c r="B3452" s="431">
        <v>1</v>
      </c>
      <c r="C3452" s="431" t="s">
        <v>4368</v>
      </c>
      <c r="D3452" s="431" t="s">
        <v>4092</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4367</v>
      </c>
      <c r="B3453" s="431">
        <v>1</v>
      </c>
      <c r="C3453" s="431" t="s">
        <v>4368</v>
      </c>
      <c r="D3453" s="431" t="s">
        <v>4094</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4367</v>
      </c>
      <c r="B3454" s="431">
        <v>1</v>
      </c>
      <c r="C3454" s="431" t="s">
        <v>4368</v>
      </c>
      <c r="D3454" s="431" t="s">
        <v>4096</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4367</v>
      </c>
      <c r="B3455" s="431">
        <v>1</v>
      </c>
      <c r="C3455" s="431" t="s">
        <v>4368</v>
      </c>
      <c r="D3455" s="431" t="s">
        <v>4098</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4367</v>
      </c>
      <c r="B3456" s="431">
        <v>1</v>
      </c>
      <c r="C3456" s="431" t="s">
        <v>4368</v>
      </c>
      <c r="D3456" s="431" t="s">
        <v>4252</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4367</v>
      </c>
      <c r="B3457" s="431">
        <v>1</v>
      </c>
      <c r="C3457" s="431" t="s">
        <v>4368</v>
      </c>
      <c r="D3457" s="431" t="s">
        <v>4100</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4367</v>
      </c>
      <c r="B3458" s="431">
        <v>1</v>
      </c>
      <c r="C3458" s="431" t="s">
        <v>4368</v>
      </c>
      <c r="D3458" s="431" t="s">
        <v>4102</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4367</v>
      </c>
      <c r="B3459" s="431">
        <v>1</v>
      </c>
      <c r="C3459" s="431" t="s">
        <v>4368</v>
      </c>
      <c r="D3459" s="431" t="s">
        <v>4253</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4367</v>
      </c>
      <c r="B3460" s="431">
        <v>1</v>
      </c>
      <c r="C3460" s="431" t="s">
        <v>4368</v>
      </c>
      <c r="D3460" s="431" t="s">
        <v>4104</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4367</v>
      </c>
      <c r="B3461" s="431">
        <v>1</v>
      </c>
      <c r="C3461" s="431" t="s">
        <v>4368</v>
      </c>
      <c r="D3461" s="431" t="s">
        <v>4106</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4367</v>
      </c>
      <c r="B3462" s="431">
        <v>1</v>
      </c>
      <c r="C3462" s="431" t="s">
        <v>4368</v>
      </c>
      <c r="D3462" s="431" t="s">
        <v>4108</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4367</v>
      </c>
      <c r="B3463" s="431">
        <v>1</v>
      </c>
      <c r="C3463" s="431" t="s">
        <v>4368</v>
      </c>
      <c r="D3463" s="431" t="s">
        <v>4110</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4367</v>
      </c>
      <c r="B3464" s="431">
        <v>1</v>
      </c>
      <c r="C3464" s="431" t="s">
        <v>4368</v>
      </c>
      <c r="D3464" s="431" t="s">
        <v>4112</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4369</v>
      </c>
      <c r="B3465" s="431">
        <v>1</v>
      </c>
      <c r="C3465" s="431" t="s">
        <v>4370</v>
      </c>
      <c r="D3465" s="431" t="s">
        <v>4016</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4369</v>
      </c>
      <c r="B3466" s="431">
        <v>1</v>
      </c>
      <c r="C3466" s="431" t="s">
        <v>4370</v>
      </c>
      <c r="D3466" s="431" t="s">
        <v>4018</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4369</v>
      </c>
      <c r="B3467" s="431">
        <v>1</v>
      </c>
      <c r="C3467" s="431" t="s">
        <v>4370</v>
      </c>
      <c r="D3467" s="431" t="s">
        <v>4019</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4369</v>
      </c>
      <c r="B3468" s="431">
        <v>1</v>
      </c>
      <c r="C3468" s="431" t="s">
        <v>4370</v>
      </c>
      <c r="D3468" s="431" t="s">
        <v>4248</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4369</v>
      </c>
      <c r="B3469" s="431">
        <v>1</v>
      </c>
      <c r="C3469" s="431" t="s">
        <v>4370</v>
      </c>
      <c r="D3469" s="431" t="s">
        <v>4021</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4369</v>
      </c>
      <c r="B3470" s="431">
        <v>1</v>
      </c>
      <c r="C3470" s="431" t="s">
        <v>4370</v>
      </c>
      <c r="D3470" s="431" t="s">
        <v>4023</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4369</v>
      </c>
      <c r="B3471" s="431">
        <v>1</v>
      </c>
      <c r="C3471" s="431" t="s">
        <v>4370</v>
      </c>
      <c r="D3471" s="431" t="s">
        <v>481</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4369</v>
      </c>
      <c r="B3472" s="431">
        <v>1</v>
      </c>
      <c r="C3472" s="431" t="s">
        <v>4370</v>
      </c>
      <c r="D3472" s="431" t="s">
        <v>4026</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4369</v>
      </c>
      <c r="B3473" s="431">
        <v>1</v>
      </c>
      <c r="C3473" s="431" t="s">
        <v>4370</v>
      </c>
      <c r="D3473" s="431" t="s">
        <v>4028</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4369</v>
      </c>
      <c r="B3474" s="431">
        <v>1</v>
      </c>
      <c r="C3474" s="431" t="s">
        <v>4370</v>
      </c>
      <c r="D3474" s="431" t="s">
        <v>4029</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4369</v>
      </c>
      <c r="B3475" s="431">
        <v>1</v>
      </c>
      <c r="C3475" s="431" t="s">
        <v>4370</v>
      </c>
      <c r="D3475" s="431" t="s">
        <v>4031</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4369</v>
      </c>
      <c r="B3476" s="431">
        <v>1</v>
      </c>
      <c r="C3476" s="431" t="s">
        <v>4370</v>
      </c>
      <c r="D3476" s="431" t="s">
        <v>4033</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4369</v>
      </c>
      <c r="B3477" s="431">
        <v>1</v>
      </c>
      <c r="C3477" s="431" t="s">
        <v>4370</v>
      </c>
      <c r="D3477" s="431" t="s">
        <v>4249</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4369</v>
      </c>
      <c r="B3478" s="431">
        <v>1</v>
      </c>
      <c r="C3478" s="431" t="s">
        <v>4370</v>
      </c>
      <c r="D3478" s="431" t="s">
        <v>4035</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4369</v>
      </c>
      <c r="B3479" s="431">
        <v>1</v>
      </c>
      <c r="C3479" s="431" t="s">
        <v>4370</v>
      </c>
      <c r="D3479" s="431" t="s">
        <v>4037</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4369</v>
      </c>
      <c r="B3480" s="431">
        <v>1</v>
      </c>
      <c r="C3480" s="431" t="s">
        <v>4370</v>
      </c>
      <c r="D3480" s="431" t="s">
        <v>4039</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4369</v>
      </c>
      <c r="B3481" s="431">
        <v>1</v>
      </c>
      <c r="C3481" s="431" t="s">
        <v>4370</v>
      </c>
      <c r="D3481" s="431" t="s">
        <v>4041</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4369</v>
      </c>
      <c r="B3482" s="431">
        <v>1</v>
      </c>
      <c r="C3482" s="431" t="s">
        <v>4370</v>
      </c>
      <c r="D3482" s="431" t="s">
        <v>4043</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4369</v>
      </c>
      <c r="B3483" s="431">
        <v>1</v>
      </c>
      <c r="C3483" s="431" t="s">
        <v>4370</v>
      </c>
      <c r="D3483" s="431" t="s">
        <v>4045</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4369</v>
      </c>
      <c r="B3484" s="431">
        <v>1</v>
      </c>
      <c r="C3484" s="431" t="s">
        <v>4370</v>
      </c>
      <c r="D3484" s="431" t="s">
        <v>4047</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4369</v>
      </c>
      <c r="B3485" s="431">
        <v>1</v>
      </c>
      <c r="C3485" s="431" t="s">
        <v>4370</v>
      </c>
      <c r="D3485" s="431" t="s">
        <v>4049</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4369</v>
      </c>
      <c r="B3486" s="431">
        <v>1</v>
      </c>
      <c r="C3486" s="431" t="s">
        <v>4370</v>
      </c>
      <c r="D3486" s="431" t="s">
        <v>4051</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4369</v>
      </c>
      <c r="B3487" s="431">
        <v>1</v>
      </c>
      <c r="C3487" s="431" t="s">
        <v>4370</v>
      </c>
      <c r="D3487" s="431" t="s">
        <v>4053</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4369</v>
      </c>
      <c r="B3488" s="431">
        <v>1</v>
      </c>
      <c r="C3488" s="431" t="s">
        <v>4370</v>
      </c>
      <c r="D3488" s="431" t="s">
        <v>4055</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4369</v>
      </c>
      <c r="B3489" s="431">
        <v>1</v>
      </c>
      <c r="C3489" s="431" t="s">
        <v>4370</v>
      </c>
      <c r="D3489" s="431" t="s">
        <v>4057</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4369</v>
      </c>
      <c r="B3490" s="431">
        <v>1</v>
      </c>
      <c r="C3490" s="431" t="s">
        <v>4370</v>
      </c>
      <c r="D3490" s="431" t="s">
        <v>4059</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4369</v>
      </c>
      <c r="B3491" s="431">
        <v>1</v>
      </c>
      <c r="C3491" s="431" t="s">
        <v>4370</v>
      </c>
      <c r="D3491" s="431" t="s">
        <v>4061</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4369</v>
      </c>
      <c r="B3492" s="431">
        <v>1</v>
      </c>
      <c r="C3492" s="431" t="s">
        <v>4370</v>
      </c>
      <c r="D3492" s="431" t="s">
        <v>4250</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4369</v>
      </c>
      <c r="B3493" s="431">
        <v>1</v>
      </c>
      <c r="C3493" s="431" t="s">
        <v>4370</v>
      </c>
      <c r="D3493" s="431" t="s">
        <v>4063</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4369</v>
      </c>
      <c r="B3494" s="431">
        <v>1</v>
      </c>
      <c r="C3494" s="431" t="s">
        <v>4370</v>
      </c>
      <c r="D3494" s="431" t="s">
        <v>4065</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4369</v>
      </c>
      <c r="B3495" s="431">
        <v>1</v>
      </c>
      <c r="C3495" s="431" t="s">
        <v>4370</v>
      </c>
      <c r="D3495" s="431" t="s">
        <v>4067</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4369</v>
      </c>
      <c r="B3496" s="431">
        <v>1</v>
      </c>
      <c r="C3496" s="431" t="s">
        <v>4370</v>
      </c>
      <c r="D3496" s="431" t="s">
        <v>4069</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4369</v>
      </c>
      <c r="B3497" s="431">
        <v>1</v>
      </c>
      <c r="C3497" s="431" t="s">
        <v>4370</v>
      </c>
      <c r="D3497" s="431" t="s">
        <v>517</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4369</v>
      </c>
      <c r="B3498" s="431">
        <v>1</v>
      </c>
      <c r="C3498" s="431" t="s">
        <v>4370</v>
      </c>
      <c r="D3498" s="431" t="s">
        <v>4072</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4369</v>
      </c>
      <c r="B3499" s="431">
        <v>1</v>
      </c>
      <c r="C3499" s="431" t="s">
        <v>4370</v>
      </c>
      <c r="D3499" s="431" t="s">
        <v>4074</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4369</v>
      </c>
      <c r="B3500" s="431">
        <v>1</v>
      </c>
      <c r="C3500" s="431" t="s">
        <v>4370</v>
      </c>
      <c r="D3500" s="431" t="s">
        <v>4076</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4369</v>
      </c>
      <c r="B3501" s="431">
        <v>1</v>
      </c>
      <c r="C3501" s="431" t="s">
        <v>4370</v>
      </c>
      <c r="D3501" s="431" t="s">
        <v>4078</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4369</v>
      </c>
      <c r="B3502" s="431">
        <v>1</v>
      </c>
      <c r="C3502" s="431" t="s">
        <v>4370</v>
      </c>
      <c r="D3502" s="431" t="s">
        <v>4080</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4369</v>
      </c>
      <c r="B3503" s="431">
        <v>1</v>
      </c>
      <c r="C3503" s="431" t="s">
        <v>4370</v>
      </c>
      <c r="D3503" s="431" t="s">
        <v>4082</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4369</v>
      </c>
      <c r="B3504" s="431">
        <v>1</v>
      </c>
      <c r="C3504" s="431" t="s">
        <v>4370</v>
      </c>
      <c r="D3504" s="431" t="s">
        <v>4084</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4369</v>
      </c>
      <c r="B3505" s="431">
        <v>1</v>
      </c>
      <c r="C3505" s="431" t="s">
        <v>4370</v>
      </c>
      <c r="D3505" s="431" t="s">
        <v>4086</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4369</v>
      </c>
      <c r="B3506" s="431">
        <v>1</v>
      </c>
      <c r="C3506" s="431" t="s">
        <v>4370</v>
      </c>
      <c r="D3506" s="431" t="s">
        <v>4088</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4369</v>
      </c>
      <c r="B3507" s="431">
        <v>1</v>
      </c>
      <c r="C3507" s="431" t="s">
        <v>4370</v>
      </c>
      <c r="D3507" s="431" t="s">
        <v>4251</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4369</v>
      </c>
      <c r="B3508" s="431">
        <v>1</v>
      </c>
      <c r="C3508" s="431" t="s">
        <v>4370</v>
      </c>
      <c r="D3508" s="431" t="s">
        <v>4090</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4369</v>
      </c>
      <c r="B3509" s="431">
        <v>1</v>
      </c>
      <c r="C3509" s="431" t="s">
        <v>4370</v>
      </c>
      <c r="D3509" s="431" t="s">
        <v>4092</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4369</v>
      </c>
      <c r="B3510" s="431">
        <v>1</v>
      </c>
      <c r="C3510" s="431" t="s">
        <v>4370</v>
      </c>
      <c r="D3510" s="431" t="s">
        <v>4094</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4369</v>
      </c>
      <c r="B3511" s="431">
        <v>1</v>
      </c>
      <c r="C3511" s="431" t="s">
        <v>4370</v>
      </c>
      <c r="D3511" s="431" t="s">
        <v>4096</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4369</v>
      </c>
      <c r="B3512" s="431">
        <v>1</v>
      </c>
      <c r="C3512" s="431" t="s">
        <v>4370</v>
      </c>
      <c r="D3512" s="431" t="s">
        <v>4098</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4369</v>
      </c>
      <c r="B3513" s="431">
        <v>1</v>
      </c>
      <c r="C3513" s="431" t="s">
        <v>4370</v>
      </c>
      <c r="D3513" s="431" t="s">
        <v>4252</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4369</v>
      </c>
      <c r="B3514" s="431">
        <v>1</v>
      </c>
      <c r="C3514" s="431" t="s">
        <v>4370</v>
      </c>
      <c r="D3514" s="431" t="s">
        <v>4100</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4369</v>
      </c>
      <c r="B3515" s="431">
        <v>1</v>
      </c>
      <c r="C3515" s="431" t="s">
        <v>4370</v>
      </c>
      <c r="D3515" s="431" t="s">
        <v>4102</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4369</v>
      </c>
      <c r="B3516" s="431">
        <v>1</v>
      </c>
      <c r="C3516" s="431" t="s">
        <v>4370</v>
      </c>
      <c r="D3516" s="431" t="s">
        <v>4253</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4369</v>
      </c>
      <c r="B3517" s="431">
        <v>1</v>
      </c>
      <c r="C3517" s="431" t="s">
        <v>4370</v>
      </c>
      <c r="D3517" s="431" t="s">
        <v>4104</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4369</v>
      </c>
      <c r="B3518" s="431">
        <v>1</v>
      </c>
      <c r="C3518" s="431" t="s">
        <v>4370</v>
      </c>
      <c r="D3518" s="431" t="s">
        <v>4106</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4369</v>
      </c>
      <c r="B3519" s="431">
        <v>1</v>
      </c>
      <c r="C3519" s="431" t="s">
        <v>4370</v>
      </c>
      <c r="D3519" s="431" t="s">
        <v>4108</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4369</v>
      </c>
      <c r="B3520" s="431">
        <v>1</v>
      </c>
      <c r="C3520" s="431" t="s">
        <v>4370</v>
      </c>
      <c r="D3520" s="431" t="s">
        <v>4110</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4369</v>
      </c>
      <c r="B3521" s="431">
        <v>1</v>
      </c>
      <c r="C3521" s="431" t="s">
        <v>4370</v>
      </c>
      <c r="D3521" s="431" t="s">
        <v>4112</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4371</v>
      </c>
      <c r="B3522" s="431">
        <v>1</v>
      </c>
      <c r="C3522" s="431" t="s">
        <v>4372</v>
      </c>
      <c r="D3522" s="431" t="s">
        <v>4016</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4371</v>
      </c>
      <c r="B3523" s="431">
        <v>1</v>
      </c>
      <c r="C3523" s="431" t="s">
        <v>4372</v>
      </c>
      <c r="D3523" s="431" t="s">
        <v>4018</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4371</v>
      </c>
      <c r="B3524" s="431">
        <v>1</v>
      </c>
      <c r="C3524" s="431" t="s">
        <v>4372</v>
      </c>
      <c r="D3524" s="431" t="s">
        <v>4019</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4371</v>
      </c>
      <c r="B3525" s="431">
        <v>1</v>
      </c>
      <c r="C3525" s="431" t="s">
        <v>4372</v>
      </c>
      <c r="D3525" s="431" t="s">
        <v>4248</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4371</v>
      </c>
      <c r="B3526" s="431">
        <v>1</v>
      </c>
      <c r="C3526" s="431" t="s">
        <v>4372</v>
      </c>
      <c r="D3526" s="431" t="s">
        <v>4021</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4371</v>
      </c>
      <c r="B3527" s="431">
        <v>1</v>
      </c>
      <c r="C3527" s="431" t="s">
        <v>4372</v>
      </c>
      <c r="D3527" s="431" t="s">
        <v>4023</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4371</v>
      </c>
      <c r="B3528" s="431">
        <v>1</v>
      </c>
      <c r="C3528" s="431" t="s">
        <v>4372</v>
      </c>
      <c r="D3528" s="431" t="s">
        <v>481</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4371</v>
      </c>
      <c r="B3529" s="431">
        <v>1</v>
      </c>
      <c r="C3529" s="431" t="s">
        <v>4372</v>
      </c>
      <c r="D3529" s="431" t="s">
        <v>4026</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4371</v>
      </c>
      <c r="B3530" s="431">
        <v>1</v>
      </c>
      <c r="C3530" s="431" t="s">
        <v>4372</v>
      </c>
      <c r="D3530" s="431" t="s">
        <v>4028</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4371</v>
      </c>
      <c r="B3531" s="431">
        <v>1</v>
      </c>
      <c r="C3531" s="431" t="s">
        <v>4372</v>
      </c>
      <c r="D3531" s="431" t="s">
        <v>4029</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4371</v>
      </c>
      <c r="B3532" s="431">
        <v>1</v>
      </c>
      <c r="C3532" s="431" t="s">
        <v>4372</v>
      </c>
      <c r="D3532" s="431" t="s">
        <v>4031</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4371</v>
      </c>
      <c r="B3533" s="431">
        <v>1</v>
      </c>
      <c r="C3533" s="431" t="s">
        <v>4372</v>
      </c>
      <c r="D3533" s="431" t="s">
        <v>4033</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4371</v>
      </c>
      <c r="B3534" s="431">
        <v>1</v>
      </c>
      <c r="C3534" s="431" t="s">
        <v>4372</v>
      </c>
      <c r="D3534" s="431" t="s">
        <v>4249</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4371</v>
      </c>
      <c r="B3535" s="431">
        <v>1</v>
      </c>
      <c r="C3535" s="431" t="s">
        <v>4372</v>
      </c>
      <c r="D3535" s="431" t="s">
        <v>4035</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4371</v>
      </c>
      <c r="B3536" s="431">
        <v>1</v>
      </c>
      <c r="C3536" s="431" t="s">
        <v>4372</v>
      </c>
      <c r="D3536" s="431" t="s">
        <v>4037</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4371</v>
      </c>
      <c r="B3537" s="431">
        <v>1</v>
      </c>
      <c r="C3537" s="431" t="s">
        <v>4372</v>
      </c>
      <c r="D3537" s="431" t="s">
        <v>4039</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4371</v>
      </c>
      <c r="B3538" s="431">
        <v>1</v>
      </c>
      <c r="C3538" s="431" t="s">
        <v>4372</v>
      </c>
      <c r="D3538" s="431" t="s">
        <v>4041</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4371</v>
      </c>
      <c r="B3539" s="431">
        <v>1</v>
      </c>
      <c r="C3539" s="431" t="s">
        <v>4372</v>
      </c>
      <c r="D3539" s="431" t="s">
        <v>4043</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4371</v>
      </c>
      <c r="B3540" s="431">
        <v>1</v>
      </c>
      <c r="C3540" s="431" t="s">
        <v>4372</v>
      </c>
      <c r="D3540" s="431" t="s">
        <v>4045</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4371</v>
      </c>
      <c r="B3541" s="431">
        <v>1</v>
      </c>
      <c r="C3541" s="431" t="s">
        <v>4372</v>
      </c>
      <c r="D3541" s="431" t="s">
        <v>4047</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4371</v>
      </c>
      <c r="B3542" s="431">
        <v>1</v>
      </c>
      <c r="C3542" s="431" t="s">
        <v>4372</v>
      </c>
      <c r="D3542" s="431" t="s">
        <v>4049</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4371</v>
      </c>
      <c r="B3543" s="431">
        <v>1</v>
      </c>
      <c r="C3543" s="431" t="s">
        <v>4372</v>
      </c>
      <c r="D3543" s="431" t="s">
        <v>4051</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4371</v>
      </c>
      <c r="B3544" s="431">
        <v>1</v>
      </c>
      <c r="C3544" s="431" t="s">
        <v>4372</v>
      </c>
      <c r="D3544" s="431" t="s">
        <v>4053</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4371</v>
      </c>
      <c r="B3545" s="431">
        <v>1</v>
      </c>
      <c r="C3545" s="431" t="s">
        <v>4372</v>
      </c>
      <c r="D3545" s="431" t="s">
        <v>4055</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4371</v>
      </c>
      <c r="B3546" s="431">
        <v>1</v>
      </c>
      <c r="C3546" s="431" t="s">
        <v>4372</v>
      </c>
      <c r="D3546" s="431" t="s">
        <v>4057</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4371</v>
      </c>
      <c r="B3547" s="431">
        <v>1</v>
      </c>
      <c r="C3547" s="431" t="s">
        <v>4372</v>
      </c>
      <c r="D3547" s="431" t="s">
        <v>4059</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4371</v>
      </c>
      <c r="B3548" s="431">
        <v>1</v>
      </c>
      <c r="C3548" s="431" t="s">
        <v>4372</v>
      </c>
      <c r="D3548" s="431" t="s">
        <v>4061</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4371</v>
      </c>
      <c r="B3549" s="431">
        <v>1</v>
      </c>
      <c r="C3549" s="431" t="s">
        <v>4372</v>
      </c>
      <c r="D3549" s="431" t="s">
        <v>4250</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4371</v>
      </c>
      <c r="B3550" s="431">
        <v>1</v>
      </c>
      <c r="C3550" s="431" t="s">
        <v>4372</v>
      </c>
      <c r="D3550" s="431" t="s">
        <v>4063</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4371</v>
      </c>
      <c r="B3551" s="431">
        <v>1</v>
      </c>
      <c r="C3551" s="431" t="s">
        <v>4372</v>
      </c>
      <c r="D3551" s="431" t="s">
        <v>4065</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4371</v>
      </c>
      <c r="B3552" s="431">
        <v>1</v>
      </c>
      <c r="C3552" s="431" t="s">
        <v>4372</v>
      </c>
      <c r="D3552" s="431" t="s">
        <v>4067</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4371</v>
      </c>
      <c r="B3553" s="431">
        <v>1</v>
      </c>
      <c r="C3553" s="431" t="s">
        <v>4372</v>
      </c>
      <c r="D3553" s="431" t="s">
        <v>4069</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4371</v>
      </c>
      <c r="B3554" s="431">
        <v>1</v>
      </c>
      <c r="C3554" s="431" t="s">
        <v>4372</v>
      </c>
      <c r="D3554" s="431" t="s">
        <v>517</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4371</v>
      </c>
      <c r="B3555" s="431">
        <v>1</v>
      </c>
      <c r="C3555" s="431" t="s">
        <v>4372</v>
      </c>
      <c r="D3555" s="431" t="s">
        <v>4072</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4371</v>
      </c>
      <c r="B3556" s="431">
        <v>1</v>
      </c>
      <c r="C3556" s="431" t="s">
        <v>4372</v>
      </c>
      <c r="D3556" s="431" t="s">
        <v>4074</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4371</v>
      </c>
      <c r="B3557" s="431">
        <v>1</v>
      </c>
      <c r="C3557" s="431" t="s">
        <v>4372</v>
      </c>
      <c r="D3557" s="431" t="s">
        <v>4076</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4371</v>
      </c>
      <c r="B3558" s="431">
        <v>1</v>
      </c>
      <c r="C3558" s="431" t="s">
        <v>4372</v>
      </c>
      <c r="D3558" s="431" t="s">
        <v>4078</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4371</v>
      </c>
      <c r="B3559" s="431">
        <v>1</v>
      </c>
      <c r="C3559" s="431" t="s">
        <v>4372</v>
      </c>
      <c r="D3559" s="431" t="s">
        <v>4080</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4371</v>
      </c>
      <c r="B3560" s="431">
        <v>1</v>
      </c>
      <c r="C3560" s="431" t="s">
        <v>4372</v>
      </c>
      <c r="D3560" s="431" t="s">
        <v>4082</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4371</v>
      </c>
      <c r="B3561" s="431">
        <v>1</v>
      </c>
      <c r="C3561" s="431" t="s">
        <v>4372</v>
      </c>
      <c r="D3561" s="431" t="s">
        <v>4084</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4371</v>
      </c>
      <c r="B3562" s="431">
        <v>1</v>
      </c>
      <c r="C3562" s="431" t="s">
        <v>4372</v>
      </c>
      <c r="D3562" s="431" t="s">
        <v>4086</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4371</v>
      </c>
      <c r="B3563" s="431">
        <v>1</v>
      </c>
      <c r="C3563" s="431" t="s">
        <v>4372</v>
      </c>
      <c r="D3563" s="431" t="s">
        <v>4088</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4371</v>
      </c>
      <c r="B3564" s="431">
        <v>1</v>
      </c>
      <c r="C3564" s="431" t="s">
        <v>4372</v>
      </c>
      <c r="D3564" s="431" t="s">
        <v>4251</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4371</v>
      </c>
      <c r="B3565" s="431">
        <v>1</v>
      </c>
      <c r="C3565" s="431" t="s">
        <v>4372</v>
      </c>
      <c r="D3565" s="431" t="s">
        <v>4090</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4371</v>
      </c>
      <c r="B3566" s="431">
        <v>1</v>
      </c>
      <c r="C3566" s="431" t="s">
        <v>4372</v>
      </c>
      <c r="D3566" s="431" t="s">
        <v>4092</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4371</v>
      </c>
      <c r="B3567" s="431">
        <v>1</v>
      </c>
      <c r="C3567" s="431" t="s">
        <v>4372</v>
      </c>
      <c r="D3567" s="431" t="s">
        <v>4094</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4371</v>
      </c>
      <c r="B3568" s="431">
        <v>1</v>
      </c>
      <c r="C3568" s="431" t="s">
        <v>4372</v>
      </c>
      <c r="D3568" s="431" t="s">
        <v>4096</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4371</v>
      </c>
      <c r="B3569" s="431">
        <v>1</v>
      </c>
      <c r="C3569" s="431" t="s">
        <v>4372</v>
      </c>
      <c r="D3569" s="431" t="s">
        <v>4098</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4371</v>
      </c>
      <c r="B3570" s="431">
        <v>1</v>
      </c>
      <c r="C3570" s="431" t="s">
        <v>4372</v>
      </c>
      <c r="D3570" s="431" t="s">
        <v>4252</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4371</v>
      </c>
      <c r="B3571" s="431">
        <v>1</v>
      </c>
      <c r="C3571" s="431" t="s">
        <v>4372</v>
      </c>
      <c r="D3571" s="431" t="s">
        <v>4100</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4371</v>
      </c>
      <c r="B3572" s="431">
        <v>1</v>
      </c>
      <c r="C3572" s="431" t="s">
        <v>4372</v>
      </c>
      <c r="D3572" s="431" t="s">
        <v>4102</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4371</v>
      </c>
      <c r="B3573" s="431">
        <v>1</v>
      </c>
      <c r="C3573" s="431" t="s">
        <v>4372</v>
      </c>
      <c r="D3573" s="431" t="s">
        <v>4253</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4371</v>
      </c>
      <c r="B3574" s="431">
        <v>1</v>
      </c>
      <c r="C3574" s="431" t="s">
        <v>4372</v>
      </c>
      <c r="D3574" s="431" t="s">
        <v>4104</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4371</v>
      </c>
      <c r="B3575" s="431">
        <v>1</v>
      </c>
      <c r="C3575" s="431" t="s">
        <v>4372</v>
      </c>
      <c r="D3575" s="431" t="s">
        <v>4106</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4371</v>
      </c>
      <c r="B3576" s="431">
        <v>1</v>
      </c>
      <c r="C3576" s="431" t="s">
        <v>4372</v>
      </c>
      <c r="D3576" s="431" t="s">
        <v>4108</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4371</v>
      </c>
      <c r="B3577" s="431">
        <v>1</v>
      </c>
      <c r="C3577" s="431" t="s">
        <v>4372</v>
      </c>
      <c r="D3577" s="431" t="s">
        <v>4110</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4371</v>
      </c>
      <c r="B3578" s="431">
        <v>1</v>
      </c>
      <c r="C3578" s="431" t="s">
        <v>4372</v>
      </c>
      <c r="D3578" s="431" t="s">
        <v>4112</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4373</v>
      </c>
      <c r="B3579" s="431">
        <v>1</v>
      </c>
      <c r="C3579" s="431" t="s">
        <v>4374</v>
      </c>
      <c r="D3579" s="431" t="s">
        <v>4016</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4373</v>
      </c>
      <c r="B3580" s="431">
        <v>1</v>
      </c>
      <c r="C3580" s="431" t="s">
        <v>4374</v>
      </c>
      <c r="D3580" s="431" t="s">
        <v>4018</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4373</v>
      </c>
      <c r="B3581" s="431">
        <v>1</v>
      </c>
      <c r="C3581" s="431" t="s">
        <v>4374</v>
      </c>
      <c r="D3581" s="431" t="s">
        <v>4019</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4373</v>
      </c>
      <c r="B3582" s="431">
        <v>1</v>
      </c>
      <c r="C3582" s="431" t="s">
        <v>4374</v>
      </c>
      <c r="D3582" s="431" t="s">
        <v>4248</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4373</v>
      </c>
      <c r="B3583" s="431">
        <v>1</v>
      </c>
      <c r="C3583" s="431" t="s">
        <v>4374</v>
      </c>
      <c r="D3583" s="431" t="s">
        <v>4021</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4373</v>
      </c>
      <c r="B3584" s="431">
        <v>1</v>
      </c>
      <c r="C3584" s="431" t="s">
        <v>4374</v>
      </c>
      <c r="D3584" s="431" t="s">
        <v>4023</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4373</v>
      </c>
      <c r="B3585" s="431">
        <v>1</v>
      </c>
      <c r="C3585" s="431" t="s">
        <v>4374</v>
      </c>
      <c r="D3585" s="431" t="s">
        <v>481</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4373</v>
      </c>
      <c r="B3586" s="431">
        <v>1</v>
      </c>
      <c r="C3586" s="431" t="s">
        <v>4374</v>
      </c>
      <c r="D3586" s="431" t="s">
        <v>4026</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4373</v>
      </c>
      <c r="B3587" s="431">
        <v>1</v>
      </c>
      <c r="C3587" s="431" t="s">
        <v>4374</v>
      </c>
      <c r="D3587" s="431" t="s">
        <v>4028</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4373</v>
      </c>
      <c r="B3588" s="431">
        <v>1</v>
      </c>
      <c r="C3588" s="431" t="s">
        <v>4374</v>
      </c>
      <c r="D3588" s="431" t="s">
        <v>4029</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4373</v>
      </c>
      <c r="B3589" s="431">
        <v>1</v>
      </c>
      <c r="C3589" s="431" t="s">
        <v>4374</v>
      </c>
      <c r="D3589" s="431" t="s">
        <v>4031</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4373</v>
      </c>
      <c r="B3590" s="431">
        <v>1</v>
      </c>
      <c r="C3590" s="431" t="s">
        <v>4374</v>
      </c>
      <c r="D3590" s="431" t="s">
        <v>4033</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4373</v>
      </c>
      <c r="B3591" s="431">
        <v>1</v>
      </c>
      <c r="C3591" s="431" t="s">
        <v>4374</v>
      </c>
      <c r="D3591" s="431" t="s">
        <v>4249</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4373</v>
      </c>
      <c r="B3592" s="431">
        <v>1</v>
      </c>
      <c r="C3592" s="431" t="s">
        <v>4374</v>
      </c>
      <c r="D3592" s="431" t="s">
        <v>4035</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4373</v>
      </c>
      <c r="B3593" s="431">
        <v>1</v>
      </c>
      <c r="C3593" s="431" t="s">
        <v>4374</v>
      </c>
      <c r="D3593" s="431" t="s">
        <v>4037</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4373</v>
      </c>
      <c r="B3594" s="431">
        <v>1</v>
      </c>
      <c r="C3594" s="431" t="s">
        <v>4374</v>
      </c>
      <c r="D3594" s="431" t="s">
        <v>4039</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4373</v>
      </c>
      <c r="B3595" s="431">
        <v>1</v>
      </c>
      <c r="C3595" s="431" t="s">
        <v>4374</v>
      </c>
      <c r="D3595" s="431" t="s">
        <v>4041</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4373</v>
      </c>
      <c r="B3596" s="431">
        <v>1</v>
      </c>
      <c r="C3596" s="431" t="s">
        <v>4374</v>
      </c>
      <c r="D3596" s="431" t="s">
        <v>4043</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4373</v>
      </c>
      <c r="B3597" s="431">
        <v>1</v>
      </c>
      <c r="C3597" s="431" t="s">
        <v>4374</v>
      </c>
      <c r="D3597" s="431" t="s">
        <v>4045</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4373</v>
      </c>
      <c r="B3598" s="431">
        <v>1</v>
      </c>
      <c r="C3598" s="431" t="s">
        <v>4374</v>
      </c>
      <c r="D3598" s="431" t="s">
        <v>4047</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4373</v>
      </c>
      <c r="B3599" s="431">
        <v>1</v>
      </c>
      <c r="C3599" s="431" t="s">
        <v>4374</v>
      </c>
      <c r="D3599" s="431" t="s">
        <v>4049</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4373</v>
      </c>
      <c r="B3600" s="431">
        <v>1</v>
      </c>
      <c r="C3600" s="431" t="s">
        <v>4374</v>
      </c>
      <c r="D3600" s="431" t="s">
        <v>4051</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4373</v>
      </c>
      <c r="B3601" s="431">
        <v>1</v>
      </c>
      <c r="C3601" s="431" t="s">
        <v>4374</v>
      </c>
      <c r="D3601" s="431" t="s">
        <v>4053</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4373</v>
      </c>
      <c r="B3602" s="431">
        <v>1</v>
      </c>
      <c r="C3602" s="431" t="s">
        <v>4374</v>
      </c>
      <c r="D3602" s="431" t="s">
        <v>4055</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4373</v>
      </c>
      <c r="B3603" s="431">
        <v>1</v>
      </c>
      <c r="C3603" s="431" t="s">
        <v>4374</v>
      </c>
      <c r="D3603" s="431" t="s">
        <v>4057</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4373</v>
      </c>
      <c r="B3604" s="431">
        <v>1</v>
      </c>
      <c r="C3604" s="431" t="s">
        <v>4374</v>
      </c>
      <c r="D3604" s="431" t="s">
        <v>4059</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4373</v>
      </c>
      <c r="B3605" s="431">
        <v>1</v>
      </c>
      <c r="C3605" s="431" t="s">
        <v>4374</v>
      </c>
      <c r="D3605" s="431" t="s">
        <v>4061</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4373</v>
      </c>
      <c r="B3606" s="431">
        <v>1</v>
      </c>
      <c r="C3606" s="431" t="s">
        <v>4374</v>
      </c>
      <c r="D3606" s="431" t="s">
        <v>4250</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4373</v>
      </c>
      <c r="B3607" s="431">
        <v>1</v>
      </c>
      <c r="C3607" s="431" t="s">
        <v>4374</v>
      </c>
      <c r="D3607" s="431" t="s">
        <v>4063</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4373</v>
      </c>
      <c r="B3608" s="431">
        <v>1</v>
      </c>
      <c r="C3608" s="431" t="s">
        <v>4374</v>
      </c>
      <c r="D3608" s="431" t="s">
        <v>4065</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4373</v>
      </c>
      <c r="B3609" s="431">
        <v>1</v>
      </c>
      <c r="C3609" s="431" t="s">
        <v>4374</v>
      </c>
      <c r="D3609" s="431" t="s">
        <v>4067</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4373</v>
      </c>
      <c r="B3610" s="431">
        <v>1</v>
      </c>
      <c r="C3610" s="431" t="s">
        <v>4374</v>
      </c>
      <c r="D3610" s="431" t="s">
        <v>4069</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4373</v>
      </c>
      <c r="B3611" s="431">
        <v>1</v>
      </c>
      <c r="C3611" s="431" t="s">
        <v>4374</v>
      </c>
      <c r="D3611" s="431" t="s">
        <v>517</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4373</v>
      </c>
      <c r="B3612" s="431">
        <v>1</v>
      </c>
      <c r="C3612" s="431" t="s">
        <v>4374</v>
      </c>
      <c r="D3612" s="431" t="s">
        <v>4072</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4373</v>
      </c>
      <c r="B3613" s="431">
        <v>1</v>
      </c>
      <c r="C3613" s="431" t="s">
        <v>4374</v>
      </c>
      <c r="D3613" s="431" t="s">
        <v>4074</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4373</v>
      </c>
      <c r="B3614" s="431">
        <v>1</v>
      </c>
      <c r="C3614" s="431" t="s">
        <v>4374</v>
      </c>
      <c r="D3614" s="431" t="s">
        <v>4076</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4373</v>
      </c>
      <c r="B3615" s="431">
        <v>1</v>
      </c>
      <c r="C3615" s="431" t="s">
        <v>4374</v>
      </c>
      <c r="D3615" s="431" t="s">
        <v>4078</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4373</v>
      </c>
      <c r="B3616" s="431">
        <v>1</v>
      </c>
      <c r="C3616" s="431" t="s">
        <v>4374</v>
      </c>
      <c r="D3616" s="431" t="s">
        <v>4080</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4373</v>
      </c>
      <c r="B3617" s="431">
        <v>1</v>
      </c>
      <c r="C3617" s="431" t="s">
        <v>4374</v>
      </c>
      <c r="D3617" s="431" t="s">
        <v>4082</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4373</v>
      </c>
      <c r="B3618" s="431">
        <v>1</v>
      </c>
      <c r="C3618" s="431" t="s">
        <v>4374</v>
      </c>
      <c r="D3618" s="431" t="s">
        <v>4084</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4373</v>
      </c>
      <c r="B3619" s="431">
        <v>1</v>
      </c>
      <c r="C3619" s="431" t="s">
        <v>4374</v>
      </c>
      <c r="D3619" s="431" t="s">
        <v>4086</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4373</v>
      </c>
      <c r="B3620" s="431">
        <v>1</v>
      </c>
      <c r="C3620" s="431" t="s">
        <v>4374</v>
      </c>
      <c r="D3620" s="431" t="s">
        <v>4088</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4373</v>
      </c>
      <c r="B3621" s="431">
        <v>1</v>
      </c>
      <c r="C3621" s="431" t="s">
        <v>4374</v>
      </c>
      <c r="D3621" s="431" t="s">
        <v>4251</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4373</v>
      </c>
      <c r="B3622" s="431">
        <v>1</v>
      </c>
      <c r="C3622" s="431" t="s">
        <v>4374</v>
      </c>
      <c r="D3622" s="431" t="s">
        <v>4090</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4373</v>
      </c>
      <c r="B3623" s="431">
        <v>1</v>
      </c>
      <c r="C3623" s="431" t="s">
        <v>4374</v>
      </c>
      <c r="D3623" s="431" t="s">
        <v>4092</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4373</v>
      </c>
      <c r="B3624" s="431">
        <v>1</v>
      </c>
      <c r="C3624" s="431" t="s">
        <v>4374</v>
      </c>
      <c r="D3624" s="431" t="s">
        <v>4094</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4373</v>
      </c>
      <c r="B3625" s="431">
        <v>1</v>
      </c>
      <c r="C3625" s="431" t="s">
        <v>4374</v>
      </c>
      <c r="D3625" s="431" t="s">
        <v>4096</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4373</v>
      </c>
      <c r="B3626" s="431">
        <v>1</v>
      </c>
      <c r="C3626" s="431" t="s">
        <v>4374</v>
      </c>
      <c r="D3626" s="431" t="s">
        <v>4098</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4373</v>
      </c>
      <c r="B3627" s="431">
        <v>1</v>
      </c>
      <c r="C3627" s="431" t="s">
        <v>4374</v>
      </c>
      <c r="D3627" s="431" t="s">
        <v>4252</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4373</v>
      </c>
      <c r="B3628" s="431">
        <v>1</v>
      </c>
      <c r="C3628" s="431" t="s">
        <v>4374</v>
      </c>
      <c r="D3628" s="431" t="s">
        <v>4100</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4373</v>
      </c>
      <c r="B3629" s="431">
        <v>1</v>
      </c>
      <c r="C3629" s="431" t="s">
        <v>4374</v>
      </c>
      <c r="D3629" s="431" t="s">
        <v>4102</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4373</v>
      </c>
      <c r="B3630" s="431">
        <v>1</v>
      </c>
      <c r="C3630" s="431" t="s">
        <v>4374</v>
      </c>
      <c r="D3630" s="431" t="s">
        <v>4253</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4373</v>
      </c>
      <c r="B3631" s="431">
        <v>1</v>
      </c>
      <c r="C3631" s="431" t="s">
        <v>4374</v>
      </c>
      <c r="D3631" s="431" t="s">
        <v>4104</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4373</v>
      </c>
      <c r="B3632" s="431">
        <v>1</v>
      </c>
      <c r="C3632" s="431" t="s">
        <v>4374</v>
      </c>
      <c r="D3632" s="431" t="s">
        <v>4106</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4373</v>
      </c>
      <c r="B3633" s="431">
        <v>1</v>
      </c>
      <c r="C3633" s="431" t="s">
        <v>4374</v>
      </c>
      <c r="D3633" s="431" t="s">
        <v>4108</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4373</v>
      </c>
      <c r="B3634" s="431">
        <v>1</v>
      </c>
      <c r="C3634" s="431" t="s">
        <v>4374</v>
      </c>
      <c r="D3634" s="431" t="s">
        <v>4110</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4373</v>
      </c>
      <c r="B3635" s="431">
        <v>1</v>
      </c>
      <c r="C3635" s="431" t="s">
        <v>4374</v>
      </c>
      <c r="D3635" s="431" t="s">
        <v>4112</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4375</v>
      </c>
      <c r="B3636" s="431">
        <v>1</v>
      </c>
      <c r="C3636" s="431" t="s">
        <v>4376</v>
      </c>
      <c r="D3636" s="431" t="s">
        <v>4016</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4375</v>
      </c>
      <c r="B3637" s="431">
        <v>1</v>
      </c>
      <c r="C3637" s="431" t="s">
        <v>4376</v>
      </c>
      <c r="D3637" s="431" t="s">
        <v>4018</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4375</v>
      </c>
      <c r="B3638" s="431">
        <v>1</v>
      </c>
      <c r="C3638" s="431" t="s">
        <v>4376</v>
      </c>
      <c r="D3638" s="431" t="s">
        <v>4019</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4375</v>
      </c>
      <c r="B3639" s="431">
        <v>1</v>
      </c>
      <c r="C3639" s="431" t="s">
        <v>4376</v>
      </c>
      <c r="D3639" s="431" t="s">
        <v>4248</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4375</v>
      </c>
      <c r="B3640" s="431">
        <v>1</v>
      </c>
      <c r="C3640" s="431" t="s">
        <v>4376</v>
      </c>
      <c r="D3640" s="431" t="s">
        <v>4021</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4375</v>
      </c>
      <c r="B3641" s="431">
        <v>1</v>
      </c>
      <c r="C3641" s="431" t="s">
        <v>4376</v>
      </c>
      <c r="D3641" s="431" t="s">
        <v>4023</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4375</v>
      </c>
      <c r="B3642" s="431">
        <v>1</v>
      </c>
      <c r="C3642" s="431" t="s">
        <v>4376</v>
      </c>
      <c r="D3642" s="431" t="s">
        <v>481</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4375</v>
      </c>
      <c r="B3643" s="431">
        <v>1</v>
      </c>
      <c r="C3643" s="431" t="s">
        <v>4376</v>
      </c>
      <c r="D3643" s="431" t="s">
        <v>4026</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4375</v>
      </c>
      <c r="B3644" s="431">
        <v>1</v>
      </c>
      <c r="C3644" s="431" t="s">
        <v>4376</v>
      </c>
      <c r="D3644" s="431" t="s">
        <v>4028</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4375</v>
      </c>
      <c r="B3645" s="431">
        <v>1</v>
      </c>
      <c r="C3645" s="431" t="s">
        <v>4376</v>
      </c>
      <c r="D3645" s="431" t="s">
        <v>4029</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4375</v>
      </c>
      <c r="B3646" s="431">
        <v>1</v>
      </c>
      <c r="C3646" s="431" t="s">
        <v>4376</v>
      </c>
      <c r="D3646" s="431" t="s">
        <v>4031</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4375</v>
      </c>
      <c r="B3647" s="431">
        <v>1</v>
      </c>
      <c r="C3647" s="431" t="s">
        <v>4376</v>
      </c>
      <c r="D3647" s="431" t="s">
        <v>4308</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4375</v>
      </c>
      <c r="B3648" s="431">
        <v>1</v>
      </c>
      <c r="C3648" s="431" t="s">
        <v>4376</v>
      </c>
      <c r="D3648" s="431" t="s">
        <v>4033</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4375</v>
      </c>
      <c r="B3649" s="431">
        <v>1</v>
      </c>
      <c r="C3649" s="431" t="s">
        <v>4376</v>
      </c>
      <c r="D3649" s="431" t="s">
        <v>4249</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4375</v>
      </c>
      <c r="B3650" s="431">
        <v>1</v>
      </c>
      <c r="C3650" s="431" t="s">
        <v>4376</v>
      </c>
      <c r="D3650" s="431" t="s">
        <v>4035</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4375</v>
      </c>
      <c r="B3651" s="431">
        <v>1</v>
      </c>
      <c r="C3651" s="431" t="s">
        <v>4376</v>
      </c>
      <c r="D3651" s="431" t="s">
        <v>4037</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4375</v>
      </c>
      <c r="B3652" s="431">
        <v>1</v>
      </c>
      <c r="C3652" s="431" t="s">
        <v>4376</v>
      </c>
      <c r="D3652" s="431" t="s">
        <v>4039</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4375</v>
      </c>
      <c r="B3653" s="431">
        <v>1</v>
      </c>
      <c r="C3653" s="431" t="s">
        <v>4376</v>
      </c>
      <c r="D3653" s="431" t="s">
        <v>4041</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4375</v>
      </c>
      <c r="B3654" s="431">
        <v>1</v>
      </c>
      <c r="C3654" s="431" t="s">
        <v>4376</v>
      </c>
      <c r="D3654" s="431" t="s">
        <v>4043</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4375</v>
      </c>
      <c r="B3655" s="431">
        <v>1</v>
      </c>
      <c r="C3655" s="431" t="s">
        <v>4376</v>
      </c>
      <c r="D3655" s="431" t="s">
        <v>4045</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4375</v>
      </c>
      <c r="B3656" s="431">
        <v>1</v>
      </c>
      <c r="C3656" s="431" t="s">
        <v>4376</v>
      </c>
      <c r="D3656" s="431" t="s">
        <v>4047</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4375</v>
      </c>
      <c r="B3657" s="431">
        <v>1</v>
      </c>
      <c r="C3657" s="431" t="s">
        <v>4376</v>
      </c>
      <c r="D3657" s="431" t="s">
        <v>4049</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4375</v>
      </c>
      <c r="B3658" s="431">
        <v>1</v>
      </c>
      <c r="C3658" s="431" t="s">
        <v>4376</v>
      </c>
      <c r="D3658" s="431" t="s">
        <v>4051</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4375</v>
      </c>
      <c r="B3659" s="431">
        <v>1</v>
      </c>
      <c r="C3659" s="431" t="s">
        <v>4376</v>
      </c>
      <c r="D3659" s="431" t="s">
        <v>4053</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4375</v>
      </c>
      <c r="B3660" s="431">
        <v>1</v>
      </c>
      <c r="C3660" s="431" t="s">
        <v>4376</v>
      </c>
      <c r="D3660" s="431" t="s">
        <v>4055</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4375</v>
      </c>
      <c r="B3661" s="431">
        <v>1</v>
      </c>
      <c r="C3661" s="431" t="s">
        <v>4376</v>
      </c>
      <c r="D3661" s="431" t="s">
        <v>4309</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4375</v>
      </c>
      <c r="B3662" s="431">
        <v>1</v>
      </c>
      <c r="C3662" s="431" t="s">
        <v>4376</v>
      </c>
      <c r="D3662" s="431" t="s">
        <v>4057</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4375</v>
      </c>
      <c r="B3663" s="431">
        <v>1</v>
      </c>
      <c r="C3663" s="431" t="s">
        <v>4376</v>
      </c>
      <c r="D3663" s="431" t="s">
        <v>4059</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4375</v>
      </c>
      <c r="B3664" s="431">
        <v>1</v>
      </c>
      <c r="C3664" s="431" t="s">
        <v>4376</v>
      </c>
      <c r="D3664" s="431" t="s">
        <v>4061</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4375</v>
      </c>
      <c r="B3665" s="431">
        <v>1</v>
      </c>
      <c r="C3665" s="431" t="s">
        <v>4376</v>
      </c>
      <c r="D3665" s="431" t="s">
        <v>4250</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4375</v>
      </c>
      <c r="B3666" s="431">
        <v>1</v>
      </c>
      <c r="C3666" s="431" t="s">
        <v>4376</v>
      </c>
      <c r="D3666" s="431" t="s">
        <v>4063</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4375</v>
      </c>
      <c r="B3667" s="431">
        <v>1</v>
      </c>
      <c r="C3667" s="431" t="s">
        <v>4376</v>
      </c>
      <c r="D3667" s="431" t="s">
        <v>4065</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4375</v>
      </c>
      <c r="B3668" s="431">
        <v>1</v>
      </c>
      <c r="C3668" s="431" t="s">
        <v>4376</v>
      </c>
      <c r="D3668" s="431" t="s">
        <v>4067</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4375</v>
      </c>
      <c r="B3669" s="431">
        <v>1</v>
      </c>
      <c r="C3669" s="431" t="s">
        <v>4376</v>
      </c>
      <c r="D3669" s="431" t="s">
        <v>4069</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4375</v>
      </c>
      <c r="B3670" s="431">
        <v>1</v>
      </c>
      <c r="C3670" s="431" t="s">
        <v>4376</v>
      </c>
      <c r="D3670" s="431" t="s">
        <v>517</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4375</v>
      </c>
      <c r="B3671" s="431">
        <v>1</v>
      </c>
      <c r="C3671" s="431" t="s">
        <v>4376</v>
      </c>
      <c r="D3671" s="431" t="s">
        <v>4072</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4375</v>
      </c>
      <c r="B3672" s="431">
        <v>1</v>
      </c>
      <c r="C3672" s="431" t="s">
        <v>4376</v>
      </c>
      <c r="D3672" s="431" t="s">
        <v>4074</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4375</v>
      </c>
      <c r="B3673" s="431">
        <v>1</v>
      </c>
      <c r="C3673" s="431" t="s">
        <v>4376</v>
      </c>
      <c r="D3673" s="431" t="s">
        <v>4076</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4375</v>
      </c>
      <c r="B3674" s="431">
        <v>1</v>
      </c>
      <c r="C3674" s="431" t="s">
        <v>4376</v>
      </c>
      <c r="D3674" s="431" t="s">
        <v>4078</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4375</v>
      </c>
      <c r="B3675" s="431">
        <v>1</v>
      </c>
      <c r="C3675" s="431" t="s">
        <v>4376</v>
      </c>
      <c r="D3675" s="431" t="s">
        <v>4080</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4375</v>
      </c>
      <c r="B3676" s="431">
        <v>1</v>
      </c>
      <c r="C3676" s="431" t="s">
        <v>4376</v>
      </c>
      <c r="D3676" s="431" t="s">
        <v>4082</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4375</v>
      </c>
      <c r="B3677" s="431">
        <v>1</v>
      </c>
      <c r="C3677" s="431" t="s">
        <v>4376</v>
      </c>
      <c r="D3677" s="431" t="s">
        <v>4084</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4375</v>
      </c>
      <c r="B3678" s="431">
        <v>1</v>
      </c>
      <c r="C3678" s="431" t="s">
        <v>4376</v>
      </c>
      <c r="D3678" s="431" t="s">
        <v>4086</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4375</v>
      </c>
      <c r="B3679" s="431">
        <v>1</v>
      </c>
      <c r="C3679" s="431" t="s">
        <v>4376</v>
      </c>
      <c r="D3679" s="431" t="s">
        <v>4088</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4375</v>
      </c>
      <c r="B3680" s="431">
        <v>1</v>
      </c>
      <c r="C3680" s="431" t="s">
        <v>4376</v>
      </c>
      <c r="D3680" s="431" t="s">
        <v>4251</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4375</v>
      </c>
      <c r="B3681" s="431">
        <v>1</v>
      </c>
      <c r="C3681" s="431" t="s">
        <v>4376</v>
      </c>
      <c r="D3681" s="431" t="s">
        <v>4310</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4375</v>
      </c>
      <c r="B3682" s="431">
        <v>1</v>
      </c>
      <c r="C3682" s="431" t="s">
        <v>4376</v>
      </c>
      <c r="D3682" s="431" t="s">
        <v>4090</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4375</v>
      </c>
      <c r="B3683" s="431">
        <v>1</v>
      </c>
      <c r="C3683" s="431" t="s">
        <v>4376</v>
      </c>
      <c r="D3683" s="431" t="s">
        <v>4092</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4375</v>
      </c>
      <c r="B3684" s="431">
        <v>1</v>
      </c>
      <c r="C3684" s="431" t="s">
        <v>4376</v>
      </c>
      <c r="D3684" s="431" t="s">
        <v>4094</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4375</v>
      </c>
      <c r="B3685" s="431">
        <v>1</v>
      </c>
      <c r="C3685" s="431" t="s">
        <v>4376</v>
      </c>
      <c r="D3685" s="431" t="s">
        <v>4096</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4375</v>
      </c>
      <c r="B3686" s="431">
        <v>1</v>
      </c>
      <c r="C3686" s="431" t="s">
        <v>4376</v>
      </c>
      <c r="D3686" s="431" t="s">
        <v>4098</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4375</v>
      </c>
      <c r="B3687" s="431">
        <v>1</v>
      </c>
      <c r="C3687" s="431" t="s">
        <v>4376</v>
      </c>
      <c r="D3687" s="431" t="s">
        <v>4100</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4375</v>
      </c>
      <c r="B3688" s="431">
        <v>1</v>
      </c>
      <c r="C3688" s="431" t="s">
        <v>4376</v>
      </c>
      <c r="D3688" s="431" t="s">
        <v>4102</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4375</v>
      </c>
      <c r="B3689" s="431">
        <v>1</v>
      </c>
      <c r="C3689" s="431" t="s">
        <v>4376</v>
      </c>
      <c r="D3689" s="431" t="s">
        <v>4253</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4375</v>
      </c>
      <c r="B3690" s="431">
        <v>1</v>
      </c>
      <c r="C3690" s="431" t="s">
        <v>4376</v>
      </c>
      <c r="D3690" s="431" t="s">
        <v>4104</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4375</v>
      </c>
      <c r="B3691" s="431">
        <v>1</v>
      </c>
      <c r="C3691" s="431" t="s">
        <v>4376</v>
      </c>
      <c r="D3691" s="431" t="s">
        <v>4106</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4375</v>
      </c>
      <c r="B3692" s="431">
        <v>1</v>
      </c>
      <c r="C3692" s="431" t="s">
        <v>4376</v>
      </c>
      <c r="D3692" s="431" t="s">
        <v>4108</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4375</v>
      </c>
      <c r="B3693" s="431">
        <v>1</v>
      </c>
      <c r="C3693" s="431" t="s">
        <v>4376</v>
      </c>
      <c r="D3693" s="431" t="s">
        <v>4110</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4375</v>
      </c>
      <c r="B3694" s="431">
        <v>1</v>
      </c>
      <c r="C3694" s="431" t="s">
        <v>4376</v>
      </c>
      <c r="D3694" s="431" t="s">
        <v>4112</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4377</v>
      </c>
      <c r="B3695" s="431">
        <v>1</v>
      </c>
      <c r="C3695" s="431" t="s">
        <v>4378</v>
      </c>
      <c r="D3695" s="431" t="s">
        <v>4016</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4377</v>
      </c>
      <c r="B3696" s="431">
        <v>1</v>
      </c>
      <c r="C3696" s="431" t="s">
        <v>4378</v>
      </c>
      <c r="D3696" s="431" t="s">
        <v>4018</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4377</v>
      </c>
      <c r="B3697" s="431">
        <v>1</v>
      </c>
      <c r="C3697" s="431" t="s">
        <v>4378</v>
      </c>
      <c r="D3697" s="431" t="s">
        <v>4019</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4377</v>
      </c>
      <c r="B3698" s="431">
        <v>1</v>
      </c>
      <c r="C3698" s="431" t="s">
        <v>4378</v>
      </c>
      <c r="D3698" s="431" t="s">
        <v>4248</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4377</v>
      </c>
      <c r="B3699" s="431">
        <v>1</v>
      </c>
      <c r="C3699" s="431" t="s">
        <v>4378</v>
      </c>
      <c r="D3699" s="431" t="s">
        <v>4021</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4377</v>
      </c>
      <c r="B3700" s="431">
        <v>1</v>
      </c>
      <c r="C3700" s="431" t="s">
        <v>4378</v>
      </c>
      <c r="D3700" s="431" t="s">
        <v>4023</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4377</v>
      </c>
      <c r="B3701" s="431">
        <v>1</v>
      </c>
      <c r="C3701" s="431" t="s">
        <v>4378</v>
      </c>
      <c r="D3701" s="431" t="s">
        <v>481</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4377</v>
      </c>
      <c r="B3702" s="431">
        <v>1</v>
      </c>
      <c r="C3702" s="431" t="s">
        <v>4378</v>
      </c>
      <c r="D3702" s="431" t="s">
        <v>4026</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4377</v>
      </c>
      <c r="B3703" s="431">
        <v>1</v>
      </c>
      <c r="C3703" s="431" t="s">
        <v>4378</v>
      </c>
      <c r="D3703" s="431" t="s">
        <v>4028</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4377</v>
      </c>
      <c r="B3704" s="431">
        <v>1</v>
      </c>
      <c r="C3704" s="431" t="s">
        <v>4378</v>
      </c>
      <c r="D3704" s="431" t="s">
        <v>4029</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4377</v>
      </c>
      <c r="B3705" s="431">
        <v>1</v>
      </c>
      <c r="C3705" s="431" t="s">
        <v>4378</v>
      </c>
      <c r="D3705" s="431" t="s">
        <v>4031</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4377</v>
      </c>
      <c r="B3706" s="431">
        <v>1</v>
      </c>
      <c r="C3706" s="431" t="s">
        <v>4378</v>
      </c>
      <c r="D3706" s="431" t="s">
        <v>4033</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4377</v>
      </c>
      <c r="B3707" s="431">
        <v>1</v>
      </c>
      <c r="C3707" s="431" t="s">
        <v>4378</v>
      </c>
      <c r="D3707" s="431" t="s">
        <v>4249</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4377</v>
      </c>
      <c r="B3708" s="431">
        <v>1</v>
      </c>
      <c r="C3708" s="431" t="s">
        <v>4378</v>
      </c>
      <c r="D3708" s="431" t="s">
        <v>4035</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4377</v>
      </c>
      <c r="B3709" s="431">
        <v>1</v>
      </c>
      <c r="C3709" s="431" t="s">
        <v>4378</v>
      </c>
      <c r="D3709" s="431" t="s">
        <v>4037</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4377</v>
      </c>
      <c r="B3710" s="431">
        <v>1</v>
      </c>
      <c r="C3710" s="431" t="s">
        <v>4378</v>
      </c>
      <c r="D3710" s="431" t="s">
        <v>4039</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4377</v>
      </c>
      <c r="B3711" s="431">
        <v>1</v>
      </c>
      <c r="C3711" s="431" t="s">
        <v>4378</v>
      </c>
      <c r="D3711" s="431" t="s">
        <v>4041</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4377</v>
      </c>
      <c r="B3712" s="431">
        <v>1</v>
      </c>
      <c r="C3712" s="431" t="s">
        <v>4378</v>
      </c>
      <c r="D3712" s="431" t="s">
        <v>4043</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4377</v>
      </c>
      <c r="B3713" s="431">
        <v>1</v>
      </c>
      <c r="C3713" s="431" t="s">
        <v>4378</v>
      </c>
      <c r="D3713" s="431" t="s">
        <v>4045</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4377</v>
      </c>
      <c r="B3714" s="431">
        <v>1</v>
      </c>
      <c r="C3714" s="431" t="s">
        <v>4378</v>
      </c>
      <c r="D3714" s="431" t="s">
        <v>4047</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4377</v>
      </c>
      <c r="B3715" s="431">
        <v>1</v>
      </c>
      <c r="C3715" s="431" t="s">
        <v>4378</v>
      </c>
      <c r="D3715" s="431" t="s">
        <v>4049</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4377</v>
      </c>
      <c r="B3716" s="431">
        <v>1</v>
      </c>
      <c r="C3716" s="431" t="s">
        <v>4378</v>
      </c>
      <c r="D3716" s="431" t="s">
        <v>4051</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4377</v>
      </c>
      <c r="B3717" s="431">
        <v>1</v>
      </c>
      <c r="C3717" s="431" t="s">
        <v>4378</v>
      </c>
      <c r="D3717" s="431" t="s">
        <v>4053</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4377</v>
      </c>
      <c r="B3718" s="431">
        <v>1</v>
      </c>
      <c r="C3718" s="431" t="s">
        <v>4378</v>
      </c>
      <c r="D3718" s="431" t="s">
        <v>4055</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4377</v>
      </c>
      <c r="B3719" s="431">
        <v>1</v>
      </c>
      <c r="C3719" s="431" t="s">
        <v>4378</v>
      </c>
      <c r="D3719" s="431" t="s">
        <v>4057</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4377</v>
      </c>
      <c r="B3720" s="431">
        <v>1</v>
      </c>
      <c r="C3720" s="431" t="s">
        <v>4378</v>
      </c>
      <c r="D3720" s="431" t="s">
        <v>4059</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4377</v>
      </c>
      <c r="B3721" s="431">
        <v>1</v>
      </c>
      <c r="C3721" s="431" t="s">
        <v>4378</v>
      </c>
      <c r="D3721" s="431" t="s">
        <v>4061</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4377</v>
      </c>
      <c r="B3722" s="431">
        <v>1</v>
      </c>
      <c r="C3722" s="431" t="s">
        <v>4378</v>
      </c>
      <c r="D3722" s="431" t="s">
        <v>4250</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4377</v>
      </c>
      <c r="B3723" s="431">
        <v>1</v>
      </c>
      <c r="C3723" s="431" t="s">
        <v>4378</v>
      </c>
      <c r="D3723" s="431" t="s">
        <v>4063</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4377</v>
      </c>
      <c r="B3724" s="431">
        <v>1</v>
      </c>
      <c r="C3724" s="431" t="s">
        <v>4378</v>
      </c>
      <c r="D3724" s="431" t="s">
        <v>4065</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4377</v>
      </c>
      <c r="B3725" s="431">
        <v>1</v>
      </c>
      <c r="C3725" s="431" t="s">
        <v>4378</v>
      </c>
      <c r="D3725" s="431" t="s">
        <v>4067</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4377</v>
      </c>
      <c r="B3726" s="431">
        <v>1</v>
      </c>
      <c r="C3726" s="431" t="s">
        <v>4378</v>
      </c>
      <c r="D3726" s="431" t="s">
        <v>4069</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4377</v>
      </c>
      <c r="B3727" s="431">
        <v>1</v>
      </c>
      <c r="C3727" s="431" t="s">
        <v>4378</v>
      </c>
      <c r="D3727" s="431" t="s">
        <v>517</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4377</v>
      </c>
      <c r="B3728" s="431">
        <v>1</v>
      </c>
      <c r="C3728" s="431" t="s">
        <v>4378</v>
      </c>
      <c r="D3728" s="431" t="s">
        <v>4072</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4377</v>
      </c>
      <c r="B3729" s="431">
        <v>1</v>
      </c>
      <c r="C3729" s="431" t="s">
        <v>4378</v>
      </c>
      <c r="D3729" s="431" t="s">
        <v>4074</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4377</v>
      </c>
      <c r="B3730" s="431">
        <v>1</v>
      </c>
      <c r="C3730" s="431" t="s">
        <v>4378</v>
      </c>
      <c r="D3730" s="431" t="s">
        <v>4076</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4377</v>
      </c>
      <c r="B3731" s="431">
        <v>1</v>
      </c>
      <c r="C3731" s="431" t="s">
        <v>4378</v>
      </c>
      <c r="D3731" s="431" t="s">
        <v>4078</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4377</v>
      </c>
      <c r="B3732" s="431">
        <v>1</v>
      </c>
      <c r="C3732" s="431" t="s">
        <v>4378</v>
      </c>
      <c r="D3732" s="431" t="s">
        <v>4080</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4377</v>
      </c>
      <c r="B3733" s="431">
        <v>1</v>
      </c>
      <c r="C3733" s="431" t="s">
        <v>4378</v>
      </c>
      <c r="D3733" s="431" t="s">
        <v>4082</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4377</v>
      </c>
      <c r="B3734" s="431">
        <v>1</v>
      </c>
      <c r="C3734" s="431" t="s">
        <v>4378</v>
      </c>
      <c r="D3734" s="431" t="s">
        <v>4084</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4377</v>
      </c>
      <c r="B3735" s="431">
        <v>1</v>
      </c>
      <c r="C3735" s="431" t="s">
        <v>4378</v>
      </c>
      <c r="D3735" s="431" t="s">
        <v>4086</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4377</v>
      </c>
      <c r="B3736" s="431">
        <v>1</v>
      </c>
      <c r="C3736" s="431" t="s">
        <v>4378</v>
      </c>
      <c r="D3736" s="431" t="s">
        <v>4088</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4377</v>
      </c>
      <c r="B3737" s="431">
        <v>1</v>
      </c>
      <c r="C3737" s="431" t="s">
        <v>4378</v>
      </c>
      <c r="D3737" s="431" t="s">
        <v>4251</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4377</v>
      </c>
      <c r="B3738" s="431">
        <v>1</v>
      </c>
      <c r="C3738" s="431" t="s">
        <v>4378</v>
      </c>
      <c r="D3738" s="431" t="s">
        <v>4090</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4377</v>
      </c>
      <c r="B3739" s="431">
        <v>1</v>
      </c>
      <c r="C3739" s="431" t="s">
        <v>4378</v>
      </c>
      <c r="D3739" s="431" t="s">
        <v>4092</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4377</v>
      </c>
      <c r="B3740" s="431">
        <v>1</v>
      </c>
      <c r="C3740" s="431" t="s">
        <v>4378</v>
      </c>
      <c r="D3740" s="431" t="s">
        <v>4094</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4377</v>
      </c>
      <c r="B3741" s="431">
        <v>1</v>
      </c>
      <c r="C3741" s="431" t="s">
        <v>4378</v>
      </c>
      <c r="D3741" s="431" t="s">
        <v>4096</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4377</v>
      </c>
      <c r="B3742" s="431">
        <v>1</v>
      </c>
      <c r="C3742" s="431" t="s">
        <v>4378</v>
      </c>
      <c r="D3742" s="431" t="s">
        <v>4098</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4377</v>
      </c>
      <c r="B3743" s="431">
        <v>1</v>
      </c>
      <c r="C3743" s="431" t="s">
        <v>4378</v>
      </c>
      <c r="D3743" s="431" t="s">
        <v>4252</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4377</v>
      </c>
      <c r="B3744" s="431">
        <v>1</v>
      </c>
      <c r="C3744" s="431" t="s">
        <v>4378</v>
      </c>
      <c r="D3744" s="431" t="s">
        <v>4100</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4377</v>
      </c>
      <c r="B3745" s="431">
        <v>1</v>
      </c>
      <c r="C3745" s="431" t="s">
        <v>4378</v>
      </c>
      <c r="D3745" s="431" t="s">
        <v>4102</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4377</v>
      </c>
      <c r="B3746" s="431">
        <v>1</v>
      </c>
      <c r="C3746" s="431" t="s">
        <v>4378</v>
      </c>
      <c r="D3746" s="431" t="s">
        <v>4253</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4377</v>
      </c>
      <c r="B3747" s="431">
        <v>1</v>
      </c>
      <c r="C3747" s="431" t="s">
        <v>4378</v>
      </c>
      <c r="D3747" s="431" t="s">
        <v>4104</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4377</v>
      </c>
      <c r="B3748" s="431">
        <v>1</v>
      </c>
      <c r="C3748" s="431" t="s">
        <v>4378</v>
      </c>
      <c r="D3748" s="431" t="s">
        <v>4106</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4377</v>
      </c>
      <c r="B3749" s="431">
        <v>1</v>
      </c>
      <c r="C3749" s="431" t="s">
        <v>4378</v>
      </c>
      <c r="D3749" s="431" t="s">
        <v>4108</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4377</v>
      </c>
      <c r="B3750" s="431">
        <v>1</v>
      </c>
      <c r="C3750" s="431" t="s">
        <v>4378</v>
      </c>
      <c r="D3750" s="431" t="s">
        <v>4110</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4377</v>
      </c>
      <c r="B3751" s="431">
        <v>1</v>
      </c>
      <c r="C3751" s="431" t="s">
        <v>4378</v>
      </c>
      <c r="D3751" s="431" t="s">
        <v>4112</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4379</v>
      </c>
      <c r="B3752" s="431">
        <v>1</v>
      </c>
      <c r="C3752" s="431" t="s">
        <v>4380</v>
      </c>
      <c r="D3752" s="431" t="s">
        <v>4016</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4379</v>
      </c>
      <c r="B3753" s="431">
        <v>1</v>
      </c>
      <c r="C3753" s="431" t="s">
        <v>4380</v>
      </c>
      <c r="D3753" s="431" t="s">
        <v>4018</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4379</v>
      </c>
      <c r="B3754" s="431">
        <v>1</v>
      </c>
      <c r="C3754" s="431" t="s">
        <v>4380</v>
      </c>
      <c r="D3754" s="431" t="s">
        <v>4019</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4379</v>
      </c>
      <c r="B3755" s="431">
        <v>1</v>
      </c>
      <c r="C3755" s="431" t="s">
        <v>4380</v>
      </c>
      <c r="D3755" s="431" t="s">
        <v>4021</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4379</v>
      </c>
      <c r="B3756" s="431">
        <v>1</v>
      </c>
      <c r="C3756" s="431" t="s">
        <v>4380</v>
      </c>
      <c r="D3756" s="431" t="s">
        <v>4023</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4379</v>
      </c>
      <c r="B3757" s="431">
        <v>1</v>
      </c>
      <c r="C3757" s="431" t="s">
        <v>4380</v>
      </c>
      <c r="D3757" s="431" t="s">
        <v>481</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4379</v>
      </c>
      <c r="B3758" s="431">
        <v>1</v>
      </c>
      <c r="C3758" s="431" t="s">
        <v>4380</v>
      </c>
      <c r="D3758" s="431" t="s">
        <v>4026</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4379</v>
      </c>
      <c r="B3759" s="431">
        <v>1</v>
      </c>
      <c r="C3759" s="431" t="s">
        <v>4380</v>
      </c>
      <c r="D3759" s="431" t="s">
        <v>4028</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4379</v>
      </c>
      <c r="B3760" s="431">
        <v>1</v>
      </c>
      <c r="C3760" s="431" t="s">
        <v>4380</v>
      </c>
      <c r="D3760" s="431" t="s">
        <v>4029</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4379</v>
      </c>
      <c r="B3761" s="431">
        <v>1</v>
      </c>
      <c r="C3761" s="431" t="s">
        <v>4380</v>
      </c>
      <c r="D3761" s="431" t="s">
        <v>4031</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4379</v>
      </c>
      <c r="B3762" s="431">
        <v>1</v>
      </c>
      <c r="C3762" s="431" t="s">
        <v>4380</v>
      </c>
      <c r="D3762" s="431" t="s">
        <v>4033</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4379</v>
      </c>
      <c r="B3763" s="431">
        <v>1</v>
      </c>
      <c r="C3763" s="431" t="s">
        <v>4380</v>
      </c>
      <c r="D3763" s="431" t="s">
        <v>4035</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4379</v>
      </c>
      <c r="B3764" s="431">
        <v>1</v>
      </c>
      <c r="C3764" s="431" t="s">
        <v>4380</v>
      </c>
      <c r="D3764" s="431" t="s">
        <v>4037</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4379</v>
      </c>
      <c r="B3765" s="431">
        <v>1</v>
      </c>
      <c r="C3765" s="431" t="s">
        <v>4380</v>
      </c>
      <c r="D3765" s="431" t="s">
        <v>4039</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4379</v>
      </c>
      <c r="B3766" s="431">
        <v>1</v>
      </c>
      <c r="C3766" s="431" t="s">
        <v>4380</v>
      </c>
      <c r="D3766" s="431" t="s">
        <v>4041</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4379</v>
      </c>
      <c r="B3767" s="431">
        <v>1</v>
      </c>
      <c r="C3767" s="431" t="s">
        <v>4380</v>
      </c>
      <c r="D3767" s="431" t="s">
        <v>4043</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4379</v>
      </c>
      <c r="B3768" s="431">
        <v>1</v>
      </c>
      <c r="C3768" s="431" t="s">
        <v>4380</v>
      </c>
      <c r="D3768" s="431" t="s">
        <v>4045</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4379</v>
      </c>
      <c r="B3769" s="431">
        <v>1</v>
      </c>
      <c r="C3769" s="431" t="s">
        <v>4380</v>
      </c>
      <c r="D3769" s="431" t="s">
        <v>4047</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4379</v>
      </c>
      <c r="B3770" s="431">
        <v>1</v>
      </c>
      <c r="C3770" s="431" t="s">
        <v>4380</v>
      </c>
      <c r="D3770" s="431" t="s">
        <v>4049</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4379</v>
      </c>
      <c r="B3771" s="431">
        <v>1</v>
      </c>
      <c r="C3771" s="431" t="s">
        <v>4380</v>
      </c>
      <c r="D3771" s="431" t="s">
        <v>4051</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4379</v>
      </c>
      <c r="B3772" s="431">
        <v>1</v>
      </c>
      <c r="C3772" s="431" t="s">
        <v>4380</v>
      </c>
      <c r="D3772" s="431" t="s">
        <v>4053</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4379</v>
      </c>
      <c r="B3773" s="431">
        <v>1</v>
      </c>
      <c r="C3773" s="431" t="s">
        <v>4380</v>
      </c>
      <c r="D3773" s="431" t="s">
        <v>4055</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4379</v>
      </c>
      <c r="B3774" s="431">
        <v>1</v>
      </c>
      <c r="C3774" s="431" t="s">
        <v>4380</v>
      </c>
      <c r="D3774" s="431" t="s">
        <v>4057</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4379</v>
      </c>
      <c r="B3775" s="431">
        <v>1</v>
      </c>
      <c r="C3775" s="431" t="s">
        <v>4380</v>
      </c>
      <c r="D3775" s="431" t="s">
        <v>4059</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4379</v>
      </c>
      <c r="B3776" s="431">
        <v>1</v>
      </c>
      <c r="C3776" s="431" t="s">
        <v>4380</v>
      </c>
      <c r="D3776" s="431" t="s">
        <v>4061</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4379</v>
      </c>
      <c r="B3777" s="431">
        <v>1</v>
      </c>
      <c r="C3777" s="431" t="s">
        <v>4380</v>
      </c>
      <c r="D3777" s="431" t="s">
        <v>4063</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4379</v>
      </c>
      <c r="B3778" s="431">
        <v>1</v>
      </c>
      <c r="C3778" s="431" t="s">
        <v>4380</v>
      </c>
      <c r="D3778" s="431" t="s">
        <v>4065</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4379</v>
      </c>
      <c r="B3779" s="431">
        <v>1</v>
      </c>
      <c r="C3779" s="431" t="s">
        <v>4380</v>
      </c>
      <c r="D3779" s="431" t="s">
        <v>4067</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4379</v>
      </c>
      <c r="B3780" s="431">
        <v>1</v>
      </c>
      <c r="C3780" s="431" t="s">
        <v>4380</v>
      </c>
      <c r="D3780" s="431" t="s">
        <v>4069</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4379</v>
      </c>
      <c r="B3781" s="431">
        <v>1</v>
      </c>
      <c r="C3781" s="431" t="s">
        <v>4380</v>
      </c>
      <c r="D3781" s="431" t="s">
        <v>517</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4379</v>
      </c>
      <c r="B3782" s="431">
        <v>1</v>
      </c>
      <c r="C3782" s="431" t="s">
        <v>4380</v>
      </c>
      <c r="D3782" s="431" t="s">
        <v>4072</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4379</v>
      </c>
      <c r="B3783" s="431">
        <v>1</v>
      </c>
      <c r="C3783" s="431" t="s">
        <v>4380</v>
      </c>
      <c r="D3783" s="431" t="s">
        <v>4074</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4379</v>
      </c>
      <c r="B3784" s="431">
        <v>1</v>
      </c>
      <c r="C3784" s="431" t="s">
        <v>4380</v>
      </c>
      <c r="D3784" s="431" t="s">
        <v>4076</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4379</v>
      </c>
      <c r="B3785" s="431">
        <v>1</v>
      </c>
      <c r="C3785" s="431" t="s">
        <v>4380</v>
      </c>
      <c r="D3785" s="431" t="s">
        <v>4078</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4379</v>
      </c>
      <c r="B3786" s="431">
        <v>1</v>
      </c>
      <c r="C3786" s="431" t="s">
        <v>4380</v>
      </c>
      <c r="D3786" s="431" t="s">
        <v>4080</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4379</v>
      </c>
      <c r="B3787" s="431">
        <v>1</v>
      </c>
      <c r="C3787" s="431" t="s">
        <v>4380</v>
      </c>
      <c r="D3787" s="431" t="s">
        <v>4082</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4379</v>
      </c>
      <c r="B3788" s="431">
        <v>1</v>
      </c>
      <c r="C3788" s="431" t="s">
        <v>4380</v>
      </c>
      <c r="D3788" s="431" t="s">
        <v>4084</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4379</v>
      </c>
      <c r="B3789" s="431">
        <v>1</v>
      </c>
      <c r="C3789" s="431" t="s">
        <v>4380</v>
      </c>
      <c r="D3789" s="431" t="s">
        <v>4086</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4379</v>
      </c>
      <c r="B3790" s="431">
        <v>1</v>
      </c>
      <c r="C3790" s="431" t="s">
        <v>4380</v>
      </c>
      <c r="D3790" s="431" t="s">
        <v>4088</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4379</v>
      </c>
      <c r="B3791" s="431">
        <v>1</v>
      </c>
      <c r="C3791" s="431" t="s">
        <v>4380</v>
      </c>
      <c r="D3791" s="431" t="s">
        <v>4090</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4379</v>
      </c>
      <c r="B3792" s="431">
        <v>1</v>
      </c>
      <c r="C3792" s="431" t="s">
        <v>4380</v>
      </c>
      <c r="D3792" s="431" t="s">
        <v>4092</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4379</v>
      </c>
      <c r="B3793" s="431">
        <v>1</v>
      </c>
      <c r="C3793" s="431" t="s">
        <v>4380</v>
      </c>
      <c r="D3793" s="431" t="s">
        <v>4094</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4379</v>
      </c>
      <c r="B3794" s="431">
        <v>1</v>
      </c>
      <c r="C3794" s="431" t="s">
        <v>4380</v>
      </c>
      <c r="D3794" s="431" t="s">
        <v>4096</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4379</v>
      </c>
      <c r="B3795" s="431">
        <v>1</v>
      </c>
      <c r="C3795" s="431" t="s">
        <v>4380</v>
      </c>
      <c r="D3795" s="431" t="s">
        <v>4098</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4379</v>
      </c>
      <c r="B3796" s="431">
        <v>1</v>
      </c>
      <c r="C3796" s="431" t="s">
        <v>4380</v>
      </c>
      <c r="D3796" s="431" t="s">
        <v>4100</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4379</v>
      </c>
      <c r="B3797" s="431">
        <v>1</v>
      </c>
      <c r="C3797" s="431" t="s">
        <v>4380</v>
      </c>
      <c r="D3797" s="431" t="s">
        <v>4102</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4379</v>
      </c>
      <c r="B3798" s="431">
        <v>1</v>
      </c>
      <c r="C3798" s="431" t="s">
        <v>4380</v>
      </c>
      <c r="D3798" s="431" t="s">
        <v>4104</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4379</v>
      </c>
      <c r="B3799" s="431">
        <v>1</v>
      </c>
      <c r="C3799" s="431" t="s">
        <v>4380</v>
      </c>
      <c r="D3799" s="431" t="s">
        <v>4106</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4379</v>
      </c>
      <c r="B3800" s="431">
        <v>1</v>
      </c>
      <c r="C3800" s="431" t="s">
        <v>4380</v>
      </c>
      <c r="D3800" s="431" t="s">
        <v>4108</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4379</v>
      </c>
      <c r="B3801" s="431">
        <v>1</v>
      </c>
      <c r="C3801" s="431" t="s">
        <v>4380</v>
      </c>
      <c r="D3801" s="431" t="s">
        <v>4110</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4379</v>
      </c>
      <c r="B3802" s="431">
        <v>1</v>
      </c>
      <c r="C3802" s="431" t="s">
        <v>4380</v>
      </c>
      <c r="D3802" s="431" t="s">
        <v>4112</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4381</v>
      </c>
      <c r="B3803" s="431">
        <v>1</v>
      </c>
      <c r="C3803" s="431" t="s">
        <v>4382</v>
      </c>
      <c r="D3803" s="431" t="s">
        <v>4016</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4381</v>
      </c>
      <c r="B3804" s="431">
        <v>1</v>
      </c>
      <c r="C3804" s="431" t="s">
        <v>4382</v>
      </c>
      <c r="D3804" s="431" t="s">
        <v>4018</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4381</v>
      </c>
      <c r="B3805" s="431">
        <v>1</v>
      </c>
      <c r="C3805" s="431" t="s">
        <v>4382</v>
      </c>
      <c r="D3805" s="431" t="s">
        <v>4019</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4381</v>
      </c>
      <c r="B3806" s="431">
        <v>1</v>
      </c>
      <c r="C3806" s="431" t="s">
        <v>4382</v>
      </c>
      <c r="D3806" s="431" t="s">
        <v>4248</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4381</v>
      </c>
      <c r="B3807" s="431">
        <v>1</v>
      </c>
      <c r="C3807" s="431" t="s">
        <v>4382</v>
      </c>
      <c r="D3807" s="431" t="s">
        <v>4021</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4381</v>
      </c>
      <c r="B3808" s="431">
        <v>1</v>
      </c>
      <c r="C3808" s="431" t="s">
        <v>4382</v>
      </c>
      <c r="D3808" s="431" t="s">
        <v>4023</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4381</v>
      </c>
      <c r="B3809" s="431">
        <v>1</v>
      </c>
      <c r="C3809" s="431" t="s">
        <v>4382</v>
      </c>
      <c r="D3809" s="431" t="s">
        <v>481</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4381</v>
      </c>
      <c r="B3810" s="431">
        <v>1</v>
      </c>
      <c r="C3810" s="431" t="s">
        <v>4382</v>
      </c>
      <c r="D3810" s="431" t="s">
        <v>4026</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4381</v>
      </c>
      <c r="B3811" s="431">
        <v>1</v>
      </c>
      <c r="C3811" s="431" t="s">
        <v>4382</v>
      </c>
      <c r="D3811" s="431" t="s">
        <v>4028</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4381</v>
      </c>
      <c r="B3812" s="431">
        <v>1</v>
      </c>
      <c r="C3812" s="431" t="s">
        <v>4382</v>
      </c>
      <c r="D3812" s="431" t="s">
        <v>4029</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4381</v>
      </c>
      <c r="B3813" s="431">
        <v>1</v>
      </c>
      <c r="C3813" s="431" t="s">
        <v>4382</v>
      </c>
      <c r="D3813" s="431" t="s">
        <v>4031</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4381</v>
      </c>
      <c r="B3814" s="431">
        <v>1</v>
      </c>
      <c r="C3814" s="431" t="s">
        <v>4382</v>
      </c>
      <c r="D3814" s="431" t="s">
        <v>4308</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4381</v>
      </c>
      <c r="B3815" s="431">
        <v>1</v>
      </c>
      <c r="C3815" s="431" t="s">
        <v>4382</v>
      </c>
      <c r="D3815" s="431" t="s">
        <v>4033</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4381</v>
      </c>
      <c r="B3816" s="431">
        <v>1</v>
      </c>
      <c r="C3816" s="431" t="s">
        <v>4382</v>
      </c>
      <c r="D3816" s="431" t="s">
        <v>4249</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4381</v>
      </c>
      <c r="B3817" s="431">
        <v>1</v>
      </c>
      <c r="C3817" s="431" t="s">
        <v>4382</v>
      </c>
      <c r="D3817" s="431" t="s">
        <v>4035</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4381</v>
      </c>
      <c r="B3818" s="431">
        <v>1</v>
      </c>
      <c r="C3818" s="431" t="s">
        <v>4382</v>
      </c>
      <c r="D3818" s="431" t="s">
        <v>4037</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4381</v>
      </c>
      <c r="B3819" s="431">
        <v>1</v>
      </c>
      <c r="C3819" s="431" t="s">
        <v>4382</v>
      </c>
      <c r="D3819" s="431" t="s">
        <v>4039</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4381</v>
      </c>
      <c r="B3820" s="431">
        <v>1</v>
      </c>
      <c r="C3820" s="431" t="s">
        <v>4382</v>
      </c>
      <c r="D3820" s="431" t="s">
        <v>4041</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4381</v>
      </c>
      <c r="B3821" s="431">
        <v>1</v>
      </c>
      <c r="C3821" s="431" t="s">
        <v>4382</v>
      </c>
      <c r="D3821" s="431" t="s">
        <v>4043</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4381</v>
      </c>
      <c r="B3822" s="431">
        <v>1</v>
      </c>
      <c r="C3822" s="431" t="s">
        <v>4382</v>
      </c>
      <c r="D3822" s="431" t="s">
        <v>4045</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4381</v>
      </c>
      <c r="B3823" s="431">
        <v>1</v>
      </c>
      <c r="C3823" s="431" t="s">
        <v>4382</v>
      </c>
      <c r="D3823" s="431" t="s">
        <v>4047</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4381</v>
      </c>
      <c r="B3824" s="431">
        <v>1</v>
      </c>
      <c r="C3824" s="431" t="s">
        <v>4382</v>
      </c>
      <c r="D3824" s="431" t="s">
        <v>4049</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4381</v>
      </c>
      <c r="B3825" s="431">
        <v>1</v>
      </c>
      <c r="C3825" s="431" t="s">
        <v>4382</v>
      </c>
      <c r="D3825" s="431" t="s">
        <v>4051</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4381</v>
      </c>
      <c r="B3826" s="431">
        <v>1</v>
      </c>
      <c r="C3826" s="431" t="s">
        <v>4382</v>
      </c>
      <c r="D3826" s="431" t="s">
        <v>4053</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4381</v>
      </c>
      <c r="B3827" s="431">
        <v>1</v>
      </c>
      <c r="C3827" s="431" t="s">
        <v>4382</v>
      </c>
      <c r="D3827" s="431" t="s">
        <v>4055</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4381</v>
      </c>
      <c r="B3828" s="431">
        <v>1</v>
      </c>
      <c r="C3828" s="431" t="s">
        <v>4382</v>
      </c>
      <c r="D3828" s="431" t="s">
        <v>4309</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4381</v>
      </c>
      <c r="B3829" s="431">
        <v>1</v>
      </c>
      <c r="C3829" s="431" t="s">
        <v>4382</v>
      </c>
      <c r="D3829" s="431" t="s">
        <v>4057</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4381</v>
      </c>
      <c r="B3830" s="431">
        <v>1</v>
      </c>
      <c r="C3830" s="431" t="s">
        <v>4382</v>
      </c>
      <c r="D3830" s="431" t="s">
        <v>4059</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4381</v>
      </c>
      <c r="B3831" s="431">
        <v>1</v>
      </c>
      <c r="C3831" s="431" t="s">
        <v>4382</v>
      </c>
      <c r="D3831" s="431" t="s">
        <v>4061</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4381</v>
      </c>
      <c r="B3832" s="431">
        <v>1</v>
      </c>
      <c r="C3832" s="431" t="s">
        <v>4382</v>
      </c>
      <c r="D3832" s="431" t="s">
        <v>4250</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4381</v>
      </c>
      <c r="B3833" s="431">
        <v>1</v>
      </c>
      <c r="C3833" s="431" t="s">
        <v>4382</v>
      </c>
      <c r="D3833" s="431" t="s">
        <v>4063</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4381</v>
      </c>
      <c r="B3834" s="431">
        <v>1</v>
      </c>
      <c r="C3834" s="431" t="s">
        <v>4382</v>
      </c>
      <c r="D3834" s="431" t="s">
        <v>4065</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4381</v>
      </c>
      <c r="B3835" s="431">
        <v>1</v>
      </c>
      <c r="C3835" s="431" t="s">
        <v>4382</v>
      </c>
      <c r="D3835" s="431" t="s">
        <v>4067</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4381</v>
      </c>
      <c r="B3836" s="431">
        <v>1</v>
      </c>
      <c r="C3836" s="431" t="s">
        <v>4382</v>
      </c>
      <c r="D3836" s="431" t="s">
        <v>4069</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4381</v>
      </c>
      <c r="B3837" s="431">
        <v>1</v>
      </c>
      <c r="C3837" s="431" t="s">
        <v>4382</v>
      </c>
      <c r="D3837" s="431" t="s">
        <v>517</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4381</v>
      </c>
      <c r="B3838" s="431">
        <v>1</v>
      </c>
      <c r="C3838" s="431" t="s">
        <v>4382</v>
      </c>
      <c r="D3838" s="431" t="s">
        <v>4072</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4381</v>
      </c>
      <c r="B3839" s="431">
        <v>1</v>
      </c>
      <c r="C3839" s="431" t="s">
        <v>4382</v>
      </c>
      <c r="D3839" s="431" t="s">
        <v>4074</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4381</v>
      </c>
      <c r="B3840" s="431">
        <v>1</v>
      </c>
      <c r="C3840" s="431" t="s">
        <v>4382</v>
      </c>
      <c r="D3840" s="431" t="s">
        <v>4076</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4381</v>
      </c>
      <c r="B3841" s="431">
        <v>1</v>
      </c>
      <c r="C3841" s="431" t="s">
        <v>4382</v>
      </c>
      <c r="D3841" s="431" t="s">
        <v>4078</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4381</v>
      </c>
      <c r="B3842" s="431">
        <v>1</v>
      </c>
      <c r="C3842" s="431" t="s">
        <v>4382</v>
      </c>
      <c r="D3842" s="431" t="s">
        <v>4080</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4381</v>
      </c>
      <c r="B3843" s="431">
        <v>1</v>
      </c>
      <c r="C3843" s="431" t="s">
        <v>4382</v>
      </c>
      <c r="D3843" s="431" t="s">
        <v>4082</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4381</v>
      </c>
      <c r="B3844" s="431">
        <v>1</v>
      </c>
      <c r="C3844" s="431" t="s">
        <v>4382</v>
      </c>
      <c r="D3844" s="431" t="s">
        <v>4084</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4381</v>
      </c>
      <c r="B3845" s="431">
        <v>1</v>
      </c>
      <c r="C3845" s="431" t="s">
        <v>4382</v>
      </c>
      <c r="D3845" s="431" t="s">
        <v>4086</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4381</v>
      </c>
      <c r="B3846" s="431">
        <v>1</v>
      </c>
      <c r="C3846" s="431" t="s">
        <v>4382</v>
      </c>
      <c r="D3846" s="431" t="s">
        <v>4088</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4381</v>
      </c>
      <c r="B3847" s="431">
        <v>1</v>
      </c>
      <c r="C3847" s="431" t="s">
        <v>4382</v>
      </c>
      <c r="D3847" s="431" t="s">
        <v>4251</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4381</v>
      </c>
      <c r="B3848" s="431">
        <v>1</v>
      </c>
      <c r="C3848" s="431" t="s">
        <v>4382</v>
      </c>
      <c r="D3848" s="431" t="s">
        <v>4310</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4381</v>
      </c>
      <c r="B3849" s="431">
        <v>1</v>
      </c>
      <c r="C3849" s="431" t="s">
        <v>4382</v>
      </c>
      <c r="D3849" s="431" t="s">
        <v>4090</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4381</v>
      </c>
      <c r="B3850" s="431">
        <v>1</v>
      </c>
      <c r="C3850" s="431" t="s">
        <v>4382</v>
      </c>
      <c r="D3850" s="431" t="s">
        <v>4092</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4381</v>
      </c>
      <c r="B3851" s="431">
        <v>1</v>
      </c>
      <c r="C3851" s="431" t="s">
        <v>4382</v>
      </c>
      <c r="D3851" s="431" t="s">
        <v>4094</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4381</v>
      </c>
      <c r="B3852" s="431">
        <v>1</v>
      </c>
      <c r="C3852" s="431" t="s">
        <v>4382</v>
      </c>
      <c r="D3852" s="431" t="s">
        <v>4096</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4381</v>
      </c>
      <c r="B3853" s="431">
        <v>1</v>
      </c>
      <c r="C3853" s="431" t="s">
        <v>4382</v>
      </c>
      <c r="D3853" s="431" t="s">
        <v>4098</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4381</v>
      </c>
      <c r="B3854" s="431">
        <v>1</v>
      </c>
      <c r="C3854" s="431" t="s">
        <v>4382</v>
      </c>
      <c r="D3854" s="431" t="s">
        <v>4100</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4381</v>
      </c>
      <c r="B3855" s="431">
        <v>1</v>
      </c>
      <c r="C3855" s="431" t="s">
        <v>4382</v>
      </c>
      <c r="D3855" s="431" t="s">
        <v>4102</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4381</v>
      </c>
      <c r="B3856" s="431">
        <v>1</v>
      </c>
      <c r="C3856" s="431" t="s">
        <v>4382</v>
      </c>
      <c r="D3856" s="431" t="s">
        <v>4253</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4381</v>
      </c>
      <c r="B3857" s="431">
        <v>1</v>
      </c>
      <c r="C3857" s="431" t="s">
        <v>4382</v>
      </c>
      <c r="D3857" s="431" t="s">
        <v>4104</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4381</v>
      </c>
      <c r="B3858" s="431">
        <v>1</v>
      </c>
      <c r="C3858" s="431" t="s">
        <v>4382</v>
      </c>
      <c r="D3858" s="431" t="s">
        <v>4106</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4381</v>
      </c>
      <c r="B3859" s="431">
        <v>1</v>
      </c>
      <c r="C3859" s="431" t="s">
        <v>4382</v>
      </c>
      <c r="D3859" s="431" t="s">
        <v>4108</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4381</v>
      </c>
      <c r="B3860" s="431">
        <v>1</v>
      </c>
      <c r="C3860" s="431" t="s">
        <v>4382</v>
      </c>
      <c r="D3860" s="431" t="s">
        <v>4110</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4381</v>
      </c>
      <c r="B3861" s="431">
        <v>1</v>
      </c>
      <c r="C3861" s="431" t="s">
        <v>4382</v>
      </c>
      <c r="D3861" s="431" t="s">
        <v>4112</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4383</v>
      </c>
      <c r="B3862" s="431">
        <v>1</v>
      </c>
      <c r="C3862" s="431" t="s">
        <v>4384</v>
      </c>
      <c r="D3862" s="431" t="s">
        <v>4018</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4383</v>
      </c>
      <c r="B3863" s="431">
        <v>1</v>
      </c>
      <c r="C3863" s="431" t="s">
        <v>4384</v>
      </c>
      <c r="D3863" s="431" t="s">
        <v>4019</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4383</v>
      </c>
      <c r="B3864" s="431">
        <v>1</v>
      </c>
      <c r="C3864" s="431" t="s">
        <v>4384</v>
      </c>
      <c r="D3864" s="431" t="s">
        <v>4248</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4383</v>
      </c>
      <c r="B3865" s="431">
        <v>1</v>
      </c>
      <c r="C3865" s="431" t="s">
        <v>4384</v>
      </c>
      <c r="D3865" s="431" t="s">
        <v>4021</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4383</v>
      </c>
      <c r="B3866" s="431">
        <v>1</v>
      </c>
      <c r="C3866" s="431" t="s">
        <v>4384</v>
      </c>
      <c r="D3866" s="431" t="s">
        <v>4023</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4383</v>
      </c>
      <c r="B3867" s="431">
        <v>1</v>
      </c>
      <c r="C3867" s="431" t="s">
        <v>4384</v>
      </c>
      <c r="D3867" s="431" t="s">
        <v>481</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4383</v>
      </c>
      <c r="B3868" s="431">
        <v>1</v>
      </c>
      <c r="C3868" s="431" t="s">
        <v>4384</v>
      </c>
      <c r="D3868" s="431" t="s">
        <v>4026</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4383</v>
      </c>
      <c r="B3869" s="431">
        <v>1</v>
      </c>
      <c r="C3869" s="431" t="s">
        <v>4384</v>
      </c>
      <c r="D3869" s="431" t="s">
        <v>4029</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4383</v>
      </c>
      <c r="B3870" s="431">
        <v>1</v>
      </c>
      <c r="C3870" s="431" t="s">
        <v>4384</v>
      </c>
      <c r="D3870" s="431" t="s">
        <v>4031</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4383</v>
      </c>
      <c r="B3871" s="431">
        <v>1</v>
      </c>
      <c r="C3871" s="431" t="s">
        <v>4384</v>
      </c>
      <c r="D3871" s="431" t="s">
        <v>4033</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4383</v>
      </c>
      <c r="B3872" s="431">
        <v>1</v>
      </c>
      <c r="C3872" s="431" t="s">
        <v>4384</v>
      </c>
      <c r="D3872" s="431" t="s">
        <v>4249</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4383</v>
      </c>
      <c r="B3873" s="431">
        <v>1</v>
      </c>
      <c r="C3873" s="431" t="s">
        <v>4384</v>
      </c>
      <c r="D3873" s="431" t="s">
        <v>4037</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4383</v>
      </c>
      <c r="B3874" s="431">
        <v>1</v>
      </c>
      <c r="C3874" s="431" t="s">
        <v>4384</v>
      </c>
      <c r="D3874" s="431" t="s">
        <v>4039</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4383</v>
      </c>
      <c r="B3875" s="431">
        <v>1</v>
      </c>
      <c r="C3875" s="431" t="s">
        <v>4384</v>
      </c>
      <c r="D3875" s="431" t="s">
        <v>4041</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4383</v>
      </c>
      <c r="B3876" s="431">
        <v>1</v>
      </c>
      <c r="C3876" s="431" t="s">
        <v>4384</v>
      </c>
      <c r="D3876" s="431" t="s">
        <v>4043</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4383</v>
      </c>
      <c r="B3877" s="431">
        <v>1</v>
      </c>
      <c r="C3877" s="431" t="s">
        <v>4384</v>
      </c>
      <c r="D3877" s="431" t="s">
        <v>4045</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4383</v>
      </c>
      <c r="B3878" s="431">
        <v>1</v>
      </c>
      <c r="C3878" s="431" t="s">
        <v>4384</v>
      </c>
      <c r="D3878" s="431" t="s">
        <v>4047</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4383</v>
      </c>
      <c r="B3879" s="431">
        <v>1</v>
      </c>
      <c r="C3879" s="431" t="s">
        <v>4384</v>
      </c>
      <c r="D3879" s="431" t="s">
        <v>4049</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4383</v>
      </c>
      <c r="B3880" s="431">
        <v>1</v>
      </c>
      <c r="C3880" s="431" t="s">
        <v>4384</v>
      </c>
      <c r="D3880" s="431" t="s">
        <v>4051</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4383</v>
      </c>
      <c r="B3881" s="431">
        <v>1</v>
      </c>
      <c r="C3881" s="431" t="s">
        <v>4384</v>
      </c>
      <c r="D3881" s="431" t="s">
        <v>4053</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4383</v>
      </c>
      <c r="B3882" s="431">
        <v>1</v>
      </c>
      <c r="C3882" s="431" t="s">
        <v>4384</v>
      </c>
      <c r="D3882" s="431" t="s">
        <v>4055</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4383</v>
      </c>
      <c r="B3883" s="431">
        <v>1</v>
      </c>
      <c r="C3883" s="431" t="s">
        <v>4384</v>
      </c>
      <c r="D3883" s="431" t="s">
        <v>4057</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4383</v>
      </c>
      <c r="B3884" s="431">
        <v>1</v>
      </c>
      <c r="C3884" s="431" t="s">
        <v>4384</v>
      </c>
      <c r="D3884" s="431" t="s">
        <v>4059</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4383</v>
      </c>
      <c r="B3885" s="431">
        <v>1</v>
      </c>
      <c r="C3885" s="431" t="s">
        <v>4384</v>
      </c>
      <c r="D3885" s="431" t="s">
        <v>4061</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4383</v>
      </c>
      <c r="B3886" s="431">
        <v>1</v>
      </c>
      <c r="C3886" s="431" t="s">
        <v>4384</v>
      </c>
      <c r="D3886" s="431" t="s">
        <v>4250</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4383</v>
      </c>
      <c r="B3887" s="431">
        <v>1</v>
      </c>
      <c r="C3887" s="431" t="s">
        <v>4384</v>
      </c>
      <c r="D3887" s="431" t="s">
        <v>4063</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4383</v>
      </c>
      <c r="B3888" s="431">
        <v>1</v>
      </c>
      <c r="C3888" s="431" t="s">
        <v>4384</v>
      </c>
      <c r="D3888" s="431" t="s">
        <v>4065</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4383</v>
      </c>
      <c r="B3889" s="431">
        <v>1</v>
      </c>
      <c r="C3889" s="431" t="s">
        <v>4384</v>
      </c>
      <c r="D3889" s="431" t="s">
        <v>4067</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4383</v>
      </c>
      <c r="B3890" s="431">
        <v>1</v>
      </c>
      <c r="C3890" s="431" t="s">
        <v>4384</v>
      </c>
      <c r="D3890" s="431" t="s">
        <v>4069</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4383</v>
      </c>
      <c r="B3891" s="431">
        <v>1</v>
      </c>
      <c r="C3891" s="431" t="s">
        <v>4384</v>
      </c>
      <c r="D3891" s="431" t="s">
        <v>517</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4383</v>
      </c>
      <c r="B3892" s="431">
        <v>1</v>
      </c>
      <c r="C3892" s="431" t="s">
        <v>4384</v>
      </c>
      <c r="D3892" s="431" t="s">
        <v>4072</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4383</v>
      </c>
      <c r="B3893" s="431">
        <v>1</v>
      </c>
      <c r="C3893" s="431" t="s">
        <v>4384</v>
      </c>
      <c r="D3893" s="431" t="s">
        <v>4074</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4383</v>
      </c>
      <c r="B3894" s="431">
        <v>1</v>
      </c>
      <c r="C3894" s="431" t="s">
        <v>4384</v>
      </c>
      <c r="D3894" s="431" t="s">
        <v>4076</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4383</v>
      </c>
      <c r="B3895" s="431">
        <v>1</v>
      </c>
      <c r="C3895" s="431" t="s">
        <v>4384</v>
      </c>
      <c r="D3895" s="431" t="s">
        <v>4078</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4383</v>
      </c>
      <c r="B3896" s="431">
        <v>1</v>
      </c>
      <c r="C3896" s="431" t="s">
        <v>4384</v>
      </c>
      <c r="D3896" s="431" t="s">
        <v>4080</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4383</v>
      </c>
      <c r="B3897" s="431">
        <v>1</v>
      </c>
      <c r="C3897" s="431" t="s">
        <v>4384</v>
      </c>
      <c r="D3897" s="431" t="s">
        <v>4082</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4383</v>
      </c>
      <c r="B3898" s="431">
        <v>1</v>
      </c>
      <c r="C3898" s="431" t="s">
        <v>4384</v>
      </c>
      <c r="D3898" s="431" t="s">
        <v>4084</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4383</v>
      </c>
      <c r="B3899" s="431">
        <v>1</v>
      </c>
      <c r="C3899" s="431" t="s">
        <v>4384</v>
      </c>
      <c r="D3899" s="431" t="s">
        <v>4086</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4383</v>
      </c>
      <c r="B3900" s="431">
        <v>1</v>
      </c>
      <c r="C3900" s="431" t="s">
        <v>4384</v>
      </c>
      <c r="D3900" s="431" t="s">
        <v>4088</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4383</v>
      </c>
      <c r="B3901" s="431">
        <v>1</v>
      </c>
      <c r="C3901" s="431" t="s">
        <v>4384</v>
      </c>
      <c r="D3901" s="431" t="s">
        <v>4251</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4383</v>
      </c>
      <c r="B3902" s="431">
        <v>1</v>
      </c>
      <c r="C3902" s="431" t="s">
        <v>4384</v>
      </c>
      <c r="D3902" s="431" t="s">
        <v>4090</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4383</v>
      </c>
      <c r="B3903" s="431">
        <v>1</v>
      </c>
      <c r="C3903" s="431" t="s">
        <v>4384</v>
      </c>
      <c r="D3903" s="431" t="s">
        <v>4092</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4383</v>
      </c>
      <c r="B3904" s="431">
        <v>1</v>
      </c>
      <c r="C3904" s="431" t="s">
        <v>4384</v>
      </c>
      <c r="D3904" s="431" t="s">
        <v>4094</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4383</v>
      </c>
      <c r="B3905" s="431">
        <v>1</v>
      </c>
      <c r="C3905" s="431" t="s">
        <v>4384</v>
      </c>
      <c r="D3905" s="431" t="s">
        <v>4096</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4383</v>
      </c>
      <c r="B3906" s="431">
        <v>1</v>
      </c>
      <c r="C3906" s="431" t="s">
        <v>4384</v>
      </c>
      <c r="D3906" s="431" t="s">
        <v>4098</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4383</v>
      </c>
      <c r="B3907" s="431">
        <v>1</v>
      </c>
      <c r="C3907" s="431" t="s">
        <v>4384</v>
      </c>
      <c r="D3907" s="431" t="s">
        <v>4252</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4383</v>
      </c>
      <c r="B3908" s="431">
        <v>1</v>
      </c>
      <c r="C3908" s="431" t="s">
        <v>4384</v>
      </c>
      <c r="D3908" s="431" t="s">
        <v>4100</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4383</v>
      </c>
      <c r="B3909" s="431">
        <v>1</v>
      </c>
      <c r="C3909" s="431" t="s">
        <v>4384</v>
      </c>
      <c r="D3909" s="431" t="s">
        <v>4102</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4383</v>
      </c>
      <c r="B3910" s="431">
        <v>1</v>
      </c>
      <c r="C3910" s="431" t="s">
        <v>4384</v>
      </c>
      <c r="D3910" s="431" t="s">
        <v>4253</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4383</v>
      </c>
      <c r="B3911" s="431">
        <v>1</v>
      </c>
      <c r="C3911" s="431" t="s">
        <v>4384</v>
      </c>
      <c r="D3911" s="431" t="s">
        <v>4104</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4383</v>
      </c>
      <c r="B3912" s="431">
        <v>1</v>
      </c>
      <c r="C3912" s="431" t="s">
        <v>4384</v>
      </c>
      <c r="D3912" s="431" t="s">
        <v>4106</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4383</v>
      </c>
      <c r="B3913" s="431">
        <v>1</v>
      </c>
      <c r="C3913" s="431" t="s">
        <v>4384</v>
      </c>
      <c r="D3913" s="431" t="s">
        <v>4108</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4383</v>
      </c>
      <c r="B3914" s="431">
        <v>1</v>
      </c>
      <c r="C3914" s="431" t="s">
        <v>4384</v>
      </c>
      <c r="D3914" s="431" t="s">
        <v>4110</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4383</v>
      </c>
      <c r="B3915" s="431">
        <v>1</v>
      </c>
      <c r="C3915" s="431" t="s">
        <v>4384</v>
      </c>
      <c r="D3915" s="431" t="s">
        <v>4112</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4385</v>
      </c>
      <c r="B3916" s="431">
        <v>1</v>
      </c>
      <c r="C3916" s="431" t="s">
        <v>4386</v>
      </c>
      <c r="D3916" s="431" t="s">
        <v>4016</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4385</v>
      </c>
      <c r="B3917" s="431">
        <v>1</v>
      </c>
      <c r="C3917" s="431" t="s">
        <v>4386</v>
      </c>
      <c r="D3917" s="431" t="s">
        <v>4018</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4385</v>
      </c>
      <c r="B3918" s="431">
        <v>1</v>
      </c>
      <c r="C3918" s="431" t="s">
        <v>4386</v>
      </c>
      <c r="D3918" s="431" t="s">
        <v>4019</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4385</v>
      </c>
      <c r="B3919" s="431">
        <v>1</v>
      </c>
      <c r="C3919" s="431" t="s">
        <v>4386</v>
      </c>
      <c r="D3919" s="431" t="s">
        <v>4248</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4385</v>
      </c>
      <c r="B3920" s="431">
        <v>1</v>
      </c>
      <c r="C3920" s="431" t="s">
        <v>4386</v>
      </c>
      <c r="D3920" s="431" t="s">
        <v>4021</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4385</v>
      </c>
      <c r="B3921" s="431">
        <v>1</v>
      </c>
      <c r="C3921" s="431" t="s">
        <v>4386</v>
      </c>
      <c r="D3921" s="431" t="s">
        <v>4023</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4385</v>
      </c>
      <c r="B3922" s="431">
        <v>1</v>
      </c>
      <c r="C3922" s="431" t="s">
        <v>4386</v>
      </c>
      <c r="D3922" s="431" t="s">
        <v>481</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4385</v>
      </c>
      <c r="B3923" s="431">
        <v>1</v>
      </c>
      <c r="C3923" s="431" t="s">
        <v>4386</v>
      </c>
      <c r="D3923" s="431" t="s">
        <v>4026</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4385</v>
      </c>
      <c r="B3924" s="431">
        <v>1</v>
      </c>
      <c r="C3924" s="431" t="s">
        <v>4386</v>
      </c>
      <c r="D3924" s="431" t="s">
        <v>4028</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4385</v>
      </c>
      <c r="B3925" s="431">
        <v>1</v>
      </c>
      <c r="C3925" s="431" t="s">
        <v>4386</v>
      </c>
      <c r="D3925" s="431" t="s">
        <v>4029</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4385</v>
      </c>
      <c r="B3926" s="431">
        <v>1</v>
      </c>
      <c r="C3926" s="431" t="s">
        <v>4386</v>
      </c>
      <c r="D3926" s="431" t="s">
        <v>4031</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4385</v>
      </c>
      <c r="B3927" s="431">
        <v>1</v>
      </c>
      <c r="C3927" s="431" t="s">
        <v>4386</v>
      </c>
      <c r="D3927" s="431" t="s">
        <v>4262</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4385</v>
      </c>
      <c r="B3928" s="431">
        <v>1</v>
      </c>
      <c r="C3928" s="431" t="s">
        <v>4386</v>
      </c>
      <c r="D3928" s="431" t="s">
        <v>4033</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4385</v>
      </c>
      <c r="B3929" s="431">
        <v>1</v>
      </c>
      <c r="C3929" s="431" t="s">
        <v>4386</v>
      </c>
      <c r="D3929" s="431" t="s">
        <v>4249</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4385</v>
      </c>
      <c r="B3930" s="431">
        <v>1</v>
      </c>
      <c r="C3930" s="431" t="s">
        <v>4386</v>
      </c>
      <c r="D3930" s="431" t="s">
        <v>4035</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4385</v>
      </c>
      <c r="B3931" s="431">
        <v>1</v>
      </c>
      <c r="C3931" s="431" t="s">
        <v>4386</v>
      </c>
      <c r="D3931" s="431" t="s">
        <v>4037</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4385</v>
      </c>
      <c r="B3932" s="431">
        <v>1</v>
      </c>
      <c r="C3932" s="431" t="s">
        <v>4386</v>
      </c>
      <c r="D3932" s="431" t="s">
        <v>4039</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4385</v>
      </c>
      <c r="B3933" s="431">
        <v>1</v>
      </c>
      <c r="C3933" s="431" t="s">
        <v>4386</v>
      </c>
      <c r="D3933" s="431" t="s">
        <v>4041</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4385</v>
      </c>
      <c r="B3934" s="431">
        <v>1</v>
      </c>
      <c r="C3934" s="431" t="s">
        <v>4386</v>
      </c>
      <c r="D3934" s="431" t="s">
        <v>4043</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4385</v>
      </c>
      <c r="B3935" s="431">
        <v>1</v>
      </c>
      <c r="C3935" s="431" t="s">
        <v>4386</v>
      </c>
      <c r="D3935" s="431" t="s">
        <v>4045</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4385</v>
      </c>
      <c r="B3936" s="431">
        <v>1</v>
      </c>
      <c r="C3936" s="431" t="s">
        <v>4386</v>
      </c>
      <c r="D3936" s="431" t="s">
        <v>4047</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4385</v>
      </c>
      <c r="B3937" s="431">
        <v>1</v>
      </c>
      <c r="C3937" s="431" t="s">
        <v>4386</v>
      </c>
      <c r="D3937" s="431" t="s">
        <v>4049</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4385</v>
      </c>
      <c r="B3938" s="431">
        <v>1</v>
      </c>
      <c r="C3938" s="431" t="s">
        <v>4386</v>
      </c>
      <c r="D3938" s="431" t="s">
        <v>4051</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4385</v>
      </c>
      <c r="B3939" s="431">
        <v>1</v>
      </c>
      <c r="C3939" s="431" t="s">
        <v>4386</v>
      </c>
      <c r="D3939" s="431" t="s">
        <v>4053</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4385</v>
      </c>
      <c r="B3940" s="431">
        <v>1</v>
      </c>
      <c r="C3940" s="431" t="s">
        <v>4386</v>
      </c>
      <c r="D3940" s="431" t="s">
        <v>4055</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4385</v>
      </c>
      <c r="B3941" s="431">
        <v>1</v>
      </c>
      <c r="C3941" s="431" t="s">
        <v>4386</v>
      </c>
      <c r="D3941" s="431" t="s">
        <v>4057</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4385</v>
      </c>
      <c r="B3942" s="431">
        <v>1</v>
      </c>
      <c r="C3942" s="431" t="s">
        <v>4386</v>
      </c>
      <c r="D3942" s="431" t="s">
        <v>4059</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4385</v>
      </c>
      <c r="B3943" s="431">
        <v>1</v>
      </c>
      <c r="C3943" s="431" t="s">
        <v>4386</v>
      </c>
      <c r="D3943" s="431" t="s">
        <v>4061</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4385</v>
      </c>
      <c r="B3944" s="431">
        <v>1</v>
      </c>
      <c r="C3944" s="431" t="s">
        <v>4386</v>
      </c>
      <c r="D3944" s="431" t="s">
        <v>4250</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4385</v>
      </c>
      <c r="B3945" s="431">
        <v>1</v>
      </c>
      <c r="C3945" s="431" t="s">
        <v>4386</v>
      </c>
      <c r="D3945" s="431" t="s">
        <v>4063</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4385</v>
      </c>
      <c r="B3946" s="431">
        <v>1</v>
      </c>
      <c r="C3946" s="431" t="s">
        <v>4386</v>
      </c>
      <c r="D3946" s="431" t="s">
        <v>4065</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4385</v>
      </c>
      <c r="B3947" s="431">
        <v>1</v>
      </c>
      <c r="C3947" s="431" t="s">
        <v>4386</v>
      </c>
      <c r="D3947" s="431" t="s">
        <v>4067</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4385</v>
      </c>
      <c r="B3948" s="431">
        <v>1</v>
      </c>
      <c r="C3948" s="431" t="s">
        <v>4386</v>
      </c>
      <c r="D3948" s="431" t="s">
        <v>4069</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4385</v>
      </c>
      <c r="B3949" s="431">
        <v>1</v>
      </c>
      <c r="C3949" s="431" t="s">
        <v>4386</v>
      </c>
      <c r="D3949" s="431" t="s">
        <v>517</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4385</v>
      </c>
      <c r="B3950" s="431">
        <v>1</v>
      </c>
      <c r="C3950" s="431" t="s">
        <v>4386</v>
      </c>
      <c r="D3950" s="431" t="s">
        <v>4072</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4385</v>
      </c>
      <c r="B3951" s="431">
        <v>1</v>
      </c>
      <c r="C3951" s="431" t="s">
        <v>4386</v>
      </c>
      <c r="D3951" s="431" t="s">
        <v>4074</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4385</v>
      </c>
      <c r="B3952" s="431">
        <v>1</v>
      </c>
      <c r="C3952" s="431" t="s">
        <v>4386</v>
      </c>
      <c r="D3952" s="431" t="s">
        <v>4076</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4385</v>
      </c>
      <c r="B3953" s="431">
        <v>1</v>
      </c>
      <c r="C3953" s="431" t="s">
        <v>4386</v>
      </c>
      <c r="D3953" s="431" t="s">
        <v>4078</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4385</v>
      </c>
      <c r="B3954" s="431">
        <v>1</v>
      </c>
      <c r="C3954" s="431" t="s">
        <v>4386</v>
      </c>
      <c r="D3954" s="431" t="s">
        <v>4080</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4385</v>
      </c>
      <c r="B3955" s="431">
        <v>1</v>
      </c>
      <c r="C3955" s="431" t="s">
        <v>4386</v>
      </c>
      <c r="D3955" s="431" t="s">
        <v>4082</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4385</v>
      </c>
      <c r="B3956" s="431">
        <v>1</v>
      </c>
      <c r="C3956" s="431" t="s">
        <v>4386</v>
      </c>
      <c r="D3956" s="431" t="s">
        <v>4084</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4385</v>
      </c>
      <c r="B3957" s="431">
        <v>1</v>
      </c>
      <c r="C3957" s="431" t="s">
        <v>4386</v>
      </c>
      <c r="D3957" s="431" t="s">
        <v>4086</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4385</v>
      </c>
      <c r="B3958" s="431">
        <v>1</v>
      </c>
      <c r="C3958" s="431" t="s">
        <v>4386</v>
      </c>
      <c r="D3958" s="431" t="s">
        <v>4088</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4385</v>
      </c>
      <c r="B3959" s="431">
        <v>1</v>
      </c>
      <c r="C3959" s="431" t="s">
        <v>4386</v>
      </c>
      <c r="D3959" s="431" t="s">
        <v>4251</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4385</v>
      </c>
      <c r="B3960" s="431">
        <v>1</v>
      </c>
      <c r="C3960" s="431" t="s">
        <v>4386</v>
      </c>
      <c r="D3960" s="431" t="s">
        <v>4090</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4385</v>
      </c>
      <c r="B3961" s="431">
        <v>1</v>
      </c>
      <c r="C3961" s="431" t="s">
        <v>4386</v>
      </c>
      <c r="D3961" s="431" t="s">
        <v>4092</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4385</v>
      </c>
      <c r="B3962" s="431">
        <v>1</v>
      </c>
      <c r="C3962" s="431" t="s">
        <v>4386</v>
      </c>
      <c r="D3962" s="431" t="s">
        <v>4094</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4385</v>
      </c>
      <c r="B3963" s="431">
        <v>1</v>
      </c>
      <c r="C3963" s="431" t="s">
        <v>4386</v>
      </c>
      <c r="D3963" s="431" t="s">
        <v>4096</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4385</v>
      </c>
      <c r="B3964" s="431">
        <v>1</v>
      </c>
      <c r="C3964" s="431" t="s">
        <v>4386</v>
      </c>
      <c r="D3964" s="431" t="s">
        <v>4098</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4385</v>
      </c>
      <c r="B3965" s="431">
        <v>1</v>
      </c>
      <c r="C3965" s="431" t="s">
        <v>4386</v>
      </c>
      <c r="D3965" s="431" t="s">
        <v>4252</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4385</v>
      </c>
      <c r="B3966" s="431">
        <v>1</v>
      </c>
      <c r="C3966" s="431" t="s">
        <v>4386</v>
      </c>
      <c r="D3966" s="431" t="s">
        <v>4100</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4385</v>
      </c>
      <c r="B3967" s="431">
        <v>1</v>
      </c>
      <c r="C3967" s="431" t="s">
        <v>4386</v>
      </c>
      <c r="D3967" s="431" t="s">
        <v>4102</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4385</v>
      </c>
      <c r="B3968" s="431">
        <v>1</v>
      </c>
      <c r="C3968" s="431" t="s">
        <v>4386</v>
      </c>
      <c r="D3968" s="431" t="s">
        <v>4253</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4385</v>
      </c>
      <c r="B3969" s="431">
        <v>1</v>
      </c>
      <c r="C3969" s="431" t="s">
        <v>4386</v>
      </c>
      <c r="D3969" s="431" t="s">
        <v>4104</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4385</v>
      </c>
      <c r="B3970" s="431">
        <v>1</v>
      </c>
      <c r="C3970" s="431" t="s">
        <v>4386</v>
      </c>
      <c r="D3970" s="431" t="s">
        <v>4106</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4385</v>
      </c>
      <c r="B3971" s="431">
        <v>1</v>
      </c>
      <c r="C3971" s="431" t="s">
        <v>4386</v>
      </c>
      <c r="D3971" s="431" t="s">
        <v>4108</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4385</v>
      </c>
      <c r="B3972" s="431">
        <v>1</v>
      </c>
      <c r="C3972" s="431" t="s">
        <v>4386</v>
      </c>
      <c r="D3972" s="431" t="s">
        <v>4110</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4385</v>
      </c>
      <c r="B3973" s="431">
        <v>1</v>
      </c>
      <c r="C3973" s="431" t="s">
        <v>4386</v>
      </c>
      <c r="D3973" s="431" t="s">
        <v>4112</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4387</v>
      </c>
      <c r="B3974" s="431">
        <v>1</v>
      </c>
      <c r="C3974" s="431" t="s">
        <v>4388</v>
      </c>
      <c r="D3974" s="431" t="s">
        <v>4016</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4387</v>
      </c>
      <c r="B3975" s="431">
        <v>1</v>
      </c>
      <c r="C3975" s="431" t="s">
        <v>4388</v>
      </c>
      <c r="D3975" s="431" t="s">
        <v>4018</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4387</v>
      </c>
      <c r="B3976" s="431">
        <v>1</v>
      </c>
      <c r="C3976" s="431" t="s">
        <v>4388</v>
      </c>
      <c r="D3976" s="431" t="s">
        <v>4019</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4387</v>
      </c>
      <c r="B3977" s="431">
        <v>1</v>
      </c>
      <c r="C3977" s="431" t="s">
        <v>4388</v>
      </c>
      <c r="D3977" s="431" t="s">
        <v>4248</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4387</v>
      </c>
      <c r="B3978" s="431">
        <v>1</v>
      </c>
      <c r="C3978" s="431" t="s">
        <v>4388</v>
      </c>
      <c r="D3978" s="431" t="s">
        <v>4021</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4387</v>
      </c>
      <c r="B3979" s="431">
        <v>1</v>
      </c>
      <c r="C3979" s="431" t="s">
        <v>4388</v>
      </c>
      <c r="D3979" s="431" t="s">
        <v>4023</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4387</v>
      </c>
      <c r="B3980" s="431">
        <v>1</v>
      </c>
      <c r="C3980" s="431" t="s">
        <v>4388</v>
      </c>
      <c r="D3980" s="431" t="s">
        <v>481</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4387</v>
      </c>
      <c r="B3981" s="431">
        <v>1</v>
      </c>
      <c r="C3981" s="431" t="s">
        <v>4388</v>
      </c>
      <c r="D3981" s="431" t="s">
        <v>4026</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4387</v>
      </c>
      <c r="B3982" s="431">
        <v>1</v>
      </c>
      <c r="C3982" s="431" t="s">
        <v>4388</v>
      </c>
      <c r="D3982" s="431" t="s">
        <v>4028</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4387</v>
      </c>
      <c r="B3983" s="431">
        <v>1</v>
      </c>
      <c r="C3983" s="431" t="s">
        <v>4388</v>
      </c>
      <c r="D3983" s="431" t="s">
        <v>4029</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4387</v>
      </c>
      <c r="B3984" s="431">
        <v>1</v>
      </c>
      <c r="C3984" s="431" t="s">
        <v>4388</v>
      </c>
      <c r="D3984" s="431" t="s">
        <v>4031</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4387</v>
      </c>
      <c r="B3985" s="431">
        <v>1</v>
      </c>
      <c r="C3985" s="431" t="s">
        <v>4388</v>
      </c>
      <c r="D3985" s="431" t="s">
        <v>4262</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4387</v>
      </c>
      <c r="B3986" s="431">
        <v>1</v>
      </c>
      <c r="C3986" s="431" t="s">
        <v>4388</v>
      </c>
      <c r="D3986" s="431" t="s">
        <v>4033</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4387</v>
      </c>
      <c r="B3987" s="431">
        <v>1</v>
      </c>
      <c r="C3987" s="431" t="s">
        <v>4388</v>
      </c>
      <c r="D3987" s="431" t="s">
        <v>4249</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4387</v>
      </c>
      <c r="B3988" s="431">
        <v>1</v>
      </c>
      <c r="C3988" s="431" t="s">
        <v>4388</v>
      </c>
      <c r="D3988" s="431" t="s">
        <v>4035</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4387</v>
      </c>
      <c r="B3989" s="431">
        <v>1</v>
      </c>
      <c r="C3989" s="431" t="s">
        <v>4388</v>
      </c>
      <c r="D3989" s="431" t="s">
        <v>4037</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4387</v>
      </c>
      <c r="B3990" s="431">
        <v>1</v>
      </c>
      <c r="C3990" s="431" t="s">
        <v>4388</v>
      </c>
      <c r="D3990" s="431" t="s">
        <v>4039</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4387</v>
      </c>
      <c r="B3991" s="431">
        <v>1</v>
      </c>
      <c r="C3991" s="431" t="s">
        <v>4388</v>
      </c>
      <c r="D3991" s="431" t="s">
        <v>4041</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4387</v>
      </c>
      <c r="B3992" s="431">
        <v>1</v>
      </c>
      <c r="C3992" s="431" t="s">
        <v>4388</v>
      </c>
      <c r="D3992" s="431" t="s">
        <v>4043</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4387</v>
      </c>
      <c r="B3993" s="431">
        <v>1</v>
      </c>
      <c r="C3993" s="431" t="s">
        <v>4388</v>
      </c>
      <c r="D3993" s="431" t="s">
        <v>4045</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4387</v>
      </c>
      <c r="B3994" s="431">
        <v>1</v>
      </c>
      <c r="C3994" s="431" t="s">
        <v>4388</v>
      </c>
      <c r="D3994" s="431" t="s">
        <v>4047</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4387</v>
      </c>
      <c r="B3995" s="431">
        <v>1</v>
      </c>
      <c r="C3995" s="431" t="s">
        <v>4388</v>
      </c>
      <c r="D3995" s="431" t="s">
        <v>4049</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4387</v>
      </c>
      <c r="B3996" s="431">
        <v>1</v>
      </c>
      <c r="C3996" s="431" t="s">
        <v>4388</v>
      </c>
      <c r="D3996" s="431" t="s">
        <v>4051</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4387</v>
      </c>
      <c r="B3997" s="431">
        <v>1</v>
      </c>
      <c r="C3997" s="431" t="s">
        <v>4388</v>
      </c>
      <c r="D3997" s="431" t="s">
        <v>4053</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4387</v>
      </c>
      <c r="B3998" s="431">
        <v>1</v>
      </c>
      <c r="C3998" s="431" t="s">
        <v>4388</v>
      </c>
      <c r="D3998" s="431" t="s">
        <v>4055</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4387</v>
      </c>
      <c r="B3999" s="431">
        <v>1</v>
      </c>
      <c r="C3999" s="431" t="s">
        <v>4388</v>
      </c>
      <c r="D3999" s="431" t="s">
        <v>4057</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4387</v>
      </c>
      <c r="B4000" s="431">
        <v>1</v>
      </c>
      <c r="C4000" s="431" t="s">
        <v>4388</v>
      </c>
      <c r="D4000" s="431" t="s">
        <v>4059</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4387</v>
      </c>
      <c r="B4001" s="431">
        <v>1</v>
      </c>
      <c r="C4001" s="431" t="s">
        <v>4388</v>
      </c>
      <c r="D4001" s="431" t="s">
        <v>4061</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4387</v>
      </c>
      <c r="B4002" s="431">
        <v>1</v>
      </c>
      <c r="C4002" s="431" t="s">
        <v>4388</v>
      </c>
      <c r="D4002" s="431" t="s">
        <v>4250</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4387</v>
      </c>
      <c r="B4003" s="431">
        <v>1</v>
      </c>
      <c r="C4003" s="431" t="s">
        <v>4388</v>
      </c>
      <c r="D4003" s="431" t="s">
        <v>4063</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4387</v>
      </c>
      <c r="B4004" s="431">
        <v>1</v>
      </c>
      <c r="C4004" s="431" t="s">
        <v>4388</v>
      </c>
      <c r="D4004" s="431" t="s">
        <v>4065</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4387</v>
      </c>
      <c r="B4005" s="431">
        <v>1</v>
      </c>
      <c r="C4005" s="431" t="s">
        <v>4388</v>
      </c>
      <c r="D4005" s="431" t="s">
        <v>4067</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4387</v>
      </c>
      <c r="B4006" s="431">
        <v>1</v>
      </c>
      <c r="C4006" s="431" t="s">
        <v>4388</v>
      </c>
      <c r="D4006" s="431" t="s">
        <v>4069</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4387</v>
      </c>
      <c r="B4007" s="431">
        <v>1</v>
      </c>
      <c r="C4007" s="431" t="s">
        <v>4388</v>
      </c>
      <c r="D4007" s="431" t="s">
        <v>517</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4387</v>
      </c>
      <c r="B4008" s="431">
        <v>1</v>
      </c>
      <c r="C4008" s="431" t="s">
        <v>4388</v>
      </c>
      <c r="D4008" s="431" t="s">
        <v>4072</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4387</v>
      </c>
      <c r="B4009" s="431">
        <v>1</v>
      </c>
      <c r="C4009" s="431" t="s">
        <v>4388</v>
      </c>
      <c r="D4009" s="431" t="s">
        <v>4074</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4387</v>
      </c>
      <c r="B4010" s="431">
        <v>1</v>
      </c>
      <c r="C4010" s="431" t="s">
        <v>4388</v>
      </c>
      <c r="D4010" s="431" t="s">
        <v>4076</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4387</v>
      </c>
      <c r="B4011" s="431">
        <v>1</v>
      </c>
      <c r="C4011" s="431" t="s">
        <v>4388</v>
      </c>
      <c r="D4011" s="431" t="s">
        <v>4078</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4387</v>
      </c>
      <c r="B4012" s="431">
        <v>1</v>
      </c>
      <c r="C4012" s="431" t="s">
        <v>4388</v>
      </c>
      <c r="D4012" s="431" t="s">
        <v>4080</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4387</v>
      </c>
      <c r="B4013" s="431">
        <v>1</v>
      </c>
      <c r="C4013" s="431" t="s">
        <v>4388</v>
      </c>
      <c r="D4013" s="431" t="s">
        <v>4082</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4387</v>
      </c>
      <c r="B4014" s="431">
        <v>1</v>
      </c>
      <c r="C4014" s="431" t="s">
        <v>4388</v>
      </c>
      <c r="D4014" s="431" t="s">
        <v>4084</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4387</v>
      </c>
      <c r="B4015" s="431">
        <v>1</v>
      </c>
      <c r="C4015" s="431" t="s">
        <v>4388</v>
      </c>
      <c r="D4015" s="431" t="s">
        <v>4086</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4387</v>
      </c>
      <c r="B4016" s="431">
        <v>1</v>
      </c>
      <c r="C4016" s="431" t="s">
        <v>4388</v>
      </c>
      <c r="D4016" s="431" t="s">
        <v>4088</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4387</v>
      </c>
      <c r="B4017" s="431">
        <v>1</v>
      </c>
      <c r="C4017" s="431" t="s">
        <v>4388</v>
      </c>
      <c r="D4017" s="431" t="s">
        <v>4251</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4387</v>
      </c>
      <c r="B4018" s="431">
        <v>1</v>
      </c>
      <c r="C4018" s="431" t="s">
        <v>4388</v>
      </c>
      <c r="D4018" s="431" t="s">
        <v>4090</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4387</v>
      </c>
      <c r="B4019" s="431">
        <v>1</v>
      </c>
      <c r="C4019" s="431" t="s">
        <v>4388</v>
      </c>
      <c r="D4019" s="431" t="s">
        <v>4092</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4387</v>
      </c>
      <c r="B4020" s="431">
        <v>1</v>
      </c>
      <c r="C4020" s="431" t="s">
        <v>4388</v>
      </c>
      <c r="D4020" s="431" t="s">
        <v>4094</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4387</v>
      </c>
      <c r="B4021" s="431">
        <v>1</v>
      </c>
      <c r="C4021" s="431" t="s">
        <v>4388</v>
      </c>
      <c r="D4021" s="431" t="s">
        <v>4096</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4387</v>
      </c>
      <c r="B4022" s="431">
        <v>1</v>
      </c>
      <c r="C4022" s="431" t="s">
        <v>4388</v>
      </c>
      <c r="D4022" s="431" t="s">
        <v>4098</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4387</v>
      </c>
      <c r="B4023" s="431">
        <v>1</v>
      </c>
      <c r="C4023" s="431" t="s">
        <v>4388</v>
      </c>
      <c r="D4023" s="431" t="s">
        <v>4252</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4387</v>
      </c>
      <c r="B4024" s="431">
        <v>1</v>
      </c>
      <c r="C4024" s="431" t="s">
        <v>4388</v>
      </c>
      <c r="D4024" s="431" t="s">
        <v>4100</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4387</v>
      </c>
      <c r="B4025" s="431">
        <v>1</v>
      </c>
      <c r="C4025" s="431" t="s">
        <v>4388</v>
      </c>
      <c r="D4025" s="431" t="s">
        <v>4102</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4387</v>
      </c>
      <c r="B4026" s="431">
        <v>1</v>
      </c>
      <c r="C4026" s="431" t="s">
        <v>4388</v>
      </c>
      <c r="D4026" s="431" t="s">
        <v>4253</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4387</v>
      </c>
      <c r="B4027" s="431">
        <v>1</v>
      </c>
      <c r="C4027" s="431" t="s">
        <v>4388</v>
      </c>
      <c r="D4027" s="431" t="s">
        <v>4104</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4387</v>
      </c>
      <c r="B4028" s="431">
        <v>1</v>
      </c>
      <c r="C4028" s="431" t="s">
        <v>4388</v>
      </c>
      <c r="D4028" s="431" t="s">
        <v>4106</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4387</v>
      </c>
      <c r="B4029" s="431">
        <v>1</v>
      </c>
      <c r="C4029" s="431" t="s">
        <v>4388</v>
      </c>
      <c r="D4029" s="431" t="s">
        <v>4108</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4387</v>
      </c>
      <c r="B4030" s="431">
        <v>1</v>
      </c>
      <c r="C4030" s="431" t="s">
        <v>4388</v>
      </c>
      <c r="D4030" s="431" t="s">
        <v>4110</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4387</v>
      </c>
      <c r="B4031" s="431">
        <v>1</v>
      </c>
      <c r="C4031" s="431" t="s">
        <v>4388</v>
      </c>
      <c r="D4031" s="431" t="s">
        <v>4112</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4389</v>
      </c>
      <c r="B4032" s="431">
        <v>1</v>
      </c>
      <c r="C4032" s="431" t="s">
        <v>4390</v>
      </c>
      <c r="D4032" s="431" t="s">
        <v>4016</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4389</v>
      </c>
      <c r="B4033" s="431">
        <v>1</v>
      </c>
      <c r="C4033" s="431" t="s">
        <v>4390</v>
      </c>
      <c r="D4033" s="431" t="s">
        <v>4018</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4389</v>
      </c>
      <c r="B4034" s="431">
        <v>1</v>
      </c>
      <c r="C4034" s="431" t="s">
        <v>4390</v>
      </c>
      <c r="D4034" s="431" t="s">
        <v>4019</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4389</v>
      </c>
      <c r="B4035" s="431">
        <v>1</v>
      </c>
      <c r="C4035" s="431" t="s">
        <v>4390</v>
      </c>
      <c r="D4035" s="431" t="s">
        <v>4021</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4389</v>
      </c>
      <c r="B4036" s="431">
        <v>1</v>
      </c>
      <c r="C4036" s="431" t="s">
        <v>4390</v>
      </c>
      <c r="D4036" s="431" t="s">
        <v>4023</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4389</v>
      </c>
      <c r="B4037" s="431">
        <v>1</v>
      </c>
      <c r="C4037" s="431" t="s">
        <v>4390</v>
      </c>
      <c r="D4037" s="431" t="s">
        <v>481</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4389</v>
      </c>
      <c r="B4038" s="431">
        <v>1</v>
      </c>
      <c r="C4038" s="431" t="s">
        <v>4390</v>
      </c>
      <c r="D4038" s="431" t="s">
        <v>4026</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4389</v>
      </c>
      <c r="B4039" s="431">
        <v>1</v>
      </c>
      <c r="C4039" s="431" t="s">
        <v>4390</v>
      </c>
      <c r="D4039" s="431" t="s">
        <v>4028</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4389</v>
      </c>
      <c r="B4040" s="431">
        <v>1</v>
      </c>
      <c r="C4040" s="431" t="s">
        <v>4390</v>
      </c>
      <c r="D4040" s="431" t="s">
        <v>4029</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4389</v>
      </c>
      <c r="B4041" s="431">
        <v>1</v>
      </c>
      <c r="C4041" s="431" t="s">
        <v>4390</v>
      </c>
      <c r="D4041" s="431" t="s">
        <v>4031</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4389</v>
      </c>
      <c r="B4042" s="431">
        <v>1</v>
      </c>
      <c r="C4042" s="431" t="s">
        <v>4390</v>
      </c>
      <c r="D4042" s="431" t="s">
        <v>4033</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4389</v>
      </c>
      <c r="B4043" s="431">
        <v>1</v>
      </c>
      <c r="C4043" s="431" t="s">
        <v>4390</v>
      </c>
      <c r="D4043" s="431" t="s">
        <v>4035</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4389</v>
      </c>
      <c r="B4044" s="431">
        <v>1</v>
      </c>
      <c r="C4044" s="431" t="s">
        <v>4390</v>
      </c>
      <c r="D4044" s="431" t="s">
        <v>4037</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4389</v>
      </c>
      <c r="B4045" s="431">
        <v>1</v>
      </c>
      <c r="C4045" s="431" t="s">
        <v>4390</v>
      </c>
      <c r="D4045" s="431" t="s">
        <v>4039</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4389</v>
      </c>
      <c r="B4046" s="431">
        <v>1</v>
      </c>
      <c r="C4046" s="431" t="s">
        <v>4390</v>
      </c>
      <c r="D4046" s="431" t="s">
        <v>4041</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4389</v>
      </c>
      <c r="B4047" s="431">
        <v>1</v>
      </c>
      <c r="C4047" s="431" t="s">
        <v>4390</v>
      </c>
      <c r="D4047" s="431" t="s">
        <v>4043</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4389</v>
      </c>
      <c r="B4048" s="431">
        <v>1</v>
      </c>
      <c r="C4048" s="431" t="s">
        <v>4390</v>
      </c>
      <c r="D4048" s="431" t="s">
        <v>4045</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4389</v>
      </c>
      <c r="B4049" s="431">
        <v>1</v>
      </c>
      <c r="C4049" s="431" t="s">
        <v>4390</v>
      </c>
      <c r="D4049" s="431" t="s">
        <v>4047</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4389</v>
      </c>
      <c r="B4050" s="431">
        <v>1</v>
      </c>
      <c r="C4050" s="431" t="s">
        <v>4390</v>
      </c>
      <c r="D4050" s="431" t="s">
        <v>4049</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4389</v>
      </c>
      <c r="B4051" s="431">
        <v>1</v>
      </c>
      <c r="C4051" s="431" t="s">
        <v>4390</v>
      </c>
      <c r="D4051" s="431" t="s">
        <v>4051</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4389</v>
      </c>
      <c r="B4052" s="431">
        <v>1</v>
      </c>
      <c r="C4052" s="431" t="s">
        <v>4390</v>
      </c>
      <c r="D4052" s="431" t="s">
        <v>4053</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4389</v>
      </c>
      <c r="B4053" s="431">
        <v>1</v>
      </c>
      <c r="C4053" s="431" t="s">
        <v>4390</v>
      </c>
      <c r="D4053" s="431" t="s">
        <v>4055</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4389</v>
      </c>
      <c r="B4054" s="431">
        <v>1</v>
      </c>
      <c r="C4054" s="431" t="s">
        <v>4390</v>
      </c>
      <c r="D4054" s="431" t="s">
        <v>4057</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4389</v>
      </c>
      <c r="B4055" s="431">
        <v>1</v>
      </c>
      <c r="C4055" s="431" t="s">
        <v>4390</v>
      </c>
      <c r="D4055" s="431" t="s">
        <v>4059</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4389</v>
      </c>
      <c r="B4056" s="431">
        <v>1</v>
      </c>
      <c r="C4056" s="431" t="s">
        <v>4390</v>
      </c>
      <c r="D4056" s="431" t="s">
        <v>4061</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4389</v>
      </c>
      <c r="B4057" s="431">
        <v>1</v>
      </c>
      <c r="C4057" s="431" t="s">
        <v>4390</v>
      </c>
      <c r="D4057" s="431" t="s">
        <v>4063</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4389</v>
      </c>
      <c r="B4058" s="431">
        <v>1</v>
      </c>
      <c r="C4058" s="431" t="s">
        <v>4390</v>
      </c>
      <c r="D4058" s="431" t="s">
        <v>4065</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4389</v>
      </c>
      <c r="B4059" s="431">
        <v>1</v>
      </c>
      <c r="C4059" s="431" t="s">
        <v>4390</v>
      </c>
      <c r="D4059" s="431" t="s">
        <v>4067</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4389</v>
      </c>
      <c r="B4060" s="431">
        <v>1</v>
      </c>
      <c r="C4060" s="431" t="s">
        <v>4390</v>
      </c>
      <c r="D4060" s="431" t="s">
        <v>4069</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4389</v>
      </c>
      <c r="B4061" s="431">
        <v>1</v>
      </c>
      <c r="C4061" s="431" t="s">
        <v>4390</v>
      </c>
      <c r="D4061" s="431" t="s">
        <v>517</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4389</v>
      </c>
      <c r="B4062" s="431">
        <v>1</v>
      </c>
      <c r="C4062" s="431" t="s">
        <v>4390</v>
      </c>
      <c r="D4062" s="431" t="s">
        <v>4072</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4389</v>
      </c>
      <c r="B4063" s="431">
        <v>1</v>
      </c>
      <c r="C4063" s="431" t="s">
        <v>4390</v>
      </c>
      <c r="D4063" s="431" t="s">
        <v>4074</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4389</v>
      </c>
      <c r="B4064" s="431">
        <v>1</v>
      </c>
      <c r="C4064" s="431" t="s">
        <v>4390</v>
      </c>
      <c r="D4064" s="431" t="s">
        <v>4076</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4389</v>
      </c>
      <c r="B4065" s="431">
        <v>1</v>
      </c>
      <c r="C4065" s="431" t="s">
        <v>4390</v>
      </c>
      <c r="D4065" s="431" t="s">
        <v>4078</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4389</v>
      </c>
      <c r="B4066" s="431">
        <v>1</v>
      </c>
      <c r="C4066" s="431" t="s">
        <v>4390</v>
      </c>
      <c r="D4066" s="431" t="s">
        <v>4080</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4389</v>
      </c>
      <c r="B4067" s="431">
        <v>1</v>
      </c>
      <c r="C4067" s="431" t="s">
        <v>4390</v>
      </c>
      <c r="D4067" s="431" t="s">
        <v>4082</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4389</v>
      </c>
      <c r="B4068" s="431">
        <v>1</v>
      </c>
      <c r="C4068" s="431" t="s">
        <v>4390</v>
      </c>
      <c r="D4068" s="431" t="s">
        <v>4084</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4389</v>
      </c>
      <c r="B4069" s="431">
        <v>1</v>
      </c>
      <c r="C4069" s="431" t="s">
        <v>4390</v>
      </c>
      <c r="D4069" s="431" t="s">
        <v>4086</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4389</v>
      </c>
      <c r="B4070" s="431">
        <v>1</v>
      </c>
      <c r="C4070" s="431" t="s">
        <v>4390</v>
      </c>
      <c r="D4070" s="431" t="s">
        <v>4088</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4389</v>
      </c>
      <c r="B4071" s="431">
        <v>1</v>
      </c>
      <c r="C4071" s="431" t="s">
        <v>4390</v>
      </c>
      <c r="D4071" s="431" t="s">
        <v>4090</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4389</v>
      </c>
      <c r="B4072" s="431">
        <v>1</v>
      </c>
      <c r="C4072" s="431" t="s">
        <v>4390</v>
      </c>
      <c r="D4072" s="431" t="s">
        <v>4092</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4389</v>
      </c>
      <c r="B4073" s="431">
        <v>1</v>
      </c>
      <c r="C4073" s="431" t="s">
        <v>4390</v>
      </c>
      <c r="D4073" s="431" t="s">
        <v>4094</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4389</v>
      </c>
      <c r="B4074" s="431">
        <v>1</v>
      </c>
      <c r="C4074" s="431" t="s">
        <v>4390</v>
      </c>
      <c r="D4074" s="431" t="s">
        <v>4096</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4389</v>
      </c>
      <c r="B4075" s="431">
        <v>1</v>
      </c>
      <c r="C4075" s="431" t="s">
        <v>4390</v>
      </c>
      <c r="D4075" s="431" t="s">
        <v>4098</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4389</v>
      </c>
      <c r="B4076" s="431">
        <v>1</v>
      </c>
      <c r="C4076" s="431" t="s">
        <v>4390</v>
      </c>
      <c r="D4076" s="431" t="s">
        <v>4100</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4389</v>
      </c>
      <c r="B4077" s="431">
        <v>1</v>
      </c>
      <c r="C4077" s="431" t="s">
        <v>4390</v>
      </c>
      <c r="D4077" s="431" t="s">
        <v>4102</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4389</v>
      </c>
      <c r="B4078" s="431">
        <v>1</v>
      </c>
      <c r="C4078" s="431" t="s">
        <v>4390</v>
      </c>
      <c r="D4078" s="431" t="s">
        <v>4104</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4389</v>
      </c>
      <c r="B4079" s="431">
        <v>1</v>
      </c>
      <c r="C4079" s="431" t="s">
        <v>4390</v>
      </c>
      <c r="D4079" s="431" t="s">
        <v>4106</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4389</v>
      </c>
      <c r="B4080" s="431">
        <v>1</v>
      </c>
      <c r="C4080" s="431" t="s">
        <v>4390</v>
      </c>
      <c r="D4080" s="431" t="s">
        <v>4108</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4389</v>
      </c>
      <c r="B4081" s="431">
        <v>1</v>
      </c>
      <c r="C4081" s="431" t="s">
        <v>4390</v>
      </c>
      <c r="D4081" s="431" t="s">
        <v>4110</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4389</v>
      </c>
      <c r="B4082" s="431">
        <v>1</v>
      </c>
      <c r="C4082" s="431" t="s">
        <v>4390</v>
      </c>
      <c r="D4082" s="431" t="s">
        <v>4112</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4391</v>
      </c>
      <c r="B4083" s="431">
        <v>1</v>
      </c>
      <c r="C4083" s="431" t="s">
        <v>4392</v>
      </c>
      <c r="D4083" s="431" t="s">
        <v>4016</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4391</v>
      </c>
      <c r="B4084" s="431">
        <v>1</v>
      </c>
      <c r="C4084" s="431" t="s">
        <v>4392</v>
      </c>
      <c r="D4084" s="431" t="s">
        <v>4018</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4391</v>
      </c>
      <c r="B4085" s="431">
        <v>1</v>
      </c>
      <c r="C4085" s="431" t="s">
        <v>4392</v>
      </c>
      <c r="D4085" s="431" t="s">
        <v>4019</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4391</v>
      </c>
      <c r="B4086" s="431">
        <v>1</v>
      </c>
      <c r="C4086" s="431" t="s">
        <v>4392</v>
      </c>
      <c r="D4086" s="431" t="s">
        <v>4248</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4391</v>
      </c>
      <c r="B4087" s="431">
        <v>1</v>
      </c>
      <c r="C4087" s="431" t="s">
        <v>4392</v>
      </c>
      <c r="D4087" s="431" t="s">
        <v>4021</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4391</v>
      </c>
      <c r="B4088" s="431">
        <v>1</v>
      </c>
      <c r="C4088" s="431" t="s">
        <v>4392</v>
      </c>
      <c r="D4088" s="431" t="s">
        <v>4023</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4391</v>
      </c>
      <c r="B4089" s="431">
        <v>1</v>
      </c>
      <c r="C4089" s="431" t="s">
        <v>4392</v>
      </c>
      <c r="D4089" s="431" t="s">
        <v>481</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4391</v>
      </c>
      <c r="B4090" s="431">
        <v>1</v>
      </c>
      <c r="C4090" s="431" t="s">
        <v>4392</v>
      </c>
      <c r="D4090" s="431" t="s">
        <v>4026</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4391</v>
      </c>
      <c r="B4091" s="431">
        <v>1</v>
      </c>
      <c r="C4091" s="431" t="s">
        <v>4392</v>
      </c>
      <c r="D4091" s="431" t="s">
        <v>4028</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4391</v>
      </c>
      <c r="B4092" s="431">
        <v>1</v>
      </c>
      <c r="C4092" s="431" t="s">
        <v>4392</v>
      </c>
      <c r="D4092" s="431" t="s">
        <v>4029</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4391</v>
      </c>
      <c r="B4093" s="431">
        <v>1</v>
      </c>
      <c r="C4093" s="431" t="s">
        <v>4392</v>
      </c>
      <c r="D4093" s="431" t="s">
        <v>4031</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4391</v>
      </c>
      <c r="B4094" s="431">
        <v>1</v>
      </c>
      <c r="C4094" s="431" t="s">
        <v>4392</v>
      </c>
      <c r="D4094" s="431" t="s">
        <v>4033</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4391</v>
      </c>
      <c r="B4095" s="431">
        <v>1</v>
      </c>
      <c r="C4095" s="431" t="s">
        <v>4392</v>
      </c>
      <c r="D4095" s="431" t="s">
        <v>4249</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4391</v>
      </c>
      <c r="B4096" s="431">
        <v>1</v>
      </c>
      <c r="C4096" s="431" t="s">
        <v>4392</v>
      </c>
      <c r="D4096" s="431" t="s">
        <v>4035</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4391</v>
      </c>
      <c r="B4097" s="431">
        <v>1</v>
      </c>
      <c r="C4097" s="431" t="s">
        <v>4392</v>
      </c>
      <c r="D4097" s="431" t="s">
        <v>4037</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4391</v>
      </c>
      <c r="B4098" s="431">
        <v>1</v>
      </c>
      <c r="C4098" s="431" t="s">
        <v>4392</v>
      </c>
      <c r="D4098" s="431" t="s">
        <v>4039</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4391</v>
      </c>
      <c r="B4099" s="431">
        <v>1</v>
      </c>
      <c r="C4099" s="431" t="s">
        <v>4392</v>
      </c>
      <c r="D4099" s="431" t="s">
        <v>4041</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4391</v>
      </c>
      <c r="B4100" s="431">
        <v>1</v>
      </c>
      <c r="C4100" s="431" t="s">
        <v>4392</v>
      </c>
      <c r="D4100" s="431" t="s">
        <v>4043</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4391</v>
      </c>
      <c r="B4101" s="431">
        <v>1</v>
      </c>
      <c r="C4101" s="431" t="s">
        <v>4392</v>
      </c>
      <c r="D4101" s="431" t="s">
        <v>4045</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4391</v>
      </c>
      <c r="B4102" s="431">
        <v>1</v>
      </c>
      <c r="C4102" s="431" t="s">
        <v>4392</v>
      </c>
      <c r="D4102" s="431" t="s">
        <v>4047</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4391</v>
      </c>
      <c r="B4103" s="431">
        <v>1</v>
      </c>
      <c r="C4103" s="431" t="s">
        <v>4392</v>
      </c>
      <c r="D4103" s="431" t="s">
        <v>4049</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4391</v>
      </c>
      <c r="B4104" s="431">
        <v>1</v>
      </c>
      <c r="C4104" s="431" t="s">
        <v>4392</v>
      </c>
      <c r="D4104" s="431" t="s">
        <v>4051</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4391</v>
      </c>
      <c r="B4105" s="431">
        <v>1</v>
      </c>
      <c r="C4105" s="431" t="s">
        <v>4392</v>
      </c>
      <c r="D4105" s="431" t="s">
        <v>4053</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4391</v>
      </c>
      <c r="B4106" s="431">
        <v>1</v>
      </c>
      <c r="C4106" s="431" t="s">
        <v>4392</v>
      </c>
      <c r="D4106" s="431" t="s">
        <v>4055</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4391</v>
      </c>
      <c r="B4107" s="431">
        <v>1</v>
      </c>
      <c r="C4107" s="431" t="s">
        <v>4392</v>
      </c>
      <c r="D4107" s="431" t="s">
        <v>4057</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4391</v>
      </c>
      <c r="B4108" s="431">
        <v>1</v>
      </c>
      <c r="C4108" s="431" t="s">
        <v>4392</v>
      </c>
      <c r="D4108" s="431" t="s">
        <v>4059</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4391</v>
      </c>
      <c r="B4109" s="431">
        <v>1</v>
      </c>
      <c r="C4109" s="431" t="s">
        <v>4392</v>
      </c>
      <c r="D4109" s="431" t="s">
        <v>4061</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4391</v>
      </c>
      <c r="B4110" s="431">
        <v>1</v>
      </c>
      <c r="C4110" s="431" t="s">
        <v>4392</v>
      </c>
      <c r="D4110" s="431" t="s">
        <v>4250</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4391</v>
      </c>
      <c r="B4111" s="431">
        <v>1</v>
      </c>
      <c r="C4111" s="431" t="s">
        <v>4392</v>
      </c>
      <c r="D4111" s="431" t="s">
        <v>4063</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4391</v>
      </c>
      <c r="B4112" s="431">
        <v>1</v>
      </c>
      <c r="C4112" s="431" t="s">
        <v>4392</v>
      </c>
      <c r="D4112" s="431" t="s">
        <v>4065</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4391</v>
      </c>
      <c r="B4113" s="431">
        <v>1</v>
      </c>
      <c r="C4113" s="431" t="s">
        <v>4392</v>
      </c>
      <c r="D4113" s="431" t="s">
        <v>4067</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4391</v>
      </c>
      <c r="B4114" s="431">
        <v>1</v>
      </c>
      <c r="C4114" s="431" t="s">
        <v>4392</v>
      </c>
      <c r="D4114" s="431" t="s">
        <v>4069</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4391</v>
      </c>
      <c r="B4115" s="431">
        <v>1</v>
      </c>
      <c r="C4115" s="431" t="s">
        <v>4392</v>
      </c>
      <c r="D4115" s="431" t="s">
        <v>517</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4391</v>
      </c>
      <c r="B4116" s="431">
        <v>1</v>
      </c>
      <c r="C4116" s="431" t="s">
        <v>4392</v>
      </c>
      <c r="D4116" s="431" t="s">
        <v>4072</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4391</v>
      </c>
      <c r="B4117" s="431">
        <v>1</v>
      </c>
      <c r="C4117" s="431" t="s">
        <v>4392</v>
      </c>
      <c r="D4117" s="431" t="s">
        <v>4074</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4391</v>
      </c>
      <c r="B4118" s="431">
        <v>1</v>
      </c>
      <c r="C4118" s="431" t="s">
        <v>4392</v>
      </c>
      <c r="D4118" s="431" t="s">
        <v>4076</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4391</v>
      </c>
      <c r="B4119" s="431">
        <v>1</v>
      </c>
      <c r="C4119" s="431" t="s">
        <v>4392</v>
      </c>
      <c r="D4119" s="431" t="s">
        <v>4078</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4391</v>
      </c>
      <c r="B4120" s="431">
        <v>1</v>
      </c>
      <c r="C4120" s="431" t="s">
        <v>4392</v>
      </c>
      <c r="D4120" s="431" t="s">
        <v>4080</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4391</v>
      </c>
      <c r="B4121" s="431">
        <v>1</v>
      </c>
      <c r="C4121" s="431" t="s">
        <v>4392</v>
      </c>
      <c r="D4121" s="431" t="s">
        <v>4082</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4391</v>
      </c>
      <c r="B4122" s="431">
        <v>1</v>
      </c>
      <c r="C4122" s="431" t="s">
        <v>4392</v>
      </c>
      <c r="D4122" s="431" t="s">
        <v>4084</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4391</v>
      </c>
      <c r="B4123" s="431">
        <v>1</v>
      </c>
      <c r="C4123" s="431" t="s">
        <v>4392</v>
      </c>
      <c r="D4123" s="431" t="s">
        <v>4086</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4391</v>
      </c>
      <c r="B4124" s="431">
        <v>1</v>
      </c>
      <c r="C4124" s="431" t="s">
        <v>4392</v>
      </c>
      <c r="D4124" s="431" t="s">
        <v>4088</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4391</v>
      </c>
      <c r="B4125" s="431">
        <v>1</v>
      </c>
      <c r="C4125" s="431" t="s">
        <v>4392</v>
      </c>
      <c r="D4125" s="431" t="s">
        <v>4251</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4391</v>
      </c>
      <c r="B4126" s="431">
        <v>1</v>
      </c>
      <c r="C4126" s="431" t="s">
        <v>4392</v>
      </c>
      <c r="D4126" s="431" t="s">
        <v>4090</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4391</v>
      </c>
      <c r="B4127" s="431">
        <v>1</v>
      </c>
      <c r="C4127" s="431" t="s">
        <v>4392</v>
      </c>
      <c r="D4127" s="431" t="s">
        <v>4092</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4391</v>
      </c>
      <c r="B4128" s="431">
        <v>1</v>
      </c>
      <c r="C4128" s="431" t="s">
        <v>4392</v>
      </c>
      <c r="D4128" s="431" t="s">
        <v>4094</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4391</v>
      </c>
      <c r="B4129" s="431">
        <v>1</v>
      </c>
      <c r="C4129" s="431" t="s">
        <v>4392</v>
      </c>
      <c r="D4129" s="431" t="s">
        <v>4096</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4391</v>
      </c>
      <c r="B4130" s="431">
        <v>1</v>
      </c>
      <c r="C4130" s="431" t="s">
        <v>4392</v>
      </c>
      <c r="D4130" s="431" t="s">
        <v>4098</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4391</v>
      </c>
      <c r="B4131" s="431">
        <v>1</v>
      </c>
      <c r="C4131" s="431" t="s">
        <v>4392</v>
      </c>
      <c r="D4131" s="431" t="s">
        <v>4100</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4391</v>
      </c>
      <c r="B4132" s="431">
        <v>1</v>
      </c>
      <c r="C4132" s="431" t="s">
        <v>4392</v>
      </c>
      <c r="D4132" s="431" t="s">
        <v>4102</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4391</v>
      </c>
      <c r="B4133" s="431">
        <v>1</v>
      </c>
      <c r="C4133" s="431" t="s">
        <v>4392</v>
      </c>
      <c r="D4133" s="431" t="s">
        <v>4253</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4391</v>
      </c>
      <c r="B4134" s="431">
        <v>1</v>
      </c>
      <c r="C4134" s="431" t="s">
        <v>4392</v>
      </c>
      <c r="D4134" s="431" t="s">
        <v>4104</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4391</v>
      </c>
      <c r="B4135" s="431">
        <v>1</v>
      </c>
      <c r="C4135" s="431" t="s">
        <v>4392</v>
      </c>
      <c r="D4135" s="431" t="s">
        <v>4106</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4391</v>
      </c>
      <c r="B4136" s="431">
        <v>1</v>
      </c>
      <c r="C4136" s="431" t="s">
        <v>4392</v>
      </c>
      <c r="D4136" s="431" t="s">
        <v>4108</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4391</v>
      </c>
      <c r="B4137" s="431">
        <v>1</v>
      </c>
      <c r="C4137" s="431" t="s">
        <v>4392</v>
      </c>
      <c r="D4137" s="431" t="s">
        <v>4110</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4391</v>
      </c>
      <c r="B4138" s="431">
        <v>1</v>
      </c>
      <c r="C4138" s="431" t="s">
        <v>4392</v>
      </c>
      <c r="D4138" s="431" t="s">
        <v>4112</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4391</v>
      </c>
      <c r="B4139" s="431">
        <v>1</v>
      </c>
      <c r="C4139" s="431" t="s">
        <v>4393</v>
      </c>
      <c r="D4139" s="431" t="s">
        <v>4016</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4391</v>
      </c>
      <c r="B4140" s="431">
        <v>1</v>
      </c>
      <c r="C4140" s="431" t="s">
        <v>4393</v>
      </c>
      <c r="D4140" s="431" t="s">
        <v>4018</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4391</v>
      </c>
      <c r="B4141" s="431">
        <v>1</v>
      </c>
      <c r="C4141" s="431" t="s">
        <v>4393</v>
      </c>
      <c r="D4141" s="431" t="s">
        <v>4019</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4391</v>
      </c>
      <c r="B4142" s="431">
        <v>1</v>
      </c>
      <c r="C4142" s="431" t="s">
        <v>4393</v>
      </c>
      <c r="D4142" s="431" t="s">
        <v>4248</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4391</v>
      </c>
      <c r="B4143" s="431">
        <v>1</v>
      </c>
      <c r="C4143" s="431" t="s">
        <v>4393</v>
      </c>
      <c r="D4143" s="431" t="s">
        <v>4021</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4391</v>
      </c>
      <c r="B4144" s="431">
        <v>1</v>
      </c>
      <c r="C4144" s="431" t="s">
        <v>4393</v>
      </c>
      <c r="D4144" s="431" t="s">
        <v>4023</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4391</v>
      </c>
      <c r="B4145" s="431">
        <v>1</v>
      </c>
      <c r="C4145" s="431" t="s">
        <v>4393</v>
      </c>
      <c r="D4145" s="431" t="s">
        <v>481</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4391</v>
      </c>
      <c r="B4146" s="431">
        <v>1</v>
      </c>
      <c r="C4146" s="431" t="s">
        <v>4393</v>
      </c>
      <c r="D4146" s="431" t="s">
        <v>4026</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4391</v>
      </c>
      <c r="B4147" s="431">
        <v>1</v>
      </c>
      <c r="C4147" s="431" t="s">
        <v>4393</v>
      </c>
      <c r="D4147" s="431" t="s">
        <v>4028</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4391</v>
      </c>
      <c r="B4148" s="431">
        <v>1</v>
      </c>
      <c r="C4148" s="431" t="s">
        <v>4393</v>
      </c>
      <c r="D4148" s="431" t="s">
        <v>4029</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4391</v>
      </c>
      <c r="B4149" s="431">
        <v>1</v>
      </c>
      <c r="C4149" s="431" t="s">
        <v>4393</v>
      </c>
      <c r="D4149" s="431" t="s">
        <v>4031</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4391</v>
      </c>
      <c r="B4150" s="431">
        <v>1</v>
      </c>
      <c r="C4150" s="431" t="s">
        <v>4393</v>
      </c>
      <c r="D4150" s="431" t="s">
        <v>4033</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4391</v>
      </c>
      <c r="B4151" s="431">
        <v>1</v>
      </c>
      <c r="C4151" s="431" t="s">
        <v>4393</v>
      </c>
      <c r="D4151" s="431" t="s">
        <v>4249</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4391</v>
      </c>
      <c r="B4152" s="431">
        <v>1</v>
      </c>
      <c r="C4152" s="431" t="s">
        <v>4393</v>
      </c>
      <c r="D4152" s="431" t="s">
        <v>4035</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4391</v>
      </c>
      <c r="B4153" s="431">
        <v>1</v>
      </c>
      <c r="C4153" s="431" t="s">
        <v>4393</v>
      </c>
      <c r="D4153" s="431" t="s">
        <v>4037</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4391</v>
      </c>
      <c r="B4154" s="431">
        <v>1</v>
      </c>
      <c r="C4154" s="431" t="s">
        <v>4393</v>
      </c>
      <c r="D4154" s="431" t="s">
        <v>4039</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4391</v>
      </c>
      <c r="B4155" s="431">
        <v>1</v>
      </c>
      <c r="C4155" s="431" t="s">
        <v>4393</v>
      </c>
      <c r="D4155" s="431" t="s">
        <v>4041</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4391</v>
      </c>
      <c r="B4156" s="431">
        <v>1</v>
      </c>
      <c r="C4156" s="431" t="s">
        <v>4393</v>
      </c>
      <c r="D4156" s="431" t="s">
        <v>4043</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4391</v>
      </c>
      <c r="B4157" s="431">
        <v>1</v>
      </c>
      <c r="C4157" s="431" t="s">
        <v>4393</v>
      </c>
      <c r="D4157" s="431" t="s">
        <v>4045</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4391</v>
      </c>
      <c r="B4158" s="431">
        <v>1</v>
      </c>
      <c r="C4158" s="431" t="s">
        <v>4393</v>
      </c>
      <c r="D4158" s="431" t="s">
        <v>4047</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4391</v>
      </c>
      <c r="B4159" s="431">
        <v>1</v>
      </c>
      <c r="C4159" s="431" t="s">
        <v>4393</v>
      </c>
      <c r="D4159" s="431" t="s">
        <v>4049</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4391</v>
      </c>
      <c r="B4160" s="431">
        <v>1</v>
      </c>
      <c r="C4160" s="431" t="s">
        <v>4393</v>
      </c>
      <c r="D4160" s="431" t="s">
        <v>4051</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4391</v>
      </c>
      <c r="B4161" s="431">
        <v>1</v>
      </c>
      <c r="C4161" s="431" t="s">
        <v>4393</v>
      </c>
      <c r="D4161" s="431" t="s">
        <v>4053</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4391</v>
      </c>
      <c r="B4162" s="431">
        <v>1</v>
      </c>
      <c r="C4162" s="431" t="s">
        <v>4393</v>
      </c>
      <c r="D4162" s="431" t="s">
        <v>4055</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4391</v>
      </c>
      <c r="B4163" s="431">
        <v>1</v>
      </c>
      <c r="C4163" s="431" t="s">
        <v>4393</v>
      </c>
      <c r="D4163" s="431" t="s">
        <v>4057</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4391</v>
      </c>
      <c r="B4164" s="431">
        <v>1</v>
      </c>
      <c r="C4164" s="431" t="s">
        <v>4393</v>
      </c>
      <c r="D4164" s="431" t="s">
        <v>4059</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4391</v>
      </c>
      <c r="B4165" s="431">
        <v>1</v>
      </c>
      <c r="C4165" s="431" t="s">
        <v>4393</v>
      </c>
      <c r="D4165" s="431" t="s">
        <v>4061</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4391</v>
      </c>
      <c r="B4166" s="431">
        <v>1</v>
      </c>
      <c r="C4166" s="431" t="s">
        <v>4393</v>
      </c>
      <c r="D4166" s="431" t="s">
        <v>4250</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4391</v>
      </c>
      <c r="B4167" s="431">
        <v>1</v>
      </c>
      <c r="C4167" s="431" t="s">
        <v>4393</v>
      </c>
      <c r="D4167" s="431" t="s">
        <v>4063</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4391</v>
      </c>
      <c r="B4168" s="431">
        <v>1</v>
      </c>
      <c r="C4168" s="431" t="s">
        <v>4393</v>
      </c>
      <c r="D4168" s="431" t="s">
        <v>4065</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4391</v>
      </c>
      <c r="B4169" s="431">
        <v>1</v>
      </c>
      <c r="C4169" s="431" t="s">
        <v>4393</v>
      </c>
      <c r="D4169" s="431" t="s">
        <v>4067</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4391</v>
      </c>
      <c r="B4170" s="431">
        <v>1</v>
      </c>
      <c r="C4170" s="431" t="s">
        <v>4393</v>
      </c>
      <c r="D4170" s="431" t="s">
        <v>4069</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4391</v>
      </c>
      <c r="B4171" s="431">
        <v>1</v>
      </c>
      <c r="C4171" s="431" t="s">
        <v>4393</v>
      </c>
      <c r="D4171" s="431" t="s">
        <v>517</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4391</v>
      </c>
      <c r="B4172" s="431">
        <v>1</v>
      </c>
      <c r="C4172" s="431" t="s">
        <v>4393</v>
      </c>
      <c r="D4172" s="431" t="s">
        <v>4072</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4391</v>
      </c>
      <c r="B4173" s="431">
        <v>1</v>
      </c>
      <c r="C4173" s="431" t="s">
        <v>4393</v>
      </c>
      <c r="D4173" s="431" t="s">
        <v>4074</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4391</v>
      </c>
      <c r="B4174" s="431">
        <v>1</v>
      </c>
      <c r="C4174" s="431" t="s">
        <v>4393</v>
      </c>
      <c r="D4174" s="431" t="s">
        <v>4076</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4391</v>
      </c>
      <c r="B4175" s="431">
        <v>1</v>
      </c>
      <c r="C4175" s="431" t="s">
        <v>4393</v>
      </c>
      <c r="D4175" s="431" t="s">
        <v>4078</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4391</v>
      </c>
      <c r="B4176" s="431">
        <v>1</v>
      </c>
      <c r="C4176" s="431" t="s">
        <v>4393</v>
      </c>
      <c r="D4176" s="431" t="s">
        <v>4080</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4391</v>
      </c>
      <c r="B4177" s="431">
        <v>1</v>
      </c>
      <c r="C4177" s="431" t="s">
        <v>4393</v>
      </c>
      <c r="D4177" s="431" t="s">
        <v>4082</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4391</v>
      </c>
      <c r="B4178" s="431">
        <v>1</v>
      </c>
      <c r="C4178" s="431" t="s">
        <v>4393</v>
      </c>
      <c r="D4178" s="431" t="s">
        <v>4084</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4391</v>
      </c>
      <c r="B4179" s="431">
        <v>1</v>
      </c>
      <c r="C4179" s="431" t="s">
        <v>4393</v>
      </c>
      <c r="D4179" s="431" t="s">
        <v>4086</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4391</v>
      </c>
      <c r="B4180" s="431">
        <v>1</v>
      </c>
      <c r="C4180" s="431" t="s">
        <v>4393</v>
      </c>
      <c r="D4180" s="431" t="s">
        <v>4088</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4391</v>
      </c>
      <c r="B4181" s="431">
        <v>1</v>
      </c>
      <c r="C4181" s="431" t="s">
        <v>4393</v>
      </c>
      <c r="D4181" s="431" t="s">
        <v>4251</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4391</v>
      </c>
      <c r="B4182" s="431">
        <v>1</v>
      </c>
      <c r="C4182" s="431" t="s">
        <v>4393</v>
      </c>
      <c r="D4182" s="431" t="s">
        <v>4090</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4391</v>
      </c>
      <c r="B4183" s="431">
        <v>1</v>
      </c>
      <c r="C4183" s="431" t="s">
        <v>4393</v>
      </c>
      <c r="D4183" s="431" t="s">
        <v>4092</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4391</v>
      </c>
      <c r="B4184" s="431">
        <v>1</v>
      </c>
      <c r="C4184" s="431" t="s">
        <v>4393</v>
      </c>
      <c r="D4184" s="431" t="s">
        <v>4094</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4391</v>
      </c>
      <c r="B4185" s="431">
        <v>1</v>
      </c>
      <c r="C4185" s="431" t="s">
        <v>4393</v>
      </c>
      <c r="D4185" s="431" t="s">
        <v>4096</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4391</v>
      </c>
      <c r="B4186" s="431">
        <v>1</v>
      </c>
      <c r="C4186" s="431" t="s">
        <v>4393</v>
      </c>
      <c r="D4186" s="431" t="s">
        <v>4098</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4391</v>
      </c>
      <c r="B4187" s="431">
        <v>1</v>
      </c>
      <c r="C4187" s="431" t="s">
        <v>4393</v>
      </c>
      <c r="D4187" s="431" t="s">
        <v>4100</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4391</v>
      </c>
      <c r="B4188" s="431">
        <v>1</v>
      </c>
      <c r="C4188" s="431" t="s">
        <v>4393</v>
      </c>
      <c r="D4188" s="431" t="s">
        <v>4102</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4391</v>
      </c>
      <c r="B4189" s="431">
        <v>1</v>
      </c>
      <c r="C4189" s="431" t="s">
        <v>4393</v>
      </c>
      <c r="D4189" s="431" t="s">
        <v>4253</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4391</v>
      </c>
      <c r="B4190" s="431">
        <v>1</v>
      </c>
      <c r="C4190" s="431" t="s">
        <v>4393</v>
      </c>
      <c r="D4190" s="431" t="s">
        <v>4104</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4391</v>
      </c>
      <c r="B4191" s="431">
        <v>1</v>
      </c>
      <c r="C4191" s="431" t="s">
        <v>4393</v>
      </c>
      <c r="D4191" s="431" t="s">
        <v>4106</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4391</v>
      </c>
      <c r="B4192" s="431">
        <v>1</v>
      </c>
      <c r="C4192" s="431" t="s">
        <v>4393</v>
      </c>
      <c r="D4192" s="431" t="s">
        <v>4108</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4391</v>
      </c>
      <c r="B4193" s="431">
        <v>1</v>
      </c>
      <c r="C4193" s="431" t="s">
        <v>4393</v>
      </c>
      <c r="D4193" s="431" t="s">
        <v>4110</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4391</v>
      </c>
      <c r="B4194" s="431">
        <v>1</v>
      </c>
      <c r="C4194" s="431" t="s">
        <v>4393</v>
      </c>
      <c r="D4194" s="431" t="s">
        <v>4112</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4391</v>
      </c>
      <c r="B4195" s="431">
        <v>1</v>
      </c>
      <c r="C4195" s="431" t="s">
        <v>4394</v>
      </c>
      <c r="D4195" s="431" t="s">
        <v>4016</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4391</v>
      </c>
      <c r="B4196" s="431">
        <v>1</v>
      </c>
      <c r="C4196" s="431" t="s">
        <v>4394</v>
      </c>
      <c r="D4196" s="431" t="s">
        <v>4018</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4391</v>
      </c>
      <c r="B4197" s="431">
        <v>1</v>
      </c>
      <c r="C4197" s="431" t="s">
        <v>4394</v>
      </c>
      <c r="D4197" s="431" t="s">
        <v>4019</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4391</v>
      </c>
      <c r="B4198" s="431">
        <v>1</v>
      </c>
      <c r="C4198" s="431" t="s">
        <v>4394</v>
      </c>
      <c r="D4198" s="431" t="s">
        <v>4248</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4391</v>
      </c>
      <c r="B4199" s="431">
        <v>1</v>
      </c>
      <c r="C4199" s="431" t="s">
        <v>4394</v>
      </c>
      <c r="D4199" s="431" t="s">
        <v>4021</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4391</v>
      </c>
      <c r="B4200" s="431">
        <v>1</v>
      </c>
      <c r="C4200" s="431" t="s">
        <v>4394</v>
      </c>
      <c r="D4200" s="431" t="s">
        <v>4023</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4391</v>
      </c>
      <c r="B4201" s="431">
        <v>1</v>
      </c>
      <c r="C4201" s="431" t="s">
        <v>4394</v>
      </c>
      <c r="D4201" s="431" t="s">
        <v>481</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4391</v>
      </c>
      <c r="B4202" s="431">
        <v>1</v>
      </c>
      <c r="C4202" s="431" t="s">
        <v>4394</v>
      </c>
      <c r="D4202" s="431" t="s">
        <v>4026</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4391</v>
      </c>
      <c r="B4203" s="431">
        <v>1</v>
      </c>
      <c r="C4203" s="431" t="s">
        <v>4394</v>
      </c>
      <c r="D4203" s="431" t="s">
        <v>4028</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4391</v>
      </c>
      <c r="B4204" s="431">
        <v>1</v>
      </c>
      <c r="C4204" s="431" t="s">
        <v>4394</v>
      </c>
      <c r="D4204" s="431" t="s">
        <v>4029</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4391</v>
      </c>
      <c r="B4205" s="431">
        <v>1</v>
      </c>
      <c r="C4205" s="431" t="s">
        <v>4394</v>
      </c>
      <c r="D4205" s="431" t="s">
        <v>4031</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4391</v>
      </c>
      <c r="B4206" s="431">
        <v>1</v>
      </c>
      <c r="C4206" s="431" t="s">
        <v>4394</v>
      </c>
      <c r="D4206" s="431" t="s">
        <v>4033</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4391</v>
      </c>
      <c r="B4207" s="431">
        <v>1</v>
      </c>
      <c r="C4207" s="431" t="s">
        <v>4394</v>
      </c>
      <c r="D4207" s="431" t="s">
        <v>4249</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4391</v>
      </c>
      <c r="B4208" s="431">
        <v>1</v>
      </c>
      <c r="C4208" s="431" t="s">
        <v>4394</v>
      </c>
      <c r="D4208" s="431" t="s">
        <v>4035</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4391</v>
      </c>
      <c r="B4209" s="431">
        <v>1</v>
      </c>
      <c r="C4209" s="431" t="s">
        <v>4394</v>
      </c>
      <c r="D4209" s="431" t="s">
        <v>4037</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4391</v>
      </c>
      <c r="B4210" s="431">
        <v>1</v>
      </c>
      <c r="C4210" s="431" t="s">
        <v>4394</v>
      </c>
      <c r="D4210" s="431" t="s">
        <v>4039</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4391</v>
      </c>
      <c r="B4211" s="431">
        <v>1</v>
      </c>
      <c r="C4211" s="431" t="s">
        <v>4394</v>
      </c>
      <c r="D4211" s="431" t="s">
        <v>4041</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4391</v>
      </c>
      <c r="B4212" s="431">
        <v>1</v>
      </c>
      <c r="C4212" s="431" t="s">
        <v>4394</v>
      </c>
      <c r="D4212" s="431" t="s">
        <v>4043</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4391</v>
      </c>
      <c r="B4213" s="431">
        <v>1</v>
      </c>
      <c r="C4213" s="431" t="s">
        <v>4394</v>
      </c>
      <c r="D4213" s="431" t="s">
        <v>4045</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4391</v>
      </c>
      <c r="B4214" s="431">
        <v>1</v>
      </c>
      <c r="C4214" s="431" t="s">
        <v>4394</v>
      </c>
      <c r="D4214" s="431" t="s">
        <v>4047</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4391</v>
      </c>
      <c r="B4215" s="431">
        <v>1</v>
      </c>
      <c r="C4215" s="431" t="s">
        <v>4394</v>
      </c>
      <c r="D4215" s="431" t="s">
        <v>4049</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4391</v>
      </c>
      <c r="B4216" s="431">
        <v>1</v>
      </c>
      <c r="C4216" s="431" t="s">
        <v>4394</v>
      </c>
      <c r="D4216" s="431" t="s">
        <v>4051</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4391</v>
      </c>
      <c r="B4217" s="431">
        <v>1</v>
      </c>
      <c r="C4217" s="431" t="s">
        <v>4394</v>
      </c>
      <c r="D4217" s="431" t="s">
        <v>4053</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4391</v>
      </c>
      <c r="B4218" s="431">
        <v>1</v>
      </c>
      <c r="C4218" s="431" t="s">
        <v>4394</v>
      </c>
      <c r="D4218" s="431" t="s">
        <v>4055</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4391</v>
      </c>
      <c r="B4219" s="431">
        <v>1</v>
      </c>
      <c r="C4219" s="431" t="s">
        <v>4394</v>
      </c>
      <c r="D4219" s="431" t="s">
        <v>4057</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4391</v>
      </c>
      <c r="B4220" s="431">
        <v>1</v>
      </c>
      <c r="C4220" s="431" t="s">
        <v>4394</v>
      </c>
      <c r="D4220" s="431" t="s">
        <v>4059</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4391</v>
      </c>
      <c r="B4221" s="431">
        <v>1</v>
      </c>
      <c r="C4221" s="431" t="s">
        <v>4394</v>
      </c>
      <c r="D4221" s="431" t="s">
        <v>4061</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4391</v>
      </c>
      <c r="B4222" s="431">
        <v>1</v>
      </c>
      <c r="C4222" s="431" t="s">
        <v>4394</v>
      </c>
      <c r="D4222" s="431" t="s">
        <v>4250</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4391</v>
      </c>
      <c r="B4223" s="431">
        <v>1</v>
      </c>
      <c r="C4223" s="431" t="s">
        <v>4394</v>
      </c>
      <c r="D4223" s="431" t="s">
        <v>4063</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4391</v>
      </c>
      <c r="B4224" s="431">
        <v>1</v>
      </c>
      <c r="C4224" s="431" t="s">
        <v>4394</v>
      </c>
      <c r="D4224" s="431" t="s">
        <v>4065</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4391</v>
      </c>
      <c r="B4225" s="431">
        <v>1</v>
      </c>
      <c r="C4225" s="431" t="s">
        <v>4394</v>
      </c>
      <c r="D4225" s="431" t="s">
        <v>4067</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4391</v>
      </c>
      <c r="B4226" s="431">
        <v>1</v>
      </c>
      <c r="C4226" s="431" t="s">
        <v>4394</v>
      </c>
      <c r="D4226" s="431" t="s">
        <v>4069</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4391</v>
      </c>
      <c r="B4227" s="431">
        <v>1</v>
      </c>
      <c r="C4227" s="431" t="s">
        <v>4394</v>
      </c>
      <c r="D4227" s="431" t="s">
        <v>517</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4391</v>
      </c>
      <c r="B4228" s="431">
        <v>1</v>
      </c>
      <c r="C4228" s="431" t="s">
        <v>4394</v>
      </c>
      <c r="D4228" s="431" t="s">
        <v>4072</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4391</v>
      </c>
      <c r="B4229" s="431">
        <v>1</v>
      </c>
      <c r="C4229" s="431" t="s">
        <v>4394</v>
      </c>
      <c r="D4229" s="431" t="s">
        <v>4074</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4391</v>
      </c>
      <c r="B4230" s="431">
        <v>1</v>
      </c>
      <c r="C4230" s="431" t="s">
        <v>4394</v>
      </c>
      <c r="D4230" s="431" t="s">
        <v>4076</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4391</v>
      </c>
      <c r="B4231" s="431">
        <v>1</v>
      </c>
      <c r="C4231" s="431" t="s">
        <v>4394</v>
      </c>
      <c r="D4231" s="431" t="s">
        <v>4078</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4391</v>
      </c>
      <c r="B4232" s="431">
        <v>1</v>
      </c>
      <c r="C4232" s="431" t="s">
        <v>4394</v>
      </c>
      <c r="D4232" s="431" t="s">
        <v>4080</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4391</v>
      </c>
      <c r="B4233" s="431">
        <v>1</v>
      </c>
      <c r="C4233" s="431" t="s">
        <v>4394</v>
      </c>
      <c r="D4233" s="431" t="s">
        <v>4082</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4391</v>
      </c>
      <c r="B4234" s="431">
        <v>1</v>
      </c>
      <c r="C4234" s="431" t="s">
        <v>4394</v>
      </c>
      <c r="D4234" s="431" t="s">
        <v>4084</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4391</v>
      </c>
      <c r="B4235" s="431">
        <v>1</v>
      </c>
      <c r="C4235" s="431" t="s">
        <v>4394</v>
      </c>
      <c r="D4235" s="431" t="s">
        <v>4086</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4391</v>
      </c>
      <c r="B4236" s="431">
        <v>1</v>
      </c>
      <c r="C4236" s="431" t="s">
        <v>4394</v>
      </c>
      <c r="D4236" s="431" t="s">
        <v>4088</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4391</v>
      </c>
      <c r="B4237" s="431">
        <v>1</v>
      </c>
      <c r="C4237" s="431" t="s">
        <v>4394</v>
      </c>
      <c r="D4237" s="431" t="s">
        <v>4251</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4391</v>
      </c>
      <c r="B4238" s="431">
        <v>1</v>
      </c>
      <c r="C4238" s="431" t="s">
        <v>4394</v>
      </c>
      <c r="D4238" s="431" t="s">
        <v>4090</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4391</v>
      </c>
      <c r="B4239" s="431">
        <v>1</v>
      </c>
      <c r="C4239" s="431" t="s">
        <v>4394</v>
      </c>
      <c r="D4239" s="431" t="s">
        <v>4092</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4391</v>
      </c>
      <c r="B4240" s="431">
        <v>1</v>
      </c>
      <c r="C4240" s="431" t="s">
        <v>4394</v>
      </c>
      <c r="D4240" s="431" t="s">
        <v>4094</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4391</v>
      </c>
      <c r="B4241" s="431">
        <v>1</v>
      </c>
      <c r="C4241" s="431" t="s">
        <v>4394</v>
      </c>
      <c r="D4241" s="431" t="s">
        <v>4096</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4391</v>
      </c>
      <c r="B4242" s="431">
        <v>1</v>
      </c>
      <c r="C4242" s="431" t="s">
        <v>4394</v>
      </c>
      <c r="D4242" s="431" t="s">
        <v>4098</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4391</v>
      </c>
      <c r="B4243" s="431">
        <v>1</v>
      </c>
      <c r="C4243" s="431" t="s">
        <v>4394</v>
      </c>
      <c r="D4243" s="431" t="s">
        <v>4100</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4391</v>
      </c>
      <c r="B4244" s="431">
        <v>1</v>
      </c>
      <c r="C4244" s="431" t="s">
        <v>4394</v>
      </c>
      <c r="D4244" s="431" t="s">
        <v>4102</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4391</v>
      </c>
      <c r="B4245" s="431">
        <v>1</v>
      </c>
      <c r="C4245" s="431" t="s">
        <v>4394</v>
      </c>
      <c r="D4245" s="431" t="s">
        <v>4253</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4391</v>
      </c>
      <c r="B4246" s="431">
        <v>1</v>
      </c>
      <c r="C4246" s="431" t="s">
        <v>4394</v>
      </c>
      <c r="D4246" s="431" t="s">
        <v>4104</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4391</v>
      </c>
      <c r="B4247" s="431">
        <v>1</v>
      </c>
      <c r="C4247" s="431" t="s">
        <v>4394</v>
      </c>
      <c r="D4247" s="431" t="s">
        <v>4106</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4391</v>
      </c>
      <c r="B4248" s="431">
        <v>1</v>
      </c>
      <c r="C4248" s="431" t="s">
        <v>4394</v>
      </c>
      <c r="D4248" s="431" t="s">
        <v>4108</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4391</v>
      </c>
      <c r="B4249" s="431">
        <v>1</v>
      </c>
      <c r="C4249" s="431" t="s">
        <v>4394</v>
      </c>
      <c r="D4249" s="431" t="s">
        <v>4110</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4391</v>
      </c>
      <c r="B4250" s="431">
        <v>1</v>
      </c>
      <c r="C4250" s="431" t="s">
        <v>4394</v>
      </c>
      <c r="D4250" s="431" t="s">
        <v>4112</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4391</v>
      </c>
      <c r="B4251" s="431">
        <v>1</v>
      </c>
      <c r="C4251" s="431" t="s">
        <v>4395</v>
      </c>
      <c r="D4251" s="431" t="s">
        <v>4016</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4391</v>
      </c>
      <c r="B4252" s="431">
        <v>1</v>
      </c>
      <c r="C4252" s="431" t="s">
        <v>4395</v>
      </c>
      <c r="D4252" s="431" t="s">
        <v>4018</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4391</v>
      </c>
      <c r="B4253" s="431">
        <v>1</v>
      </c>
      <c r="C4253" s="431" t="s">
        <v>4395</v>
      </c>
      <c r="D4253" s="431" t="s">
        <v>4019</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4391</v>
      </c>
      <c r="B4254" s="431">
        <v>1</v>
      </c>
      <c r="C4254" s="431" t="s">
        <v>4395</v>
      </c>
      <c r="D4254" s="431" t="s">
        <v>4248</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4391</v>
      </c>
      <c r="B4255" s="431">
        <v>1</v>
      </c>
      <c r="C4255" s="431" t="s">
        <v>4395</v>
      </c>
      <c r="D4255" s="431" t="s">
        <v>4021</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4391</v>
      </c>
      <c r="B4256" s="431">
        <v>1</v>
      </c>
      <c r="C4256" s="431" t="s">
        <v>4395</v>
      </c>
      <c r="D4256" s="431" t="s">
        <v>4023</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4391</v>
      </c>
      <c r="B4257" s="431">
        <v>1</v>
      </c>
      <c r="C4257" s="431" t="s">
        <v>4395</v>
      </c>
      <c r="D4257" s="431" t="s">
        <v>481</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4391</v>
      </c>
      <c r="B4258" s="431">
        <v>1</v>
      </c>
      <c r="C4258" s="431" t="s">
        <v>4395</v>
      </c>
      <c r="D4258" s="431" t="s">
        <v>4026</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4391</v>
      </c>
      <c r="B4259" s="431">
        <v>1</v>
      </c>
      <c r="C4259" s="431" t="s">
        <v>4395</v>
      </c>
      <c r="D4259" s="431" t="s">
        <v>4028</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4391</v>
      </c>
      <c r="B4260" s="431">
        <v>1</v>
      </c>
      <c r="C4260" s="431" t="s">
        <v>4395</v>
      </c>
      <c r="D4260" s="431" t="s">
        <v>4029</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4391</v>
      </c>
      <c r="B4261" s="431">
        <v>1</v>
      </c>
      <c r="C4261" s="431" t="s">
        <v>4395</v>
      </c>
      <c r="D4261" s="431" t="s">
        <v>4031</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4391</v>
      </c>
      <c r="B4262" s="431">
        <v>1</v>
      </c>
      <c r="C4262" s="431" t="s">
        <v>4395</v>
      </c>
      <c r="D4262" s="431" t="s">
        <v>4033</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4391</v>
      </c>
      <c r="B4263" s="431">
        <v>1</v>
      </c>
      <c r="C4263" s="431" t="s">
        <v>4395</v>
      </c>
      <c r="D4263" s="431" t="s">
        <v>4249</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4391</v>
      </c>
      <c r="B4264" s="431">
        <v>1</v>
      </c>
      <c r="C4264" s="431" t="s">
        <v>4395</v>
      </c>
      <c r="D4264" s="431" t="s">
        <v>4035</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4391</v>
      </c>
      <c r="B4265" s="431">
        <v>1</v>
      </c>
      <c r="C4265" s="431" t="s">
        <v>4395</v>
      </c>
      <c r="D4265" s="431" t="s">
        <v>4037</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4391</v>
      </c>
      <c r="B4266" s="431">
        <v>1</v>
      </c>
      <c r="C4266" s="431" t="s">
        <v>4395</v>
      </c>
      <c r="D4266" s="431" t="s">
        <v>4039</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4391</v>
      </c>
      <c r="B4267" s="431">
        <v>1</v>
      </c>
      <c r="C4267" s="431" t="s">
        <v>4395</v>
      </c>
      <c r="D4267" s="431" t="s">
        <v>4041</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4391</v>
      </c>
      <c r="B4268" s="431">
        <v>1</v>
      </c>
      <c r="C4268" s="431" t="s">
        <v>4395</v>
      </c>
      <c r="D4268" s="431" t="s">
        <v>4043</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4391</v>
      </c>
      <c r="B4269" s="431">
        <v>1</v>
      </c>
      <c r="C4269" s="431" t="s">
        <v>4395</v>
      </c>
      <c r="D4269" s="431" t="s">
        <v>4045</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4391</v>
      </c>
      <c r="B4270" s="431">
        <v>1</v>
      </c>
      <c r="C4270" s="431" t="s">
        <v>4395</v>
      </c>
      <c r="D4270" s="431" t="s">
        <v>4047</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4391</v>
      </c>
      <c r="B4271" s="431">
        <v>1</v>
      </c>
      <c r="C4271" s="431" t="s">
        <v>4395</v>
      </c>
      <c r="D4271" s="431" t="s">
        <v>4049</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4391</v>
      </c>
      <c r="B4272" s="431">
        <v>1</v>
      </c>
      <c r="C4272" s="431" t="s">
        <v>4395</v>
      </c>
      <c r="D4272" s="431" t="s">
        <v>4051</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4391</v>
      </c>
      <c r="B4273" s="431">
        <v>1</v>
      </c>
      <c r="C4273" s="431" t="s">
        <v>4395</v>
      </c>
      <c r="D4273" s="431" t="s">
        <v>4053</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4391</v>
      </c>
      <c r="B4274" s="431">
        <v>1</v>
      </c>
      <c r="C4274" s="431" t="s">
        <v>4395</v>
      </c>
      <c r="D4274" s="431" t="s">
        <v>4055</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4391</v>
      </c>
      <c r="B4275" s="431">
        <v>1</v>
      </c>
      <c r="C4275" s="431" t="s">
        <v>4395</v>
      </c>
      <c r="D4275" s="431" t="s">
        <v>4057</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4391</v>
      </c>
      <c r="B4276" s="431">
        <v>1</v>
      </c>
      <c r="C4276" s="431" t="s">
        <v>4395</v>
      </c>
      <c r="D4276" s="431" t="s">
        <v>4059</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4391</v>
      </c>
      <c r="B4277" s="431">
        <v>1</v>
      </c>
      <c r="C4277" s="431" t="s">
        <v>4395</v>
      </c>
      <c r="D4277" s="431" t="s">
        <v>4061</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4391</v>
      </c>
      <c r="B4278" s="431">
        <v>1</v>
      </c>
      <c r="C4278" s="431" t="s">
        <v>4395</v>
      </c>
      <c r="D4278" s="431" t="s">
        <v>4250</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4391</v>
      </c>
      <c r="B4279" s="431">
        <v>1</v>
      </c>
      <c r="C4279" s="431" t="s">
        <v>4395</v>
      </c>
      <c r="D4279" s="431" t="s">
        <v>4063</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4391</v>
      </c>
      <c r="B4280" s="431">
        <v>1</v>
      </c>
      <c r="C4280" s="431" t="s">
        <v>4395</v>
      </c>
      <c r="D4280" s="431" t="s">
        <v>4065</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4391</v>
      </c>
      <c r="B4281" s="431">
        <v>1</v>
      </c>
      <c r="C4281" s="431" t="s">
        <v>4395</v>
      </c>
      <c r="D4281" s="431" t="s">
        <v>4067</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4391</v>
      </c>
      <c r="B4282" s="431">
        <v>1</v>
      </c>
      <c r="C4282" s="431" t="s">
        <v>4395</v>
      </c>
      <c r="D4282" s="431" t="s">
        <v>4069</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4391</v>
      </c>
      <c r="B4283" s="431">
        <v>1</v>
      </c>
      <c r="C4283" s="431" t="s">
        <v>4395</v>
      </c>
      <c r="D4283" s="431" t="s">
        <v>517</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4391</v>
      </c>
      <c r="B4284" s="431">
        <v>1</v>
      </c>
      <c r="C4284" s="431" t="s">
        <v>4395</v>
      </c>
      <c r="D4284" s="431" t="s">
        <v>4072</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4391</v>
      </c>
      <c r="B4285" s="431">
        <v>1</v>
      </c>
      <c r="C4285" s="431" t="s">
        <v>4395</v>
      </c>
      <c r="D4285" s="431" t="s">
        <v>4074</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4391</v>
      </c>
      <c r="B4286" s="431">
        <v>1</v>
      </c>
      <c r="C4286" s="431" t="s">
        <v>4395</v>
      </c>
      <c r="D4286" s="431" t="s">
        <v>4076</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4391</v>
      </c>
      <c r="B4287" s="431">
        <v>1</v>
      </c>
      <c r="C4287" s="431" t="s">
        <v>4395</v>
      </c>
      <c r="D4287" s="431" t="s">
        <v>4078</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4391</v>
      </c>
      <c r="B4288" s="431">
        <v>1</v>
      </c>
      <c r="C4288" s="431" t="s">
        <v>4395</v>
      </c>
      <c r="D4288" s="431" t="s">
        <v>4080</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4391</v>
      </c>
      <c r="B4289" s="431">
        <v>1</v>
      </c>
      <c r="C4289" s="431" t="s">
        <v>4395</v>
      </c>
      <c r="D4289" s="431" t="s">
        <v>4082</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4391</v>
      </c>
      <c r="B4290" s="431">
        <v>1</v>
      </c>
      <c r="C4290" s="431" t="s">
        <v>4395</v>
      </c>
      <c r="D4290" s="431" t="s">
        <v>4084</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4391</v>
      </c>
      <c r="B4291" s="431">
        <v>1</v>
      </c>
      <c r="C4291" s="431" t="s">
        <v>4395</v>
      </c>
      <c r="D4291" s="431" t="s">
        <v>4086</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4391</v>
      </c>
      <c r="B4292" s="431">
        <v>1</v>
      </c>
      <c r="C4292" s="431" t="s">
        <v>4395</v>
      </c>
      <c r="D4292" s="431" t="s">
        <v>4088</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4391</v>
      </c>
      <c r="B4293" s="431">
        <v>1</v>
      </c>
      <c r="C4293" s="431" t="s">
        <v>4395</v>
      </c>
      <c r="D4293" s="431" t="s">
        <v>4251</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4391</v>
      </c>
      <c r="B4294" s="431">
        <v>1</v>
      </c>
      <c r="C4294" s="431" t="s">
        <v>4395</v>
      </c>
      <c r="D4294" s="431" t="s">
        <v>4090</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4391</v>
      </c>
      <c r="B4295" s="431">
        <v>1</v>
      </c>
      <c r="C4295" s="431" t="s">
        <v>4395</v>
      </c>
      <c r="D4295" s="431" t="s">
        <v>4092</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4391</v>
      </c>
      <c r="B4296" s="431">
        <v>1</v>
      </c>
      <c r="C4296" s="431" t="s">
        <v>4395</v>
      </c>
      <c r="D4296" s="431" t="s">
        <v>4094</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4391</v>
      </c>
      <c r="B4297" s="431">
        <v>1</v>
      </c>
      <c r="C4297" s="431" t="s">
        <v>4395</v>
      </c>
      <c r="D4297" s="431" t="s">
        <v>4096</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4391</v>
      </c>
      <c r="B4298" s="431">
        <v>1</v>
      </c>
      <c r="C4298" s="431" t="s">
        <v>4395</v>
      </c>
      <c r="D4298" s="431" t="s">
        <v>4098</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4391</v>
      </c>
      <c r="B4299" s="431">
        <v>1</v>
      </c>
      <c r="C4299" s="431" t="s">
        <v>4395</v>
      </c>
      <c r="D4299" s="431" t="s">
        <v>4100</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4391</v>
      </c>
      <c r="B4300" s="431">
        <v>1</v>
      </c>
      <c r="C4300" s="431" t="s">
        <v>4395</v>
      </c>
      <c r="D4300" s="431" t="s">
        <v>4102</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4391</v>
      </c>
      <c r="B4301" s="431">
        <v>1</v>
      </c>
      <c r="C4301" s="431" t="s">
        <v>4395</v>
      </c>
      <c r="D4301" s="431" t="s">
        <v>4253</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4391</v>
      </c>
      <c r="B4302" s="431">
        <v>1</v>
      </c>
      <c r="C4302" s="431" t="s">
        <v>4395</v>
      </c>
      <c r="D4302" s="431" t="s">
        <v>4104</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4391</v>
      </c>
      <c r="B4303" s="431">
        <v>1</v>
      </c>
      <c r="C4303" s="431" t="s">
        <v>4395</v>
      </c>
      <c r="D4303" s="431" t="s">
        <v>4106</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4391</v>
      </c>
      <c r="B4304" s="431">
        <v>1</v>
      </c>
      <c r="C4304" s="431" t="s">
        <v>4395</v>
      </c>
      <c r="D4304" s="431" t="s">
        <v>4108</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4391</v>
      </c>
      <c r="B4305" s="431">
        <v>1</v>
      </c>
      <c r="C4305" s="431" t="s">
        <v>4395</v>
      </c>
      <c r="D4305" s="431" t="s">
        <v>4110</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4391</v>
      </c>
      <c r="B4306" s="431">
        <v>1</v>
      </c>
      <c r="C4306" s="431" t="s">
        <v>4395</v>
      </c>
      <c r="D4306" s="431" t="s">
        <v>4112</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4391</v>
      </c>
      <c r="B4307" s="431">
        <v>1</v>
      </c>
      <c r="C4307" s="431" t="s">
        <v>4396</v>
      </c>
      <c r="D4307" s="431" t="s">
        <v>4016</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4391</v>
      </c>
      <c r="B4308" s="431">
        <v>1</v>
      </c>
      <c r="C4308" s="431" t="s">
        <v>4396</v>
      </c>
      <c r="D4308" s="431" t="s">
        <v>4018</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4391</v>
      </c>
      <c r="B4309" s="431">
        <v>1</v>
      </c>
      <c r="C4309" s="431" t="s">
        <v>4396</v>
      </c>
      <c r="D4309" s="431" t="s">
        <v>4019</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4391</v>
      </c>
      <c r="B4310" s="431">
        <v>1</v>
      </c>
      <c r="C4310" s="431" t="s">
        <v>4396</v>
      </c>
      <c r="D4310" s="431" t="s">
        <v>4248</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4391</v>
      </c>
      <c r="B4311" s="431">
        <v>1</v>
      </c>
      <c r="C4311" s="431" t="s">
        <v>4396</v>
      </c>
      <c r="D4311" s="431" t="s">
        <v>4021</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4391</v>
      </c>
      <c r="B4312" s="431">
        <v>1</v>
      </c>
      <c r="C4312" s="431" t="s">
        <v>4396</v>
      </c>
      <c r="D4312" s="431" t="s">
        <v>4023</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4391</v>
      </c>
      <c r="B4313" s="431">
        <v>1</v>
      </c>
      <c r="C4313" s="431" t="s">
        <v>4396</v>
      </c>
      <c r="D4313" s="431" t="s">
        <v>481</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4391</v>
      </c>
      <c r="B4314" s="431">
        <v>1</v>
      </c>
      <c r="C4314" s="431" t="s">
        <v>4396</v>
      </c>
      <c r="D4314" s="431" t="s">
        <v>4026</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4391</v>
      </c>
      <c r="B4315" s="431">
        <v>1</v>
      </c>
      <c r="C4315" s="431" t="s">
        <v>4396</v>
      </c>
      <c r="D4315" s="431" t="s">
        <v>4028</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4391</v>
      </c>
      <c r="B4316" s="431">
        <v>1</v>
      </c>
      <c r="C4316" s="431" t="s">
        <v>4396</v>
      </c>
      <c r="D4316" s="431" t="s">
        <v>4029</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4391</v>
      </c>
      <c r="B4317" s="431">
        <v>1</v>
      </c>
      <c r="C4317" s="431" t="s">
        <v>4396</v>
      </c>
      <c r="D4317" s="431" t="s">
        <v>4031</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4391</v>
      </c>
      <c r="B4318" s="431">
        <v>1</v>
      </c>
      <c r="C4318" s="431" t="s">
        <v>4396</v>
      </c>
      <c r="D4318" s="431" t="s">
        <v>4033</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4391</v>
      </c>
      <c r="B4319" s="431">
        <v>1</v>
      </c>
      <c r="C4319" s="431" t="s">
        <v>4396</v>
      </c>
      <c r="D4319" s="431" t="s">
        <v>4249</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4391</v>
      </c>
      <c r="B4320" s="431">
        <v>1</v>
      </c>
      <c r="C4320" s="431" t="s">
        <v>4396</v>
      </c>
      <c r="D4320" s="431" t="s">
        <v>4035</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4391</v>
      </c>
      <c r="B4321" s="431">
        <v>1</v>
      </c>
      <c r="C4321" s="431" t="s">
        <v>4396</v>
      </c>
      <c r="D4321" s="431" t="s">
        <v>4037</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4391</v>
      </c>
      <c r="B4322" s="431">
        <v>1</v>
      </c>
      <c r="C4322" s="431" t="s">
        <v>4396</v>
      </c>
      <c r="D4322" s="431" t="s">
        <v>4039</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4391</v>
      </c>
      <c r="B4323" s="431">
        <v>1</v>
      </c>
      <c r="C4323" s="431" t="s">
        <v>4396</v>
      </c>
      <c r="D4323" s="431" t="s">
        <v>4041</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4391</v>
      </c>
      <c r="B4324" s="431">
        <v>1</v>
      </c>
      <c r="C4324" s="431" t="s">
        <v>4396</v>
      </c>
      <c r="D4324" s="431" t="s">
        <v>4043</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4391</v>
      </c>
      <c r="B4325" s="431">
        <v>1</v>
      </c>
      <c r="C4325" s="431" t="s">
        <v>4396</v>
      </c>
      <c r="D4325" s="431" t="s">
        <v>4045</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4391</v>
      </c>
      <c r="B4326" s="431">
        <v>1</v>
      </c>
      <c r="C4326" s="431" t="s">
        <v>4396</v>
      </c>
      <c r="D4326" s="431" t="s">
        <v>4047</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4391</v>
      </c>
      <c r="B4327" s="431">
        <v>1</v>
      </c>
      <c r="C4327" s="431" t="s">
        <v>4396</v>
      </c>
      <c r="D4327" s="431" t="s">
        <v>4049</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4391</v>
      </c>
      <c r="B4328" s="431">
        <v>1</v>
      </c>
      <c r="C4328" s="431" t="s">
        <v>4396</v>
      </c>
      <c r="D4328" s="431" t="s">
        <v>4051</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4391</v>
      </c>
      <c r="B4329" s="431">
        <v>1</v>
      </c>
      <c r="C4329" s="431" t="s">
        <v>4396</v>
      </c>
      <c r="D4329" s="431" t="s">
        <v>4053</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4391</v>
      </c>
      <c r="B4330" s="431">
        <v>1</v>
      </c>
      <c r="C4330" s="431" t="s">
        <v>4396</v>
      </c>
      <c r="D4330" s="431" t="s">
        <v>4055</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4391</v>
      </c>
      <c r="B4331" s="431">
        <v>1</v>
      </c>
      <c r="C4331" s="431" t="s">
        <v>4396</v>
      </c>
      <c r="D4331" s="431" t="s">
        <v>4057</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4391</v>
      </c>
      <c r="B4332" s="431">
        <v>1</v>
      </c>
      <c r="C4332" s="431" t="s">
        <v>4396</v>
      </c>
      <c r="D4332" s="431" t="s">
        <v>4059</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4391</v>
      </c>
      <c r="B4333" s="431">
        <v>1</v>
      </c>
      <c r="C4333" s="431" t="s">
        <v>4396</v>
      </c>
      <c r="D4333" s="431" t="s">
        <v>4061</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4391</v>
      </c>
      <c r="B4334" s="431">
        <v>1</v>
      </c>
      <c r="C4334" s="431" t="s">
        <v>4396</v>
      </c>
      <c r="D4334" s="431" t="s">
        <v>4250</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4391</v>
      </c>
      <c r="B4335" s="431">
        <v>1</v>
      </c>
      <c r="C4335" s="431" t="s">
        <v>4396</v>
      </c>
      <c r="D4335" s="431" t="s">
        <v>4063</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4391</v>
      </c>
      <c r="B4336" s="431">
        <v>1</v>
      </c>
      <c r="C4336" s="431" t="s">
        <v>4396</v>
      </c>
      <c r="D4336" s="431" t="s">
        <v>4065</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4391</v>
      </c>
      <c r="B4337" s="431">
        <v>1</v>
      </c>
      <c r="C4337" s="431" t="s">
        <v>4396</v>
      </c>
      <c r="D4337" s="431" t="s">
        <v>4067</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4391</v>
      </c>
      <c r="B4338" s="431">
        <v>1</v>
      </c>
      <c r="C4338" s="431" t="s">
        <v>4396</v>
      </c>
      <c r="D4338" s="431" t="s">
        <v>4069</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4391</v>
      </c>
      <c r="B4339" s="431">
        <v>1</v>
      </c>
      <c r="C4339" s="431" t="s">
        <v>4396</v>
      </c>
      <c r="D4339" s="431" t="s">
        <v>517</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4391</v>
      </c>
      <c r="B4340" s="431">
        <v>1</v>
      </c>
      <c r="C4340" s="431" t="s">
        <v>4396</v>
      </c>
      <c r="D4340" s="431" t="s">
        <v>4072</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4391</v>
      </c>
      <c r="B4341" s="431">
        <v>1</v>
      </c>
      <c r="C4341" s="431" t="s">
        <v>4396</v>
      </c>
      <c r="D4341" s="431" t="s">
        <v>4074</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4391</v>
      </c>
      <c r="B4342" s="431">
        <v>1</v>
      </c>
      <c r="C4342" s="431" t="s">
        <v>4396</v>
      </c>
      <c r="D4342" s="431" t="s">
        <v>4076</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4391</v>
      </c>
      <c r="B4343" s="431">
        <v>1</v>
      </c>
      <c r="C4343" s="431" t="s">
        <v>4396</v>
      </c>
      <c r="D4343" s="431" t="s">
        <v>4078</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4391</v>
      </c>
      <c r="B4344" s="431">
        <v>1</v>
      </c>
      <c r="C4344" s="431" t="s">
        <v>4396</v>
      </c>
      <c r="D4344" s="431" t="s">
        <v>4080</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4391</v>
      </c>
      <c r="B4345" s="431">
        <v>1</v>
      </c>
      <c r="C4345" s="431" t="s">
        <v>4396</v>
      </c>
      <c r="D4345" s="431" t="s">
        <v>4082</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4391</v>
      </c>
      <c r="B4346" s="431">
        <v>1</v>
      </c>
      <c r="C4346" s="431" t="s">
        <v>4396</v>
      </c>
      <c r="D4346" s="431" t="s">
        <v>4084</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4391</v>
      </c>
      <c r="B4347" s="431">
        <v>1</v>
      </c>
      <c r="C4347" s="431" t="s">
        <v>4396</v>
      </c>
      <c r="D4347" s="431" t="s">
        <v>4086</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4391</v>
      </c>
      <c r="B4348" s="431">
        <v>1</v>
      </c>
      <c r="C4348" s="431" t="s">
        <v>4396</v>
      </c>
      <c r="D4348" s="431" t="s">
        <v>4088</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4391</v>
      </c>
      <c r="B4349" s="431">
        <v>1</v>
      </c>
      <c r="C4349" s="431" t="s">
        <v>4396</v>
      </c>
      <c r="D4349" s="431" t="s">
        <v>4251</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4391</v>
      </c>
      <c r="B4350" s="431">
        <v>1</v>
      </c>
      <c r="C4350" s="431" t="s">
        <v>4396</v>
      </c>
      <c r="D4350" s="431" t="s">
        <v>4090</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4391</v>
      </c>
      <c r="B4351" s="431">
        <v>1</v>
      </c>
      <c r="C4351" s="431" t="s">
        <v>4396</v>
      </c>
      <c r="D4351" s="431" t="s">
        <v>4092</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4391</v>
      </c>
      <c r="B4352" s="431">
        <v>1</v>
      </c>
      <c r="C4352" s="431" t="s">
        <v>4396</v>
      </c>
      <c r="D4352" s="431" t="s">
        <v>4094</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4391</v>
      </c>
      <c r="B4353" s="431">
        <v>1</v>
      </c>
      <c r="C4353" s="431" t="s">
        <v>4396</v>
      </c>
      <c r="D4353" s="431" t="s">
        <v>4096</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4391</v>
      </c>
      <c r="B4354" s="431">
        <v>1</v>
      </c>
      <c r="C4354" s="431" t="s">
        <v>4396</v>
      </c>
      <c r="D4354" s="431" t="s">
        <v>4098</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4391</v>
      </c>
      <c r="B4355" s="431">
        <v>1</v>
      </c>
      <c r="C4355" s="431" t="s">
        <v>4396</v>
      </c>
      <c r="D4355" s="431" t="s">
        <v>4100</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4391</v>
      </c>
      <c r="B4356" s="431">
        <v>1</v>
      </c>
      <c r="C4356" s="431" t="s">
        <v>4396</v>
      </c>
      <c r="D4356" s="431" t="s">
        <v>4102</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4391</v>
      </c>
      <c r="B4357" s="431">
        <v>1</v>
      </c>
      <c r="C4357" s="431" t="s">
        <v>4396</v>
      </c>
      <c r="D4357" s="431" t="s">
        <v>4253</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4391</v>
      </c>
      <c r="B4358" s="431">
        <v>1</v>
      </c>
      <c r="C4358" s="431" t="s">
        <v>4396</v>
      </c>
      <c r="D4358" s="431" t="s">
        <v>4104</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4391</v>
      </c>
      <c r="B4359" s="431">
        <v>1</v>
      </c>
      <c r="C4359" s="431" t="s">
        <v>4396</v>
      </c>
      <c r="D4359" s="431" t="s">
        <v>4106</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4391</v>
      </c>
      <c r="B4360" s="431">
        <v>1</v>
      </c>
      <c r="C4360" s="431" t="s">
        <v>4396</v>
      </c>
      <c r="D4360" s="431" t="s">
        <v>4108</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4391</v>
      </c>
      <c r="B4361" s="431">
        <v>1</v>
      </c>
      <c r="C4361" s="431" t="s">
        <v>4396</v>
      </c>
      <c r="D4361" s="431" t="s">
        <v>4110</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4391</v>
      </c>
      <c r="B4362" s="431">
        <v>1</v>
      </c>
      <c r="C4362" s="431" t="s">
        <v>4396</v>
      </c>
      <c r="D4362" s="431" t="s">
        <v>4112</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4391</v>
      </c>
      <c r="B4363" s="431">
        <v>1</v>
      </c>
      <c r="C4363" s="431" t="s">
        <v>4397</v>
      </c>
      <c r="D4363" s="431" t="s">
        <v>4016</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4391</v>
      </c>
      <c r="B4364" s="431">
        <v>1</v>
      </c>
      <c r="C4364" s="431" t="s">
        <v>4397</v>
      </c>
      <c r="D4364" s="431" t="s">
        <v>4018</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4391</v>
      </c>
      <c r="B4365" s="431">
        <v>1</v>
      </c>
      <c r="C4365" s="431" t="s">
        <v>4397</v>
      </c>
      <c r="D4365" s="431" t="s">
        <v>4019</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4391</v>
      </c>
      <c r="B4366" s="431">
        <v>1</v>
      </c>
      <c r="C4366" s="431" t="s">
        <v>4397</v>
      </c>
      <c r="D4366" s="431" t="s">
        <v>4248</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4391</v>
      </c>
      <c r="B4367" s="431">
        <v>1</v>
      </c>
      <c r="C4367" s="431" t="s">
        <v>4397</v>
      </c>
      <c r="D4367" s="431" t="s">
        <v>4021</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4391</v>
      </c>
      <c r="B4368" s="431">
        <v>1</v>
      </c>
      <c r="C4368" s="431" t="s">
        <v>4397</v>
      </c>
      <c r="D4368" s="431" t="s">
        <v>4023</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4391</v>
      </c>
      <c r="B4369" s="431">
        <v>1</v>
      </c>
      <c r="C4369" s="431" t="s">
        <v>4397</v>
      </c>
      <c r="D4369" s="431" t="s">
        <v>481</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4391</v>
      </c>
      <c r="B4370" s="431">
        <v>1</v>
      </c>
      <c r="C4370" s="431" t="s">
        <v>4397</v>
      </c>
      <c r="D4370" s="431" t="s">
        <v>4026</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4391</v>
      </c>
      <c r="B4371" s="431">
        <v>1</v>
      </c>
      <c r="C4371" s="431" t="s">
        <v>4397</v>
      </c>
      <c r="D4371" s="431" t="s">
        <v>4028</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4391</v>
      </c>
      <c r="B4372" s="431">
        <v>1</v>
      </c>
      <c r="C4372" s="431" t="s">
        <v>4397</v>
      </c>
      <c r="D4372" s="431" t="s">
        <v>4029</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4391</v>
      </c>
      <c r="B4373" s="431">
        <v>1</v>
      </c>
      <c r="C4373" s="431" t="s">
        <v>4397</v>
      </c>
      <c r="D4373" s="431" t="s">
        <v>4031</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4391</v>
      </c>
      <c r="B4374" s="431">
        <v>1</v>
      </c>
      <c r="C4374" s="431" t="s">
        <v>4397</v>
      </c>
      <c r="D4374" s="431" t="s">
        <v>4033</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4391</v>
      </c>
      <c r="B4375" s="431">
        <v>1</v>
      </c>
      <c r="C4375" s="431" t="s">
        <v>4397</v>
      </c>
      <c r="D4375" s="431" t="s">
        <v>4249</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4391</v>
      </c>
      <c r="B4376" s="431">
        <v>1</v>
      </c>
      <c r="C4376" s="431" t="s">
        <v>4397</v>
      </c>
      <c r="D4376" s="431" t="s">
        <v>4035</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4391</v>
      </c>
      <c r="B4377" s="431">
        <v>1</v>
      </c>
      <c r="C4377" s="431" t="s">
        <v>4397</v>
      </c>
      <c r="D4377" s="431" t="s">
        <v>4037</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4391</v>
      </c>
      <c r="B4378" s="431">
        <v>1</v>
      </c>
      <c r="C4378" s="431" t="s">
        <v>4397</v>
      </c>
      <c r="D4378" s="431" t="s">
        <v>4039</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4391</v>
      </c>
      <c r="B4379" s="431">
        <v>1</v>
      </c>
      <c r="C4379" s="431" t="s">
        <v>4397</v>
      </c>
      <c r="D4379" s="431" t="s">
        <v>4041</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4391</v>
      </c>
      <c r="B4380" s="431">
        <v>1</v>
      </c>
      <c r="C4380" s="431" t="s">
        <v>4397</v>
      </c>
      <c r="D4380" s="431" t="s">
        <v>4043</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4391</v>
      </c>
      <c r="B4381" s="431">
        <v>1</v>
      </c>
      <c r="C4381" s="431" t="s">
        <v>4397</v>
      </c>
      <c r="D4381" s="431" t="s">
        <v>4045</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4391</v>
      </c>
      <c r="B4382" s="431">
        <v>1</v>
      </c>
      <c r="C4382" s="431" t="s">
        <v>4397</v>
      </c>
      <c r="D4382" s="431" t="s">
        <v>4047</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4391</v>
      </c>
      <c r="B4383" s="431">
        <v>1</v>
      </c>
      <c r="C4383" s="431" t="s">
        <v>4397</v>
      </c>
      <c r="D4383" s="431" t="s">
        <v>4049</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4391</v>
      </c>
      <c r="B4384" s="431">
        <v>1</v>
      </c>
      <c r="C4384" s="431" t="s">
        <v>4397</v>
      </c>
      <c r="D4384" s="431" t="s">
        <v>4051</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4391</v>
      </c>
      <c r="B4385" s="431">
        <v>1</v>
      </c>
      <c r="C4385" s="431" t="s">
        <v>4397</v>
      </c>
      <c r="D4385" s="431" t="s">
        <v>4053</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4391</v>
      </c>
      <c r="B4386" s="431">
        <v>1</v>
      </c>
      <c r="C4386" s="431" t="s">
        <v>4397</v>
      </c>
      <c r="D4386" s="431" t="s">
        <v>4055</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4391</v>
      </c>
      <c r="B4387" s="431">
        <v>1</v>
      </c>
      <c r="C4387" s="431" t="s">
        <v>4397</v>
      </c>
      <c r="D4387" s="431" t="s">
        <v>4057</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4391</v>
      </c>
      <c r="B4388" s="431">
        <v>1</v>
      </c>
      <c r="C4388" s="431" t="s">
        <v>4397</v>
      </c>
      <c r="D4388" s="431" t="s">
        <v>4059</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4391</v>
      </c>
      <c r="B4389" s="431">
        <v>1</v>
      </c>
      <c r="C4389" s="431" t="s">
        <v>4397</v>
      </c>
      <c r="D4389" s="431" t="s">
        <v>4061</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4391</v>
      </c>
      <c r="B4390" s="431">
        <v>1</v>
      </c>
      <c r="C4390" s="431" t="s">
        <v>4397</v>
      </c>
      <c r="D4390" s="431" t="s">
        <v>4250</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4391</v>
      </c>
      <c r="B4391" s="431">
        <v>1</v>
      </c>
      <c r="C4391" s="431" t="s">
        <v>4397</v>
      </c>
      <c r="D4391" s="431" t="s">
        <v>4063</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4391</v>
      </c>
      <c r="B4392" s="431">
        <v>1</v>
      </c>
      <c r="C4392" s="431" t="s">
        <v>4397</v>
      </c>
      <c r="D4392" s="431" t="s">
        <v>4065</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4391</v>
      </c>
      <c r="B4393" s="431">
        <v>1</v>
      </c>
      <c r="C4393" s="431" t="s">
        <v>4397</v>
      </c>
      <c r="D4393" s="431" t="s">
        <v>4067</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4391</v>
      </c>
      <c r="B4394" s="431">
        <v>1</v>
      </c>
      <c r="C4394" s="431" t="s">
        <v>4397</v>
      </c>
      <c r="D4394" s="431" t="s">
        <v>4069</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4391</v>
      </c>
      <c r="B4395" s="431">
        <v>1</v>
      </c>
      <c r="C4395" s="431" t="s">
        <v>4397</v>
      </c>
      <c r="D4395" s="431" t="s">
        <v>517</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4391</v>
      </c>
      <c r="B4396" s="431">
        <v>1</v>
      </c>
      <c r="C4396" s="431" t="s">
        <v>4397</v>
      </c>
      <c r="D4396" s="431" t="s">
        <v>4072</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4391</v>
      </c>
      <c r="B4397" s="431">
        <v>1</v>
      </c>
      <c r="C4397" s="431" t="s">
        <v>4397</v>
      </c>
      <c r="D4397" s="431" t="s">
        <v>4074</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4391</v>
      </c>
      <c r="B4398" s="431">
        <v>1</v>
      </c>
      <c r="C4398" s="431" t="s">
        <v>4397</v>
      </c>
      <c r="D4398" s="431" t="s">
        <v>4076</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4391</v>
      </c>
      <c r="B4399" s="431">
        <v>1</v>
      </c>
      <c r="C4399" s="431" t="s">
        <v>4397</v>
      </c>
      <c r="D4399" s="431" t="s">
        <v>4078</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4391</v>
      </c>
      <c r="B4400" s="431">
        <v>1</v>
      </c>
      <c r="C4400" s="431" t="s">
        <v>4397</v>
      </c>
      <c r="D4400" s="431" t="s">
        <v>4080</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4391</v>
      </c>
      <c r="B4401" s="431">
        <v>1</v>
      </c>
      <c r="C4401" s="431" t="s">
        <v>4397</v>
      </c>
      <c r="D4401" s="431" t="s">
        <v>4082</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4391</v>
      </c>
      <c r="B4402" s="431">
        <v>1</v>
      </c>
      <c r="C4402" s="431" t="s">
        <v>4397</v>
      </c>
      <c r="D4402" s="431" t="s">
        <v>4084</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4391</v>
      </c>
      <c r="B4403" s="431">
        <v>1</v>
      </c>
      <c r="C4403" s="431" t="s">
        <v>4397</v>
      </c>
      <c r="D4403" s="431" t="s">
        <v>4086</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4391</v>
      </c>
      <c r="B4404" s="431">
        <v>1</v>
      </c>
      <c r="C4404" s="431" t="s">
        <v>4397</v>
      </c>
      <c r="D4404" s="431" t="s">
        <v>4088</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4391</v>
      </c>
      <c r="B4405" s="431">
        <v>1</v>
      </c>
      <c r="C4405" s="431" t="s">
        <v>4397</v>
      </c>
      <c r="D4405" s="431" t="s">
        <v>4251</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4391</v>
      </c>
      <c r="B4406" s="431">
        <v>1</v>
      </c>
      <c r="C4406" s="431" t="s">
        <v>4397</v>
      </c>
      <c r="D4406" s="431" t="s">
        <v>4090</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4391</v>
      </c>
      <c r="B4407" s="431">
        <v>1</v>
      </c>
      <c r="C4407" s="431" t="s">
        <v>4397</v>
      </c>
      <c r="D4407" s="431" t="s">
        <v>4092</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4391</v>
      </c>
      <c r="B4408" s="431">
        <v>1</v>
      </c>
      <c r="C4408" s="431" t="s">
        <v>4397</v>
      </c>
      <c r="D4408" s="431" t="s">
        <v>4094</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4391</v>
      </c>
      <c r="B4409" s="431">
        <v>1</v>
      </c>
      <c r="C4409" s="431" t="s">
        <v>4397</v>
      </c>
      <c r="D4409" s="431" t="s">
        <v>4096</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4391</v>
      </c>
      <c r="B4410" s="431">
        <v>1</v>
      </c>
      <c r="C4410" s="431" t="s">
        <v>4397</v>
      </c>
      <c r="D4410" s="431" t="s">
        <v>4098</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4391</v>
      </c>
      <c r="B4411" s="431">
        <v>1</v>
      </c>
      <c r="C4411" s="431" t="s">
        <v>4397</v>
      </c>
      <c r="D4411" s="431" t="s">
        <v>4100</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4391</v>
      </c>
      <c r="B4412" s="431">
        <v>1</v>
      </c>
      <c r="C4412" s="431" t="s">
        <v>4397</v>
      </c>
      <c r="D4412" s="431" t="s">
        <v>4102</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4391</v>
      </c>
      <c r="B4413" s="431">
        <v>1</v>
      </c>
      <c r="C4413" s="431" t="s">
        <v>4397</v>
      </c>
      <c r="D4413" s="431" t="s">
        <v>4253</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4391</v>
      </c>
      <c r="B4414" s="431">
        <v>1</v>
      </c>
      <c r="C4414" s="431" t="s">
        <v>4397</v>
      </c>
      <c r="D4414" s="431" t="s">
        <v>4104</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4391</v>
      </c>
      <c r="B4415" s="431">
        <v>1</v>
      </c>
      <c r="C4415" s="431" t="s">
        <v>4397</v>
      </c>
      <c r="D4415" s="431" t="s">
        <v>4106</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4391</v>
      </c>
      <c r="B4416" s="431">
        <v>1</v>
      </c>
      <c r="C4416" s="431" t="s">
        <v>4397</v>
      </c>
      <c r="D4416" s="431" t="s">
        <v>4108</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4391</v>
      </c>
      <c r="B4417" s="431">
        <v>1</v>
      </c>
      <c r="C4417" s="431" t="s">
        <v>4397</v>
      </c>
      <c r="D4417" s="431" t="s">
        <v>4110</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4391</v>
      </c>
      <c r="B4418" s="431">
        <v>1</v>
      </c>
      <c r="C4418" s="431" t="s">
        <v>4397</v>
      </c>
      <c r="D4418" s="431" t="s">
        <v>4112</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4391</v>
      </c>
      <c r="B4419" s="431">
        <v>1</v>
      </c>
      <c r="C4419" s="431" t="s">
        <v>4398</v>
      </c>
      <c r="D4419" s="431" t="s">
        <v>4016</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4391</v>
      </c>
      <c r="B4420" s="431">
        <v>1</v>
      </c>
      <c r="C4420" s="431" t="s">
        <v>4398</v>
      </c>
      <c r="D4420" s="431" t="s">
        <v>4018</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4391</v>
      </c>
      <c r="B4421" s="431">
        <v>1</v>
      </c>
      <c r="C4421" s="431" t="s">
        <v>4398</v>
      </c>
      <c r="D4421" s="431" t="s">
        <v>4019</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4391</v>
      </c>
      <c r="B4422" s="431">
        <v>1</v>
      </c>
      <c r="C4422" s="431" t="s">
        <v>4398</v>
      </c>
      <c r="D4422" s="431" t="s">
        <v>4248</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4391</v>
      </c>
      <c r="B4423" s="431">
        <v>1</v>
      </c>
      <c r="C4423" s="431" t="s">
        <v>4398</v>
      </c>
      <c r="D4423" s="431" t="s">
        <v>4021</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4391</v>
      </c>
      <c r="B4424" s="431">
        <v>1</v>
      </c>
      <c r="C4424" s="431" t="s">
        <v>4398</v>
      </c>
      <c r="D4424" s="431" t="s">
        <v>4023</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4391</v>
      </c>
      <c r="B4425" s="431">
        <v>1</v>
      </c>
      <c r="C4425" s="431" t="s">
        <v>4398</v>
      </c>
      <c r="D4425" s="431" t="s">
        <v>481</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4391</v>
      </c>
      <c r="B4426" s="431">
        <v>1</v>
      </c>
      <c r="C4426" s="431" t="s">
        <v>4398</v>
      </c>
      <c r="D4426" s="431" t="s">
        <v>4026</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4391</v>
      </c>
      <c r="B4427" s="431">
        <v>1</v>
      </c>
      <c r="C4427" s="431" t="s">
        <v>4398</v>
      </c>
      <c r="D4427" s="431" t="s">
        <v>4028</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4391</v>
      </c>
      <c r="B4428" s="431">
        <v>1</v>
      </c>
      <c r="C4428" s="431" t="s">
        <v>4398</v>
      </c>
      <c r="D4428" s="431" t="s">
        <v>4029</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4391</v>
      </c>
      <c r="B4429" s="431">
        <v>1</v>
      </c>
      <c r="C4429" s="431" t="s">
        <v>4398</v>
      </c>
      <c r="D4429" s="431" t="s">
        <v>4031</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4391</v>
      </c>
      <c r="B4430" s="431">
        <v>1</v>
      </c>
      <c r="C4430" s="431" t="s">
        <v>4398</v>
      </c>
      <c r="D4430" s="431" t="s">
        <v>4033</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4391</v>
      </c>
      <c r="B4431" s="431">
        <v>1</v>
      </c>
      <c r="C4431" s="431" t="s">
        <v>4398</v>
      </c>
      <c r="D4431" s="431" t="s">
        <v>4249</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4391</v>
      </c>
      <c r="B4432" s="431">
        <v>1</v>
      </c>
      <c r="C4432" s="431" t="s">
        <v>4398</v>
      </c>
      <c r="D4432" s="431" t="s">
        <v>4035</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4391</v>
      </c>
      <c r="B4433" s="431">
        <v>1</v>
      </c>
      <c r="C4433" s="431" t="s">
        <v>4398</v>
      </c>
      <c r="D4433" s="431" t="s">
        <v>4037</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4391</v>
      </c>
      <c r="B4434" s="431">
        <v>1</v>
      </c>
      <c r="C4434" s="431" t="s">
        <v>4398</v>
      </c>
      <c r="D4434" s="431" t="s">
        <v>4039</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4391</v>
      </c>
      <c r="B4435" s="431">
        <v>1</v>
      </c>
      <c r="C4435" s="431" t="s">
        <v>4398</v>
      </c>
      <c r="D4435" s="431" t="s">
        <v>4041</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4391</v>
      </c>
      <c r="B4436" s="431">
        <v>1</v>
      </c>
      <c r="C4436" s="431" t="s">
        <v>4398</v>
      </c>
      <c r="D4436" s="431" t="s">
        <v>4043</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4391</v>
      </c>
      <c r="B4437" s="431">
        <v>1</v>
      </c>
      <c r="C4437" s="431" t="s">
        <v>4398</v>
      </c>
      <c r="D4437" s="431" t="s">
        <v>4045</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4391</v>
      </c>
      <c r="B4438" s="431">
        <v>1</v>
      </c>
      <c r="C4438" s="431" t="s">
        <v>4398</v>
      </c>
      <c r="D4438" s="431" t="s">
        <v>4047</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4391</v>
      </c>
      <c r="B4439" s="431">
        <v>1</v>
      </c>
      <c r="C4439" s="431" t="s">
        <v>4398</v>
      </c>
      <c r="D4439" s="431" t="s">
        <v>4049</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4391</v>
      </c>
      <c r="B4440" s="431">
        <v>1</v>
      </c>
      <c r="C4440" s="431" t="s">
        <v>4398</v>
      </c>
      <c r="D4440" s="431" t="s">
        <v>4051</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4391</v>
      </c>
      <c r="B4441" s="431">
        <v>1</v>
      </c>
      <c r="C4441" s="431" t="s">
        <v>4398</v>
      </c>
      <c r="D4441" s="431" t="s">
        <v>4053</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4391</v>
      </c>
      <c r="B4442" s="431">
        <v>1</v>
      </c>
      <c r="C4442" s="431" t="s">
        <v>4398</v>
      </c>
      <c r="D4442" s="431" t="s">
        <v>4055</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4391</v>
      </c>
      <c r="B4443" s="431">
        <v>1</v>
      </c>
      <c r="C4443" s="431" t="s">
        <v>4398</v>
      </c>
      <c r="D4443" s="431" t="s">
        <v>4057</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4391</v>
      </c>
      <c r="B4444" s="431">
        <v>1</v>
      </c>
      <c r="C4444" s="431" t="s">
        <v>4398</v>
      </c>
      <c r="D4444" s="431" t="s">
        <v>4059</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4391</v>
      </c>
      <c r="B4445" s="431">
        <v>1</v>
      </c>
      <c r="C4445" s="431" t="s">
        <v>4398</v>
      </c>
      <c r="D4445" s="431" t="s">
        <v>4061</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4391</v>
      </c>
      <c r="B4446" s="431">
        <v>1</v>
      </c>
      <c r="C4446" s="431" t="s">
        <v>4398</v>
      </c>
      <c r="D4446" s="431" t="s">
        <v>4250</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4391</v>
      </c>
      <c r="B4447" s="431">
        <v>1</v>
      </c>
      <c r="C4447" s="431" t="s">
        <v>4398</v>
      </c>
      <c r="D4447" s="431" t="s">
        <v>4063</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4391</v>
      </c>
      <c r="B4448" s="431">
        <v>1</v>
      </c>
      <c r="C4448" s="431" t="s">
        <v>4398</v>
      </c>
      <c r="D4448" s="431" t="s">
        <v>4065</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4391</v>
      </c>
      <c r="B4449" s="431">
        <v>1</v>
      </c>
      <c r="C4449" s="431" t="s">
        <v>4398</v>
      </c>
      <c r="D4449" s="431" t="s">
        <v>4067</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4391</v>
      </c>
      <c r="B4450" s="431">
        <v>1</v>
      </c>
      <c r="C4450" s="431" t="s">
        <v>4398</v>
      </c>
      <c r="D4450" s="431" t="s">
        <v>4069</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4391</v>
      </c>
      <c r="B4451" s="431">
        <v>1</v>
      </c>
      <c r="C4451" s="431" t="s">
        <v>4398</v>
      </c>
      <c r="D4451" s="431" t="s">
        <v>517</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4391</v>
      </c>
      <c r="B4452" s="431">
        <v>1</v>
      </c>
      <c r="C4452" s="431" t="s">
        <v>4398</v>
      </c>
      <c r="D4452" s="431" t="s">
        <v>4072</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4391</v>
      </c>
      <c r="B4453" s="431">
        <v>1</v>
      </c>
      <c r="C4453" s="431" t="s">
        <v>4398</v>
      </c>
      <c r="D4453" s="431" t="s">
        <v>4074</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4391</v>
      </c>
      <c r="B4454" s="431">
        <v>1</v>
      </c>
      <c r="C4454" s="431" t="s">
        <v>4398</v>
      </c>
      <c r="D4454" s="431" t="s">
        <v>4076</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4391</v>
      </c>
      <c r="B4455" s="431">
        <v>1</v>
      </c>
      <c r="C4455" s="431" t="s">
        <v>4398</v>
      </c>
      <c r="D4455" s="431" t="s">
        <v>4078</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4391</v>
      </c>
      <c r="B4456" s="431">
        <v>1</v>
      </c>
      <c r="C4456" s="431" t="s">
        <v>4398</v>
      </c>
      <c r="D4456" s="431" t="s">
        <v>4080</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4391</v>
      </c>
      <c r="B4457" s="431">
        <v>1</v>
      </c>
      <c r="C4457" s="431" t="s">
        <v>4398</v>
      </c>
      <c r="D4457" s="431" t="s">
        <v>4082</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4391</v>
      </c>
      <c r="B4458" s="431">
        <v>1</v>
      </c>
      <c r="C4458" s="431" t="s">
        <v>4398</v>
      </c>
      <c r="D4458" s="431" t="s">
        <v>4084</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4391</v>
      </c>
      <c r="B4459" s="431">
        <v>1</v>
      </c>
      <c r="C4459" s="431" t="s">
        <v>4398</v>
      </c>
      <c r="D4459" s="431" t="s">
        <v>4086</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4391</v>
      </c>
      <c r="B4460" s="431">
        <v>1</v>
      </c>
      <c r="C4460" s="431" t="s">
        <v>4398</v>
      </c>
      <c r="D4460" s="431" t="s">
        <v>4088</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4391</v>
      </c>
      <c r="B4461" s="431">
        <v>1</v>
      </c>
      <c r="C4461" s="431" t="s">
        <v>4398</v>
      </c>
      <c r="D4461" s="431" t="s">
        <v>4251</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4391</v>
      </c>
      <c r="B4462" s="431">
        <v>1</v>
      </c>
      <c r="C4462" s="431" t="s">
        <v>4398</v>
      </c>
      <c r="D4462" s="431" t="s">
        <v>4090</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4391</v>
      </c>
      <c r="B4463" s="431">
        <v>1</v>
      </c>
      <c r="C4463" s="431" t="s">
        <v>4398</v>
      </c>
      <c r="D4463" s="431" t="s">
        <v>4092</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4391</v>
      </c>
      <c r="B4464" s="431">
        <v>1</v>
      </c>
      <c r="C4464" s="431" t="s">
        <v>4398</v>
      </c>
      <c r="D4464" s="431" t="s">
        <v>4094</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4391</v>
      </c>
      <c r="B4465" s="431">
        <v>1</v>
      </c>
      <c r="C4465" s="431" t="s">
        <v>4398</v>
      </c>
      <c r="D4465" s="431" t="s">
        <v>4096</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4391</v>
      </c>
      <c r="B4466" s="431">
        <v>1</v>
      </c>
      <c r="C4466" s="431" t="s">
        <v>4398</v>
      </c>
      <c r="D4466" s="431" t="s">
        <v>4098</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4391</v>
      </c>
      <c r="B4467" s="431">
        <v>1</v>
      </c>
      <c r="C4467" s="431" t="s">
        <v>4398</v>
      </c>
      <c r="D4467" s="431" t="s">
        <v>4100</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4391</v>
      </c>
      <c r="B4468" s="431">
        <v>1</v>
      </c>
      <c r="C4468" s="431" t="s">
        <v>4398</v>
      </c>
      <c r="D4468" s="431" t="s">
        <v>4102</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4391</v>
      </c>
      <c r="B4469" s="431">
        <v>1</v>
      </c>
      <c r="C4469" s="431" t="s">
        <v>4398</v>
      </c>
      <c r="D4469" s="431" t="s">
        <v>4253</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4391</v>
      </c>
      <c r="B4470" s="431">
        <v>1</v>
      </c>
      <c r="C4470" s="431" t="s">
        <v>4398</v>
      </c>
      <c r="D4470" s="431" t="s">
        <v>4104</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4391</v>
      </c>
      <c r="B4471" s="431">
        <v>1</v>
      </c>
      <c r="C4471" s="431" t="s">
        <v>4398</v>
      </c>
      <c r="D4471" s="431" t="s">
        <v>4106</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4391</v>
      </c>
      <c r="B4472" s="431">
        <v>1</v>
      </c>
      <c r="C4472" s="431" t="s">
        <v>4398</v>
      </c>
      <c r="D4472" s="431" t="s">
        <v>4108</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4391</v>
      </c>
      <c r="B4473" s="431">
        <v>1</v>
      </c>
      <c r="C4473" s="431" t="s">
        <v>4398</v>
      </c>
      <c r="D4473" s="431" t="s">
        <v>4110</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4391</v>
      </c>
      <c r="B4474" s="431">
        <v>1</v>
      </c>
      <c r="C4474" s="431" t="s">
        <v>4398</v>
      </c>
      <c r="D4474" s="431" t="s">
        <v>4112</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4391</v>
      </c>
      <c r="B4475" s="431">
        <v>1</v>
      </c>
      <c r="C4475" s="431" t="s">
        <v>4399</v>
      </c>
      <c r="D4475" s="431" t="s">
        <v>4016</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4391</v>
      </c>
      <c r="B4476" s="431">
        <v>1</v>
      </c>
      <c r="C4476" s="431" t="s">
        <v>4399</v>
      </c>
      <c r="D4476" s="431" t="s">
        <v>4018</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4391</v>
      </c>
      <c r="B4477" s="431">
        <v>1</v>
      </c>
      <c r="C4477" s="431" t="s">
        <v>4399</v>
      </c>
      <c r="D4477" s="431" t="s">
        <v>4019</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4391</v>
      </c>
      <c r="B4478" s="431">
        <v>1</v>
      </c>
      <c r="C4478" s="431" t="s">
        <v>4399</v>
      </c>
      <c r="D4478" s="431" t="s">
        <v>4248</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4391</v>
      </c>
      <c r="B4479" s="431">
        <v>1</v>
      </c>
      <c r="C4479" s="431" t="s">
        <v>4399</v>
      </c>
      <c r="D4479" s="431" t="s">
        <v>4021</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4391</v>
      </c>
      <c r="B4480" s="431">
        <v>1</v>
      </c>
      <c r="C4480" s="431" t="s">
        <v>4399</v>
      </c>
      <c r="D4480" s="431" t="s">
        <v>4023</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4391</v>
      </c>
      <c r="B4481" s="431">
        <v>1</v>
      </c>
      <c r="C4481" s="431" t="s">
        <v>4399</v>
      </c>
      <c r="D4481" s="431" t="s">
        <v>481</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4391</v>
      </c>
      <c r="B4482" s="431">
        <v>1</v>
      </c>
      <c r="C4482" s="431" t="s">
        <v>4399</v>
      </c>
      <c r="D4482" s="431" t="s">
        <v>4026</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4391</v>
      </c>
      <c r="B4483" s="431">
        <v>1</v>
      </c>
      <c r="C4483" s="431" t="s">
        <v>4399</v>
      </c>
      <c r="D4483" s="431" t="s">
        <v>4028</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4391</v>
      </c>
      <c r="B4484" s="431">
        <v>1</v>
      </c>
      <c r="C4484" s="431" t="s">
        <v>4399</v>
      </c>
      <c r="D4484" s="431" t="s">
        <v>4029</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4391</v>
      </c>
      <c r="B4485" s="431">
        <v>1</v>
      </c>
      <c r="C4485" s="431" t="s">
        <v>4399</v>
      </c>
      <c r="D4485" s="431" t="s">
        <v>4031</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4391</v>
      </c>
      <c r="B4486" s="431">
        <v>1</v>
      </c>
      <c r="C4486" s="431" t="s">
        <v>4399</v>
      </c>
      <c r="D4486" s="431" t="s">
        <v>4033</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4391</v>
      </c>
      <c r="B4487" s="431">
        <v>1</v>
      </c>
      <c r="C4487" s="431" t="s">
        <v>4399</v>
      </c>
      <c r="D4487" s="431" t="s">
        <v>4249</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4391</v>
      </c>
      <c r="B4488" s="431">
        <v>1</v>
      </c>
      <c r="C4488" s="431" t="s">
        <v>4399</v>
      </c>
      <c r="D4488" s="431" t="s">
        <v>4035</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4391</v>
      </c>
      <c r="B4489" s="431">
        <v>1</v>
      </c>
      <c r="C4489" s="431" t="s">
        <v>4399</v>
      </c>
      <c r="D4489" s="431" t="s">
        <v>4037</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4391</v>
      </c>
      <c r="B4490" s="431">
        <v>1</v>
      </c>
      <c r="C4490" s="431" t="s">
        <v>4399</v>
      </c>
      <c r="D4490" s="431" t="s">
        <v>4039</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4391</v>
      </c>
      <c r="B4491" s="431">
        <v>1</v>
      </c>
      <c r="C4491" s="431" t="s">
        <v>4399</v>
      </c>
      <c r="D4491" s="431" t="s">
        <v>4041</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4391</v>
      </c>
      <c r="B4492" s="431">
        <v>1</v>
      </c>
      <c r="C4492" s="431" t="s">
        <v>4399</v>
      </c>
      <c r="D4492" s="431" t="s">
        <v>4043</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4391</v>
      </c>
      <c r="B4493" s="431">
        <v>1</v>
      </c>
      <c r="C4493" s="431" t="s">
        <v>4399</v>
      </c>
      <c r="D4493" s="431" t="s">
        <v>4045</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4391</v>
      </c>
      <c r="B4494" s="431">
        <v>1</v>
      </c>
      <c r="C4494" s="431" t="s">
        <v>4399</v>
      </c>
      <c r="D4494" s="431" t="s">
        <v>4047</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4391</v>
      </c>
      <c r="B4495" s="431">
        <v>1</v>
      </c>
      <c r="C4495" s="431" t="s">
        <v>4399</v>
      </c>
      <c r="D4495" s="431" t="s">
        <v>4049</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4391</v>
      </c>
      <c r="B4496" s="431">
        <v>1</v>
      </c>
      <c r="C4496" s="431" t="s">
        <v>4399</v>
      </c>
      <c r="D4496" s="431" t="s">
        <v>4051</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4391</v>
      </c>
      <c r="B4497" s="431">
        <v>1</v>
      </c>
      <c r="C4497" s="431" t="s">
        <v>4399</v>
      </c>
      <c r="D4497" s="431" t="s">
        <v>4053</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4391</v>
      </c>
      <c r="B4498" s="431">
        <v>1</v>
      </c>
      <c r="C4498" s="431" t="s">
        <v>4399</v>
      </c>
      <c r="D4498" s="431" t="s">
        <v>4055</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4391</v>
      </c>
      <c r="B4499" s="431">
        <v>1</v>
      </c>
      <c r="C4499" s="431" t="s">
        <v>4399</v>
      </c>
      <c r="D4499" s="431" t="s">
        <v>4057</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4391</v>
      </c>
      <c r="B4500" s="431">
        <v>1</v>
      </c>
      <c r="C4500" s="431" t="s">
        <v>4399</v>
      </c>
      <c r="D4500" s="431" t="s">
        <v>4059</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4391</v>
      </c>
      <c r="B4501" s="431">
        <v>1</v>
      </c>
      <c r="C4501" s="431" t="s">
        <v>4399</v>
      </c>
      <c r="D4501" s="431" t="s">
        <v>4061</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4391</v>
      </c>
      <c r="B4502" s="431">
        <v>1</v>
      </c>
      <c r="C4502" s="431" t="s">
        <v>4399</v>
      </c>
      <c r="D4502" s="431" t="s">
        <v>4250</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4391</v>
      </c>
      <c r="B4503" s="431">
        <v>1</v>
      </c>
      <c r="C4503" s="431" t="s">
        <v>4399</v>
      </c>
      <c r="D4503" s="431" t="s">
        <v>4063</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4391</v>
      </c>
      <c r="B4504" s="431">
        <v>1</v>
      </c>
      <c r="C4504" s="431" t="s">
        <v>4399</v>
      </c>
      <c r="D4504" s="431" t="s">
        <v>4065</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4391</v>
      </c>
      <c r="B4505" s="431">
        <v>1</v>
      </c>
      <c r="C4505" s="431" t="s">
        <v>4399</v>
      </c>
      <c r="D4505" s="431" t="s">
        <v>4067</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4391</v>
      </c>
      <c r="B4506" s="431">
        <v>1</v>
      </c>
      <c r="C4506" s="431" t="s">
        <v>4399</v>
      </c>
      <c r="D4506" s="431" t="s">
        <v>4069</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4391</v>
      </c>
      <c r="B4507" s="431">
        <v>1</v>
      </c>
      <c r="C4507" s="431" t="s">
        <v>4399</v>
      </c>
      <c r="D4507" s="431" t="s">
        <v>517</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4391</v>
      </c>
      <c r="B4508" s="431">
        <v>1</v>
      </c>
      <c r="C4508" s="431" t="s">
        <v>4399</v>
      </c>
      <c r="D4508" s="431" t="s">
        <v>4072</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4391</v>
      </c>
      <c r="B4509" s="431">
        <v>1</v>
      </c>
      <c r="C4509" s="431" t="s">
        <v>4399</v>
      </c>
      <c r="D4509" s="431" t="s">
        <v>4074</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4391</v>
      </c>
      <c r="B4510" s="431">
        <v>1</v>
      </c>
      <c r="C4510" s="431" t="s">
        <v>4399</v>
      </c>
      <c r="D4510" s="431" t="s">
        <v>4076</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4391</v>
      </c>
      <c r="B4511" s="431">
        <v>1</v>
      </c>
      <c r="C4511" s="431" t="s">
        <v>4399</v>
      </c>
      <c r="D4511" s="431" t="s">
        <v>4078</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4391</v>
      </c>
      <c r="B4512" s="431">
        <v>1</v>
      </c>
      <c r="C4512" s="431" t="s">
        <v>4399</v>
      </c>
      <c r="D4512" s="431" t="s">
        <v>4080</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4391</v>
      </c>
      <c r="B4513" s="431">
        <v>1</v>
      </c>
      <c r="C4513" s="431" t="s">
        <v>4399</v>
      </c>
      <c r="D4513" s="431" t="s">
        <v>4082</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4391</v>
      </c>
      <c r="B4514" s="431">
        <v>1</v>
      </c>
      <c r="C4514" s="431" t="s">
        <v>4399</v>
      </c>
      <c r="D4514" s="431" t="s">
        <v>4084</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4391</v>
      </c>
      <c r="B4515" s="431">
        <v>1</v>
      </c>
      <c r="C4515" s="431" t="s">
        <v>4399</v>
      </c>
      <c r="D4515" s="431" t="s">
        <v>4086</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4391</v>
      </c>
      <c r="B4516" s="431">
        <v>1</v>
      </c>
      <c r="C4516" s="431" t="s">
        <v>4399</v>
      </c>
      <c r="D4516" s="431" t="s">
        <v>4088</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4391</v>
      </c>
      <c r="B4517" s="431">
        <v>1</v>
      </c>
      <c r="C4517" s="431" t="s">
        <v>4399</v>
      </c>
      <c r="D4517" s="431" t="s">
        <v>4251</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4391</v>
      </c>
      <c r="B4518" s="431">
        <v>1</v>
      </c>
      <c r="C4518" s="431" t="s">
        <v>4399</v>
      </c>
      <c r="D4518" s="431" t="s">
        <v>4090</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4391</v>
      </c>
      <c r="B4519" s="431">
        <v>1</v>
      </c>
      <c r="C4519" s="431" t="s">
        <v>4399</v>
      </c>
      <c r="D4519" s="431" t="s">
        <v>4092</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4391</v>
      </c>
      <c r="B4520" s="431">
        <v>1</v>
      </c>
      <c r="C4520" s="431" t="s">
        <v>4399</v>
      </c>
      <c r="D4520" s="431" t="s">
        <v>4094</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4391</v>
      </c>
      <c r="B4521" s="431">
        <v>1</v>
      </c>
      <c r="C4521" s="431" t="s">
        <v>4399</v>
      </c>
      <c r="D4521" s="431" t="s">
        <v>4096</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4391</v>
      </c>
      <c r="B4522" s="431">
        <v>1</v>
      </c>
      <c r="C4522" s="431" t="s">
        <v>4399</v>
      </c>
      <c r="D4522" s="431" t="s">
        <v>4098</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4391</v>
      </c>
      <c r="B4523" s="431">
        <v>1</v>
      </c>
      <c r="C4523" s="431" t="s">
        <v>4399</v>
      </c>
      <c r="D4523" s="431" t="s">
        <v>4100</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4391</v>
      </c>
      <c r="B4524" s="431">
        <v>1</v>
      </c>
      <c r="C4524" s="431" t="s">
        <v>4399</v>
      </c>
      <c r="D4524" s="431" t="s">
        <v>4102</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4391</v>
      </c>
      <c r="B4525" s="431">
        <v>1</v>
      </c>
      <c r="C4525" s="431" t="s">
        <v>4399</v>
      </c>
      <c r="D4525" s="431" t="s">
        <v>4253</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4391</v>
      </c>
      <c r="B4526" s="431">
        <v>1</v>
      </c>
      <c r="C4526" s="431" t="s">
        <v>4399</v>
      </c>
      <c r="D4526" s="431" t="s">
        <v>4104</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4391</v>
      </c>
      <c r="B4527" s="431">
        <v>1</v>
      </c>
      <c r="C4527" s="431" t="s">
        <v>4399</v>
      </c>
      <c r="D4527" s="431" t="s">
        <v>4106</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4391</v>
      </c>
      <c r="B4528" s="431">
        <v>1</v>
      </c>
      <c r="C4528" s="431" t="s">
        <v>4399</v>
      </c>
      <c r="D4528" s="431" t="s">
        <v>4108</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4391</v>
      </c>
      <c r="B4529" s="431">
        <v>1</v>
      </c>
      <c r="C4529" s="431" t="s">
        <v>4399</v>
      </c>
      <c r="D4529" s="431" t="s">
        <v>4110</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4391</v>
      </c>
      <c r="B4530" s="431">
        <v>1</v>
      </c>
      <c r="C4530" s="431" t="s">
        <v>4399</v>
      </c>
      <c r="D4530" s="431" t="s">
        <v>4112</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4391</v>
      </c>
      <c r="B4531" s="431">
        <v>1</v>
      </c>
      <c r="C4531" s="431" t="s">
        <v>4400</v>
      </c>
      <c r="D4531" s="431" t="s">
        <v>4016</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4391</v>
      </c>
      <c r="B4532" s="431">
        <v>1</v>
      </c>
      <c r="C4532" s="431" t="s">
        <v>4400</v>
      </c>
      <c r="D4532" s="431" t="s">
        <v>4018</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4391</v>
      </c>
      <c r="B4533" s="431">
        <v>1</v>
      </c>
      <c r="C4533" s="431" t="s">
        <v>4400</v>
      </c>
      <c r="D4533" s="431" t="s">
        <v>4019</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4391</v>
      </c>
      <c r="B4534" s="431">
        <v>1</v>
      </c>
      <c r="C4534" s="431" t="s">
        <v>4400</v>
      </c>
      <c r="D4534" s="431" t="s">
        <v>4248</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4391</v>
      </c>
      <c r="B4535" s="431">
        <v>1</v>
      </c>
      <c r="C4535" s="431" t="s">
        <v>4400</v>
      </c>
      <c r="D4535" s="431" t="s">
        <v>4021</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4391</v>
      </c>
      <c r="B4536" s="431">
        <v>1</v>
      </c>
      <c r="C4536" s="431" t="s">
        <v>4400</v>
      </c>
      <c r="D4536" s="431" t="s">
        <v>4023</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4391</v>
      </c>
      <c r="B4537" s="431">
        <v>1</v>
      </c>
      <c r="C4537" s="431" t="s">
        <v>4400</v>
      </c>
      <c r="D4537" s="431" t="s">
        <v>481</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4391</v>
      </c>
      <c r="B4538" s="431">
        <v>1</v>
      </c>
      <c r="C4538" s="431" t="s">
        <v>4400</v>
      </c>
      <c r="D4538" s="431" t="s">
        <v>4026</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4391</v>
      </c>
      <c r="B4539" s="431">
        <v>1</v>
      </c>
      <c r="C4539" s="431" t="s">
        <v>4400</v>
      </c>
      <c r="D4539" s="431" t="s">
        <v>4028</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4391</v>
      </c>
      <c r="B4540" s="431">
        <v>1</v>
      </c>
      <c r="C4540" s="431" t="s">
        <v>4400</v>
      </c>
      <c r="D4540" s="431" t="s">
        <v>4029</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4391</v>
      </c>
      <c r="B4541" s="431">
        <v>1</v>
      </c>
      <c r="C4541" s="431" t="s">
        <v>4400</v>
      </c>
      <c r="D4541" s="431" t="s">
        <v>4031</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4391</v>
      </c>
      <c r="B4542" s="431">
        <v>1</v>
      </c>
      <c r="C4542" s="431" t="s">
        <v>4400</v>
      </c>
      <c r="D4542" s="431" t="s">
        <v>4033</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4391</v>
      </c>
      <c r="B4543" s="431">
        <v>1</v>
      </c>
      <c r="C4543" s="431" t="s">
        <v>4400</v>
      </c>
      <c r="D4543" s="431" t="s">
        <v>4249</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4391</v>
      </c>
      <c r="B4544" s="431">
        <v>1</v>
      </c>
      <c r="C4544" s="431" t="s">
        <v>4400</v>
      </c>
      <c r="D4544" s="431" t="s">
        <v>4035</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4391</v>
      </c>
      <c r="B4545" s="431">
        <v>1</v>
      </c>
      <c r="C4545" s="431" t="s">
        <v>4400</v>
      </c>
      <c r="D4545" s="431" t="s">
        <v>4037</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4391</v>
      </c>
      <c r="B4546" s="431">
        <v>1</v>
      </c>
      <c r="C4546" s="431" t="s">
        <v>4400</v>
      </c>
      <c r="D4546" s="431" t="s">
        <v>4039</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4391</v>
      </c>
      <c r="B4547" s="431">
        <v>1</v>
      </c>
      <c r="C4547" s="431" t="s">
        <v>4400</v>
      </c>
      <c r="D4547" s="431" t="s">
        <v>4041</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4391</v>
      </c>
      <c r="B4548" s="431">
        <v>1</v>
      </c>
      <c r="C4548" s="431" t="s">
        <v>4400</v>
      </c>
      <c r="D4548" s="431" t="s">
        <v>4043</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4391</v>
      </c>
      <c r="B4549" s="431">
        <v>1</v>
      </c>
      <c r="C4549" s="431" t="s">
        <v>4400</v>
      </c>
      <c r="D4549" s="431" t="s">
        <v>4045</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4391</v>
      </c>
      <c r="B4550" s="431">
        <v>1</v>
      </c>
      <c r="C4550" s="431" t="s">
        <v>4400</v>
      </c>
      <c r="D4550" s="431" t="s">
        <v>4047</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4391</v>
      </c>
      <c r="B4551" s="431">
        <v>1</v>
      </c>
      <c r="C4551" s="431" t="s">
        <v>4400</v>
      </c>
      <c r="D4551" s="431" t="s">
        <v>4049</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4391</v>
      </c>
      <c r="B4552" s="431">
        <v>1</v>
      </c>
      <c r="C4552" s="431" t="s">
        <v>4400</v>
      </c>
      <c r="D4552" s="431" t="s">
        <v>4051</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4391</v>
      </c>
      <c r="B4553" s="431">
        <v>1</v>
      </c>
      <c r="C4553" s="431" t="s">
        <v>4400</v>
      </c>
      <c r="D4553" s="431" t="s">
        <v>4053</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4391</v>
      </c>
      <c r="B4554" s="431">
        <v>1</v>
      </c>
      <c r="C4554" s="431" t="s">
        <v>4400</v>
      </c>
      <c r="D4554" s="431" t="s">
        <v>4055</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4391</v>
      </c>
      <c r="B4555" s="431">
        <v>1</v>
      </c>
      <c r="C4555" s="431" t="s">
        <v>4400</v>
      </c>
      <c r="D4555" s="431" t="s">
        <v>4057</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4391</v>
      </c>
      <c r="B4556" s="431">
        <v>1</v>
      </c>
      <c r="C4556" s="431" t="s">
        <v>4400</v>
      </c>
      <c r="D4556" s="431" t="s">
        <v>4059</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4391</v>
      </c>
      <c r="B4557" s="431">
        <v>1</v>
      </c>
      <c r="C4557" s="431" t="s">
        <v>4400</v>
      </c>
      <c r="D4557" s="431" t="s">
        <v>4061</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4391</v>
      </c>
      <c r="B4558" s="431">
        <v>1</v>
      </c>
      <c r="C4558" s="431" t="s">
        <v>4400</v>
      </c>
      <c r="D4558" s="431" t="s">
        <v>4250</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4391</v>
      </c>
      <c r="B4559" s="431">
        <v>1</v>
      </c>
      <c r="C4559" s="431" t="s">
        <v>4400</v>
      </c>
      <c r="D4559" s="431" t="s">
        <v>4063</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4391</v>
      </c>
      <c r="B4560" s="431">
        <v>1</v>
      </c>
      <c r="C4560" s="431" t="s">
        <v>4400</v>
      </c>
      <c r="D4560" s="431" t="s">
        <v>4065</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4391</v>
      </c>
      <c r="B4561" s="431">
        <v>1</v>
      </c>
      <c r="C4561" s="431" t="s">
        <v>4400</v>
      </c>
      <c r="D4561" s="431" t="s">
        <v>4067</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4391</v>
      </c>
      <c r="B4562" s="431">
        <v>1</v>
      </c>
      <c r="C4562" s="431" t="s">
        <v>4400</v>
      </c>
      <c r="D4562" s="431" t="s">
        <v>4069</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4391</v>
      </c>
      <c r="B4563" s="431">
        <v>1</v>
      </c>
      <c r="C4563" s="431" t="s">
        <v>4400</v>
      </c>
      <c r="D4563" s="431" t="s">
        <v>517</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4391</v>
      </c>
      <c r="B4564" s="431">
        <v>1</v>
      </c>
      <c r="C4564" s="431" t="s">
        <v>4400</v>
      </c>
      <c r="D4564" s="431" t="s">
        <v>4072</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4391</v>
      </c>
      <c r="B4565" s="431">
        <v>1</v>
      </c>
      <c r="C4565" s="431" t="s">
        <v>4400</v>
      </c>
      <c r="D4565" s="431" t="s">
        <v>4074</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4391</v>
      </c>
      <c r="B4566" s="431">
        <v>1</v>
      </c>
      <c r="C4566" s="431" t="s">
        <v>4400</v>
      </c>
      <c r="D4566" s="431" t="s">
        <v>4076</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4391</v>
      </c>
      <c r="B4567" s="431">
        <v>1</v>
      </c>
      <c r="C4567" s="431" t="s">
        <v>4400</v>
      </c>
      <c r="D4567" s="431" t="s">
        <v>4078</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4391</v>
      </c>
      <c r="B4568" s="431">
        <v>1</v>
      </c>
      <c r="C4568" s="431" t="s">
        <v>4400</v>
      </c>
      <c r="D4568" s="431" t="s">
        <v>4080</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4391</v>
      </c>
      <c r="B4569" s="431">
        <v>1</v>
      </c>
      <c r="C4569" s="431" t="s">
        <v>4400</v>
      </c>
      <c r="D4569" s="431" t="s">
        <v>4082</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4391</v>
      </c>
      <c r="B4570" s="431">
        <v>1</v>
      </c>
      <c r="C4570" s="431" t="s">
        <v>4400</v>
      </c>
      <c r="D4570" s="431" t="s">
        <v>4084</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4391</v>
      </c>
      <c r="B4571" s="431">
        <v>1</v>
      </c>
      <c r="C4571" s="431" t="s">
        <v>4400</v>
      </c>
      <c r="D4571" s="431" t="s">
        <v>4086</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4391</v>
      </c>
      <c r="B4572" s="431">
        <v>1</v>
      </c>
      <c r="C4572" s="431" t="s">
        <v>4400</v>
      </c>
      <c r="D4572" s="431" t="s">
        <v>4088</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4391</v>
      </c>
      <c r="B4573" s="431">
        <v>1</v>
      </c>
      <c r="C4573" s="431" t="s">
        <v>4400</v>
      </c>
      <c r="D4573" s="431" t="s">
        <v>4251</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4391</v>
      </c>
      <c r="B4574" s="431">
        <v>1</v>
      </c>
      <c r="C4574" s="431" t="s">
        <v>4400</v>
      </c>
      <c r="D4574" s="431" t="s">
        <v>4090</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4391</v>
      </c>
      <c r="B4575" s="431">
        <v>1</v>
      </c>
      <c r="C4575" s="431" t="s">
        <v>4400</v>
      </c>
      <c r="D4575" s="431" t="s">
        <v>4092</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4391</v>
      </c>
      <c r="B4576" s="431">
        <v>1</v>
      </c>
      <c r="C4576" s="431" t="s">
        <v>4400</v>
      </c>
      <c r="D4576" s="431" t="s">
        <v>4094</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4391</v>
      </c>
      <c r="B4577" s="431">
        <v>1</v>
      </c>
      <c r="C4577" s="431" t="s">
        <v>4400</v>
      </c>
      <c r="D4577" s="431" t="s">
        <v>4096</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4391</v>
      </c>
      <c r="B4578" s="431">
        <v>1</v>
      </c>
      <c r="C4578" s="431" t="s">
        <v>4400</v>
      </c>
      <c r="D4578" s="431" t="s">
        <v>4098</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4391</v>
      </c>
      <c r="B4579" s="431">
        <v>1</v>
      </c>
      <c r="C4579" s="431" t="s">
        <v>4400</v>
      </c>
      <c r="D4579" s="431" t="s">
        <v>4100</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4391</v>
      </c>
      <c r="B4580" s="431">
        <v>1</v>
      </c>
      <c r="C4580" s="431" t="s">
        <v>4400</v>
      </c>
      <c r="D4580" s="431" t="s">
        <v>4102</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4391</v>
      </c>
      <c r="B4581" s="431">
        <v>1</v>
      </c>
      <c r="C4581" s="431" t="s">
        <v>4400</v>
      </c>
      <c r="D4581" s="431" t="s">
        <v>4253</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4391</v>
      </c>
      <c r="B4582" s="431">
        <v>1</v>
      </c>
      <c r="C4582" s="431" t="s">
        <v>4400</v>
      </c>
      <c r="D4582" s="431" t="s">
        <v>4104</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4391</v>
      </c>
      <c r="B4583" s="431">
        <v>1</v>
      </c>
      <c r="C4583" s="431" t="s">
        <v>4400</v>
      </c>
      <c r="D4583" s="431" t="s">
        <v>4106</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4391</v>
      </c>
      <c r="B4584" s="431">
        <v>1</v>
      </c>
      <c r="C4584" s="431" t="s">
        <v>4400</v>
      </c>
      <c r="D4584" s="431" t="s">
        <v>4108</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4391</v>
      </c>
      <c r="B4585" s="431">
        <v>1</v>
      </c>
      <c r="C4585" s="431" t="s">
        <v>4400</v>
      </c>
      <c r="D4585" s="431" t="s">
        <v>4110</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4391</v>
      </c>
      <c r="B4586" s="431">
        <v>1</v>
      </c>
      <c r="C4586" s="431" t="s">
        <v>4400</v>
      </c>
      <c r="D4586" s="431" t="s">
        <v>4112</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4391</v>
      </c>
      <c r="B4587" s="431">
        <v>1</v>
      </c>
      <c r="C4587" s="431" t="s">
        <v>4401</v>
      </c>
      <c r="D4587" s="431" t="s">
        <v>4016</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4391</v>
      </c>
      <c r="B4588" s="431">
        <v>1</v>
      </c>
      <c r="C4588" s="431" t="s">
        <v>4401</v>
      </c>
      <c r="D4588" s="431" t="s">
        <v>4018</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4391</v>
      </c>
      <c r="B4589" s="431">
        <v>1</v>
      </c>
      <c r="C4589" s="431" t="s">
        <v>4401</v>
      </c>
      <c r="D4589" s="431" t="s">
        <v>4019</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4391</v>
      </c>
      <c r="B4590" s="431">
        <v>1</v>
      </c>
      <c r="C4590" s="431" t="s">
        <v>4401</v>
      </c>
      <c r="D4590" s="431" t="s">
        <v>4248</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4391</v>
      </c>
      <c r="B4591" s="431">
        <v>1</v>
      </c>
      <c r="C4591" s="431" t="s">
        <v>4401</v>
      </c>
      <c r="D4591" s="431" t="s">
        <v>4021</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4391</v>
      </c>
      <c r="B4592" s="431">
        <v>1</v>
      </c>
      <c r="C4592" s="431" t="s">
        <v>4401</v>
      </c>
      <c r="D4592" s="431" t="s">
        <v>4023</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4391</v>
      </c>
      <c r="B4593" s="431">
        <v>1</v>
      </c>
      <c r="C4593" s="431" t="s">
        <v>4401</v>
      </c>
      <c r="D4593" s="431" t="s">
        <v>481</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4391</v>
      </c>
      <c r="B4594" s="431">
        <v>1</v>
      </c>
      <c r="C4594" s="431" t="s">
        <v>4401</v>
      </c>
      <c r="D4594" s="431" t="s">
        <v>4026</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4391</v>
      </c>
      <c r="B4595" s="431">
        <v>1</v>
      </c>
      <c r="C4595" s="431" t="s">
        <v>4401</v>
      </c>
      <c r="D4595" s="431" t="s">
        <v>4028</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4391</v>
      </c>
      <c r="B4596" s="431">
        <v>1</v>
      </c>
      <c r="C4596" s="431" t="s">
        <v>4401</v>
      </c>
      <c r="D4596" s="431" t="s">
        <v>4029</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4391</v>
      </c>
      <c r="B4597" s="431">
        <v>1</v>
      </c>
      <c r="C4597" s="431" t="s">
        <v>4401</v>
      </c>
      <c r="D4597" s="431" t="s">
        <v>4031</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4391</v>
      </c>
      <c r="B4598" s="431">
        <v>1</v>
      </c>
      <c r="C4598" s="431" t="s">
        <v>4401</v>
      </c>
      <c r="D4598" s="431" t="s">
        <v>4033</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4391</v>
      </c>
      <c r="B4599" s="431">
        <v>1</v>
      </c>
      <c r="C4599" s="431" t="s">
        <v>4401</v>
      </c>
      <c r="D4599" s="431" t="s">
        <v>4249</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4391</v>
      </c>
      <c r="B4600" s="431">
        <v>1</v>
      </c>
      <c r="C4600" s="431" t="s">
        <v>4401</v>
      </c>
      <c r="D4600" s="431" t="s">
        <v>4035</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4391</v>
      </c>
      <c r="B4601" s="431">
        <v>1</v>
      </c>
      <c r="C4601" s="431" t="s">
        <v>4401</v>
      </c>
      <c r="D4601" s="431" t="s">
        <v>4037</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4391</v>
      </c>
      <c r="B4602" s="431">
        <v>1</v>
      </c>
      <c r="C4602" s="431" t="s">
        <v>4401</v>
      </c>
      <c r="D4602" s="431" t="s">
        <v>4039</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4391</v>
      </c>
      <c r="B4603" s="431">
        <v>1</v>
      </c>
      <c r="C4603" s="431" t="s">
        <v>4401</v>
      </c>
      <c r="D4603" s="431" t="s">
        <v>4041</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4391</v>
      </c>
      <c r="B4604" s="431">
        <v>1</v>
      </c>
      <c r="C4604" s="431" t="s">
        <v>4401</v>
      </c>
      <c r="D4604" s="431" t="s">
        <v>4043</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4391</v>
      </c>
      <c r="B4605" s="431">
        <v>1</v>
      </c>
      <c r="C4605" s="431" t="s">
        <v>4401</v>
      </c>
      <c r="D4605" s="431" t="s">
        <v>4045</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4391</v>
      </c>
      <c r="B4606" s="431">
        <v>1</v>
      </c>
      <c r="C4606" s="431" t="s">
        <v>4401</v>
      </c>
      <c r="D4606" s="431" t="s">
        <v>4047</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4391</v>
      </c>
      <c r="B4607" s="431">
        <v>1</v>
      </c>
      <c r="C4607" s="431" t="s">
        <v>4401</v>
      </c>
      <c r="D4607" s="431" t="s">
        <v>4049</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4391</v>
      </c>
      <c r="B4608" s="431">
        <v>1</v>
      </c>
      <c r="C4608" s="431" t="s">
        <v>4401</v>
      </c>
      <c r="D4608" s="431" t="s">
        <v>4051</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4391</v>
      </c>
      <c r="B4609" s="431">
        <v>1</v>
      </c>
      <c r="C4609" s="431" t="s">
        <v>4401</v>
      </c>
      <c r="D4609" s="431" t="s">
        <v>4053</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4391</v>
      </c>
      <c r="B4610" s="431">
        <v>1</v>
      </c>
      <c r="C4610" s="431" t="s">
        <v>4401</v>
      </c>
      <c r="D4610" s="431" t="s">
        <v>4055</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4391</v>
      </c>
      <c r="B4611" s="431">
        <v>1</v>
      </c>
      <c r="C4611" s="431" t="s">
        <v>4401</v>
      </c>
      <c r="D4611" s="431" t="s">
        <v>4057</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4391</v>
      </c>
      <c r="B4612" s="431">
        <v>1</v>
      </c>
      <c r="C4612" s="431" t="s">
        <v>4401</v>
      </c>
      <c r="D4612" s="431" t="s">
        <v>4059</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4391</v>
      </c>
      <c r="B4613" s="431">
        <v>1</v>
      </c>
      <c r="C4613" s="431" t="s">
        <v>4401</v>
      </c>
      <c r="D4613" s="431" t="s">
        <v>4061</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4391</v>
      </c>
      <c r="B4614" s="431">
        <v>1</v>
      </c>
      <c r="C4614" s="431" t="s">
        <v>4401</v>
      </c>
      <c r="D4614" s="431" t="s">
        <v>4250</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4391</v>
      </c>
      <c r="B4615" s="431">
        <v>1</v>
      </c>
      <c r="C4615" s="431" t="s">
        <v>4401</v>
      </c>
      <c r="D4615" s="431" t="s">
        <v>4063</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4391</v>
      </c>
      <c r="B4616" s="431">
        <v>1</v>
      </c>
      <c r="C4616" s="431" t="s">
        <v>4401</v>
      </c>
      <c r="D4616" s="431" t="s">
        <v>4065</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4391</v>
      </c>
      <c r="B4617" s="431">
        <v>1</v>
      </c>
      <c r="C4617" s="431" t="s">
        <v>4401</v>
      </c>
      <c r="D4617" s="431" t="s">
        <v>4067</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4391</v>
      </c>
      <c r="B4618" s="431">
        <v>1</v>
      </c>
      <c r="C4618" s="431" t="s">
        <v>4401</v>
      </c>
      <c r="D4618" s="431" t="s">
        <v>4069</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4391</v>
      </c>
      <c r="B4619" s="431">
        <v>1</v>
      </c>
      <c r="C4619" s="431" t="s">
        <v>4401</v>
      </c>
      <c r="D4619" s="431" t="s">
        <v>517</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4391</v>
      </c>
      <c r="B4620" s="431">
        <v>1</v>
      </c>
      <c r="C4620" s="431" t="s">
        <v>4401</v>
      </c>
      <c r="D4620" s="431" t="s">
        <v>4072</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4391</v>
      </c>
      <c r="B4621" s="431">
        <v>1</v>
      </c>
      <c r="C4621" s="431" t="s">
        <v>4401</v>
      </c>
      <c r="D4621" s="431" t="s">
        <v>4074</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4391</v>
      </c>
      <c r="B4622" s="431">
        <v>1</v>
      </c>
      <c r="C4622" s="431" t="s">
        <v>4401</v>
      </c>
      <c r="D4622" s="431" t="s">
        <v>4076</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4391</v>
      </c>
      <c r="B4623" s="431">
        <v>1</v>
      </c>
      <c r="C4623" s="431" t="s">
        <v>4401</v>
      </c>
      <c r="D4623" s="431" t="s">
        <v>4078</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4391</v>
      </c>
      <c r="B4624" s="431">
        <v>1</v>
      </c>
      <c r="C4624" s="431" t="s">
        <v>4401</v>
      </c>
      <c r="D4624" s="431" t="s">
        <v>4080</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4391</v>
      </c>
      <c r="B4625" s="431">
        <v>1</v>
      </c>
      <c r="C4625" s="431" t="s">
        <v>4401</v>
      </c>
      <c r="D4625" s="431" t="s">
        <v>4082</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4391</v>
      </c>
      <c r="B4626" s="431">
        <v>1</v>
      </c>
      <c r="C4626" s="431" t="s">
        <v>4401</v>
      </c>
      <c r="D4626" s="431" t="s">
        <v>4084</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4391</v>
      </c>
      <c r="B4627" s="431">
        <v>1</v>
      </c>
      <c r="C4627" s="431" t="s">
        <v>4401</v>
      </c>
      <c r="D4627" s="431" t="s">
        <v>4086</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4391</v>
      </c>
      <c r="B4628" s="431">
        <v>1</v>
      </c>
      <c r="C4628" s="431" t="s">
        <v>4401</v>
      </c>
      <c r="D4628" s="431" t="s">
        <v>4088</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4391</v>
      </c>
      <c r="B4629" s="431">
        <v>1</v>
      </c>
      <c r="C4629" s="431" t="s">
        <v>4401</v>
      </c>
      <c r="D4629" s="431" t="s">
        <v>4251</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4391</v>
      </c>
      <c r="B4630" s="431">
        <v>1</v>
      </c>
      <c r="C4630" s="431" t="s">
        <v>4401</v>
      </c>
      <c r="D4630" s="431" t="s">
        <v>4090</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4391</v>
      </c>
      <c r="B4631" s="431">
        <v>1</v>
      </c>
      <c r="C4631" s="431" t="s">
        <v>4401</v>
      </c>
      <c r="D4631" s="431" t="s">
        <v>4092</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4391</v>
      </c>
      <c r="B4632" s="431">
        <v>1</v>
      </c>
      <c r="C4632" s="431" t="s">
        <v>4401</v>
      </c>
      <c r="D4632" s="431" t="s">
        <v>4094</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4391</v>
      </c>
      <c r="B4633" s="431">
        <v>1</v>
      </c>
      <c r="C4633" s="431" t="s">
        <v>4401</v>
      </c>
      <c r="D4633" s="431" t="s">
        <v>4096</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4391</v>
      </c>
      <c r="B4634" s="431">
        <v>1</v>
      </c>
      <c r="C4634" s="431" t="s">
        <v>4401</v>
      </c>
      <c r="D4634" s="431" t="s">
        <v>4098</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4391</v>
      </c>
      <c r="B4635" s="431">
        <v>1</v>
      </c>
      <c r="C4635" s="431" t="s">
        <v>4401</v>
      </c>
      <c r="D4635" s="431" t="s">
        <v>4100</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4391</v>
      </c>
      <c r="B4636" s="431">
        <v>1</v>
      </c>
      <c r="C4636" s="431" t="s">
        <v>4401</v>
      </c>
      <c r="D4636" s="431" t="s">
        <v>4102</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4391</v>
      </c>
      <c r="B4637" s="431">
        <v>1</v>
      </c>
      <c r="C4637" s="431" t="s">
        <v>4401</v>
      </c>
      <c r="D4637" s="431" t="s">
        <v>4253</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4391</v>
      </c>
      <c r="B4638" s="431">
        <v>1</v>
      </c>
      <c r="C4638" s="431" t="s">
        <v>4401</v>
      </c>
      <c r="D4638" s="431" t="s">
        <v>4104</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4391</v>
      </c>
      <c r="B4639" s="431">
        <v>1</v>
      </c>
      <c r="C4639" s="431" t="s">
        <v>4401</v>
      </c>
      <c r="D4639" s="431" t="s">
        <v>4106</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4391</v>
      </c>
      <c r="B4640" s="431">
        <v>1</v>
      </c>
      <c r="C4640" s="431" t="s">
        <v>4401</v>
      </c>
      <c r="D4640" s="431" t="s">
        <v>4108</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4391</v>
      </c>
      <c r="B4641" s="431">
        <v>1</v>
      </c>
      <c r="C4641" s="431" t="s">
        <v>4401</v>
      </c>
      <c r="D4641" s="431" t="s">
        <v>4110</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4391</v>
      </c>
      <c r="B4642" s="431">
        <v>1</v>
      </c>
      <c r="C4642" s="431" t="s">
        <v>4401</v>
      </c>
      <c r="D4642" s="431" t="s">
        <v>4112</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4391</v>
      </c>
      <c r="B4643" s="431">
        <v>1</v>
      </c>
      <c r="C4643" s="431" t="s">
        <v>4402</v>
      </c>
      <c r="D4643" s="431" t="s">
        <v>4016</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4391</v>
      </c>
      <c r="B4644" s="431">
        <v>1</v>
      </c>
      <c r="C4644" s="431" t="s">
        <v>4402</v>
      </c>
      <c r="D4644" s="431" t="s">
        <v>4018</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4391</v>
      </c>
      <c r="B4645" s="431">
        <v>1</v>
      </c>
      <c r="C4645" s="431" t="s">
        <v>4402</v>
      </c>
      <c r="D4645" s="431" t="s">
        <v>4019</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4391</v>
      </c>
      <c r="B4646" s="431">
        <v>1</v>
      </c>
      <c r="C4646" s="431" t="s">
        <v>4402</v>
      </c>
      <c r="D4646" s="431" t="s">
        <v>4248</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4391</v>
      </c>
      <c r="B4647" s="431">
        <v>1</v>
      </c>
      <c r="C4647" s="431" t="s">
        <v>4402</v>
      </c>
      <c r="D4647" s="431" t="s">
        <v>4021</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4391</v>
      </c>
      <c r="B4648" s="431">
        <v>1</v>
      </c>
      <c r="C4648" s="431" t="s">
        <v>4402</v>
      </c>
      <c r="D4648" s="431" t="s">
        <v>4023</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4391</v>
      </c>
      <c r="B4649" s="431">
        <v>1</v>
      </c>
      <c r="C4649" s="431" t="s">
        <v>4402</v>
      </c>
      <c r="D4649" s="431" t="s">
        <v>481</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4391</v>
      </c>
      <c r="B4650" s="431">
        <v>1</v>
      </c>
      <c r="C4650" s="431" t="s">
        <v>4402</v>
      </c>
      <c r="D4650" s="431" t="s">
        <v>4026</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4391</v>
      </c>
      <c r="B4651" s="431">
        <v>1</v>
      </c>
      <c r="C4651" s="431" t="s">
        <v>4402</v>
      </c>
      <c r="D4651" s="431" t="s">
        <v>4028</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4391</v>
      </c>
      <c r="B4652" s="431">
        <v>1</v>
      </c>
      <c r="C4652" s="431" t="s">
        <v>4402</v>
      </c>
      <c r="D4652" s="431" t="s">
        <v>4029</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4391</v>
      </c>
      <c r="B4653" s="431">
        <v>1</v>
      </c>
      <c r="C4653" s="431" t="s">
        <v>4402</v>
      </c>
      <c r="D4653" s="431" t="s">
        <v>4031</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4391</v>
      </c>
      <c r="B4654" s="431">
        <v>1</v>
      </c>
      <c r="C4654" s="431" t="s">
        <v>4402</v>
      </c>
      <c r="D4654" s="431" t="s">
        <v>4033</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4391</v>
      </c>
      <c r="B4655" s="431">
        <v>1</v>
      </c>
      <c r="C4655" s="431" t="s">
        <v>4402</v>
      </c>
      <c r="D4655" s="431" t="s">
        <v>4249</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4391</v>
      </c>
      <c r="B4656" s="431">
        <v>1</v>
      </c>
      <c r="C4656" s="431" t="s">
        <v>4402</v>
      </c>
      <c r="D4656" s="431" t="s">
        <v>4035</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4391</v>
      </c>
      <c r="B4657" s="431">
        <v>1</v>
      </c>
      <c r="C4657" s="431" t="s">
        <v>4402</v>
      </c>
      <c r="D4657" s="431" t="s">
        <v>4037</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4391</v>
      </c>
      <c r="B4658" s="431">
        <v>1</v>
      </c>
      <c r="C4658" s="431" t="s">
        <v>4402</v>
      </c>
      <c r="D4658" s="431" t="s">
        <v>4039</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4391</v>
      </c>
      <c r="B4659" s="431">
        <v>1</v>
      </c>
      <c r="C4659" s="431" t="s">
        <v>4402</v>
      </c>
      <c r="D4659" s="431" t="s">
        <v>4041</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4391</v>
      </c>
      <c r="B4660" s="431">
        <v>1</v>
      </c>
      <c r="C4660" s="431" t="s">
        <v>4402</v>
      </c>
      <c r="D4660" s="431" t="s">
        <v>4043</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4391</v>
      </c>
      <c r="B4661" s="431">
        <v>1</v>
      </c>
      <c r="C4661" s="431" t="s">
        <v>4402</v>
      </c>
      <c r="D4661" s="431" t="s">
        <v>4045</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4391</v>
      </c>
      <c r="B4662" s="431">
        <v>1</v>
      </c>
      <c r="C4662" s="431" t="s">
        <v>4402</v>
      </c>
      <c r="D4662" s="431" t="s">
        <v>4047</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4391</v>
      </c>
      <c r="B4663" s="431">
        <v>1</v>
      </c>
      <c r="C4663" s="431" t="s">
        <v>4402</v>
      </c>
      <c r="D4663" s="431" t="s">
        <v>4049</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4391</v>
      </c>
      <c r="B4664" s="431">
        <v>1</v>
      </c>
      <c r="C4664" s="431" t="s">
        <v>4402</v>
      </c>
      <c r="D4664" s="431" t="s">
        <v>4051</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4391</v>
      </c>
      <c r="B4665" s="431">
        <v>1</v>
      </c>
      <c r="C4665" s="431" t="s">
        <v>4402</v>
      </c>
      <c r="D4665" s="431" t="s">
        <v>4053</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4391</v>
      </c>
      <c r="B4666" s="431">
        <v>1</v>
      </c>
      <c r="C4666" s="431" t="s">
        <v>4402</v>
      </c>
      <c r="D4666" s="431" t="s">
        <v>4055</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4391</v>
      </c>
      <c r="B4667" s="431">
        <v>1</v>
      </c>
      <c r="C4667" s="431" t="s">
        <v>4402</v>
      </c>
      <c r="D4667" s="431" t="s">
        <v>4057</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4391</v>
      </c>
      <c r="B4668" s="431">
        <v>1</v>
      </c>
      <c r="C4668" s="431" t="s">
        <v>4402</v>
      </c>
      <c r="D4668" s="431" t="s">
        <v>4059</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4391</v>
      </c>
      <c r="B4669" s="431">
        <v>1</v>
      </c>
      <c r="C4669" s="431" t="s">
        <v>4402</v>
      </c>
      <c r="D4669" s="431" t="s">
        <v>4061</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4391</v>
      </c>
      <c r="B4670" s="431">
        <v>1</v>
      </c>
      <c r="C4670" s="431" t="s">
        <v>4402</v>
      </c>
      <c r="D4670" s="431" t="s">
        <v>4250</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4391</v>
      </c>
      <c r="B4671" s="431">
        <v>1</v>
      </c>
      <c r="C4671" s="431" t="s">
        <v>4402</v>
      </c>
      <c r="D4671" s="431" t="s">
        <v>4063</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4391</v>
      </c>
      <c r="B4672" s="431">
        <v>1</v>
      </c>
      <c r="C4672" s="431" t="s">
        <v>4402</v>
      </c>
      <c r="D4672" s="431" t="s">
        <v>4065</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4391</v>
      </c>
      <c r="B4673" s="431">
        <v>1</v>
      </c>
      <c r="C4673" s="431" t="s">
        <v>4402</v>
      </c>
      <c r="D4673" s="431" t="s">
        <v>4067</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4391</v>
      </c>
      <c r="B4674" s="431">
        <v>1</v>
      </c>
      <c r="C4674" s="431" t="s">
        <v>4402</v>
      </c>
      <c r="D4674" s="431" t="s">
        <v>4069</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4391</v>
      </c>
      <c r="B4675" s="431">
        <v>1</v>
      </c>
      <c r="C4675" s="431" t="s">
        <v>4402</v>
      </c>
      <c r="D4675" s="431" t="s">
        <v>517</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4391</v>
      </c>
      <c r="B4676" s="431">
        <v>1</v>
      </c>
      <c r="C4676" s="431" t="s">
        <v>4402</v>
      </c>
      <c r="D4676" s="431" t="s">
        <v>4072</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4391</v>
      </c>
      <c r="B4677" s="431">
        <v>1</v>
      </c>
      <c r="C4677" s="431" t="s">
        <v>4402</v>
      </c>
      <c r="D4677" s="431" t="s">
        <v>4074</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4391</v>
      </c>
      <c r="B4678" s="431">
        <v>1</v>
      </c>
      <c r="C4678" s="431" t="s">
        <v>4402</v>
      </c>
      <c r="D4678" s="431" t="s">
        <v>4076</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4391</v>
      </c>
      <c r="B4679" s="431">
        <v>1</v>
      </c>
      <c r="C4679" s="431" t="s">
        <v>4402</v>
      </c>
      <c r="D4679" s="431" t="s">
        <v>4078</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4391</v>
      </c>
      <c r="B4680" s="431">
        <v>1</v>
      </c>
      <c r="C4680" s="431" t="s">
        <v>4402</v>
      </c>
      <c r="D4680" s="431" t="s">
        <v>4080</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4391</v>
      </c>
      <c r="B4681" s="431">
        <v>1</v>
      </c>
      <c r="C4681" s="431" t="s">
        <v>4402</v>
      </c>
      <c r="D4681" s="431" t="s">
        <v>4082</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4391</v>
      </c>
      <c r="B4682" s="431">
        <v>1</v>
      </c>
      <c r="C4682" s="431" t="s">
        <v>4402</v>
      </c>
      <c r="D4682" s="431" t="s">
        <v>4084</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4391</v>
      </c>
      <c r="B4683" s="431">
        <v>1</v>
      </c>
      <c r="C4683" s="431" t="s">
        <v>4402</v>
      </c>
      <c r="D4683" s="431" t="s">
        <v>4086</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4391</v>
      </c>
      <c r="B4684" s="431">
        <v>1</v>
      </c>
      <c r="C4684" s="431" t="s">
        <v>4402</v>
      </c>
      <c r="D4684" s="431" t="s">
        <v>4088</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4391</v>
      </c>
      <c r="B4685" s="431">
        <v>1</v>
      </c>
      <c r="C4685" s="431" t="s">
        <v>4402</v>
      </c>
      <c r="D4685" s="431" t="s">
        <v>4251</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4391</v>
      </c>
      <c r="B4686" s="431">
        <v>1</v>
      </c>
      <c r="C4686" s="431" t="s">
        <v>4402</v>
      </c>
      <c r="D4686" s="431" t="s">
        <v>4090</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4391</v>
      </c>
      <c r="B4687" s="431">
        <v>1</v>
      </c>
      <c r="C4687" s="431" t="s">
        <v>4402</v>
      </c>
      <c r="D4687" s="431" t="s">
        <v>4092</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4391</v>
      </c>
      <c r="B4688" s="431">
        <v>1</v>
      </c>
      <c r="C4688" s="431" t="s">
        <v>4402</v>
      </c>
      <c r="D4688" s="431" t="s">
        <v>4094</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4391</v>
      </c>
      <c r="B4689" s="431">
        <v>1</v>
      </c>
      <c r="C4689" s="431" t="s">
        <v>4402</v>
      </c>
      <c r="D4689" s="431" t="s">
        <v>4096</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4391</v>
      </c>
      <c r="B4690" s="431">
        <v>1</v>
      </c>
      <c r="C4690" s="431" t="s">
        <v>4402</v>
      </c>
      <c r="D4690" s="431" t="s">
        <v>4098</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4391</v>
      </c>
      <c r="B4691" s="431">
        <v>1</v>
      </c>
      <c r="C4691" s="431" t="s">
        <v>4402</v>
      </c>
      <c r="D4691" s="431" t="s">
        <v>4100</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4391</v>
      </c>
      <c r="B4692" s="431">
        <v>1</v>
      </c>
      <c r="C4692" s="431" t="s">
        <v>4402</v>
      </c>
      <c r="D4692" s="431" t="s">
        <v>4102</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4391</v>
      </c>
      <c r="B4693" s="431">
        <v>1</v>
      </c>
      <c r="C4693" s="431" t="s">
        <v>4402</v>
      </c>
      <c r="D4693" s="431" t="s">
        <v>4253</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4391</v>
      </c>
      <c r="B4694" s="431">
        <v>1</v>
      </c>
      <c r="C4694" s="431" t="s">
        <v>4402</v>
      </c>
      <c r="D4694" s="431" t="s">
        <v>4104</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4391</v>
      </c>
      <c r="B4695" s="431">
        <v>1</v>
      </c>
      <c r="C4695" s="431" t="s">
        <v>4402</v>
      </c>
      <c r="D4695" s="431" t="s">
        <v>4106</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4391</v>
      </c>
      <c r="B4696" s="431">
        <v>1</v>
      </c>
      <c r="C4696" s="431" t="s">
        <v>4402</v>
      </c>
      <c r="D4696" s="431" t="s">
        <v>4108</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4391</v>
      </c>
      <c r="B4697" s="431">
        <v>1</v>
      </c>
      <c r="C4697" s="431" t="s">
        <v>4402</v>
      </c>
      <c r="D4697" s="431" t="s">
        <v>4110</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4391</v>
      </c>
      <c r="B4698" s="431">
        <v>1</v>
      </c>
      <c r="C4698" s="431" t="s">
        <v>4402</v>
      </c>
      <c r="D4698" s="431" t="s">
        <v>4112</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4391</v>
      </c>
      <c r="B4699" s="431">
        <v>1</v>
      </c>
      <c r="C4699" s="431" t="s">
        <v>4403</v>
      </c>
      <c r="D4699" s="431" t="s">
        <v>4016</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4391</v>
      </c>
      <c r="B4700" s="431">
        <v>1</v>
      </c>
      <c r="C4700" s="431" t="s">
        <v>4403</v>
      </c>
      <c r="D4700" s="431" t="s">
        <v>4018</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4391</v>
      </c>
      <c r="B4701" s="431">
        <v>1</v>
      </c>
      <c r="C4701" s="431" t="s">
        <v>4403</v>
      </c>
      <c r="D4701" s="431" t="s">
        <v>4019</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4391</v>
      </c>
      <c r="B4702" s="431">
        <v>1</v>
      </c>
      <c r="C4702" s="431" t="s">
        <v>4403</v>
      </c>
      <c r="D4702" s="431" t="s">
        <v>4248</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4391</v>
      </c>
      <c r="B4703" s="431">
        <v>1</v>
      </c>
      <c r="C4703" s="431" t="s">
        <v>4403</v>
      </c>
      <c r="D4703" s="431" t="s">
        <v>4021</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4391</v>
      </c>
      <c r="B4704" s="431">
        <v>1</v>
      </c>
      <c r="C4704" s="431" t="s">
        <v>4403</v>
      </c>
      <c r="D4704" s="431" t="s">
        <v>4023</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4391</v>
      </c>
      <c r="B4705" s="431">
        <v>1</v>
      </c>
      <c r="C4705" s="431" t="s">
        <v>4403</v>
      </c>
      <c r="D4705" s="431" t="s">
        <v>481</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4391</v>
      </c>
      <c r="B4706" s="431">
        <v>1</v>
      </c>
      <c r="C4706" s="431" t="s">
        <v>4403</v>
      </c>
      <c r="D4706" s="431" t="s">
        <v>4026</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4391</v>
      </c>
      <c r="B4707" s="431">
        <v>1</v>
      </c>
      <c r="C4707" s="431" t="s">
        <v>4403</v>
      </c>
      <c r="D4707" s="431" t="s">
        <v>4028</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4391</v>
      </c>
      <c r="B4708" s="431">
        <v>1</v>
      </c>
      <c r="C4708" s="431" t="s">
        <v>4403</v>
      </c>
      <c r="D4708" s="431" t="s">
        <v>4029</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4391</v>
      </c>
      <c r="B4709" s="431">
        <v>1</v>
      </c>
      <c r="C4709" s="431" t="s">
        <v>4403</v>
      </c>
      <c r="D4709" s="431" t="s">
        <v>4031</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4391</v>
      </c>
      <c r="B4710" s="431">
        <v>1</v>
      </c>
      <c r="C4710" s="431" t="s">
        <v>4403</v>
      </c>
      <c r="D4710" s="431" t="s">
        <v>4033</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4391</v>
      </c>
      <c r="B4711" s="431">
        <v>1</v>
      </c>
      <c r="C4711" s="431" t="s">
        <v>4403</v>
      </c>
      <c r="D4711" s="431" t="s">
        <v>4249</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4391</v>
      </c>
      <c r="B4712" s="431">
        <v>1</v>
      </c>
      <c r="C4712" s="431" t="s">
        <v>4403</v>
      </c>
      <c r="D4712" s="431" t="s">
        <v>4035</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4391</v>
      </c>
      <c r="B4713" s="431">
        <v>1</v>
      </c>
      <c r="C4713" s="431" t="s">
        <v>4403</v>
      </c>
      <c r="D4713" s="431" t="s">
        <v>4037</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4391</v>
      </c>
      <c r="B4714" s="431">
        <v>1</v>
      </c>
      <c r="C4714" s="431" t="s">
        <v>4403</v>
      </c>
      <c r="D4714" s="431" t="s">
        <v>4039</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4391</v>
      </c>
      <c r="B4715" s="431">
        <v>1</v>
      </c>
      <c r="C4715" s="431" t="s">
        <v>4403</v>
      </c>
      <c r="D4715" s="431" t="s">
        <v>4041</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4391</v>
      </c>
      <c r="B4716" s="431">
        <v>1</v>
      </c>
      <c r="C4716" s="431" t="s">
        <v>4403</v>
      </c>
      <c r="D4716" s="431" t="s">
        <v>4043</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4391</v>
      </c>
      <c r="B4717" s="431">
        <v>1</v>
      </c>
      <c r="C4717" s="431" t="s">
        <v>4403</v>
      </c>
      <c r="D4717" s="431" t="s">
        <v>4045</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4391</v>
      </c>
      <c r="B4718" s="431">
        <v>1</v>
      </c>
      <c r="C4718" s="431" t="s">
        <v>4403</v>
      </c>
      <c r="D4718" s="431" t="s">
        <v>4047</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4391</v>
      </c>
      <c r="B4719" s="431">
        <v>1</v>
      </c>
      <c r="C4719" s="431" t="s">
        <v>4403</v>
      </c>
      <c r="D4719" s="431" t="s">
        <v>4049</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4391</v>
      </c>
      <c r="B4720" s="431">
        <v>1</v>
      </c>
      <c r="C4720" s="431" t="s">
        <v>4403</v>
      </c>
      <c r="D4720" s="431" t="s">
        <v>4051</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4391</v>
      </c>
      <c r="B4721" s="431">
        <v>1</v>
      </c>
      <c r="C4721" s="431" t="s">
        <v>4403</v>
      </c>
      <c r="D4721" s="431" t="s">
        <v>4053</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4391</v>
      </c>
      <c r="B4722" s="431">
        <v>1</v>
      </c>
      <c r="C4722" s="431" t="s">
        <v>4403</v>
      </c>
      <c r="D4722" s="431" t="s">
        <v>4055</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4391</v>
      </c>
      <c r="B4723" s="431">
        <v>1</v>
      </c>
      <c r="C4723" s="431" t="s">
        <v>4403</v>
      </c>
      <c r="D4723" s="431" t="s">
        <v>4057</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4391</v>
      </c>
      <c r="B4724" s="431">
        <v>1</v>
      </c>
      <c r="C4724" s="431" t="s">
        <v>4403</v>
      </c>
      <c r="D4724" s="431" t="s">
        <v>4059</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4391</v>
      </c>
      <c r="B4725" s="431">
        <v>1</v>
      </c>
      <c r="C4725" s="431" t="s">
        <v>4403</v>
      </c>
      <c r="D4725" s="431" t="s">
        <v>4061</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4391</v>
      </c>
      <c r="B4726" s="431">
        <v>1</v>
      </c>
      <c r="C4726" s="431" t="s">
        <v>4403</v>
      </c>
      <c r="D4726" s="431" t="s">
        <v>4250</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4391</v>
      </c>
      <c r="B4727" s="431">
        <v>1</v>
      </c>
      <c r="C4727" s="431" t="s">
        <v>4403</v>
      </c>
      <c r="D4727" s="431" t="s">
        <v>4063</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4391</v>
      </c>
      <c r="B4728" s="431">
        <v>1</v>
      </c>
      <c r="C4728" s="431" t="s">
        <v>4403</v>
      </c>
      <c r="D4728" s="431" t="s">
        <v>4065</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4391</v>
      </c>
      <c r="B4729" s="431">
        <v>1</v>
      </c>
      <c r="C4729" s="431" t="s">
        <v>4403</v>
      </c>
      <c r="D4729" s="431" t="s">
        <v>4067</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4391</v>
      </c>
      <c r="B4730" s="431">
        <v>1</v>
      </c>
      <c r="C4730" s="431" t="s">
        <v>4403</v>
      </c>
      <c r="D4730" s="431" t="s">
        <v>4069</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4391</v>
      </c>
      <c r="B4731" s="431">
        <v>1</v>
      </c>
      <c r="C4731" s="431" t="s">
        <v>4403</v>
      </c>
      <c r="D4731" s="431" t="s">
        <v>517</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4391</v>
      </c>
      <c r="B4732" s="431">
        <v>1</v>
      </c>
      <c r="C4732" s="431" t="s">
        <v>4403</v>
      </c>
      <c r="D4732" s="431" t="s">
        <v>4072</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4391</v>
      </c>
      <c r="B4733" s="431">
        <v>1</v>
      </c>
      <c r="C4733" s="431" t="s">
        <v>4403</v>
      </c>
      <c r="D4733" s="431" t="s">
        <v>4074</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4391</v>
      </c>
      <c r="B4734" s="431">
        <v>1</v>
      </c>
      <c r="C4734" s="431" t="s">
        <v>4403</v>
      </c>
      <c r="D4734" s="431" t="s">
        <v>4076</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4391</v>
      </c>
      <c r="B4735" s="431">
        <v>1</v>
      </c>
      <c r="C4735" s="431" t="s">
        <v>4403</v>
      </c>
      <c r="D4735" s="431" t="s">
        <v>4078</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4391</v>
      </c>
      <c r="B4736" s="431">
        <v>1</v>
      </c>
      <c r="C4736" s="431" t="s">
        <v>4403</v>
      </c>
      <c r="D4736" s="431" t="s">
        <v>4080</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4391</v>
      </c>
      <c r="B4737" s="431">
        <v>1</v>
      </c>
      <c r="C4737" s="431" t="s">
        <v>4403</v>
      </c>
      <c r="D4737" s="431" t="s">
        <v>4082</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4391</v>
      </c>
      <c r="B4738" s="431">
        <v>1</v>
      </c>
      <c r="C4738" s="431" t="s">
        <v>4403</v>
      </c>
      <c r="D4738" s="431" t="s">
        <v>4084</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4391</v>
      </c>
      <c r="B4739" s="431">
        <v>1</v>
      </c>
      <c r="C4739" s="431" t="s">
        <v>4403</v>
      </c>
      <c r="D4739" s="431" t="s">
        <v>4086</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4391</v>
      </c>
      <c r="B4740" s="431">
        <v>1</v>
      </c>
      <c r="C4740" s="431" t="s">
        <v>4403</v>
      </c>
      <c r="D4740" s="431" t="s">
        <v>4088</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4391</v>
      </c>
      <c r="B4741" s="431">
        <v>1</v>
      </c>
      <c r="C4741" s="431" t="s">
        <v>4403</v>
      </c>
      <c r="D4741" s="431" t="s">
        <v>4251</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4391</v>
      </c>
      <c r="B4742" s="431">
        <v>1</v>
      </c>
      <c r="C4742" s="431" t="s">
        <v>4403</v>
      </c>
      <c r="D4742" s="431" t="s">
        <v>4090</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4391</v>
      </c>
      <c r="B4743" s="431">
        <v>1</v>
      </c>
      <c r="C4743" s="431" t="s">
        <v>4403</v>
      </c>
      <c r="D4743" s="431" t="s">
        <v>4092</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4391</v>
      </c>
      <c r="B4744" s="431">
        <v>1</v>
      </c>
      <c r="C4744" s="431" t="s">
        <v>4403</v>
      </c>
      <c r="D4744" s="431" t="s">
        <v>4094</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4391</v>
      </c>
      <c r="B4745" s="431">
        <v>1</v>
      </c>
      <c r="C4745" s="431" t="s">
        <v>4403</v>
      </c>
      <c r="D4745" s="431" t="s">
        <v>4096</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4391</v>
      </c>
      <c r="B4746" s="431">
        <v>1</v>
      </c>
      <c r="C4746" s="431" t="s">
        <v>4403</v>
      </c>
      <c r="D4746" s="431" t="s">
        <v>4098</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4391</v>
      </c>
      <c r="B4747" s="431">
        <v>1</v>
      </c>
      <c r="C4747" s="431" t="s">
        <v>4403</v>
      </c>
      <c r="D4747" s="431" t="s">
        <v>4100</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4391</v>
      </c>
      <c r="B4748" s="431">
        <v>1</v>
      </c>
      <c r="C4748" s="431" t="s">
        <v>4403</v>
      </c>
      <c r="D4748" s="431" t="s">
        <v>4102</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4391</v>
      </c>
      <c r="B4749" s="431">
        <v>1</v>
      </c>
      <c r="C4749" s="431" t="s">
        <v>4403</v>
      </c>
      <c r="D4749" s="431" t="s">
        <v>4253</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4391</v>
      </c>
      <c r="B4750" s="431">
        <v>1</v>
      </c>
      <c r="C4750" s="431" t="s">
        <v>4403</v>
      </c>
      <c r="D4750" s="431" t="s">
        <v>4104</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4391</v>
      </c>
      <c r="B4751" s="431">
        <v>1</v>
      </c>
      <c r="C4751" s="431" t="s">
        <v>4403</v>
      </c>
      <c r="D4751" s="431" t="s">
        <v>4106</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4391</v>
      </c>
      <c r="B4752" s="431">
        <v>1</v>
      </c>
      <c r="C4752" s="431" t="s">
        <v>4403</v>
      </c>
      <c r="D4752" s="431" t="s">
        <v>4108</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4391</v>
      </c>
      <c r="B4753" s="431">
        <v>1</v>
      </c>
      <c r="C4753" s="431" t="s">
        <v>4403</v>
      </c>
      <c r="D4753" s="431" t="s">
        <v>4110</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4391</v>
      </c>
      <c r="B4754" s="431">
        <v>1</v>
      </c>
      <c r="C4754" s="431" t="s">
        <v>4403</v>
      </c>
      <c r="D4754" s="431" t="s">
        <v>4112</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4391</v>
      </c>
      <c r="B4755" s="431">
        <v>1</v>
      </c>
      <c r="C4755" s="431" t="s">
        <v>4404</v>
      </c>
      <c r="D4755" s="431" t="s">
        <v>4016</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4391</v>
      </c>
      <c r="B4756" s="431">
        <v>1</v>
      </c>
      <c r="C4756" s="431" t="s">
        <v>4404</v>
      </c>
      <c r="D4756" s="431" t="s">
        <v>4018</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4391</v>
      </c>
      <c r="B4757" s="431">
        <v>1</v>
      </c>
      <c r="C4757" s="431" t="s">
        <v>4404</v>
      </c>
      <c r="D4757" s="431" t="s">
        <v>4019</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4391</v>
      </c>
      <c r="B4758" s="431">
        <v>1</v>
      </c>
      <c r="C4758" s="431" t="s">
        <v>4404</v>
      </c>
      <c r="D4758" s="431" t="s">
        <v>4248</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4391</v>
      </c>
      <c r="B4759" s="431">
        <v>1</v>
      </c>
      <c r="C4759" s="431" t="s">
        <v>4404</v>
      </c>
      <c r="D4759" s="431" t="s">
        <v>4021</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4391</v>
      </c>
      <c r="B4760" s="431">
        <v>1</v>
      </c>
      <c r="C4760" s="431" t="s">
        <v>4404</v>
      </c>
      <c r="D4760" s="431" t="s">
        <v>4023</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4391</v>
      </c>
      <c r="B4761" s="431">
        <v>1</v>
      </c>
      <c r="C4761" s="431" t="s">
        <v>4404</v>
      </c>
      <c r="D4761" s="431" t="s">
        <v>481</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4391</v>
      </c>
      <c r="B4762" s="431">
        <v>1</v>
      </c>
      <c r="C4762" s="431" t="s">
        <v>4404</v>
      </c>
      <c r="D4762" s="431" t="s">
        <v>4026</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4391</v>
      </c>
      <c r="B4763" s="431">
        <v>1</v>
      </c>
      <c r="C4763" s="431" t="s">
        <v>4404</v>
      </c>
      <c r="D4763" s="431" t="s">
        <v>4028</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4391</v>
      </c>
      <c r="B4764" s="431">
        <v>1</v>
      </c>
      <c r="C4764" s="431" t="s">
        <v>4404</v>
      </c>
      <c r="D4764" s="431" t="s">
        <v>4029</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4391</v>
      </c>
      <c r="B4765" s="431">
        <v>1</v>
      </c>
      <c r="C4765" s="431" t="s">
        <v>4404</v>
      </c>
      <c r="D4765" s="431" t="s">
        <v>4031</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4391</v>
      </c>
      <c r="B4766" s="431">
        <v>1</v>
      </c>
      <c r="C4766" s="431" t="s">
        <v>4404</v>
      </c>
      <c r="D4766" s="431" t="s">
        <v>4033</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4391</v>
      </c>
      <c r="B4767" s="431">
        <v>1</v>
      </c>
      <c r="C4767" s="431" t="s">
        <v>4404</v>
      </c>
      <c r="D4767" s="431" t="s">
        <v>4249</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4391</v>
      </c>
      <c r="B4768" s="431">
        <v>1</v>
      </c>
      <c r="C4768" s="431" t="s">
        <v>4404</v>
      </c>
      <c r="D4768" s="431" t="s">
        <v>4035</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4391</v>
      </c>
      <c r="B4769" s="431">
        <v>1</v>
      </c>
      <c r="C4769" s="431" t="s">
        <v>4404</v>
      </c>
      <c r="D4769" s="431" t="s">
        <v>4037</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4391</v>
      </c>
      <c r="B4770" s="431">
        <v>1</v>
      </c>
      <c r="C4770" s="431" t="s">
        <v>4404</v>
      </c>
      <c r="D4770" s="431" t="s">
        <v>4039</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4391</v>
      </c>
      <c r="B4771" s="431">
        <v>1</v>
      </c>
      <c r="C4771" s="431" t="s">
        <v>4404</v>
      </c>
      <c r="D4771" s="431" t="s">
        <v>4041</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4391</v>
      </c>
      <c r="B4772" s="431">
        <v>1</v>
      </c>
      <c r="C4772" s="431" t="s">
        <v>4404</v>
      </c>
      <c r="D4772" s="431" t="s">
        <v>4043</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4391</v>
      </c>
      <c r="B4773" s="431">
        <v>1</v>
      </c>
      <c r="C4773" s="431" t="s">
        <v>4404</v>
      </c>
      <c r="D4773" s="431" t="s">
        <v>4045</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4391</v>
      </c>
      <c r="B4774" s="431">
        <v>1</v>
      </c>
      <c r="C4774" s="431" t="s">
        <v>4404</v>
      </c>
      <c r="D4774" s="431" t="s">
        <v>4047</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4391</v>
      </c>
      <c r="B4775" s="431">
        <v>1</v>
      </c>
      <c r="C4775" s="431" t="s">
        <v>4404</v>
      </c>
      <c r="D4775" s="431" t="s">
        <v>4049</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4391</v>
      </c>
      <c r="B4776" s="431">
        <v>1</v>
      </c>
      <c r="C4776" s="431" t="s">
        <v>4404</v>
      </c>
      <c r="D4776" s="431" t="s">
        <v>4051</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4391</v>
      </c>
      <c r="B4777" s="431">
        <v>1</v>
      </c>
      <c r="C4777" s="431" t="s">
        <v>4404</v>
      </c>
      <c r="D4777" s="431" t="s">
        <v>4053</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4391</v>
      </c>
      <c r="B4778" s="431">
        <v>1</v>
      </c>
      <c r="C4778" s="431" t="s">
        <v>4404</v>
      </c>
      <c r="D4778" s="431" t="s">
        <v>4055</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4391</v>
      </c>
      <c r="B4779" s="431">
        <v>1</v>
      </c>
      <c r="C4779" s="431" t="s">
        <v>4404</v>
      </c>
      <c r="D4779" s="431" t="s">
        <v>4057</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4391</v>
      </c>
      <c r="B4780" s="431">
        <v>1</v>
      </c>
      <c r="C4780" s="431" t="s">
        <v>4404</v>
      </c>
      <c r="D4780" s="431" t="s">
        <v>4059</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4391</v>
      </c>
      <c r="B4781" s="431">
        <v>1</v>
      </c>
      <c r="C4781" s="431" t="s">
        <v>4404</v>
      </c>
      <c r="D4781" s="431" t="s">
        <v>4061</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4391</v>
      </c>
      <c r="B4782" s="431">
        <v>1</v>
      </c>
      <c r="C4782" s="431" t="s">
        <v>4404</v>
      </c>
      <c r="D4782" s="431" t="s">
        <v>4250</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4391</v>
      </c>
      <c r="B4783" s="431">
        <v>1</v>
      </c>
      <c r="C4783" s="431" t="s">
        <v>4404</v>
      </c>
      <c r="D4783" s="431" t="s">
        <v>4063</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4391</v>
      </c>
      <c r="B4784" s="431">
        <v>1</v>
      </c>
      <c r="C4784" s="431" t="s">
        <v>4404</v>
      </c>
      <c r="D4784" s="431" t="s">
        <v>4065</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4391</v>
      </c>
      <c r="B4785" s="431">
        <v>1</v>
      </c>
      <c r="C4785" s="431" t="s">
        <v>4404</v>
      </c>
      <c r="D4785" s="431" t="s">
        <v>4067</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4391</v>
      </c>
      <c r="B4786" s="431">
        <v>1</v>
      </c>
      <c r="C4786" s="431" t="s">
        <v>4404</v>
      </c>
      <c r="D4786" s="431" t="s">
        <v>4069</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4391</v>
      </c>
      <c r="B4787" s="431">
        <v>1</v>
      </c>
      <c r="C4787" s="431" t="s">
        <v>4404</v>
      </c>
      <c r="D4787" s="431" t="s">
        <v>517</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4391</v>
      </c>
      <c r="B4788" s="431">
        <v>1</v>
      </c>
      <c r="C4788" s="431" t="s">
        <v>4404</v>
      </c>
      <c r="D4788" s="431" t="s">
        <v>4072</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4391</v>
      </c>
      <c r="B4789" s="431">
        <v>1</v>
      </c>
      <c r="C4789" s="431" t="s">
        <v>4404</v>
      </c>
      <c r="D4789" s="431" t="s">
        <v>4074</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4391</v>
      </c>
      <c r="B4790" s="431">
        <v>1</v>
      </c>
      <c r="C4790" s="431" t="s">
        <v>4404</v>
      </c>
      <c r="D4790" s="431" t="s">
        <v>4076</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4391</v>
      </c>
      <c r="B4791" s="431">
        <v>1</v>
      </c>
      <c r="C4791" s="431" t="s">
        <v>4404</v>
      </c>
      <c r="D4791" s="431" t="s">
        <v>4078</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4391</v>
      </c>
      <c r="B4792" s="431">
        <v>1</v>
      </c>
      <c r="C4792" s="431" t="s">
        <v>4404</v>
      </c>
      <c r="D4792" s="431" t="s">
        <v>4080</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4391</v>
      </c>
      <c r="B4793" s="431">
        <v>1</v>
      </c>
      <c r="C4793" s="431" t="s">
        <v>4404</v>
      </c>
      <c r="D4793" s="431" t="s">
        <v>4082</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4391</v>
      </c>
      <c r="B4794" s="431">
        <v>1</v>
      </c>
      <c r="C4794" s="431" t="s">
        <v>4404</v>
      </c>
      <c r="D4794" s="431" t="s">
        <v>4084</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4391</v>
      </c>
      <c r="B4795" s="431">
        <v>1</v>
      </c>
      <c r="C4795" s="431" t="s">
        <v>4404</v>
      </c>
      <c r="D4795" s="431" t="s">
        <v>4086</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4391</v>
      </c>
      <c r="B4796" s="431">
        <v>1</v>
      </c>
      <c r="C4796" s="431" t="s">
        <v>4404</v>
      </c>
      <c r="D4796" s="431" t="s">
        <v>4088</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4391</v>
      </c>
      <c r="B4797" s="431">
        <v>1</v>
      </c>
      <c r="C4797" s="431" t="s">
        <v>4404</v>
      </c>
      <c r="D4797" s="431" t="s">
        <v>4251</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4391</v>
      </c>
      <c r="B4798" s="431">
        <v>1</v>
      </c>
      <c r="C4798" s="431" t="s">
        <v>4404</v>
      </c>
      <c r="D4798" s="431" t="s">
        <v>4090</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4391</v>
      </c>
      <c r="B4799" s="431">
        <v>1</v>
      </c>
      <c r="C4799" s="431" t="s">
        <v>4404</v>
      </c>
      <c r="D4799" s="431" t="s">
        <v>4092</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4391</v>
      </c>
      <c r="B4800" s="431">
        <v>1</v>
      </c>
      <c r="C4800" s="431" t="s">
        <v>4404</v>
      </c>
      <c r="D4800" s="431" t="s">
        <v>4094</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4391</v>
      </c>
      <c r="B4801" s="431">
        <v>1</v>
      </c>
      <c r="C4801" s="431" t="s">
        <v>4404</v>
      </c>
      <c r="D4801" s="431" t="s">
        <v>4096</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4391</v>
      </c>
      <c r="B4802" s="431">
        <v>1</v>
      </c>
      <c r="C4802" s="431" t="s">
        <v>4404</v>
      </c>
      <c r="D4802" s="431" t="s">
        <v>4098</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4391</v>
      </c>
      <c r="B4803" s="431">
        <v>1</v>
      </c>
      <c r="C4803" s="431" t="s">
        <v>4404</v>
      </c>
      <c r="D4803" s="431" t="s">
        <v>4100</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4391</v>
      </c>
      <c r="B4804" s="431">
        <v>1</v>
      </c>
      <c r="C4804" s="431" t="s">
        <v>4404</v>
      </c>
      <c r="D4804" s="431" t="s">
        <v>4102</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4391</v>
      </c>
      <c r="B4805" s="431">
        <v>1</v>
      </c>
      <c r="C4805" s="431" t="s">
        <v>4404</v>
      </c>
      <c r="D4805" s="431" t="s">
        <v>4253</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4391</v>
      </c>
      <c r="B4806" s="431">
        <v>1</v>
      </c>
      <c r="C4806" s="431" t="s">
        <v>4404</v>
      </c>
      <c r="D4806" s="431" t="s">
        <v>4104</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4391</v>
      </c>
      <c r="B4807" s="431">
        <v>1</v>
      </c>
      <c r="C4807" s="431" t="s">
        <v>4404</v>
      </c>
      <c r="D4807" s="431" t="s">
        <v>4106</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4391</v>
      </c>
      <c r="B4808" s="431">
        <v>1</v>
      </c>
      <c r="C4808" s="431" t="s">
        <v>4404</v>
      </c>
      <c r="D4808" s="431" t="s">
        <v>4108</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4391</v>
      </c>
      <c r="B4809" s="431">
        <v>1</v>
      </c>
      <c r="C4809" s="431" t="s">
        <v>4404</v>
      </c>
      <c r="D4809" s="431" t="s">
        <v>4110</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4391</v>
      </c>
      <c r="B4810" s="431">
        <v>1</v>
      </c>
      <c r="C4810" s="431" t="s">
        <v>4404</v>
      </c>
      <c r="D4810" s="431" t="s">
        <v>4112</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4391</v>
      </c>
      <c r="B4811" s="431">
        <v>1</v>
      </c>
      <c r="C4811" s="431" t="s">
        <v>4405</v>
      </c>
      <c r="D4811" s="431" t="s">
        <v>4016</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4391</v>
      </c>
      <c r="B4812" s="431">
        <v>1</v>
      </c>
      <c r="C4812" s="431" t="s">
        <v>4405</v>
      </c>
      <c r="D4812" s="431" t="s">
        <v>4018</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4391</v>
      </c>
      <c r="B4813" s="431">
        <v>1</v>
      </c>
      <c r="C4813" s="431" t="s">
        <v>4405</v>
      </c>
      <c r="D4813" s="431" t="s">
        <v>4019</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4391</v>
      </c>
      <c r="B4814" s="431">
        <v>1</v>
      </c>
      <c r="C4814" s="431" t="s">
        <v>4405</v>
      </c>
      <c r="D4814" s="431" t="s">
        <v>4248</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4391</v>
      </c>
      <c r="B4815" s="431">
        <v>1</v>
      </c>
      <c r="C4815" s="431" t="s">
        <v>4405</v>
      </c>
      <c r="D4815" s="431" t="s">
        <v>4021</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4391</v>
      </c>
      <c r="B4816" s="431">
        <v>1</v>
      </c>
      <c r="C4816" s="431" t="s">
        <v>4405</v>
      </c>
      <c r="D4816" s="431" t="s">
        <v>4023</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4391</v>
      </c>
      <c r="B4817" s="431">
        <v>1</v>
      </c>
      <c r="C4817" s="431" t="s">
        <v>4405</v>
      </c>
      <c r="D4817" s="431" t="s">
        <v>481</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4391</v>
      </c>
      <c r="B4818" s="431">
        <v>1</v>
      </c>
      <c r="C4818" s="431" t="s">
        <v>4405</v>
      </c>
      <c r="D4818" s="431" t="s">
        <v>4026</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4391</v>
      </c>
      <c r="B4819" s="431">
        <v>1</v>
      </c>
      <c r="C4819" s="431" t="s">
        <v>4405</v>
      </c>
      <c r="D4819" s="431" t="s">
        <v>4028</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4391</v>
      </c>
      <c r="B4820" s="431">
        <v>1</v>
      </c>
      <c r="C4820" s="431" t="s">
        <v>4405</v>
      </c>
      <c r="D4820" s="431" t="s">
        <v>4029</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4391</v>
      </c>
      <c r="B4821" s="431">
        <v>1</v>
      </c>
      <c r="C4821" s="431" t="s">
        <v>4405</v>
      </c>
      <c r="D4821" s="431" t="s">
        <v>4031</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4391</v>
      </c>
      <c r="B4822" s="431">
        <v>1</v>
      </c>
      <c r="C4822" s="431" t="s">
        <v>4405</v>
      </c>
      <c r="D4822" s="431" t="s">
        <v>4033</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4391</v>
      </c>
      <c r="B4823" s="431">
        <v>1</v>
      </c>
      <c r="C4823" s="431" t="s">
        <v>4405</v>
      </c>
      <c r="D4823" s="431" t="s">
        <v>4249</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4391</v>
      </c>
      <c r="B4824" s="431">
        <v>1</v>
      </c>
      <c r="C4824" s="431" t="s">
        <v>4405</v>
      </c>
      <c r="D4824" s="431" t="s">
        <v>4035</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4391</v>
      </c>
      <c r="B4825" s="431">
        <v>1</v>
      </c>
      <c r="C4825" s="431" t="s">
        <v>4405</v>
      </c>
      <c r="D4825" s="431" t="s">
        <v>4037</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4391</v>
      </c>
      <c r="B4826" s="431">
        <v>1</v>
      </c>
      <c r="C4826" s="431" t="s">
        <v>4405</v>
      </c>
      <c r="D4826" s="431" t="s">
        <v>4039</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4391</v>
      </c>
      <c r="B4827" s="431">
        <v>1</v>
      </c>
      <c r="C4827" s="431" t="s">
        <v>4405</v>
      </c>
      <c r="D4827" s="431" t="s">
        <v>4041</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4391</v>
      </c>
      <c r="B4828" s="431">
        <v>1</v>
      </c>
      <c r="C4828" s="431" t="s">
        <v>4405</v>
      </c>
      <c r="D4828" s="431" t="s">
        <v>4043</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4391</v>
      </c>
      <c r="B4829" s="431">
        <v>1</v>
      </c>
      <c r="C4829" s="431" t="s">
        <v>4405</v>
      </c>
      <c r="D4829" s="431" t="s">
        <v>4045</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4391</v>
      </c>
      <c r="B4830" s="431">
        <v>1</v>
      </c>
      <c r="C4830" s="431" t="s">
        <v>4405</v>
      </c>
      <c r="D4830" s="431" t="s">
        <v>4047</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4391</v>
      </c>
      <c r="B4831" s="431">
        <v>1</v>
      </c>
      <c r="C4831" s="431" t="s">
        <v>4405</v>
      </c>
      <c r="D4831" s="431" t="s">
        <v>4049</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4391</v>
      </c>
      <c r="B4832" s="431">
        <v>1</v>
      </c>
      <c r="C4832" s="431" t="s">
        <v>4405</v>
      </c>
      <c r="D4832" s="431" t="s">
        <v>4051</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4391</v>
      </c>
      <c r="B4833" s="431">
        <v>1</v>
      </c>
      <c r="C4833" s="431" t="s">
        <v>4405</v>
      </c>
      <c r="D4833" s="431" t="s">
        <v>4053</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4391</v>
      </c>
      <c r="B4834" s="431">
        <v>1</v>
      </c>
      <c r="C4834" s="431" t="s">
        <v>4405</v>
      </c>
      <c r="D4834" s="431" t="s">
        <v>4055</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4391</v>
      </c>
      <c r="B4835" s="431">
        <v>1</v>
      </c>
      <c r="C4835" s="431" t="s">
        <v>4405</v>
      </c>
      <c r="D4835" s="431" t="s">
        <v>4057</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4391</v>
      </c>
      <c r="B4836" s="431">
        <v>1</v>
      </c>
      <c r="C4836" s="431" t="s">
        <v>4405</v>
      </c>
      <c r="D4836" s="431" t="s">
        <v>4059</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4391</v>
      </c>
      <c r="B4837" s="431">
        <v>1</v>
      </c>
      <c r="C4837" s="431" t="s">
        <v>4405</v>
      </c>
      <c r="D4837" s="431" t="s">
        <v>4061</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4391</v>
      </c>
      <c r="B4838" s="431">
        <v>1</v>
      </c>
      <c r="C4838" s="431" t="s">
        <v>4405</v>
      </c>
      <c r="D4838" s="431" t="s">
        <v>4250</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4391</v>
      </c>
      <c r="B4839" s="431">
        <v>1</v>
      </c>
      <c r="C4839" s="431" t="s">
        <v>4405</v>
      </c>
      <c r="D4839" s="431" t="s">
        <v>4063</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4391</v>
      </c>
      <c r="B4840" s="431">
        <v>1</v>
      </c>
      <c r="C4840" s="431" t="s">
        <v>4405</v>
      </c>
      <c r="D4840" s="431" t="s">
        <v>4065</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4391</v>
      </c>
      <c r="B4841" s="431">
        <v>1</v>
      </c>
      <c r="C4841" s="431" t="s">
        <v>4405</v>
      </c>
      <c r="D4841" s="431" t="s">
        <v>4067</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4391</v>
      </c>
      <c r="B4842" s="431">
        <v>1</v>
      </c>
      <c r="C4842" s="431" t="s">
        <v>4405</v>
      </c>
      <c r="D4842" s="431" t="s">
        <v>4069</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4391</v>
      </c>
      <c r="B4843" s="431">
        <v>1</v>
      </c>
      <c r="C4843" s="431" t="s">
        <v>4405</v>
      </c>
      <c r="D4843" s="431" t="s">
        <v>517</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4391</v>
      </c>
      <c r="B4844" s="431">
        <v>1</v>
      </c>
      <c r="C4844" s="431" t="s">
        <v>4405</v>
      </c>
      <c r="D4844" s="431" t="s">
        <v>4072</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4391</v>
      </c>
      <c r="B4845" s="431">
        <v>1</v>
      </c>
      <c r="C4845" s="431" t="s">
        <v>4405</v>
      </c>
      <c r="D4845" s="431" t="s">
        <v>4074</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4391</v>
      </c>
      <c r="B4846" s="431">
        <v>1</v>
      </c>
      <c r="C4846" s="431" t="s">
        <v>4405</v>
      </c>
      <c r="D4846" s="431" t="s">
        <v>4076</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4391</v>
      </c>
      <c r="B4847" s="431">
        <v>1</v>
      </c>
      <c r="C4847" s="431" t="s">
        <v>4405</v>
      </c>
      <c r="D4847" s="431" t="s">
        <v>4078</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4391</v>
      </c>
      <c r="B4848" s="431">
        <v>1</v>
      </c>
      <c r="C4848" s="431" t="s">
        <v>4405</v>
      </c>
      <c r="D4848" s="431" t="s">
        <v>4080</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4391</v>
      </c>
      <c r="B4849" s="431">
        <v>1</v>
      </c>
      <c r="C4849" s="431" t="s">
        <v>4405</v>
      </c>
      <c r="D4849" s="431" t="s">
        <v>4082</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4391</v>
      </c>
      <c r="B4850" s="431">
        <v>1</v>
      </c>
      <c r="C4850" s="431" t="s">
        <v>4405</v>
      </c>
      <c r="D4850" s="431" t="s">
        <v>4084</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4391</v>
      </c>
      <c r="B4851" s="431">
        <v>1</v>
      </c>
      <c r="C4851" s="431" t="s">
        <v>4405</v>
      </c>
      <c r="D4851" s="431" t="s">
        <v>4086</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4391</v>
      </c>
      <c r="B4852" s="431">
        <v>1</v>
      </c>
      <c r="C4852" s="431" t="s">
        <v>4405</v>
      </c>
      <c r="D4852" s="431" t="s">
        <v>4088</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4391</v>
      </c>
      <c r="B4853" s="431">
        <v>1</v>
      </c>
      <c r="C4853" s="431" t="s">
        <v>4405</v>
      </c>
      <c r="D4853" s="431" t="s">
        <v>4251</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4391</v>
      </c>
      <c r="B4854" s="431">
        <v>1</v>
      </c>
      <c r="C4854" s="431" t="s">
        <v>4405</v>
      </c>
      <c r="D4854" s="431" t="s">
        <v>4090</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4391</v>
      </c>
      <c r="B4855" s="431">
        <v>1</v>
      </c>
      <c r="C4855" s="431" t="s">
        <v>4405</v>
      </c>
      <c r="D4855" s="431" t="s">
        <v>4092</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4391</v>
      </c>
      <c r="B4856" s="431">
        <v>1</v>
      </c>
      <c r="C4856" s="431" t="s">
        <v>4405</v>
      </c>
      <c r="D4856" s="431" t="s">
        <v>4094</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4391</v>
      </c>
      <c r="B4857" s="431">
        <v>1</v>
      </c>
      <c r="C4857" s="431" t="s">
        <v>4405</v>
      </c>
      <c r="D4857" s="431" t="s">
        <v>4096</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4391</v>
      </c>
      <c r="B4858" s="431">
        <v>1</v>
      </c>
      <c r="C4858" s="431" t="s">
        <v>4405</v>
      </c>
      <c r="D4858" s="431" t="s">
        <v>4098</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4391</v>
      </c>
      <c r="B4859" s="431">
        <v>1</v>
      </c>
      <c r="C4859" s="431" t="s">
        <v>4405</v>
      </c>
      <c r="D4859" s="431" t="s">
        <v>4100</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4391</v>
      </c>
      <c r="B4860" s="431">
        <v>1</v>
      </c>
      <c r="C4860" s="431" t="s">
        <v>4405</v>
      </c>
      <c r="D4860" s="431" t="s">
        <v>4102</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4391</v>
      </c>
      <c r="B4861" s="431">
        <v>1</v>
      </c>
      <c r="C4861" s="431" t="s">
        <v>4405</v>
      </c>
      <c r="D4861" s="431" t="s">
        <v>4253</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4391</v>
      </c>
      <c r="B4862" s="431">
        <v>1</v>
      </c>
      <c r="C4862" s="431" t="s">
        <v>4405</v>
      </c>
      <c r="D4862" s="431" t="s">
        <v>4104</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4391</v>
      </c>
      <c r="B4863" s="431">
        <v>1</v>
      </c>
      <c r="C4863" s="431" t="s">
        <v>4405</v>
      </c>
      <c r="D4863" s="431" t="s">
        <v>4106</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4391</v>
      </c>
      <c r="B4864" s="431">
        <v>1</v>
      </c>
      <c r="C4864" s="431" t="s">
        <v>4405</v>
      </c>
      <c r="D4864" s="431" t="s">
        <v>4108</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4391</v>
      </c>
      <c r="B4865" s="431">
        <v>1</v>
      </c>
      <c r="C4865" s="431" t="s">
        <v>4405</v>
      </c>
      <c r="D4865" s="431" t="s">
        <v>4110</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4391</v>
      </c>
      <c r="B4866" s="431">
        <v>1</v>
      </c>
      <c r="C4866" s="431" t="s">
        <v>4405</v>
      </c>
      <c r="D4866" s="431" t="s">
        <v>4112</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4391</v>
      </c>
      <c r="B4867" s="431">
        <v>1</v>
      </c>
      <c r="C4867" s="431" t="s">
        <v>4406</v>
      </c>
      <c r="D4867" s="431" t="s">
        <v>4016</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4391</v>
      </c>
      <c r="B4868" s="431">
        <v>1</v>
      </c>
      <c r="C4868" s="431" t="s">
        <v>4406</v>
      </c>
      <c r="D4868" s="431" t="s">
        <v>4018</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4391</v>
      </c>
      <c r="B4869" s="431">
        <v>1</v>
      </c>
      <c r="C4869" s="431" t="s">
        <v>4406</v>
      </c>
      <c r="D4869" s="431" t="s">
        <v>4019</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4391</v>
      </c>
      <c r="B4870" s="431">
        <v>1</v>
      </c>
      <c r="C4870" s="431" t="s">
        <v>4406</v>
      </c>
      <c r="D4870" s="431" t="s">
        <v>4248</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4391</v>
      </c>
      <c r="B4871" s="431">
        <v>1</v>
      </c>
      <c r="C4871" s="431" t="s">
        <v>4406</v>
      </c>
      <c r="D4871" s="431" t="s">
        <v>4021</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4391</v>
      </c>
      <c r="B4872" s="431">
        <v>1</v>
      </c>
      <c r="C4872" s="431" t="s">
        <v>4406</v>
      </c>
      <c r="D4872" s="431" t="s">
        <v>4023</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4391</v>
      </c>
      <c r="B4873" s="431">
        <v>1</v>
      </c>
      <c r="C4873" s="431" t="s">
        <v>4406</v>
      </c>
      <c r="D4873" s="431" t="s">
        <v>481</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4391</v>
      </c>
      <c r="B4874" s="431">
        <v>1</v>
      </c>
      <c r="C4874" s="431" t="s">
        <v>4406</v>
      </c>
      <c r="D4874" s="431" t="s">
        <v>4026</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4391</v>
      </c>
      <c r="B4875" s="431">
        <v>1</v>
      </c>
      <c r="C4875" s="431" t="s">
        <v>4406</v>
      </c>
      <c r="D4875" s="431" t="s">
        <v>4028</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4391</v>
      </c>
      <c r="B4876" s="431">
        <v>1</v>
      </c>
      <c r="C4876" s="431" t="s">
        <v>4406</v>
      </c>
      <c r="D4876" s="431" t="s">
        <v>4029</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4391</v>
      </c>
      <c r="B4877" s="431">
        <v>1</v>
      </c>
      <c r="C4877" s="431" t="s">
        <v>4406</v>
      </c>
      <c r="D4877" s="431" t="s">
        <v>4031</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4391</v>
      </c>
      <c r="B4878" s="431">
        <v>1</v>
      </c>
      <c r="C4878" s="431" t="s">
        <v>4406</v>
      </c>
      <c r="D4878" s="431" t="s">
        <v>4033</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4391</v>
      </c>
      <c r="B4879" s="431">
        <v>1</v>
      </c>
      <c r="C4879" s="431" t="s">
        <v>4406</v>
      </c>
      <c r="D4879" s="431" t="s">
        <v>4249</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4391</v>
      </c>
      <c r="B4880" s="431">
        <v>1</v>
      </c>
      <c r="C4880" s="431" t="s">
        <v>4406</v>
      </c>
      <c r="D4880" s="431" t="s">
        <v>4035</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4391</v>
      </c>
      <c r="B4881" s="431">
        <v>1</v>
      </c>
      <c r="C4881" s="431" t="s">
        <v>4406</v>
      </c>
      <c r="D4881" s="431" t="s">
        <v>4037</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4391</v>
      </c>
      <c r="B4882" s="431">
        <v>1</v>
      </c>
      <c r="C4882" s="431" t="s">
        <v>4406</v>
      </c>
      <c r="D4882" s="431" t="s">
        <v>4039</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4391</v>
      </c>
      <c r="B4883" s="431">
        <v>1</v>
      </c>
      <c r="C4883" s="431" t="s">
        <v>4406</v>
      </c>
      <c r="D4883" s="431" t="s">
        <v>4041</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4391</v>
      </c>
      <c r="B4884" s="431">
        <v>1</v>
      </c>
      <c r="C4884" s="431" t="s">
        <v>4406</v>
      </c>
      <c r="D4884" s="431" t="s">
        <v>4043</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4391</v>
      </c>
      <c r="B4885" s="431">
        <v>1</v>
      </c>
      <c r="C4885" s="431" t="s">
        <v>4406</v>
      </c>
      <c r="D4885" s="431" t="s">
        <v>4045</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4391</v>
      </c>
      <c r="B4886" s="431">
        <v>1</v>
      </c>
      <c r="C4886" s="431" t="s">
        <v>4406</v>
      </c>
      <c r="D4886" s="431" t="s">
        <v>4047</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4391</v>
      </c>
      <c r="B4887" s="431">
        <v>1</v>
      </c>
      <c r="C4887" s="431" t="s">
        <v>4406</v>
      </c>
      <c r="D4887" s="431" t="s">
        <v>4049</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4391</v>
      </c>
      <c r="B4888" s="431">
        <v>1</v>
      </c>
      <c r="C4888" s="431" t="s">
        <v>4406</v>
      </c>
      <c r="D4888" s="431" t="s">
        <v>4051</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4391</v>
      </c>
      <c r="B4889" s="431">
        <v>1</v>
      </c>
      <c r="C4889" s="431" t="s">
        <v>4406</v>
      </c>
      <c r="D4889" s="431" t="s">
        <v>4053</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4391</v>
      </c>
      <c r="B4890" s="431">
        <v>1</v>
      </c>
      <c r="C4890" s="431" t="s">
        <v>4406</v>
      </c>
      <c r="D4890" s="431" t="s">
        <v>4055</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4391</v>
      </c>
      <c r="B4891" s="431">
        <v>1</v>
      </c>
      <c r="C4891" s="431" t="s">
        <v>4406</v>
      </c>
      <c r="D4891" s="431" t="s">
        <v>4057</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4391</v>
      </c>
      <c r="B4892" s="431">
        <v>1</v>
      </c>
      <c r="C4892" s="431" t="s">
        <v>4406</v>
      </c>
      <c r="D4892" s="431" t="s">
        <v>4059</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4391</v>
      </c>
      <c r="B4893" s="431">
        <v>1</v>
      </c>
      <c r="C4893" s="431" t="s">
        <v>4406</v>
      </c>
      <c r="D4893" s="431" t="s">
        <v>4061</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4391</v>
      </c>
      <c r="B4894" s="431">
        <v>1</v>
      </c>
      <c r="C4894" s="431" t="s">
        <v>4406</v>
      </c>
      <c r="D4894" s="431" t="s">
        <v>4250</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4391</v>
      </c>
      <c r="B4895" s="431">
        <v>1</v>
      </c>
      <c r="C4895" s="431" t="s">
        <v>4406</v>
      </c>
      <c r="D4895" s="431" t="s">
        <v>4063</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4391</v>
      </c>
      <c r="B4896" s="431">
        <v>1</v>
      </c>
      <c r="C4896" s="431" t="s">
        <v>4406</v>
      </c>
      <c r="D4896" s="431" t="s">
        <v>4065</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4391</v>
      </c>
      <c r="B4897" s="431">
        <v>1</v>
      </c>
      <c r="C4897" s="431" t="s">
        <v>4406</v>
      </c>
      <c r="D4897" s="431" t="s">
        <v>4067</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4391</v>
      </c>
      <c r="B4898" s="431">
        <v>1</v>
      </c>
      <c r="C4898" s="431" t="s">
        <v>4406</v>
      </c>
      <c r="D4898" s="431" t="s">
        <v>4069</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4391</v>
      </c>
      <c r="B4899" s="431">
        <v>1</v>
      </c>
      <c r="C4899" s="431" t="s">
        <v>4406</v>
      </c>
      <c r="D4899" s="431" t="s">
        <v>517</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4391</v>
      </c>
      <c r="B4900" s="431">
        <v>1</v>
      </c>
      <c r="C4900" s="431" t="s">
        <v>4406</v>
      </c>
      <c r="D4900" s="431" t="s">
        <v>4072</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4391</v>
      </c>
      <c r="B4901" s="431">
        <v>1</v>
      </c>
      <c r="C4901" s="431" t="s">
        <v>4406</v>
      </c>
      <c r="D4901" s="431" t="s">
        <v>4074</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4391</v>
      </c>
      <c r="B4902" s="431">
        <v>1</v>
      </c>
      <c r="C4902" s="431" t="s">
        <v>4406</v>
      </c>
      <c r="D4902" s="431" t="s">
        <v>4076</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4391</v>
      </c>
      <c r="B4903" s="431">
        <v>1</v>
      </c>
      <c r="C4903" s="431" t="s">
        <v>4406</v>
      </c>
      <c r="D4903" s="431" t="s">
        <v>4078</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4391</v>
      </c>
      <c r="B4904" s="431">
        <v>1</v>
      </c>
      <c r="C4904" s="431" t="s">
        <v>4406</v>
      </c>
      <c r="D4904" s="431" t="s">
        <v>4080</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4391</v>
      </c>
      <c r="B4905" s="431">
        <v>1</v>
      </c>
      <c r="C4905" s="431" t="s">
        <v>4406</v>
      </c>
      <c r="D4905" s="431" t="s">
        <v>4082</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4391</v>
      </c>
      <c r="B4906" s="431">
        <v>1</v>
      </c>
      <c r="C4906" s="431" t="s">
        <v>4406</v>
      </c>
      <c r="D4906" s="431" t="s">
        <v>4084</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4391</v>
      </c>
      <c r="B4907" s="431">
        <v>1</v>
      </c>
      <c r="C4907" s="431" t="s">
        <v>4406</v>
      </c>
      <c r="D4907" s="431" t="s">
        <v>4086</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4391</v>
      </c>
      <c r="B4908" s="431">
        <v>1</v>
      </c>
      <c r="C4908" s="431" t="s">
        <v>4406</v>
      </c>
      <c r="D4908" s="431" t="s">
        <v>4088</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4391</v>
      </c>
      <c r="B4909" s="431">
        <v>1</v>
      </c>
      <c r="C4909" s="431" t="s">
        <v>4406</v>
      </c>
      <c r="D4909" s="431" t="s">
        <v>4251</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4391</v>
      </c>
      <c r="B4910" s="431">
        <v>1</v>
      </c>
      <c r="C4910" s="431" t="s">
        <v>4406</v>
      </c>
      <c r="D4910" s="431" t="s">
        <v>4090</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4391</v>
      </c>
      <c r="B4911" s="431">
        <v>1</v>
      </c>
      <c r="C4911" s="431" t="s">
        <v>4406</v>
      </c>
      <c r="D4911" s="431" t="s">
        <v>4092</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4391</v>
      </c>
      <c r="B4912" s="431">
        <v>1</v>
      </c>
      <c r="C4912" s="431" t="s">
        <v>4406</v>
      </c>
      <c r="D4912" s="431" t="s">
        <v>4094</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4391</v>
      </c>
      <c r="B4913" s="431">
        <v>1</v>
      </c>
      <c r="C4913" s="431" t="s">
        <v>4406</v>
      </c>
      <c r="D4913" s="431" t="s">
        <v>4096</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4391</v>
      </c>
      <c r="B4914" s="431">
        <v>1</v>
      </c>
      <c r="C4914" s="431" t="s">
        <v>4406</v>
      </c>
      <c r="D4914" s="431" t="s">
        <v>4098</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4391</v>
      </c>
      <c r="B4915" s="431">
        <v>1</v>
      </c>
      <c r="C4915" s="431" t="s">
        <v>4406</v>
      </c>
      <c r="D4915" s="431" t="s">
        <v>4100</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4391</v>
      </c>
      <c r="B4916" s="431">
        <v>1</v>
      </c>
      <c r="C4916" s="431" t="s">
        <v>4406</v>
      </c>
      <c r="D4916" s="431" t="s">
        <v>4102</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4391</v>
      </c>
      <c r="B4917" s="431">
        <v>1</v>
      </c>
      <c r="C4917" s="431" t="s">
        <v>4406</v>
      </c>
      <c r="D4917" s="431" t="s">
        <v>4253</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4391</v>
      </c>
      <c r="B4918" s="431">
        <v>1</v>
      </c>
      <c r="C4918" s="431" t="s">
        <v>4406</v>
      </c>
      <c r="D4918" s="431" t="s">
        <v>4104</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4391</v>
      </c>
      <c r="B4919" s="431">
        <v>1</v>
      </c>
      <c r="C4919" s="431" t="s">
        <v>4406</v>
      </c>
      <c r="D4919" s="431" t="s">
        <v>4106</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4391</v>
      </c>
      <c r="B4920" s="431">
        <v>1</v>
      </c>
      <c r="C4920" s="431" t="s">
        <v>4406</v>
      </c>
      <c r="D4920" s="431" t="s">
        <v>4108</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4391</v>
      </c>
      <c r="B4921" s="431">
        <v>1</v>
      </c>
      <c r="C4921" s="431" t="s">
        <v>4406</v>
      </c>
      <c r="D4921" s="431" t="s">
        <v>4110</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4391</v>
      </c>
      <c r="B4922" s="431">
        <v>1</v>
      </c>
      <c r="C4922" s="431" t="s">
        <v>4406</v>
      </c>
      <c r="D4922" s="431" t="s">
        <v>4112</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4391</v>
      </c>
      <c r="B4923" s="431">
        <v>1</v>
      </c>
      <c r="C4923" s="431" t="s">
        <v>4407</v>
      </c>
      <c r="D4923" s="431" t="s">
        <v>4016</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4391</v>
      </c>
      <c r="B4924" s="431">
        <v>1</v>
      </c>
      <c r="C4924" s="431" t="s">
        <v>4407</v>
      </c>
      <c r="D4924" s="431" t="s">
        <v>4018</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4391</v>
      </c>
      <c r="B4925" s="431">
        <v>1</v>
      </c>
      <c r="C4925" s="431" t="s">
        <v>4407</v>
      </c>
      <c r="D4925" s="431" t="s">
        <v>4019</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4391</v>
      </c>
      <c r="B4926" s="431">
        <v>1</v>
      </c>
      <c r="C4926" s="431" t="s">
        <v>4407</v>
      </c>
      <c r="D4926" s="431" t="s">
        <v>4248</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4391</v>
      </c>
      <c r="B4927" s="431">
        <v>1</v>
      </c>
      <c r="C4927" s="431" t="s">
        <v>4407</v>
      </c>
      <c r="D4927" s="431" t="s">
        <v>4021</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4391</v>
      </c>
      <c r="B4928" s="431">
        <v>1</v>
      </c>
      <c r="C4928" s="431" t="s">
        <v>4407</v>
      </c>
      <c r="D4928" s="431" t="s">
        <v>4023</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4391</v>
      </c>
      <c r="B4929" s="431">
        <v>1</v>
      </c>
      <c r="C4929" s="431" t="s">
        <v>4407</v>
      </c>
      <c r="D4929" s="431" t="s">
        <v>481</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4391</v>
      </c>
      <c r="B4930" s="431">
        <v>1</v>
      </c>
      <c r="C4930" s="431" t="s">
        <v>4407</v>
      </c>
      <c r="D4930" s="431" t="s">
        <v>4026</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4391</v>
      </c>
      <c r="B4931" s="431">
        <v>1</v>
      </c>
      <c r="C4931" s="431" t="s">
        <v>4407</v>
      </c>
      <c r="D4931" s="431" t="s">
        <v>4028</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4391</v>
      </c>
      <c r="B4932" s="431">
        <v>1</v>
      </c>
      <c r="C4932" s="431" t="s">
        <v>4407</v>
      </c>
      <c r="D4932" s="431" t="s">
        <v>4029</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4391</v>
      </c>
      <c r="B4933" s="431">
        <v>1</v>
      </c>
      <c r="C4933" s="431" t="s">
        <v>4407</v>
      </c>
      <c r="D4933" s="431" t="s">
        <v>4031</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4391</v>
      </c>
      <c r="B4934" s="431">
        <v>1</v>
      </c>
      <c r="C4934" s="431" t="s">
        <v>4407</v>
      </c>
      <c r="D4934" s="431" t="s">
        <v>4033</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4391</v>
      </c>
      <c r="B4935" s="431">
        <v>1</v>
      </c>
      <c r="C4935" s="431" t="s">
        <v>4407</v>
      </c>
      <c r="D4935" s="431" t="s">
        <v>4249</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4391</v>
      </c>
      <c r="B4936" s="431">
        <v>1</v>
      </c>
      <c r="C4936" s="431" t="s">
        <v>4407</v>
      </c>
      <c r="D4936" s="431" t="s">
        <v>4035</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4391</v>
      </c>
      <c r="B4937" s="431">
        <v>1</v>
      </c>
      <c r="C4937" s="431" t="s">
        <v>4407</v>
      </c>
      <c r="D4937" s="431" t="s">
        <v>4037</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4391</v>
      </c>
      <c r="B4938" s="431">
        <v>1</v>
      </c>
      <c r="C4938" s="431" t="s">
        <v>4407</v>
      </c>
      <c r="D4938" s="431" t="s">
        <v>4039</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4391</v>
      </c>
      <c r="B4939" s="431">
        <v>1</v>
      </c>
      <c r="C4939" s="431" t="s">
        <v>4407</v>
      </c>
      <c r="D4939" s="431" t="s">
        <v>4041</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4391</v>
      </c>
      <c r="B4940" s="431">
        <v>1</v>
      </c>
      <c r="C4940" s="431" t="s">
        <v>4407</v>
      </c>
      <c r="D4940" s="431" t="s">
        <v>4043</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4391</v>
      </c>
      <c r="B4941" s="431">
        <v>1</v>
      </c>
      <c r="C4941" s="431" t="s">
        <v>4407</v>
      </c>
      <c r="D4941" s="431" t="s">
        <v>4045</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4391</v>
      </c>
      <c r="B4942" s="431">
        <v>1</v>
      </c>
      <c r="C4942" s="431" t="s">
        <v>4407</v>
      </c>
      <c r="D4942" s="431" t="s">
        <v>4047</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4391</v>
      </c>
      <c r="B4943" s="431">
        <v>1</v>
      </c>
      <c r="C4943" s="431" t="s">
        <v>4407</v>
      </c>
      <c r="D4943" s="431" t="s">
        <v>4049</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4391</v>
      </c>
      <c r="B4944" s="431">
        <v>1</v>
      </c>
      <c r="C4944" s="431" t="s">
        <v>4407</v>
      </c>
      <c r="D4944" s="431" t="s">
        <v>4051</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4391</v>
      </c>
      <c r="B4945" s="431">
        <v>1</v>
      </c>
      <c r="C4945" s="431" t="s">
        <v>4407</v>
      </c>
      <c r="D4945" s="431" t="s">
        <v>4053</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4391</v>
      </c>
      <c r="B4946" s="431">
        <v>1</v>
      </c>
      <c r="C4946" s="431" t="s">
        <v>4407</v>
      </c>
      <c r="D4946" s="431" t="s">
        <v>4055</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4391</v>
      </c>
      <c r="B4947" s="431">
        <v>1</v>
      </c>
      <c r="C4947" s="431" t="s">
        <v>4407</v>
      </c>
      <c r="D4947" s="431" t="s">
        <v>4057</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4391</v>
      </c>
      <c r="B4948" s="431">
        <v>1</v>
      </c>
      <c r="C4948" s="431" t="s">
        <v>4407</v>
      </c>
      <c r="D4948" s="431" t="s">
        <v>4059</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4391</v>
      </c>
      <c r="B4949" s="431">
        <v>1</v>
      </c>
      <c r="C4949" s="431" t="s">
        <v>4407</v>
      </c>
      <c r="D4949" s="431" t="s">
        <v>4061</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4391</v>
      </c>
      <c r="B4950" s="431">
        <v>1</v>
      </c>
      <c r="C4950" s="431" t="s">
        <v>4407</v>
      </c>
      <c r="D4950" s="431" t="s">
        <v>4250</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4391</v>
      </c>
      <c r="B4951" s="431">
        <v>1</v>
      </c>
      <c r="C4951" s="431" t="s">
        <v>4407</v>
      </c>
      <c r="D4951" s="431" t="s">
        <v>4063</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4391</v>
      </c>
      <c r="B4952" s="431">
        <v>1</v>
      </c>
      <c r="C4952" s="431" t="s">
        <v>4407</v>
      </c>
      <c r="D4952" s="431" t="s">
        <v>4065</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4391</v>
      </c>
      <c r="B4953" s="431">
        <v>1</v>
      </c>
      <c r="C4953" s="431" t="s">
        <v>4407</v>
      </c>
      <c r="D4953" s="431" t="s">
        <v>4067</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4391</v>
      </c>
      <c r="B4954" s="431">
        <v>1</v>
      </c>
      <c r="C4954" s="431" t="s">
        <v>4407</v>
      </c>
      <c r="D4954" s="431" t="s">
        <v>4069</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4391</v>
      </c>
      <c r="B4955" s="431">
        <v>1</v>
      </c>
      <c r="C4955" s="431" t="s">
        <v>4407</v>
      </c>
      <c r="D4955" s="431" t="s">
        <v>517</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4391</v>
      </c>
      <c r="B4956" s="431">
        <v>1</v>
      </c>
      <c r="C4956" s="431" t="s">
        <v>4407</v>
      </c>
      <c r="D4956" s="431" t="s">
        <v>4072</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4391</v>
      </c>
      <c r="B4957" s="431">
        <v>1</v>
      </c>
      <c r="C4957" s="431" t="s">
        <v>4407</v>
      </c>
      <c r="D4957" s="431" t="s">
        <v>4074</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4391</v>
      </c>
      <c r="B4958" s="431">
        <v>1</v>
      </c>
      <c r="C4958" s="431" t="s">
        <v>4407</v>
      </c>
      <c r="D4958" s="431" t="s">
        <v>4076</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4391</v>
      </c>
      <c r="B4959" s="431">
        <v>1</v>
      </c>
      <c r="C4959" s="431" t="s">
        <v>4407</v>
      </c>
      <c r="D4959" s="431" t="s">
        <v>4078</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4391</v>
      </c>
      <c r="B4960" s="431">
        <v>1</v>
      </c>
      <c r="C4960" s="431" t="s">
        <v>4407</v>
      </c>
      <c r="D4960" s="431" t="s">
        <v>4080</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4391</v>
      </c>
      <c r="B4961" s="431">
        <v>1</v>
      </c>
      <c r="C4961" s="431" t="s">
        <v>4407</v>
      </c>
      <c r="D4961" s="431" t="s">
        <v>4082</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4391</v>
      </c>
      <c r="B4962" s="431">
        <v>1</v>
      </c>
      <c r="C4962" s="431" t="s">
        <v>4407</v>
      </c>
      <c r="D4962" s="431" t="s">
        <v>4084</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4391</v>
      </c>
      <c r="B4963" s="431">
        <v>1</v>
      </c>
      <c r="C4963" s="431" t="s">
        <v>4407</v>
      </c>
      <c r="D4963" s="431" t="s">
        <v>4086</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4391</v>
      </c>
      <c r="B4964" s="431">
        <v>1</v>
      </c>
      <c r="C4964" s="431" t="s">
        <v>4407</v>
      </c>
      <c r="D4964" s="431" t="s">
        <v>4088</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4391</v>
      </c>
      <c r="B4965" s="431">
        <v>1</v>
      </c>
      <c r="C4965" s="431" t="s">
        <v>4407</v>
      </c>
      <c r="D4965" s="431" t="s">
        <v>4251</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4391</v>
      </c>
      <c r="B4966" s="431">
        <v>1</v>
      </c>
      <c r="C4966" s="431" t="s">
        <v>4407</v>
      </c>
      <c r="D4966" s="431" t="s">
        <v>4090</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4391</v>
      </c>
      <c r="B4967" s="431">
        <v>1</v>
      </c>
      <c r="C4967" s="431" t="s">
        <v>4407</v>
      </c>
      <c r="D4967" s="431" t="s">
        <v>4092</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4391</v>
      </c>
      <c r="B4968" s="431">
        <v>1</v>
      </c>
      <c r="C4968" s="431" t="s">
        <v>4407</v>
      </c>
      <c r="D4968" s="431" t="s">
        <v>4094</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4391</v>
      </c>
      <c r="B4969" s="431">
        <v>1</v>
      </c>
      <c r="C4969" s="431" t="s">
        <v>4407</v>
      </c>
      <c r="D4969" s="431" t="s">
        <v>4096</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4391</v>
      </c>
      <c r="B4970" s="431">
        <v>1</v>
      </c>
      <c r="C4970" s="431" t="s">
        <v>4407</v>
      </c>
      <c r="D4970" s="431" t="s">
        <v>4098</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4391</v>
      </c>
      <c r="B4971" s="431">
        <v>1</v>
      </c>
      <c r="C4971" s="431" t="s">
        <v>4407</v>
      </c>
      <c r="D4971" s="431" t="s">
        <v>4100</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4391</v>
      </c>
      <c r="B4972" s="431">
        <v>1</v>
      </c>
      <c r="C4972" s="431" t="s">
        <v>4407</v>
      </c>
      <c r="D4972" s="431" t="s">
        <v>4102</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4391</v>
      </c>
      <c r="B4973" s="431">
        <v>1</v>
      </c>
      <c r="C4973" s="431" t="s">
        <v>4407</v>
      </c>
      <c r="D4973" s="431" t="s">
        <v>4253</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4391</v>
      </c>
      <c r="B4974" s="431">
        <v>1</v>
      </c>
      <c r="C4974" s="431" t="s">
        <v>4407</v>
      </c>
      <c r="D4974" s="431" t="s">
        <v>4104</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4391</v>
      </c>
      <c r="B4975" s="431">
        <v>1</v>
      </c>
      <c r="C4975" s="431" t="s">
        <v>4407</v>
      </c>
      <c r="D4975" s="431" t="s">
        <v>4106</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4391</v>
      </c>
      <c r="B4976" s="431">
        <v>1</v>
      </c>
      <c r="C4976" s="431" t="s">
        <v>4407</v>
      </c>
      <c r="D4976" s="431" t="s">
        <v>4108</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4391</v>
      </c>
      <c r="B4977" s="431">
        <v>1</v>
      </c>
      <c r="C4977" s="431" t="s">
        <v>4407</v>
      </c>
      <c r="D4977" s="431" t="s">
        <v>4110</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4391</v>
      </c>
      <c r="B4978" s="431">
        <v>1</v>
      </c>
      <c r="C4978" s="431" t="s">
        <v>4407</v>
      </c>
      <c r="D4978" s="431" t="s">
        <v>4112</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4391</v>
      </c>
      <c r="B4979" s="431">
        <v>1</v>
      </c>
      <c r="C4979" s="431" t="s">
        <v>4408</v>
      </c>
      <c r="D4979" s="431" t="s">
        <v>4016</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4391</v>
      </c>
      <c r="B4980" s="431">
        <v>1</v>
      </c>
      <c r="C4980" s="431" t="s">
        <v>4408</v>
      </c>
      <c r="D4980" s="431" t="s">
        <v>4018</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4391</v>
      </c>
      <c r="B4981" s="431">
        <v>1</v>
      </c>
      <c r="C4981" s="431" t="s">
        <v>4408</v>
      </c>
      <c r="D4981" s="431" t="s">
        <v>4019</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4391</v>
      </c>
      <c r="B4982" s="431">
        <v>1</v>
      </c>
      <c r="C4982" s="431" t="s">
        <v>4408</v>
      </c>
      <c r="D4982" s="431" t="s">
        <v>4248</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4391</v>
      </c>
      <c r="B4983" s="431">
        <v>1</v>
      </c>
      <c r="C4983" s="431" t="s">
        <v>4408</v>
      </c>
      <c r="D4983" s="431" t="s">
        <v>4021</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4391</v>
      </c>
      <c r="B4984" s="431">
        <v>1</v>
      </c>
      <c r="C4984" s="431" t="s">
        <v>4408</v>
      </c>
      <c r="D4984" s="431" t="s">
        <v>4023</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4391</v>
      </c>
      <c r="B4985" s="431">
        <v>1</v>
      </c>
      <c r="C4985" s="431" t="s">
        <v>4408</v>
      </c>
      <c r="D4985" s="431" t="s">
        <v>481</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4391</v>
      </c>
      <c r="B4986" s="431">
        <v>1</v>
      </c>
      <c r="C4986" s="431" t="s">
        <v>4408</v>
      </c>
      <c r="D4986" s="431" t="s">
        <v>4026</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4391</v>
      </c>
      <c r="B4987" s="431">
        <v>1</v>
      </c>
      <c r="C4987" s="431" t="s">
        <v>4408</v>
      </c>
      <c r="D4987" s="431" t="s">
        <v>4028</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4391</v>
      </c>
      <c r="B4988" s="431">
        <v>1</v>
      </c>
      <c r="C4988" s="431" t="s">
        <v>4408</v>
      </c>
      <c r="D4988" s="431" t="s">
        <v>4029</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4391</v>
      </c>
      <c r="B4989" s="431">
        <v>1</v>
      </c>
      <c r="C4989" s="431" t="s">
        <v>4408</v>
      </c>
      <c r="D4989" s="431" t="s">
        <v>4031</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4391</v>
      </c>
      <c r="B4990" s="431">
        <v>1</v>
      </c>
      <c r="C4990" s="431" t="s">
        <v>4408</v>
      </c>
      <c r="D4990" s="431" t="s">
        <v>4033</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4391</v>
      </c>
      <c r="B4991" s="431">
        <v>1</v>
      </c>
      <c r="C4991" s="431" t="s">
        <v>4408</v>
      </c>
      <c r="D4991" s="431" t="s">
        <v>4249</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4391</v>
      </c>
      <c r="B4992" s="431">
        <v>1</v>
      </c>
      <c r="C4992" s="431" t="s">
        <v>4408</v>
      </c>
      <c r="D4992" s="431" t="s">
        <v>4035</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4391</v>
      </c>
      <c r="B4993" s="431">
        <v>1</v>
      </c>
      <c r="C4993" s="431" t="s">
        <v>4408</v>
      </c>
      <c r="D4993" s="431" t="s">
        <v>4037</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4391</v>
      </c>
      <c r="B4994" s="431">
        <v>1</v>
      </c>
      <c r="C4994" s="431" t="s">
        <v>4408</v>
      </c>
      <c r="D4994" s="431" t="s">
        <v>4039</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4391</v>
      </c>
      <c r="B4995" s="431">
        <v>1</v>
      </c>
      <c r="C4995" s="431" t="s">
        <v>4408</v>
      </c>
      <c r="D4995" s="431" t="s">
        <v>4041</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4391</v>
      </c>
      <c r="B4996" s="431">
        <v>1</v>
      </c>
      <c r="C4996" s="431" t="s">
        <v>4408</v>
      </c>
      <c r="D4996" s="431" t="s">
        <v>4043</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4391</v>
      </c>
      <c r="B4997" s="431">
        <v>1</v>
      </c>
      <c r="C4997" s="431" t="s">
        <v>4408</v>
      </c>
      <c r="D4997" s="431" t="s">
        <v>4045</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4391</v>
      </c>
      <c r="B4998" s="431">
        <v>1</v>
      </c>
      <c r="C4998" s="431" t="s">
        <v>4408</v>
      </c>
      <c r="D4998" s="431" t="s">
        <v>4047</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4391</v>
      </c>
      <c r="B4999" s="431">
        <v>1</v>
      </c>
      <c r="C4999" s="431" t="s">
        <v>4408</v>
      </c>
      <c r="D4999" s="431" t="s">
        <v>4049</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4391</v>
      </c>
      <c r="B5000" s="431">
        <v>1</v>
      </c>
      <c r="C5000" s="431" t="s">
        <v>4408</v>
      </c>
      <c r="D5000" s="431" t="s">
        <v>4051</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4391</v>
      </c>
      <c r="B5001" s="431">
        <v>1</v>
      </c>
      <c r="C5001" s="431" t="s">
        <v>4408</v>
      </c>
      <c r="D5001" s="431" t="s">
        <v>4053</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4391</v>
      </c>
      <c r="B5002" s="431">
        <v>1</v>
      </c>
      <c r="C5002" s="431" t="s">
        <v>4408</v>
      </c>
      <c r="D5002" s="431" t="s">
        <v>4055</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4391</v>
      </c>
      <c r="B5003" s="431">
        <v>1</v>
      </c>
      <c r="C5003" s="431" t="s">
        <v>4408</v>
      </c>
      <c r="D5003" s="431" t="s">
        <v>4057</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4391</v>
      </c>
      <c r="B5004" s="431">
        <v>1</v>
      </c>
      <c r="C5004" s="431" t="s">
        <v>4408</v>
      </c>
      <c r="D5004" s="431" t="s">
        <v>4059</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4391</v>
      </c>
      <c r="B5005" s="431">
        <v>1</v>
      </c>
      <c r="C5005" s="431" t="s">
        <v>4408</v>
      </c>
      <c r="D5005" s="431" t="s">
        <v>4061</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4391</v>
      </c>
      <c r="B5006" s="431">
        <v>1</v>
      </c>
      <c r="C5006" s="431" t="s">
        <v>4408</v>
      </c>
      <c r="D5006" s="431" t="s">
        <v>4250</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4391</v>
      </c>
      <c r="B5007" s="431">
        <v>1</v>
      </c>
      <c r="C5007" s="431" t="s">
        <v>4408</v>
      </c>
      <c r="D5007" s="431" t="s">
        <v>4063</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4391</v>
      </c>
      <c r="B5008" s="431">
        <v>1</v>
      </c>
      <c r="C5008" s="431" t="s">
        <v>4408</v>
      </c>
      <c r="D5008" s="431" t="s">
        <v>4065</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4391</v>
      </c>
      <c r="B5009" s="431">
        <v>1</v>
      </c>
      <c r="C5009" s="431" t="s">
        <v>4408</v>
      </c>
      <c r="D5009" s="431" t="s">
        <v>4067</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4391</v>
      </c>
      <c r="B5010" s="431">
        <v>1</v>
      </c>
      <c r="C5010" s="431" t="s">
        <v>4408</v>
      </c>
      <c r="D5010" s="431" t="s">
        <v>4069</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4391</v>
      </c>
      <c r="B5011" s="431">
        <v>1</v>
      </c>
      <c r="C5011" s="431" t="s">
        <v>4408</v>
      </c>
      <c r="D5011" s="431" t="s">
        <v>517</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4391</v>
      </c>
      <c r="B5012" s="431">
        <v>1</v>
      </c>
      <c r="C5012" s="431" t="s">
        <v>4408</v>
      </c>
      <c r="D5012" s="431" t="s">
        <v>4072</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4391</v>
      </c>
      <c r="B5013" s="431">
        <v>1</v>
      </c>
      <c r="C5013" s="431" t="s">
        <v>4408</v>
      </c>
      <c r="D5013" s="431" t="s">
        <v>4074</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4391</v>
      </c>
      <c r="B5014" s="431">
        <v>1</v>
      </c>
      <c r="C5014" s="431" t="s">
        <v>4408</v>
      </c>
      <c r="D5014" s="431" t="s">
        <v>4076</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4391</v>
      </c>
      <c r="B5015" s="431">
        <v>1</v>
      </c>
      <c r="C5015" s="431" t="s">
        <v>4408</v>
      </c>
      <c r="D5015" s="431" t="s">
        <v>4078</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4391</v>
      </c>
      <c r="B5016" s="431">
        <v>1</v>
      </c>
      <c r="C5016" s="431" t="s">
        <v>4408</v>
      </c>
      <c r="D5016" s="431" t="s">
        <v>4080</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4391</v>
      </c>
      <c r="B5017" s="431">
        <v>1</v>
      </c>
      <c r="C5017" s="431" t="s">
        <v>4408</v>
      </c>
      <c r="D5017" s="431" t="s">
        <v>4082</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4391</v>
      </c>
      <c r="B5018" s="431">
        <v>1</v>
      </c>
      <c r="C5018" s="431" t="s">
        <v>4408</v>
      </c>
      <c r="D5018" s="431" t="s">
        <v>4084</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4391</v>
      </c>
      <c r="B5019" s="431">
        <v>1</v>
      </c>
      <c r="C5019" s="431" t="s">
        <v>4408</v>
      </c>
      <c r="D5019" s="431" t="s">
        <v>4086</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4391</v>
      </c>
      <c r="B5020" s="431">
        <v>1</v>
      </c>
      <c r="C5020" s="431" t="s">
        <v>4408</v>
      </c>
      <c r="D5020" s="431" t="s">
        <v>4088</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4391</v>
      </c>
      <c r="B5021" s="431">
        <v>1</v>
      </c>
      <c r="C5021" s="431" t="s">
        <v>4408</v>
      </c>
      <c r="D5021" s="431" t="s">
        <v>4251</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4391</v>
      </c>
      <c r="B5022" s="431">
        <v>1</v>
      </c>
      <c r="C5022" s="431" t="s">
        <v>4408</v>
      </c>
      <c r="D5022" s="431" t="s">
        <v>4090</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4391</v>
      </c>
      <c r="B5023" s="431">
        <v>1</v>
      </c>
      <c r="C5023" s="431" t="s">
        <v>4408</v>
      </c>
      <c r="D5023" s="431" t="s">
        <v>4092</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4391</v>
      </c>
      <c r="B5024" s="431">
        <v>1</v>
      </c>
      <c r="C5024" s="431" t="s">
        <v>4408</v>
      </c>
      <c r="D5024" s="431" t="s">
        <v>4094</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4391</v>
      </c>
      <c r="B5025" s="431">
        <v>1</v>
      </c>
      <c r="C5025" s="431" t="s">
        <v>4408</v>
      </c>
      <c r="D5025" s="431" t="s">
        <v>4096</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4391</v>
      </c>
      <c r="B5026" s="431">
        <v>1</v>
      </c>
      <c r="C5026" s="431" t="s">
        <v>4408</v>
      </c>
      <c r="D5026" s="431" t="s">
        <v>4098</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4391</v>
      </c>
      <c r="B5027" s="431">
        <v>1</v>
      </c>
      <c r="C5027" s="431" t="s">
        <v>4408</v>
      </c>
      <c r="D5027" s="431" t="s">
        <v>4100</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4391</v>
      </c>
      <c r="B5028" s="431">
        <v>1</v>
      </c>
      <c r="C5028" s="431" t="s">
        <v>4408</v>
      </c>
      <c r="D5028" s="431" t="s">
        <v>4102</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4391</v>
      </c>
      <c r="B5029" s="431">
        <v>1</v>
      </c>
      <c r="C5029" s="431" t="s">
        <v>4408</v>
      </c>
      <c r="D5029" s="431" t="s">
        <v>4253</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4391</v>
      </c>
      <c r="B5030" s="431">
        <v>1</v>
      </c>
      <c r="C5030" s="431" t="s">
        <v>4408</v>
      </c>
      <c r="D5030" s="431" t="s">
        <v>4104</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4391</v>
      </c>
      <c r="B5031" s="431">
        <v>1</v>
      </c>
      <c r="C5031" s="431" t="s">
        <v>4408</v>
      </c>
      <c r="D5031" s="431" t="s">
        <v>4106</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4391</v>
      </c>
      <c r="B5032" s="431">
        <v>1</v>
      </c>
      <c r="C5032" s="431" t="s">
        <v>4408</v>
      </c>
      <c r="D5032" s="431" t="s">
        <v>4108</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4391</v>
      </c>
      <c r="B5033" s="431">
        <v>1</v>
      </c>
      <c r="C5033" s="431" t="s">
        <v>4408</v>
      </c>
      <c r="D5033" s="431" t="s">
        <v>4110</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4391</v>
      </c>
      <c r="B5034" s="431">
        <v>1</v>
      </c>
      <c r="C5034" s="431" t="s">
        <v>4408</v>
      </c>
      <c r="D5034" s="431" t="s">
        <v>4112</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4391</v>
      </c>
      <c r="B5035" s="431">
        <v>1</v>
      </c>
      <c r="C5035" s="431" t="s">
        <v>4409</v>
      </c>
      <c r="D5035" s="431" t="s">
        <v>4016</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4391</v>
      </c>
      <c r="B5036" s="431">
        <v>1</v>
      </c>
      <c r="C5036" s="431" t="s">
        <v>4409</v>
      </c>
      <c r="D5036" s="431" t="s">
        <v>4018</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4391</v>
      </c>
      <c r="B5037" s="431">
        <v>1</v>
      </c>
      <c r="C5037" s="431" t="s">
        <v>4409</v>
      </c>
      <c r="D5037" s="431" t="s">
        <v>4019</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4391</v>
      </c>
      <c r="B5038" s="431">
        <v>1</v>
      </c>
      <c r="C5038" s="431" t="s">
        <v>4409</v>
      </c>
      <c r="D5038" s="431" t="s">
        <v>4248</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4391</v>
      </c>
      <c r="B5039" s="431">
        <v>1</v>
      </c>
      <c r="C5039" s="431" t="s">
        <v>4409</v>
      </c>
      <c r="D5039" s="431" t="s">
        <v>4021</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4391</v>
      </c>
      <c r="B5040" s="431">
        <v>1</v>
      </c>
      <c r="C5040" s="431" t="s">
        <v>4409</v>
      </c>
      <c r="D5040" s="431" t="s">
        <v>4023</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4391</v>
      </c>
      <c r="B5041" s="431">
        <v>1</v>
      </c>
      <c r="C5041" s="431" t="s">
        <v>4409</v>
      </c>
      <c r="D5041" s="431" t="s">
        <v>481</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4391</v>
      </c>
      <c r="B5042" s="431">
        <v>1</v>
      </c>
      <c r="C5042" s="431" t="s">
        <v>4409</v>
      </c>
      <c r="D5042" s="431" t="s">
        <v>4026</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4391</v>
      </c>
      <c r="B5043" s="431">
        <v>1</v>
      </c>
      <c r="C5043" s="431" t="s">
        <v>4409</v>
      </c>
      <c r="D5043" s="431" t="s">
        <v>4028</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4391</v>
      </c>
      <c r="B5044" s="431">
        <v>1</v>
      </c>
      <c r="C5044" s="431" t="s">
        <v>4409</v>
      </c>
      <c r="D5044" s="431" t="s">
        <v>4029</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4391</v>
      </c>
      <c r="B5045" s="431">
        <v>1</v>
      </c>
      <c r="C5045" s="431" t="s">
        <v>4409</v>
      </c>
      <c r="D5045" s="431" t="s">
        <v>4031</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4391</v>
      </c>
      <c r="B5046" s="431">
        <v>1</v>
      </c>
      <c r="C5046" s="431" t="s">
        <v>4409</v>
      </c>
      <c r="D5046" s="431" t="s">
        <v>4033</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4391</v>
      </c>
      <c r="B5047" s="431">
        <v>1</v>
      </c>
      <c r="C5047" s="431" t="s">
        <v>4409</v>
      </c>
      <c r="D5047" s="431" t="s">
        <v>4249</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4391</v>
      </c>
      <c r="B5048" s="431">
        <v>1</v>
      </c>
      <c r="C5048" s="431" t="s">
        <v>4409</v>
      </c>
      <c r="D5048" s="431" t="s">
        <v>4035</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4391</v>
      </c>
      <c r="B5049" s="431">
        <v>1</v>
      </c>
      <c r="C5049" s="431" t="s">
        <v>4409</v>
      </c>
      <c r="D5049" s="431" t="s">
        <v>4037</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4391</v>
      </c>
      <c r="B5050" s="431">
        <v>1</v>
      </c>
      <c r="C5050" s="431" t="s">
        <v>4409</v>
      </c>
      <c r="D5050" s="431" t="s">
        <v>4039</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4391</v>
      </c>
      <c r="B5051" s="431">
        <v>1</v>
      </c>
      <c r="C5051" s="431" t="s">
        <v>4409</v>
      </c>
      <c r="D5051" s="431" t="s">
        <v>4041</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4391</v>
      </c>
      <c r="B5052" s="431">
        <v>1</v>
      </c>
      <c r="C5052" s="431" t="s">
        <v>4409</v>
      </c>
      <c r="D5052" s="431" t="s">
        <v>4043</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4391</v>
      </c>
      <c r="B5053" s="431">
        <v>1</v>
      </c>
      <c r="C5053" s="431" t="s">
        <v>4409</v>
      </c>
      <c r="D5053" s="431" t="s">
        <v>4045</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4391</v>
      </c>
      <c r="B5054" s="431">
        <v>1</v>
      </c>
      <c r="C5054" s="431" t="s">
        <v>4409</v>
      </c>
      <c r="D5054" s="431" t="s">
        <v>4047</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4391</v>
      </c>
      <c r="B5055" s="431">
        <v>1</v>
      </c>
      <c r="C5055" s="431" t="s">
        <v>4409</v>
      </c>
      <c r="D5055" s="431" t="s">
        <v>4049</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4391</v>
      </c>
      <c r="B5056" s="431">
        <v>1</v>
      </c>
      <c r="C5056" s="431" t="s">
        <v>4409</v>
      </c>
      <c r="D5056" s="431" t="s">
        <v>4051</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4391</v>
      </c>
      <c r="B5057" s="431">
        <v>1</v>
      </c>
      <c r="C5057" s="431" t="s">
        <v>4409</v>
      </c>
      <c r="D5057" s="431" t="s">
        <v>4053</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4391</v>
      </c>
      <c r="B5058" s="431">
        <v>1</v>
      </c>
      <c r="C5058" s="431" t="s">
        <v>4409</v>
      </c>
      <c r="D5058" s="431" t="s">
        <v>4055</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4391</v>
      </c>
      <c r="B5059" s="431">
        <v>1</v>
      </c>
      <c r="C5059" s="431" t="s">
        <v>4409</v>
      </c>
      <c r="D5059" s="431" t="s">
        <v>4057</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4391</v>
      </c>
      <c r="B5060" s="431">
        <v>1</v>
      </c>
      <c r="C5060" s="431" t="s">
        <v>4409</v>
      </c>
      <c r="D5060" s="431" t="s">
        <v>4059</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4391</v>
      </c>
      <c r="B5061" s="431">
        <v>1</v>
      </c>
      <c r="C5061" s="431" t="s">
        <v>4409</v>
      </c>
      <c r="D5061" s="431" t="s">
        <v>4061</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4391</v>
      </c>
      <c r="B5062" s="431">
        <v>1</v>
      </c>
      <c r="C5062" s="431" t="s">
        <v>4409</v>
      </c>
      <c r="D5062" s="431" t="s">
        <v>4250</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4391</v>
      </c>
      <c r="B5063" s="431">
        <v>1</v>
      </c>
      <c r="C5063" s="431" t="s">
        <v>4409</v>
      </c>
      <c r="D5063" s="431" t="s">
        <v>4063</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4391</v>
      </c>
      <c r="B5064" s="431">
        <v>1</v>
      </c>
      <c r="C5064" s="431" t="s">
        <v>4409</v>
      </c>
      <c r="D5064" s="431" t="s">
        <v>4065</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4391</v>
      </c>
      <c r="B5065" s="431">
        <v>1</v>
      </c>
      <c r="C5065" s="431" t="s">
        <v>4409</v>
      </c>
      <c r="D5065" s="431" t="s">
        <v>4067</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4391</v>
      </c>
      <c r="B5066" s="431">
        <v>1</v>
      </c>
      <c r="C5066" s="431" t="s">
        <v>4409</v>
      </c>
      <c r="D5066" s="431" t="s">
        <v>4069</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4391</v>
      </c>
      <c r="B5067" s="431">
        <v>1</v>
      </c>
      <c r="C5067" s="431" t="s">
        <v>4409</v>
      </c>
      <c r="D5067" s="431" t="s">
        <v>517</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4391</v>
      </c>
      <c r="B5068" s="431">
        <v>1</v>
      </c>
      <c r="C5068" s="431" t="s">
        <v>4409</v>
      </c>
      <c r="D5068" s="431" t="s">
        <v>4072</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4391</v>
      </c>
      <c r="B5069" s="431">
        <v>1</v>
      </c>
      <c r="C5069" s="431" t="s">
        <v>4409</v>
      </c>
      <c r="D5069" s="431" t="s">
        <v>4074</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4391</v>
      </c>
      <c r="B5070" s="431">
        <v>1</v>
      </c>
      <c r="C5070" s="431" t="s">
        <v>4409</v>
      </c>
      <c r="D5070" s="431" t="s">
        <v>4076</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4391</v>
      </c>
      <c r="B5071" s="431">
        <v>1</v>
      </c>
      <c r="C5071" s="431" t="s">
        <v>4409</v>
      </c>
      <c r="D5071" s="431" t="s">
        <v>4078</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4391</v>
      </c>
      <c r="B5072" s="431">
        <v>1</v>
      </c>
      <c r="C5072" s="431" t="s">
        <v>4409</v>
      </c>
      <c r="D5072" s="431" t="s">
        <v>4080</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4391</v>
      </c>
      <c r="B5073" s="431">
        <v>1</v>
      </c>
      <c r="C5073" s="431" t="s">
        <v>4409</v>
      </c>
      <c r="D5073" s="431" t="s">
        <v>4082</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4391</v>
      </c>
      <c r="B5074" s="431">
        <v>1</v>
      </c>
      <c r="C5074" s="431" t="s">
        <v>4409</v>
      </c>
      <c r="D5074" s="431" t="s">
        <v>4084</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4391</v>
      </c>
      <c r="B5075" s="431">
        <v>1</v>
      </c>
      <c r="C5075" s="431" t="s">
        <v>4409</v>
      </c>
      <c r="D5075" s="431" t="s">
        <v>4086</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4391</v>
      </c>
      <c r="B5076" s="431">
        <v>1</v>
      </c>
      <c r="C5076" s="431" t="s">
        <v>4409</v>
      </c>
      <c r="D5076" s="431" t="s">
        <v>4088</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4391</v>
      </c>
      <c r="B5077" s="431">
        <v>1</v>
      </c>
      <c r="C5077" s="431" t="s">
        <v>4409</v>
      </c>
      <c r="D5077" s="431" t="s">
        <v>4251</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4391</v>
      </c>
      <c r="B5078" s="431">
        <v>1</v>
      </c>
      <c r="C5078" s="431" t="s">
        <v>4409</v>
      </c>
      <c r="D5078" s="431" t="s">
        <v>4090</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4391</v>
      </c>
      <c r="B5079" s="431">
        <v>1</v>
      </c>
      <c r="C5079" s="431" t="s">
        <v>4409</v>
      </c>
      <c r="D5079" s="431" t="s">
        <v>4092</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4391</v>
      </c>
      <c r="B5080" s="431">
        <v>1</v>
      </c>
      <c r="C5080" s="431" t="s">
        <v>4409</v>
      </c>
      <c r="D5080" s="431" t="s">
        <v>4094</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4391</v>
      </c>
      <c r="B5081" s="431">
        <v>1</v>
      </c>
      <c r="C5081" s="431" t="s">
        <v>4409</v>
      </c>
      <c r="D5081" s="431" t="s">
        <v>4096</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4391</v>
      </c>
      <c r="B5082" s="431">
        <v>1</v>
      </c>
      <c r="C5082" s="431" t="s">
        <v>4409</v>
      </c>
      <c r="D5082" s="431" t="s">
        <v>4098</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4391</v>
      </c>
      <c r="B5083" s="431">
        <v>1</v>
      </c>
      <c r="C5083" s="431" t="s">
        <v>4409</v>
      </c>
      <c r="D5083" s="431" t="s">
        <v>4100</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4391</v>
      </c>
      <c r="B5084" s="431">
        <v>1</v>
      </c>
      <c r="C5084" s="431" t="s">
        <v>4409</v>
      </c>
      <c r="D5084" s="431" t="s">
        <v>4102</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4391</v>
      </c>
      <c r="B5085" s="431">
        <v>1</v>
      </c>
      <c r="C5085" s="431" t="s">
        <v>4409</v>
      </c>
      <c r="D5085" s="431" t="s">
        <v>4253</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4391</v>
      </c>
      <c r="B5086" s="431">
        <v>1</v>
      </c>
      <c r="C5086" s="431" t="s">
        <v>4409</v>
      </c>
      <c r="D5086" s="431" t="s">
        <v>4104</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4391</v>
      </c>
      <c r="B5087" s="431">
        <v>1</v>
      </c>
      <c r="C5087" s="431" t="s">
        <v>4409</v>
      </c>
      <c r="D5087" s="431" t="s">
        <v>4106</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4391</v>
      </c>
      <c r="B5088" s="431">
        <v>1</v>
      </c>
      <c r="C5088" s="431" t="s">
        <v>4409</v>
      </c>
      <c r="D5088" s="431" t="s">
        <v>4108</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4391</v>
      </c>
      <c r="B5089" s="431">
        <v>1</v>
      </c>
      <c r="C5089" s="431" t="s">
        <v>4409</v>
      </c>
      <c r="D5089" s="431" t="s">
        <v>4110</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4391</v>
      </c>
      <c r="B5090" s="431">
        <v>1</v>
      </c>
      <c r="C5090" s="431" t="s">
        <v>4409</v>
      </c>
      <c r="D5090" s="431" t="s">
        <v>4112</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4410</v>
      </c>
      <c r="B5091" s="431">
        <v>1</v>
      </c>
      <c r="C5091" s="431" t="s">
        <v>4411</v>
      </c>
      <c r="D5091" s="431" t="s">
        <v>4016</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4410</v>
      </c>
      <c r="B5092" s="431">
        <v>1</v>
      </c>
      <c r="C5092" s="431" t="s">
        <v>4411</v>
      </c>
      <c r="D5092" s="431" t="s">
        <v>4018</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4410</v>
      </c>
      <c r="B5093" s="431">
        <v>1</v>
      </c>
      <c r="C5093" s="431" t="s">
        <v>4411</v>
      </c>
      <c r="D5093" s="431" t="s">
        <v>4019</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4410</v>
      </c>
      <c r="B5094" s="431">
        <v>1</v>
      </c>
      <c r="C5094" s="431" t="s">
        <v>4411</v>
      </c>
      <c r="D5094" s="431" t="s">
        <v>4248</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4410</v>
      </c>
      <c r="B5095" s="431">
        <v>1</v>
      </c>
      <c r="C5095" s="431" t="s">
        <v>4411</v>
      </c>
      <c r="D5095" s="431" t="s">
        <v>4021</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4410</v>
      </c>
      <c r="B5096" s="431">
        <v>1</v>
      </c>
      <c r="C5096" s="431" t="s">
        <v>4411</v>
      </c>
      <c r="D5096" s="431" t="s">
        <v>4023</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4410</v>
      </c>
      <c r="B5097" s="431">
        <v>1</v>
      </c>
      <c r="C5097" s="431" t="s">
        <v>4411</v>
      </c>
      <c r="D5097" s="431" t="s">
        <v>481</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4410</v>
      </c>
      <c r="B5098" s="431">
        <v>1</v>
      </c>
      <c r="C5098" s="431" t="s">
        <v>4411</v>
      </c>
      <c r="D5098" s="431" t="s">
        <v>4026</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4410</v>
      </c>
      <c r="B5099" s="431">
        <v>1</v>
      </c>
      <c r="C5099" s="431" t="s">
        <v>4411</v>
      </c>
      <c r="D5099" s="431" t="s">
        <v>4028</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4410</v>
      </c>
      <c r="B5100" s="431">
        <v>1</v>
      </c>
      <c r="C5100" s="431" t="s">
        <v>4411</v>
      </c>
      <c r="D5100" s="431" t="s">
        <v>4029</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4410</v>
      </c>
      <c r="B5101" s="431">
        <v>1</v>
      </c>
      <c r="C5101" s="431" t="s">
        <v>4411</v>
      </c>
      <c r="D5101" s="431" t="s">
        <v>4031</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4410</v>
      </c>
      <c r="B5102" s="431">
        <v>1</v>
      </c>
      <c r="C5102" s="431" t="s">
        <v>4411</v>
      </c>
      <c r="D5102" s="431" t="s">
        <v>4033</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4410</v>
      </c>
      <c r="B5103" s="431">
        <v>1</v>
      </c>
      <c r="C5103" s="431" t="s">
        <v>4411</v>
      </c>
      <c r="D5103" s="431" t="s">
        <v>4249</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4410</v>
      </c>
      <c r="B5104" s="431">
        <v>1</v>
      </c>
      <c r="C5104" s="431" t="s">
        <v>4411</v>
      </c>
      <c r="D5104" s="431" t="s">
        <v>4035</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4410</v>
      </c>
      <c r="B5105" s="431">
        <v>1</v>
      </c>
      <c r="C5105" s="431" t="s">
        <v>4411</v>
      </c>
      <c r="D5105" s="431" t="s">
        <v>4037</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4410</v>
      </c>
      <c r="B5106" s="431">
        <v>1</v>
      </c>
      <c r="C5106" s="431" t="s">
        <v>4411</v>
      </c>
      <c r="D5106" s="431" t="s">
        <v>4039</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4410</v>
      </c>
      <c r="B5107" s="431">
        <v>1</v>
      </c>
      <c r="C5107" s="431" t="s">
        <v>4411</v>
      </c>
      <c r="D5107" s="431" t="s">
        <v>4041</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4410</v>
      </c>
      <c r="B5108" s="431">
        <v>1</v>
      </c>
      <c r="C5108" s="431" t="s">
        <v>4411</v>
      </c>
      <c r="D5108" s="431" t="s">
        <v>4043</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4410</v>
      </c>
      <c r="B5109" s="431">
        <v>1</v>
      </c>
      <c r="C5109" s="431" t="s">
        <v>4411</v>
      </c>
      <c r="D5109" s="431" t="s">
        <v>4045</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4410</v>
      </c>
      <c r="B5110" s="431">
        <v>1</v>
      </c>
      <c r="C5110" s="431" t="s">
        <v>4411</v>
      </c>
      <c r="D5110" s="431" t="s">
        <v>4047</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4410</v>
      </c>
      <c r="B5111" s="431">
        <v>1</v>
      </c>
      <c r="C5111" s="431" t="s">
        <v>4411</v>
      </c>
      <c r="D5111" s="431" t="s">
        <v>4049</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4410</v>
      </c>
      <c r="B5112" s="431">
        <v>1</v>
      </c>
      <c r="C5112" s="431" t="s">
        <v>4411</v>
      </c>
      <c r="D5112" s="431" t="s">
        <v>4051</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4410</v>
      </c>
      <c r="B5113" s="431">
        <v>1</v>
      </c>
      <c r="C5113" s="431" t="s">
        <v>4411</v>
      </c>
      <c r="D5113" s="431" t="s">
        <v>4053</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4410</v>
      </c>
      <c r="B5114" s="431">
        <v>1</v>
      </c>
      <c r="C5114" s="431" t="s">
        <v>4411</v>
      </c>
      <c r="D5114" s="431" t="s">
        <v>4055</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4410</v>
      </c>
      <c r="B5115" s="431">
        <v>1</v>
      </c>
      <c r="C5115" s="431" t="s">
        <v>4411</v>
      </c>
      <c r="D5115" s="431" t="s">
        <v>4057</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4410</v>
      </c>
      <c r="B5116" s="431">
        <v>1</v>
      </c>
      <c r="C5116" s="431" t="s">
        <v>4411</v>
      </c>
      <c r="D5116" s="431" t="s">
        <v>4059</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4410</v>
      </c>
      <c r="B5117" s="431">
        <v>1</v>
      </c>
      <c r="C5117" s="431" t="s">
        <v>4411</v>
      </c>
      <c r="D5117" s="431" t="s">
        <v>4061</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4410</v>
      </c>
      <c r="B5118" s="431">
        <v>1</v>
      </c>
      <c r="C5118" s="431" t="s">
        <v>4411</v>
      </c>
      <c r="D5118" s="431" t="s">
        <v>4250</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4410</v>
      </c>
      <c r="B5119" s="431">
        <v>1</v>
      </c>
      <c r="C5119" s="431" t="s">
        <v>4411</v>
      </c>
      <c r="D5119" s="431" t="s">
        <v>4063</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4410</v>
      </c>
      <c r="B5120" s="431">
        <v>1</v>
      </c>
      <c r="C5120" s="431" t="s">
        <v>4411</v>
      </c>
      <c r="D5120" s="431" t="s">
        <v>4065</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4410</v>
      </c>
      <c r="B5121" s="431">
        <v>1</v>
      </c>
      <c r="C5121" s="431" t="s">
        <v>4411</v>
      </c>
      <c r="D5121" s="431" t="s">
        <v>4067</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4410</v>
      </c>
      <c r="B5122" s="431">
        <v>1</v>
      </c>
      <c r="C5122" s="431" t="s">
        <v>4411</v>
      </c>
      <c r="D5122" s="431" t="s">
        <v>4069</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4410</v>
      </c>
      <c r="B5123" s="431">
        <v>1</v>
      </c>
      <c r="C5123" s="431" t="s">
        <v>4411</v>
      </c>
      <c r="D5123" s="431" t="s">
        <v>517</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4410</v>
      </c>
      <c r="B5124" s="431">
        <v>1</v>
      </c>
      <c r="C5124" s="431" t="s">
        <v>4411</v>
      </c>
      <c r="D5124" s="431" t="s">
        <v>4072</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4410</v>
      </c>
      <c r="B5125" s="431">
        <v>1</v>
      </c>
      <c r="C5125" s="431" t="s">
        <v>4411</v>
      </c>
      <c r="D5125" s="431" t="s">
        <v>4074</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4410</v>
      </c>
      <c r="B5126" s="431">
        <v>1</v>
      </c>
      <c r="C5126" s="431" t="s">
        <v>4411</v>
      </c>
      <c r="D5126" s="431" t="s">
        <v>4076</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4410</v>
      </c>
      <c r="B5127" s="431">
        <v>1</v>
      </c>
      <c r="C5127" s="431" t="s">
        <v>4411</v>
      </c>
      <c r="D5127" s="431" t="s">
        <v>4078</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4410</v>
      </c>
      <c r="B5128" s="431">
        <v>1</v>
      </c>
      <c r="C5128" s="431" t="s">
        <v>4411</v>
      </c>
      <c r="D5128" s="431" t="s">
        <v>4080</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4410</v>
      </c>
      <c r="B5129" s="431">
        <v>1</v>
      </c>
      <c r="C5129" s="431" t="s">
        <v>4411</v>
      </c>
      <c r="D5129" s="431" t="s">
        <v>4082</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4410</v>
      </c>
      <c r="B5130" s="431">
        <v>1</v>
      </c>
      <c r="C5130" s="431" t="s">
        <v>4411</v>
      </c>
      <c r="D5130" s="431" t="s">
        <v>4084</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4410</v>
      </c>
      <c r="B5131" s="431">
        <v>1</v>
      </c>
      <c r="C5131" s="431" t="s">
        <v>4411</v>
      </c>
      <c r="D5131" s="431" t="s">
        <v>4086</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4410</v>
      </c>
      <c r="B5132" s="431">
        <v>1</v>
      </c>
      <c r="C5132" s="431" t="s">
        <v>4411</v>
      </c>
      <c r="D5132" s="431" t="s">
        <v>4088</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4410</v>
      </c>
      <c r="B5133" s="431">
        <v>1</v>
      </c>
      <c r="C5133" s="431" t="s">
        <v>4411</v>
      </c>
      <c r="D5133" s="431" t="s">
        <v>4251</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4410</v>
      </c>
      <c r="B5134" s="431">
        <v>1</v>
      </c>
      <c r="C5134" s="431" t="s">
        <v>4411</v>
      </c>
      <c r="D5134" s="431" t="s">
        <v>4090</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4410</v>
      </c>
      <c r="B5135" s="431">
        <v>1</v>
      </c>
      <c r="C5135" s="431" t="s">
        <v>4411</v>
      </c>
      <c r="D5135" s="431" t="s">
        <v>4092</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4410</v>
      </c>
      <c r="B5136" s="431">
        <v>1</v>
      </c>
      <c r="C5136" s="431" t="s">
        <v>4411</v>
      </c>
      <c r="D5136" s="431" t="s">
        <v>4094</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4410</v>
      </c>
      <c r="B5137" s="431">
        <v>1</v>
      </c>
      <c r="C5137" s="431" t="s">
        <v>4411</v>
      </c>
      <c r="D5137" s="431" t="s">
        <v>4096</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4410</v>
      </c>
      <c r="B5138" s="431">
        <v>1</v>
      </c>
      <c r="C5138" s="431" t="s">
        <v>4411</v>
      </c>
      <c r="D5138" s="431" t="s">
        <v>4098</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4410</v>
      </c>
      <c r="B5139" s="431">
        <v>1</v>
      </c>
      <c r="C5139" s="431" t="s">
        <v>4411</v>
      </c>
      <c r="D5139" s="431" t="s">
        <v>4252</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4410</v>
      </c>
      <c r="B5140" s="431">
        <v>1</v>
      </c>
      <c r="C5140" s="431" t="s">
        <v>4411</v>
      </c>
      <c r="D5140" s="431" t="s">
        <v>4100</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4410</v>
      </c>
      <c r="B5141" s="431">
        <v>1</v>
      </c>
      <c r="C5141" s="431" t="s">
        <v>4411</v>
      </c>
      <c r="D5141" s="431" t="s">
        <v>4102</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4410</v>
      </c>
      <c r="B5142" s="431">
        <v>1</v>
      </c>
      <c r="C5142" s="431" t="s">
        <v>4411</v>
      </c>
      <c r="D5142" s="431" t="s">
        <v>4253</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4410</v>
      </c>
      <c r="B5143" s="431">
        <v>1</v>
      </c>
      <c r="C5143" s="431" t="s">
        <v>4411</v>
      </c>
      <c r="D5143" s="431" t="s">
        <v>4104</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4410</v>
      </c>
      <c r="B5144" s="431">
        <v>1</v>
      </c>
      <c r="C5144" s="431" t="s">
        <v>4411</v>
      </c>
      <c r="D5144" s="431" t="s">
        <v>4106</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4410</v>
      </c>
      <c r="B5145" s="431">
        <v>1</v>
      </c>
      <c r="C5145" s="431" t="s">
        <v>4411</v>
      </c>
      <c r="D5145" s="431" t="s">
        <v>4108</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4410</v>
      </c>
      <c r="B5146" s="431">
        <v>1</v>
      </c>
      <c r="C5146" s="431" t="s">
        <v>4411</v>
      </c>
      <c r="D5146" s="431" t="s">
        <v>4110</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4410</v>
      </c>
      <c r="B5147" s="431">
        <v>1</v>
      </c>
      <c r="C5147" s="431" t="s">
        <v>4411</v>
      </c>
      <c r="D5147" s="431" t="s">
        <v>4112</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4412</v>
      </c>
      <c r="B5148" s="431">
        <v>1</v>
      </c>
      <c r="C5148" s="431" t="s">
        <v>4413</v>
      </c>
      <c r="D5148" s="431" t="s">
        <v>4016</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4412</v>
      </c>
      <c r="B5149" s="431">
        <v>1</v>
      </c>
      <c r="C5149" s="431" t="s">
        <v>4413</v>
      </c>
      <c r="D5149" s="431" t="s">
        <v>4018</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4412</v>
      </c>
      <c r="B5150" s="431">
        <v>1</v>
      </c>
      <c r="C5150" s="431" t="s">
        <v>4413</v>
      </c>
      <c r="D5150" s="431" t="s">
        <v>4019</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4412</v>
      </c>
      <c r="B5151" s="431">
        <v>1</v>
      </c>
      <c r="C5151" s="431" t="s">
        <v>4413</v>
      </c>
      <c r="D5151" s="431" t="s">
        <v>4248</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4412</v>
      </c>
      <c r="B5152" s="431">
        <v>1</v>
      </c>
      <c r="C5152" s="431" t="s">
        <v>4413</v>
      </c>
      <c r="D5152" s="431" t="s">
        <v>4021</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4412</v>
      </c>
      <c r="B5153" s="431">
        <v>1</v>
      </c>
      <c r="C5153" s="431" t="s">
        <v>4413</v>
      </c>
      <c r="D5153" s="431" t="s">
        <v>4023</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4412</v>
      </c>
      <c r="B5154" s="431">
        <v>1</v>
      </c>
      <c r="C5154" s="431" t="s">
        <v>4413</v>
      </c>
      <c r="D5154" s="431" t="s">
        <v>481</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4412</v>
      </c>
      <c r="B5155" s="431">
        <v>1</v>
      </c>
      <c r="C5155" s="431" t="s">
        <v>4413</v>
      </c>
      <c r="D5155" s="431" t="s">
        <v>4026</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4412</v>
      </c>
      <c r="B5156" s="431">
        <v>1</v>
      </c>
      <c r="C5156" s="431" t="s">
        <v>4413</v>
      </c>
      <c r="D5156" s="431" t="s">
        <v>4028</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4412</v>
      </c>
      <c r="B5157" s="431">
        <v>1</v>
      </c>
      <c r="C5157" s="431" t="s">
        <v>4413</v>
      </c>
      <c r="D5157" s="431" t="s">
        <v>4029</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4412</v>
      </c>
      <c r="B5158" s="431">
        <v>1</v>
      </c>
      <c r="C5158" s="431" t="s">
        <v>4413</v>
      </c>
      <c r="D5158" s="431" t="s">
        <v>4031</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4412</v>
      </c>
      <c r="B5159" s="431">
        <v>1</v>
      </c>
      <c r="C5159" s="431" t="s">
        <v>4413</v>
      </c>
      <c r="D5159" s="431" t="s">
        <v>4308</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4412</v>
      </c>
      <c r="B5160" s="431">
        <v>1</v>
      </c>
      <c r="C5160" s="431" t="s">
        <v>4413</v>
      </c>
      <c r="D5160" s="431" t="s">
        <v>4033</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4412</v>
      </c>
      <c r="B5161" s="431">
        <v>1</v>
      </c>
      <c r="C5161" s="431" t="s">
        <v>4413</v>
      </c>
      <c r="D5161" s="431" t="s">
        <v>4249</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4412</v>
      </c>
      <c r="B5162" s="431">
        <v>1</v>
      </c>
      <c r="C5162" s="431" t="s">
        <v>4413</v>
      </c>
      <c r="D5162" s="431" t="s">
        <v>4035</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4412</v>
      </c>
      <c r="B5163" s="431">
        <v>1</v>
      </c>
      <c r="C5163" s="431" t="s">
        <v>4413</v>
      </c>
      <c r="D5163" s="431" t="s">
        <v>4037</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4412</v>
      </c>
      <c r="B5164" s="431">
        <v>1</v>
      </c>
      <c r="C5164" s="431" t="s">
        <v>4413</v>
      </c>
      <c r="D5164" s="431" t="s">
        <v>4039</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4412</v>
      </c>
      <c r="B5165" s="431">
        <v>1</v>
      </c>
      <c r="C5165" s="431" t="s">
        <v>4413</v>
      </c>
      <c r="D5165" s="431" t="s">
        <v>4041</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4412</v>
      </c>
      <c r="B5166" s="431">
        <v>1</v>
      </c>
      <c r="C5166" s="431" t="s">
        <v>4413</v>
      </c>
      <c r="D5166" s="431" t="s">
        <v>4043</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4412</v>
      </c>
      <c r="B5167" s="431">
        <v>1</v>
      </c>
      <c r="C5167" s="431" t="s">
        <v>4413</v>
      </c>
      <c r="D5167" s="431" t="s">
        <v>4045</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4412</v>
      </c>
      <c r="B5168" s="431">
        <v>1</v>
      </c>
      <c r="C5168" s="431" t="s">
        <v>4413</v>
      </c>
      <c r="D5168" s="431" t="s">
        <v>4047</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4412</v>
      </c>
      <c r="B5169" s="431">
        <v>1</v>
      </c>
      <c r="C5169" s="431" t="s">
        <v>4413</v>
      </c>
      <c r="D5169" s="431" t="s">
        <v>4049</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4412</v>
      </c>
      <c r="B5170" s="431">
        <v>1</v>
      </c>
      <c r="C5170" s="431" t="s">
        <v>4413</v>
      </c>
      <c r="D5170" s="431" t="s">
        <v>4051</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4412</v>
      </c>
      <c r="B5171" s="431">
        <v>1</v>
      </c>
      <c r="C5171" s="431" t="s">
        <v>4413</v>
      </c>
      <c r="D5171" s="431" t="s">
        <v>4053</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4412</v>
      </c>
      <c r="B5172" s="431">
        <v>1</v>
      </c>
      <c r="C5172" s="431" t="s">
        <v>4413</v>
      </c>
      <c r="D5172" s="431" t="s">
        <v>4055</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4412</v>
      </c>
      <c r="B5173" s="431">
        <v>1</v>
      </c>
      <c r="C5173" s="431" t="s">
        <v>4413</v>
      </c>
      <c r="D5173" s="431" t="s">
        <v>4309</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4412</v>
      </c>
      <c r="B5174" s="431">
        <v>1</v>
      </c>
      <c r="C5174" s="431" t="s">
        <v>4413</v>
      </c>
      <c r="D5174" s="431" t="s">
        <v>4057</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4412</v>
      </c>
      <c r="B5175" s="431">
        <v>1</v>
      </c>
      <c r="C5175" s="431" t="s">
        <v>4413</v>
      </c>
      <c r="D5175" s="431" t="s">
        <v>4059</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4412</v>
      </c>
      <c r="B5176" s="431">
        <v>1</v>
      </c>
      <c r="C5176" s="431" t="s">
        <v>4413</v>
      </c>
      <c r="D5176" s="431" t="s">
        <v>4061</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4412</v>
      </c>
      <c r="B5177" s="431">
        <v>1</v>
      </c>
      <c r="C5177" s="431" t="s">
        <v>4413</v>
      </c>
      <c r="D5177" s="431" t="s">
        <v>4250</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4412</v>
      </c>
      <c r="B5178" s="431">
        <v>1</v>
      </c>
      <c r="C5178" s="431" t="s">
        <v>4413</v>
      </c>
      <c r="D5178" s="431" t="s">
        <v>4063</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4412</v>
      </c>
      <c r="B5179" s="431">
        <v>1</v>
      </c>
      <c r="C5179" s="431" t="s">
        <v>4413</v>
      </c>
      <c r="D5179" s="431" t="s">
        <v>4065</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4412</v>
      </c>
      <c r="B5180" s="431">
        <v>1</v>
      </c>
      <c r="C5180" s="431" t="s">
        <v>4413</v>
      </c>
      <c r="D5180" s="431" t="s">
        <v>4067</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4412</v>
      </c>
      <c r="B5181" s="431">
        <v>1</v>
      </c>
      <c r="C5181" s="431" t="s">
        <v>4413</v>
      </c>
      <c r="D5181" s="431" t="s">
        <v>4069</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4412</v>
      </c>
      <c r="B5182" s="431">
        <v>1</v>
      </c>
      <c r="C5182" s="431" t="s">
        <v>4413</v>
      </c>
      <c r="D5182" s="431" t="s">
        <v>517</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4412</v>
      </c>
      <c r="B5183" s="431">
        <v>1</v>
      </c>
      <c r="C5183" s="431" t="s">
        <v>4413</v>
      </c>
      <c r="D5183" s="431" t="s">
        <v>4072</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4412</v>
      </c>
      <c r="B5184" s="431">
        <v>1</v>
      </c>
      <c r="C5184" s="431" t="s">
        <v>4413</v>
      </c>
      <c r="D5184" s="431" t="s">
        <v>4074</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4412</v>
      </c>
      <c r="B5185" s="431">
        <v>1</v>
      </c>
      <c r="C5185" s="431" t="s">
        <v>4413</v>
      </c>
      <c r="D5185" s="431" t="s">
        <v>4076</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4412</v>
      </c>
      <c r="B5186" s="431">
        <v>1</v>
      </c>
      <c r="C5186" s="431" t="s">
        <v>4413</v>
      </c>
      <c r="D5186" s="431" t="s">
        <v>4078</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4412</v>
      </c>
      <c r="B5187" s="431">
        <v>1</v>
      </c>
      <c r="C5187" s="431" t="s">
        <v>4413</v>
      </c>
      <c r="D5187" s="431" t="s">
        <v>4080</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4412</v>
      </c>
      <c r="B5188" s="431">
        <v>1</v>
      </c>
      <c r="C5188" s="431" t="s">
        <v>4413</v>
      </c>
      <c r="D5188" s="431" t="s">
        <v>4082</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4412</v>
      </c>
      <c r="B5189" s="431">
        <v>1</v>
      </c>
      <c r="C5189" s="431" t="s">
        <v>4413</v>
      </c>
      <c r="D5189" s="431" t="s">
        <v>4084</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4412</v>
      </c>
      <c r="B5190" s="431">
        <v>1</v>
      </c>
      <c r="C5190" s="431" t="s">
        <v>4413</v>
      </c>
      <c r="D5190" s="431" t="s">
        <v>4086</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4412</v>
      </c>
      <c r="B5191" s="431">
        <v>1</v>
      </c>
      <c r="C5191" s="431" t="s">
        <v>4413</v>
      </c>
      <c r="D5191" s="431" t="s">
        <v>4088</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4412</v>
      </c>
      <c r="B5192" s="431">
        <v>1</v>
      </c>
      <c r="C5192" s="431" t="s">
        <v>4413</v>
      </c>
      <c r="D5192" s="431" t="s">
        <v>4251</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4412</v>
      </c>
      <c r="B5193" s="431">
        <v>1</v>
      </c>
      <c r="C5193" s="431" t="s">
        <v>4413</v>
      </c>
      <c r="D5193" s="431" t="s">
        <v>4310</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4412</v>
      </c>
      <c r="B5194" s="431">
        <v>1</v>
      </c>
      <c r="C5194" s="431" t="s">
        <v>4413</v>
      </c>
      <c r="D5194" s="431" t="s">
        <v>4090</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4412</v>
      </c>
      <c r="B5195" s="431">
        <v>1</v>
      </c>
      <c r="C5195" s="431" t="s">
        <v>4413</v>
      </c>
      <c r="D5195" s="431" t="s">
        <v>4092</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4412</v>
      </c>
      <c r="B5196" s="431">
        <v>1</v>
      </c>
      <c r="C5196" s="431" t="s">
        <v>4413</v>
      </c>
      <c r="D5196" s="431" t="s">
        <v>4094</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4412</v>
      </c>
      <c r="B5197" s="431">
        <v>1</v>
      </c>
      <c r="C5197" s="431" t="s">
        <v>4413</v>
      </c>
      <c r="D5197" s="431" t="s">
        <v>4096</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4412</v>
      </c>
      <c r="B5198" s="431">
        <v>1</v>
      </c>
      <c r="C5198" s="431" t="s">
        <v>4413</v>
      </c>
      <c r="D5198" s="431" t="s">
        <v>4098</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4412</v>
      </c>
      <c r="B5199" s="431">
        <v>1</v>
      </c>
      <c r="C5199" s="431" t="s">
        <v>4413</v>
      </c>
      <c r="D5199" s="431" t="s">
        <v>4100</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4412</v>
      </c>
      <c r="B5200" s="431">
        <v>1</v>
      </c>
      <c r="C5200" s="431" t="s">
        <v>4413</v>
      </c>
      <c r="D5200" s="431" t="s">
        <v>4102</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4412</v>
      </c>
      <c r="B5201" s="431">
        <v>1</v>
      </c>
      <c r="C5201" s="431" t="s">
        <v>4413</v>
      </c>
      <c r="D5201" s="431" t="s">
        <v>4253</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4412</v>
      </c>
      <c r="B5202" s="431">
        <v>1</v>
      </c>
      <c r="C5202" s="431" t="s">
        <v>4413</v>
      </c>
      <c r="D5202" s="431" t="s">
        <v>4104</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4412</v>
      </c>
      <c r="B5203" s="431">
        <v>1</v>
      </c>
      <c r="C5203" s="431" t="s">
        <v>4413</v>
      </c>
      <c r="D5203" s="431" t="s">
        <v>4106</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4412</v>
      </c>
      <c r="B5204" s="431">
        <v>1</v>
      </c>
      <c r="C5204" s="431" t="s">
        <v>4413</v>
      </c>
      <c r="D5204" s="431" t="s">
        <v>4108</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4412</v>
      </c>
      <c r="B5205" s="431">
        <v>1</v>
      </c>
      <c r="C5205" s="431" t="s">
        <v>4413</v>
      </c>
      <c r="D5205" s="431" t="s">
        <v>4110</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4412</v>
      </c>
      <c r="B5206" s="431">
        <v>1</v>
      </c>
      <c r="C5206" s="431" t="s">
        <v>4413</v>
      </c>
      <c r="D5206" s="431" t="s">
        <v>4112</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4414</v>
      </c>
      <c r="B5207" s="431">
        <v>1</v>
      </c>
      <c r="C5207" s="431" t="s">
        <v>4415</v>
      </c>
      <c r="D5207" s="431" t="s">
        <v>4016</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4414</v>
      </c>
      <c r="B5208" s="431">
        <v>1</v>
      </c>
      <c r="C5208" s="431" t="s">
        <v>4415</v>
      </c>
      <c r="D5208" s="431" t="s">
        <v>4018</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4414</v>
      </c>
      <c r="B5209" s="431">
        <v>1</v>
      </c>
      <c r="C5209" s="431" t="s">
        <v>4415</v>
      </c>
      <c r="D5209" s="431" t="s">
        <v>4019</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4414</v>
      </c>
      <c r="B5210" s="431">
        <v>1</v>
      </c>
      <c r="C5210" s="431" t="s">
        <v>4415</v>
      </c>
      <c r="D5210" s="431" t="s">
        <v>4248</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4414</v>
      </c>
      <c r="B5211" s="431">
        <v>1</v>
      </c>
      <c r="C5211" s="431" t="s">
        <v>4415</v>
      </c>
      <c r="D5211" s="431" t="s">
        <v>4021</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4414</v>
      </c>
      <c r="B5212" s="431">
        <v>1</v>
      </c>
      <c r="C5212" s="431" t="s">
        <v>4415</v>
      </c>
      <c r="D5212" s="431" t="s">
        <v>4023</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4414</v>
      </c>
      <c r="B5213" s="431">
        <v>1</v>
      </c>
      <c r="C5213" s="431" t="s">
        <v>4415</v>
      </c>
      <c r="D5213" s="431" t="s">
        <v>481</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4414</v>
      </c>
      <c r="B5214" s="431">
        <v>1</v>
      </c>
      <c r="C5214" s="431" t="s">
        <v>4415</v>
      </c>
      <c r="D5214" s="431" t="s">
        <v>4026</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4414</v>
      </c>
      <c r="B5215" s="431">
        <v>1</v>
      </c>
      <c r="C5215" s="431" t="s">
        <v>4415</v>
      </c>
      <c r="D5215" s="431" t="s">
        <v>4028</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4414</v>
      </c>
      <c r="B5216" s="431">
        <v>1</v>
      </c>
      <c r="C5216" s="431" t="s">
        <v>4415</v>
      </c>
      <c r="D5216" s="431" t="s">
        <v>4029</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4414</v>
      </c>
      <c r="B5217" s="431">
        <v>1</v>
      </c>
      <c r="C5217" s="431" t="s">
        <v>4415</v>
      </c>
      <c r="D5217" s="431" t="s">
        <v>4031</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4414</v>
      </c>
      <c r="B5218" s="431">
        <v>1</v>
      </c>
      <c r="C5218" s="431" t="s">
        <v>4415</v>
      </c>
      <c r="D5218" s="431" t="s">
        <v>4308</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4414</v>
      </c>
      <c r="B5219" s="431">
        <v>1</v>
      </c>
      <c r="C5219" s="431" t="s">
        <v>4415</v>
      </c>
      <c r="D5219" s="431" t="s">
        <v>4033</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4414</v>
      </c>
      <c r="B5220" s="431">
        <v>1</v>
      </c>
      <c r="C5220" s="431" t="s">
        <v>4415</v>
      </c>
      <c r="D5220" s="431" t="s">
        <v>4249</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4414</v>
      </c>
      <c r="B5221" s="431">
        <v>1</v>
      </c>
      <c r="C5221" s="431" t="s">
        <v>4415</v>
      </c>
      <c r="D5221" s="431" t="s">
        <v>4035</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4414</v>
      </c>
      <c r="B5222" s="431">
        <v>1</v>
      </c>
      <c r="C5222" s="431" t="s">
        <v>4415</v>
      </c>
      <c r="D5222" s="431" t="s">
        <v>4037</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4414</v>
      </c>
      <c r="B5223" s="431">
        <v>1</v>
      </c>
      <c r="C5223" s="431" t="s">
        <v>4415</v>
      </c>
      <c r="D5223" s="431" t="s">
        <v>4039</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4414</v>
      </c>
      <c r="B5224" s="431">
        <v>1</v>
      </c>
      <c r="C5224" s="431" t="s">
        <v>4415</v>
      </c>
      <c r="D5224" s="431" t="s">
        <v>4041</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4414</v>
      </c>
      <c r="B5225" s="431">
        <v>1</v>
      </c>
      <c r="C5225" s="431" t="s">
        <v>4415</v>
      </c>
      <c r="D5225" s="431" t="s">
        <v>4043</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4414</v>
      </c>
      <c r="B5226" s="431">
        <v>1</v>
      </c>
      <c r="C5226" s="431" t="s">
        <v>4415</v>
      </c>
      <c r="D5226" s="431" t="s">
        <v>4045</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4414</v>
      </c>
      <c r="B5227" s="431">
        <v>1</v>
      </c>
      <c r="C5227" s="431" t="s">
        <v>4415</v>
      </c>
      <c r="D5227" s="431" t="s">
        <v>4047</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4414</v>
      </c>
      <c r="B5228" s="431">
        <v>1</v>
      </c>
      <c r="C5228" s="431" t="s">
        <v>4415</v>
      </c>
      <c r="D5228" s="431" t="s">
        <v>4049</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4414</v>
      </c>
      <c r="B5229" s="431">
        <v>1</v>
      </c>
      <c r="C5229" s="431" t="s">
        <v>4415</v>
      </c>
      <c r="D5229" s="431" t="s">
        <v>4051</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4414</v>
      </c>
      <c r="B5230" s="431">
        <v>1</v>
      </c>
      <c r="C5230" s="431" t="s">
        <v>4415</v>
      </c>
      <c r="D5230" s="431" t="s">
        <v>4053</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4414</v>
      </c>
      <c r="B5231" s="431">
        <v>1</v>
      </c>
      <c r="C5231" s="431" t="s">
        <v>4415</v>
      </c>
      <c r="D5231" s="431" t="s">
        <v>4055</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4414</v>
      </c>
      <c r="B5232" s="431">
        <v>1</v>
      </c>
      <c r="C5232" s="431" t="s">
        <v>4415</v>
      </c>
      <c r="D5232" s="431" t="s">
        <v>4309</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4414</v>
      </c>
      <c r="B5233" s="431">
        <v>1</v>
      </c>
      <c r="C5233" s="431" t="s">
        <v>4415</v>
      </c>
      <c r="D5233" s="431" t="s">
        <v>4057</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4414</v>
      </c>
      <c r="B5234" s="431">
        <v>1</v>
      </c>
      <c r="C5234" s="431" t="s">
        <v>4415</v>
      </c>
      <c r="D5234" s="431" t="s">
        <v>4059</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4414</v>
      </c>
      <c r="B5235" s="431">
        <v>1</v>
      </c>
      <c r="C5235" s="431" t="s">
        <v>4415</v>
      </c>
      <c r="D5235" s="431" t="s">
        <v>4061</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4414</v>
      </c>
      <c r="B5236" s="431">
        <v>1</v>
      </c>
      <c r="C5236" s="431" t="s">
        <v>4415</v>
      </c>
      <c r="D5236" s="431" t="s">
        <v>4250</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4414</v>
      </c>
      <c r="B5237" s="431">
        <v>1</v>
      </c>
      <c r="C5237" s="431" t="s">
        <v>4415</v>
      </c>
      <c r="D5237" s="431" t="s">
        <v>4063</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4414</v>
      </c>
      <c r="B5238" s="431">
        <v>1</v>
      </c>
      <c r="C5238" s="431" t="s">
        <v>4415</v>
      </c>
      <c r="D5238" s="431" t="s">
        <v>4065</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4414</v>
      </c>
      <c r="B5239" s="431">
        <v>1</v>
      </c>
      <c r="C5239" s="431" t="s">
        <v>4415</v>
      </c>
      <c r="D5239" s="431" t="s">
        <v>4067</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4414</v>
      </c>
      <c r="B5240" s="431">
        <v>1</v>
      </c>
      <c r="C5240" s="431" t="s">
        <v>4415</v>
      </c>
      <c r="D5240" s="431" t="s">
        <v>4069</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4414</v>
      </c>
      <c r="B5241" s="431">
        <v>1</v>
      </c>
      <c r="C5241" s="431" t="s">
        <v>4415</v>
      </c>
      <c r="D5241" s="431" t="s">
        <v>517</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4414</v>
      </c>
      <c r="B5242" s="431">
        <v>1</v>
      </c>
      <c r="C5242" s="431" t="s">
        <v>4415</v>
      </c>
      <c r="D5242" s="431" t="s">
        <v>4072</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4414</v>
      </c>
      <c r="B5243" s="431">
        <v>1</v>
      </c>
      <c r="C5243" s="431" t="s">
        <v>4415</v>
      </c>
      <c r="D5243" s="431" t="s">
        <v>4074</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4414</v>
      </c>
      <c r="B5244" s="431">
        <v>1</v>
      </c>
      <c r="C5244" s="431" t="s">
        <v>4415</v>
      </c>
      <c r="D5244" s="431" t="s">
        <v>4076</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4414</v>
      </c>
      <c r="B5245" s="431">
        <v>1</v>
      </c>
      <c r="C5245" s="431" t="s">
        <v>4415</v>
      </c>
      <c r="D5245" s="431" t="s">
        <v>4078</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4414</v>
      </c>
      <c r="B5246" s="431">
        <v>1</v>
      </c>
      <c r="C5246" s="431" t="s">
        <v>4415</v>
      </c>
      <c r="D5246" s="431" t="s">
        <v>4080</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4414</v>
      </c>
      <c r="B5247" s="431">
        <v>1</v>
      </c>
      <c r="C5247" s="431" t="s">
        <v>4415</v>
      </c>
      <c r="D5247" s="431" t="s">
        <v>4082</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4414</v>
      </c>
      <c r="B5248" s="431">
        <v>1</v>
      </c>
      <c r="C5248" s="431" t="s">
        <v>4415</v>
      </c>
      <c r="D5248" s="431" t="s">
        <v>4084</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4414</v>
      </c>
      <c r="B5249" s="431">
        <v>1</v>
      </c>
      <c r="C5249" s="431" t="s">
        <v>4415</v>
      </c>
      <c r="D5249" s="431" t="s">
        <v>4086</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4414</v>
      </c>
      <c r="B5250" s="431">
        <v>1</v>
      </c>
      <c r="C5250" s="431" t="s">
        <v>4415</v>
      </c>
      <c r="D5250" s="431" t="s">
        <v>4088</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4414</v>
      </c>
      <c r="B5251" s="431">
        <v>1</v>
      </c>
      <c r="C5251" s="431" t="s">
        <v>4415</v>
      </c>
      <c r="D5251" s="431" t="s">
        <v>4251</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4414</v>
      </c>
      <c r="B5252" s="431">
        <v>1</v>
      </c>
      <c r="C5252" s="431" t="s">
        <v>4415</v>
      </c>
      <c r="D5252" s="431" t="s">
        <v>4310</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4414</v>
      </c>
      <c r="B5253" s="431">
        <v>1</v>
      </c>
      <c r="C5253" s="431" t="s">
        <v>4415</v>
      </c>
      <c r="D5253" s="431" t="s">
        <v>4090</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4414</v>
      </c>
      <c r="B5254" s="431">
        <v>1</v>
      </c>
      <c r="C5254" s="431" t="s">
        <v>4415</v>
      </c>
      <c r="D5254" s="431" t="s">
        <v>4092</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4414</v>
      </c>
      <c r="B5255" s="431">
        <v>1</v>
      </c>
      <c r="C5255" s="431" t="s">
        <v>4415</v>
      </c>
      <c r="D5255" s="431" t="s">
        <v>4094</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4414</v>
      </c>
      <c r="B5256" s="431">
        <v>1</v>
      </c>
      <c r="C5256" s="431" t="s">
        <v>4415</v>
      </c>
      <c r="D5256" s="431" t="s">
        <v>4096</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4414</v>
      </c>
      <c r="B5257" s="431">
        <v>1</v>
      </c>
      <c r="C5257" s="431" t="s">
        <v>4415</v>
      </c>
      <c r="D5257" s="431" t="s">
        <v>4098</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4414</v>
      </c>
      <c r="B5258" s="431">
        <v>1</v>
      </c>
      <c r="C5258" s="431" t="s">
        <v>4415</v>
      </c>
      <c r="D5258" s="431" t="s">
        <v>4100</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4414</v>
      </c>
      <c r="B5259" s="431">
        <v>1</v>
      </c>
      <c r="C5259" s="431" t="s">
        <v>4415</v>
      </c>
      <c r="D5259" s="431" t="s">
        <v>4102</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4414</v>
      </c>
      <c r="B5260" s="431">
        <v>1</v>
      </c>
      <c r="C5260" s="431" t="s">
        <v>4415</v>
      </c>
      <c r="D5260" s="431" t="s">
        <v>4253</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4414</v>
      </c>
      <c r="B5261" s="431">
        <v>1</v>
      </c>
      <c r="C5261" s="431" t="s">
        <v>4415</v>
      </c>
      <c r="D5261" s="431" t="s">
        <v>4104</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4414</v>
      </c>
      <c r="B5262" s="431">
        <v>1</v>
      </c>
      <c r="C5262" s="431" t="s">
        <v>4415</v>
      </c>
      <c r="D5262" s="431" t="s">
        <v>4106</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4414</v>
      </c>
      <c r="B5263" s="431">
        <v>1</v>
      </c>
      <c r="C5263" s="431" t="s">
        <v>4415</v>
      </c>
      <c r="D5263" s="431" t="s">
        <v>4108</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4414</v>
      </c>
      <c r="B5264" s="431">
        <v>1</v>
      </c>
      <c r="C5264" s="431" t="s">
        <v>4415</v>
      </c>
      <c r="D5264" s="431" t="s">
        <v>4110</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4414</v>
      </c>
      <c r="B5265" s="431">
        <v>1</v>
      </c>
      <c r="C5265" s="431" t="s">
        <v>4415</v>
      </c>
      <c r="D5265" s="431" t="s">
        <v>4112</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4416</v>
      </c>
      <c r="B5266" s="431">
        <v>1</v>
      </c>
      <c r="C5266" s="431" t="s">
        <v>4417</v>
      </c>
      <c r="D5266" s="431" t="s">
        <v>4016</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4416</v>
      </c>
      <c r="B5267" s="431">
        <v>1</v>
      </c>
      <c r="C5267" s="431" t="s">
        <v>4417</v>
      </c>
      <c r="D5267" s="431" t="s">
        <v>4018</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4416</v>
      </c>
      <c r="B5268" s="431">
        <v>1</v>
      </c>
      <c r="C5268" s="431" t="s">
        <v>4417</v>
      </c>
      <c r="D5268" s="431" t="s">
        <v>4019</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4416</v>
      </c>
      <c r="B5269" s="431">
        <v>1</v>
      </c>
      <c r="C5269" s="431" t="s">
        <v>4417</v>
      </c>
      <c r="D5269" s="431" t="s">
        <v>4248</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4416</v>
      </c>
      <c r="B5270" s="431">
        <v>1</v>
      </c>
      <c r="C5270" s="431" t="s">
        <v>4417</v>
      </c>
      <c r="D5270" s="431" t="s">
        <v>4021</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4416</v>
      </c>
      <c r="B5271" s="431">
        <v>1</v>
      </c>
      <c r="C5271" s="431" t="s">
        <v>4417</v>
      </c>
      <c r="D5271" s="431" t="s">
        <v>4023</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4416</v>
      </c>
      <c r="B5272" s="431">
        <v>1</v>
      </c>
      <c r="C5272" s="431" t="s">
        <v>4417</v>
      </c>
      <c r="D5272" s="431" t="s">
        <v>481</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4416</v>
      </c>
      <c r="B5273" s="431">
        <v>1</v>
      </c>
      <c r="C5273" s="431" t="s">
        <v>4417</v>
      </c>
      <c r="D5273" s="431" t="s">
        <v>4026</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4416</v>
      </c>
      <c r="B5274" s="431">
        <v>1</v>
      </c>
      <c r="C5274" s="431" t="s">
        <v>4417</v>
      </c>
      <c r="D5274" s="431" t="s">
        <v>4028</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4416</v>
      </c>
      <c r="B5275" s="431">
        <v>1</v>
      </c>
      <c r="C5275" s="431" t="s">
        <v>4417</v>
      </c>
      <c r="D5275" s="431" t="s">
        <v>4029</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4416</v>
      </c>
      <c r="B5276" s="431">
        <v>1</v>
      </c>
      <c r="C5276" s="431" t="s">
        <v>4417</v>
      </c>
      <c r="D5276" s="431" t="s">
        <v>4031</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4416</v>
      </c>
      <c r="B5277" s="431">
        <v>1</v>
      </c>
      <c r="C5277" s="431" t="s">
        <v>4417</v>
      </c>
      <c r="D5277" s="431" t="s">
        <v>4308</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4416</v>
      </c>
      <c r="B5278" s="431">
        <v>1</v>
      </c>
      <c r="C5278" s="431" t="s">
        <v>4417</v>
      </c>
      <c r="D5278" s="431" t="s">
        <v>4033</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4416</v>
      </c>
      <c r="B5279" s="431">
        <v>1</v>
      </c>
      <c r="C5279" s="431" t="s">
        <v>4417</v>
      </c>
      <c r="D5279" s="431" t="s">
        <v>4249</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4416</v>
      </c>
      <c r="B5280" s="431">
        <v>1</v>
      </c>
      <c r="C5280" s="431" t="s">
        <v>4417</v>
      </c>
      <c r="D5280" s="431" t="s">
        <v>4035</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4416</v>
      </c>
      <c r="B5281" s="431">
        <v>1</v>
      </c>
      <c r="C5281" s="431" t="s">
        <v>4417</v>
      </c>
      <c r="D5281" s="431" t="s">
        <v>4037</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4416</v>
      </c>
      <c r="B5282" s="431">
        <v>1</v>
      </c>
      <c r="C5282" s="431" t="s">
        <v>4417</v>
      </c>
      <c r="D5282" s="431" t="s">
        <v>4039</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4416</v>
      </c>
      <c r="B5283" s="431">
        <v>1</v>
      </c>
      <c r="C5283" s="431" t="s">
        <v>4417</v>
      </c>
      <c r="D5283" s="431" t="s">
        <v>4041</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4416</v>
      </c>
      <c r="B5284" s="431">
        <v>1</v>
      </c>
      <c r="C5284" s="431" t="s">
        <v>4417</v>
      </c>
      <c r="D5284" s="431" t="s">
        <v>4043</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4416</v>
      </c>
      <c r="B5285" s="431">
        <v>1</v>
      </c>
      <c r="C5285" s="431" t="s">
        <v>4417</v>
      </c>
      <c r="D5285" s="431" t="s">
        <v>4045</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4416</v>
      </c>
      <c r="B5286" s="431">
        <v>1</v>
      </c>
      <c r="C5286" s="431" t="s">
        <v>4417</v>
      </c>
      <c r="D5286" s="431" t="s">
        <v>4047</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4416</v>
      </c>
      <c r="B5287" s="431">
        <v>1</v>
      </c>
      <c r="C5287" s="431" t="s">
        <v>4417</v>
      </c>
      <c r="D5287" s="431" t="s">
        <v>4049</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4416</v>
      </c>
      <c r="B5288" s="431">
        <v>1</v>
      </c>
      <c r="C5288" s="431" t="s">
        <v>4417</v>
      </c>
      <c r="D5288" s="431" t="s">
        <v>4051</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4416</v>
      </c>
      <c r="B5289" s="431">
        <v>1</v>
      </c>
      <c r="C5289" s="431" t="s">
        <v>4417</v>
      </c>
      <c r="D5289" s="431" t="s">
        <v>4053</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4416</v>
      </c>
      <c r="B5290" s="431">
        <v>1</v>
      </c>
      <c r="C5290" s="431" t="s">
        <v>4417</v>
      </c>
      <c r="D5290" s="431" t="s">
        <v>4055</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4416</v>
      </c>
      <c r="B5291" s="431">
        <v>1</v>
      </c>
      <c r="C5291" s="431" t="s">
        <v>4417</v>
      </c>
      <c r="D5291" s="431" t="s">
        <v>4309</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4416</v>
      </c>
      <c r="B5292" s="431">
        <v>1</v>
      </c>
      <c r="C5292" s="431" t="s">
        <v>4417</v>
      </c>
      <c r="D5292" s="431" t="s">
        <v>4057</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4416</v>
      </c>
      <c r="B5293" s="431">
        <v>1</v>
      </c>
      <c r="C5293" s="431" t="s">
        <v>4417</v>
      </c>
      <c r="D5293" s="431" t="s">
        <v>4059</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4416</v>
      </c>
      <c r="B5294" s="431">
        <v>1</v>
      </c>
      <c r="C5294" s="431" t="s">
        <v>4417</v>
      </c>
      <c r="D5294" s="431" t="s">
        <v>4061</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4416</v>
      </c>
      <c r="B5295" s="431">
        <v>1</v>
      </c>
      <c r="C5295" s="431" t="s">
        <v>4417</v>
      </c>
      <c r="D5295" s="431" t="s">
        <v>4250</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4416</v>
      </c>
      <c r="B5296" s="431">
        <v>1</v>
      </c>
      <c r="C5296" s="431" t="s">
        <v>4417</v>
      </c>
      <c r="D5296" s="431" t="s">
        <v>4063</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4416</v>
      </c>
      <c r="B5297" s="431">
        <v>1</v>
      </c>
      <c r="C5297" s="431" t="s">
        <v>4417</v>
      </c>
      <c r="D5297" s="431" t="s">
        <v>4065</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4416</v>
      </c>
      <c r="B5298" s="431">
        <v>1</v>
      </c>
      <c r="C5298" s="431" t="s">
        <v>4417</v>
      </c>
      <c r="D5298" s="431" t="s">
        <v>4067</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4416</v>
      </c>
      <c r="B5299" s="431">
        <v>1</v>
      </c>
      <c r="C5299" s="431" t="s">
        <v>4417</v>
      </c>
      <c r="D5299" s="431" t="s">
        <v>4069</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4416</v>
      </c>
      <c r="B5300" s="431">
        <v>1</v>
      </c>
      <c r="C5300" s="431" t="s">
        <v>4417</v>
      </c>
      <c r="D5300" s="431" t="s">
        <v>517</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4416</v>
      </c>
      <c r="B5301" s="431">
        <v>1</v>
      </c>
      <c r="C5301" s="431" t="s">
        <v>4417</v>
      </c>
      <c r="D5301" s="431" t="s">
        <v>4072</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4416</v>
      </c>
      <c r="B5302" s="431">
        <v>1</v>
      </c>
      <c r="C5302" s="431" t="s">
        <v>4417</v>
      </c>
      <c r="D5302" s="431" t="s">
        <v>4074</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4416</v>
      </c>
      <c r="B5303" s="431">
        <v>1</v>
      </c>
      <c r="C5303" s="431" t="s">
        <v>4417</v>
      </c>
      <c r="D5303" s="431" t="s">
        <v>4076</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4416</v>
      </c>
      <c r="B5304" s="431">
        <v>1</v>
      </c>
      <c r="C5304" s="431" t="s">
        <v>4417</v>
      </c>
      <c r="D5304" s="431" t="s">
        <v>4078</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4416</v>
      </c>
      <c r="B5305" s="431">
        <v>1</v>
      </c>
      <c r="C5305" s="431" t="s">
        <v>4417</v>
      </c>
      <c r="D5305" s="431" t="s">
        <v>4080</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4416</v>
      </c>
      <c r="B5306" s="431">
        <v>1</v>
      </c>
      <c r="C5306" s="431" t="s">
        <v>4417</v>
      </c>
      <c r="D5306" s="431" t="s">
        <v>4082</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4416</v>
      </c>
      <c r="B5307" s="431">
        <v>1</v>
      </c>
      <c r="C5307" s="431" t="s">
        <v>4417</v>
      </c>
      <c r="D5307" s="431" t="s">
        <v>4084</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4416</v>
      </c>
      <c r="B5308" s="431">
        <v>1</v>
      </c>
      <c r="C5308" s="431" t="s">
        <v>4417</v>
      </c>
      <c r="D5308" s="431" t="s">
        <v>4086</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4416</v>
      </c>
      <c r="B5309" s="431">
        <v>1</v>
      </c>
      <c r="C5309" s="431" t="s">
        <v>4417</v>
      </c>
      <c r="D5309" s="431" t="s">
        <v>4088</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4416</v>
      </c>
      <c r="B5310" s="431">
        <v>1</v>
      </c>
      <c r="C5310" s="431" t="s">
        <v>4417</v>
      </c>
      <c r="D5310" s="431" t="s">
        <v>4251</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4416</v>
      </c>
      <c r="B5311" s="431">
        <v>1</v>
      </c>
      <c r="C5311" s="431" t="s">
        <v>4417</v>
      </c>
      <c r="D5311" s="431" t="s">
        <v>4310</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4416</v>
      </c>
      <c r="B5312" s="431">
        <v>1</v>
      </c>
      <c r="C5312" s="431" t="s">
        <v>4417</v>
      </c>
      <c r="D5312" s="431" t="s">
        <v>4090</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4416</v>
      </c>
      <c r="B5313" s="431">
        <v>1</v>
      </c>
      <c r="C5313" s="431" t="s">
        <v>4417</v>
      </c>
      <c r="D5313" s="431" t="s">
        <v>4092</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4416</v>
      </c>
      <c r="B5314" s="431">
        <v>1</v>
      </c>
      <c r="C5314" s="431" t="s">
        <v>4417</v>
      </c>
      <c r="D5314" s="431" t="s">
        <v>4094</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4416</v>
      </c>
      <c r="B5315" s="431">
        <v>1</v>
      </c>
      <c r="C5315" s="431" t="s">
        <v>4417</v>
      </c>
      <c r="D5315" s="431" t="s">
        <v>4096</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4416</v>
      </c>
      <c r="B5316" s="431">
        <v>1</v>
      </c>
      <c r="C5316" s="431" t="s">
        <v>4417</v>
      </c>
      <c r="D5316" s="431" t="s">
        <v>4098</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4416</v>
      </c>
      <c r="B5317" s="431">
        <v>1</v>
      </c>
      <c r="C5317" s="431" t="s">
        <v>4417</v>
      </c>
      <c r="D5317" s="431" t="s">
        <v>4100</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4416</v>
      </c>
      <c r="B5318" s="431">
        <v>1</v>
      </c>
      <c r="C5318" s="431" t="s">
        <v>4417</v>
      </c>
      <c r="D5318" s="431" t="s">
        <v>4102</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4416</v>
      </c>
      <c r="B5319" s="431">
        <v>1</v>
      </c>
      <c r="C5319" s="431" t="s">
        <v>4417</v>
      </c>
      <c r="D5319" s="431" t="s">
        <v>4253</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4416</v>
      </c>
      <c r="B5320" s="431">
        <v>1</v>
      </c>
      <c r="C5320" s="431" t="s">
        <v>4417</v>
      </c>
      <c r="D5320" s="431" t="s">
        <v>4104</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4416</v>
      </c>
      <c r="B5321" s="431">
        <v>1</v>
      </c>
      <c r="C5321" s="431" t="s">
        <v>4417</v>
      </c>
      <c r="D5321" s="431" t="s">
        <v>4106</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4416</v>
      </c>
      <c r="B5322" s="431">
        <v>1</v>
      </c>
      <c r="C5322" s="431" t="s">
        <v>4417</v>
      </c>
      <c r="D5322" s="431" t="s">
        <v>4108</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4416</v>
      </c>
      <c r="B5323" s="431">
        <v>1</v>
      </c>
      <c r="C5323" s="431" t="s">
        <v>4417</v>
      </c>
      <c r="D5323" s="431" t="s">
        <v>4110</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4416</v>
      </c>
      <c r="B5324" s="431">
        <v>1</v>
      </c>
      <c r="C5324" s="431" t="s">
        <v>4417</v>
      </c>
      <c r="D5324" s="431" t="s">
        <v>4112</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4418</v>
      </c>
      <c r="B5325" s="431">
        <v>1</v>
      </c>
      <c r="C5325" s="431" t="s">
        <v>4419</v>
      </c>
      <c r="D5325" s="431" t="s">
        <v>4016</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4418</v>
      </c>
      <c r="B5326" s="431">
        <v>1</v>
      </c>
      <c r="C5326" s="431" t="s">
        <v>4419</v>
      </c>
      <c r="D5326" s="431" t="s">
        <v>4018</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4418</v>
      </c>
      <c r="B5327" s="431">
        <v>1</v>
      </c>
      <c r="C5327" s="431" t="s">
        <v>4419</v>
      </c>
      <c r="D5327" s="431" t="s">
        <v>4019</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4418</v>
      </c>
      <c r="B5328" s="431">
        <v>1</v>
      </c>
      <c r="C5328" s="431" t="s">
        <v>4419</v>
      </c>
      <c r="D5328" s="431" t="s">
        <v>4248</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4418</v>
      </c>
      <c r="B5329" s="431">
        <v>1</v>
      </c>
      <c r="C5329" s="431" t="s">
        <v>4419</v>
      </c>
      <c r="D5329" s="431" t="s">
        <v>4021</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4418</v>
      </c>
      <c r="B5330" s="431">
        <v>1</v>
      </c>
      <c r="C5330" s="431" t="s">
        <v>4419</v>
      </c>
      <c r="D5330" s="431" t="s">
        <v>4023</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4418</v>
      </c>
      <c r="B5331" s="431">
        <v>1</v>
      </c>
      <c r="C5331" s="431" t="s">
        <v>4419</v>
      </c>
      <c r="D5331" s="431" t="s">
        <v>481</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4418</v>
      </c>
      <c r="B5332" s="431">
        <v>1</v>
      </c>
      <c r="C5332" s="431" t="s">
        <v>4419</v>
      </c>
      <c r="D5332" s="431" t="s">
        <v>4026</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4418</v>
      </c>
      <c r="B5333" s="431">
        <v>1</v>
      </c>
      <c r="C5333" s="431" t="s">
        <v>4419</v>
      </c>
      <c r="D5333" s="431" t="s">
        <v>4028</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4418</v>
      </c>
      <c r="B5334" s="431">
        <v>1</v>
      </c>
      <c r="C5334" s="431" t="s">
        <v>4419</v>
      </c>
      <c r="D5334" s="431" t="s">
        <v>4029</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4418</v>
      </c>
      <c r="B5335" s="431">
        <v>1</v>
      </c>
      <c r="C5335" s="431" t="s">
        <v>4419</v>
      </c>
      <c r="D5335" s="431" t="s">
        <v>4031</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4418</v>
      </c>
      <c r="B5336" s="431">
        <v>1</v>
      </c>
      <c r="C5336" s="431" t="s">
        <v>4419</v>
      </c>
      <c r="D5336" s="431" t="s">
        <v>4033</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4418</v>
      </c>
      <c r="B5337" s="431">
        <v>1</v>
      </c>
      <c r="C5337" s="431" t="s">
        <v>4419</v>
      </c>
      <c r="D5337" s="431" t="s">
        <v>4249</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4418</v>
      </c>
      <c r="B5338" s="431">
        <v>1</v>
      </c>
      <c r="C5338" s="431" t="s">
        <v>4419</v>
      </c>
      <c r="D5338" s="431" t="s">
        <v>4035</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4418</v>
      </c>
      <c r="B5339" s="431">
        <v>1</v>
      </c>
      <c r="C5339" s="431" t="s">
        <v>4419</v>
      </c>
      <c r="D5339" s="431" t="s">
        <v>4037</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4418</v>
      </c>
      <c r="B5340" s="431">
        <v>1</v>
      </c>
      <c r="C5340" s="431" t="s">
        <v>4419</v>
      </c>
      <c r="D5340" s="431" t="s">
        <v>4039</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4418</v>
      </c>
      <c r="B5341" s="431">
        <v>1</v>
      </c>
      <c r="C5341" s="431" t="s">
        <v>4419</v>
      </c>
      <c r="D5341" s="431" t="s">
        <v>4041</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4418</v>
      </c>
      <c r="B5342" s="431">
        <v>1</v>
      </c>
      <c r="C5342" s="431" t="s">
        <v>4419</v>
      </c>
      <c r="D5342" s="431" t="s">
        <v>4043</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4418</v>
      </c>
      <c r="B5343" s="431">
        <v>1</v>
      </c>
      <c r="C5343" s="431" t="s">
        <v>4419</v>
      </c>
      <c r="D5343" s="431" t="s">
        <v>4045</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4418</v>
      </c>
      <c r="B5344" s="431">
        <v>1</v>
      </c>
      <c r="C5344" s="431" t="s">
        <v>4419</v>
      </c>
      <c r="D5344" s="431" t="s">
        <v>4047</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4418</v>
      </c>
      <c r="B5345" s="431">
        <v>1</v>
      </c>
      <c r="C5345" s="431" t="s">
        <v>4419</v>
      </c>
      <c r="D5345" s="431" t="s">
        <v>4049</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4418</v>
      </c>
      <c r="B5346" s="431">
        <v>1</v>
      </c>
      <c r="C5346" s="431" t="s">
        <v>4419</v>
      </c>
      <c r="D5346" s="431" t="s">
        <v>4051</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4418</v>
      </c>
      <c r="B5347" s="431">
        <v>1</v>
      </c>
      <c r="C5347" s="431" t="s">
        <v>4419</v>
      </c>
      <c r="D5347" s="431" t="s">
        <v>4053</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4418</v>
      </c>
      <c r="B5348" s="431">
        <v>1</v>
      </c>
      <c r="C5348" s="431" t="s">
        <v>4419</v>
      </c>
      <c r="D5348" s="431" t="s">
        <v>4055</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4418</v>
      </c>
      <c r="B5349" s="431">
        <v>1</v>
      </c>
      <c r="C5349" s="431" t="s">
        <v>4419</v>
      </c>
      <c r="D5349" s="431" t="s">
        <v>4057</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4418</v>
      </c>
      <c r="B5350" s="431">
        <v>1</v>
      </c>
      <c r="C5350" s="431" t="s">
        <v>4419</v>
      </c>
      <c r="D5350" s="431" t="s">
        <v>4059</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4418</v>
      </c>
      <c r="B5351" s="431">
        <v>1</v>
      </c>
      <c r="C5351" s="431" t="s">
        <v>4419</v>
      </c>
      <c r="D5351" s="431" t="s">
        <v>4061</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4418</v>
      </c>
      <c r="B5352" s="431">
        <v>1</v>
      </c>
      <c r="C5352" s="431" t="s">
        <v>4419</v>
      </c>
      <c r="D5352" s="431" t="s">
        <v>4250</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4418</v>
      </c>
      <c r="B5353" s="431">
        <v>1</v>
      </c>
      <c r="C5353" s="431" t="s">
        <v>4419</v>
      </c>
      <c r="D5353" s="431" t="s">
        <v>4063</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4418</v>
      </c>
      <c r="B5354" s="431">
        <v>1</v>
      </c>
      <c r="C5354" s="431" t="s">
        <v>4419</v>
      </c>
      <c r="D5354" s="431" t="s">
        <v>4065</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4418</v>
      </c>
      <c r="B5355" s="431">
        <v>1</v>
      </c>
      <c r="C5355" s="431" t="s">
        <v>4419</v>
      </c>
      <c r="D5355" s="431" t="s">
        <v>4067</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4418</v>
      </c>
      <c r="B5356" s="431">
        <v>1</v>
      </c>
      <c r="C5356" s="431" t="s">
        <v>4419</v>
      </c>
      <c r="D5356" s="431" t="s">
        <v>4069</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4418</v>
      </c>
      <c r="B5357" s="431">
        <v>1</v>
      </c>
      <c r="C5357" s="431" t="s">
        <v>4419</v>
      </c>
      <c r="D5357" s="431" t="s">
        <v>517</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4418</v>
      </c>
      <c r="B5358" s="431">
        <v>1</v>
      </c>
      <c r="C5358" s="431" t="s">
        <v>4419</v>
      </c>
      <c r="D5358" s="431" t="s">
        <v>4072</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4418</v>
      </c>
      <c r="B5359" s="431">
        <v>1</v>
      </c>
      <c r="C5359" s="431" t="s">
        <v>4419</v>
      </c>
      <c r="D5359" s="431" t="s">
        <v>4074</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4418</v>
      </c>
      <c r="B5360" s="431">
        <v>1</v>
      </c>
      <c r="C5360" s="431" t="s">
        <v>4419</v>
      </c>
      <c r="D5360" s="431" t="s">
        <v>4076</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4418</v>
      </c>
      <c r="B5361" s="431">
        <v>1</v>
      </c>
      <c r="C5361" s="431" t="s">
        <v>4419</v>
      </c>
      <c r="D5361" s="431" t="s">
        <v>4078</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4418</v>
      </c>
      <c r="B5362" s="431">
        <v>1</v>
      </c>
      <c r="C5362" s="431" t="s">
        <v>4419</v>
      </c>
      <c r="D5362" s="431" t="s">
        <v>4080</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4418</v>
      </c>
      <c r="B5363" s="431">
        <v>1</v>
      </c>
      <c r="C5363" s="431" t="s">
        <v>4419</v>
      </c>
      <c r="D5363" s="431" t="s">
        <v>4082</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4418</v>
      </c>
      <c r="B5364" s="431">
        <v>1</v>
      </c>
      <c r="C5364" s="431" t="s">
        <v>4419</v>
      </c>
      <c r="D5364" s="431" t="s">
        <v>4084</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4418</v>
      </c>
      <c r="B5365" s="431">
        <v>1</v>
      </c>
      <c r="C5365" s="431" t="s">
        <v>4419</v>
      </c>
      <c r="D5365" s="431" t="s">
        <v>4086</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4418</v>
      </c>
      <c r="B5366" s="431">
        <v>1</v>
      </c>
      <c r="C5366" s="431" t="s">
        <v>4419</v>
      </c>
      <c r="D5366" s="431" t="s">
        <v>4088</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4418</v>
      </c>
      <c r="B5367" s="431">
        <v>1</v>
      </c>
      <c r="C5367" s="431" t="s">
        <v>4419</v>
      </c>
      <c r="D5367" s="431" t="s">
        <v>4251</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4418</v>
      </c>
      <c r="B5368" s="431">
        <v>1</v>
      </c>
      <c r="C5368" s="431" t="s">
        <v>4419</v>
      </c>
      <c r="D5368" s="431" t="s">
        <v>4090</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4418</v>
      </c>
      <c r="B5369" s="431">
        <v>1</v>
      </c>
      <c r="C5369" s="431" t="s">
        <v>4419</v>
      </c>
      <c r="D5369" s="431" t="s">
        <v>4092</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4418</v>
      </c>
      <c r="B5370" s="431">
        <v>1</v>
      </c>
      <c r="C5370" s="431" t="s">
        <v>4419</v>
      </c>
      <c r="D5370" s="431" t="s">
        <v>4094</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4418</v>
      </c>
      <c r="B5371" s="431">
        <v>1</v>
      </c>
      <c r="C5371" s="431" t="s">
        <v>4419</v>
      </c>
      <c r="D5371" s="431" t="s">
        <v>4096</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4418</v>
      </c>
      <c r="B5372" s="431">
        <v>1</v>
      </c>
      <c r="C5372" s="431" t="s">
        <v>4419</v>
      </c>
      <c r="D5372" s="431" t="s">
        <v>4098</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4418</v>
      </c>
      <c r="B5373" s="431">
        <v>1</v>
      </c>
      <c r="C5373" s="431" t="s">
        <v>4419</v>
      </c>
      <c r="D5373" s="431" t="s">
        <v>4252</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4418</v>
      </c>
      <c r="B5374" s="431">
        <v>1</v>
      </c>
      <c r="C5374" s="431" t="s">
        <v>4419</v>
      </c>
      <c r="D5374" s="431" t="s">
        <v>4100</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4418</v>
      </c>
      <c r="B5375" s="431">
        <v>1</v>
      </c>
      <c r="C5375" s="431" t="s">
        <v>4419</v>
      </c>
      <c r="D5375" s="431" t="s">
        <v>4102</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4418</v>
      </c>
      <c r="B5376" s="431">
        <v>1</v>
      </c>
      <c r="C5376" s="431" t="s">
        <v>4419</v>
      </c>
      <c r="D5376" s="431" t="s">
        <v>4253</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4418</v>
      </c>
      <c r="B5377" s="431">
        <v>1</v>
      </c>
      <c r="C5377" s="431" t="s">
        <v>4419</v>
      </c>
      <c r="D5377" s="431" t="s">
        <v>4104</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4418</v>
      </c>
      <c r="B5378" s="431">
        <v>1</v>
      </c>
      <c r="C5378" s="431" t="s">
        <v>4419</v>
      </c>
      <c r="D5378" s="431" t="s">
        <v>4106</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4418</v>
      </c>
      <c r="B5379" s="431">
        <v>1</v>
      </c>
      <c r="C5379" s="431" t="s">
        <v>4419</v>
      </c>
      <c r="D5379" s="431" t="s">
        <v>4108</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4418</v>
      </c>
      <c r="B5380" s="431">
        <v>1</v>
      </c>
      <c r="C5380" s="431" t="s">
        <v>4419</v>
      </c>
      <c r="D5380" s="431" t="s">
        <v>4110</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4418</v>
      </c>
      <c r="B5381" s="431">
        <v>1</v>
      </c>
      <c r="C5381" s="431" t="s">
        <v>4419</v>
      </c>
      <c r="D5381" s="431" t="s">
        <v>4112</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4420</v>
      </c>
      <c r="B5382" s="431">
        <v>1</v>
      </c>
      <c r="C5382" s="431" t="s">
        <v>4421</v>
      </c>
      <c r="D5382" s="431" t="s">
        <v>4016</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4420</v>
      </c>
      <c r="B5383" s="431">
        <v>1</v>
      </c>
      <c r="C5383" s="431" t="s">
        <v>4421</v>
      </c>
      <c r="D5383" s="431" t="s">
        <v>4018</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4420</v>
      </c>
      <c r="B5384" s="431">
        <v>1</v>
      </c>
      <c r="C5384" s="431" t="s">
        <v>4421</v>
      </c>
      <c r="D5384" s="431" t="s">
        <v>4019</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4420</v>
      </c>
      <c r="B5385" s="431">
        <v>1</v>
      </c>
      <c r="C5385" s="431" t="s">
        <v>4421</v>
      </c>
      <c r="D5385" s="431" t="s">
        <v>4248</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4420</v>
      </c>
      <c r="B5386" s="431">
        <v>1</v>
      </c>
      <c r="C5386" s="431" t="s">
        <v>4421</v>
      </c>
      <c r="D5386" s="431" t="s">
        <v>4021</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4420</v>
      </c>
      <c r="B5387" s="431">
        <v>1</v>
      </c>
      <c r="C5387" s="431" t="s">
        <v>4421</v>
      </c>
      <c r="D5387" s="431" t="s">
        <v>4023</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4420</v>
      </c>
      <c r="B5388" s="431">
        <v>1</v>
      </c>
      <c r="C5388" s="431" t="s">
        <v>4421</v>
      </c>
      <c r="D5388" s="431" t="s">
        <v>481</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4420</v>
      </c>
      <c r="B5389" s="431">
        <v>1</v>
      </c>
      <c r="C5389" s="431" t="s">
        <v>4421</v>
      </c>
      <c r="D5389" s="431" t="s">
        <v>4026</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4420</v>
      </c>
      <c r="B5390" s="431">
        <v>1</v>
      </c>
      <c r="C5390" s="431" t="s">
        <v>4421</v>
      </c>
      <c r="D5390" s="431" t="s">
        <v>4028</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4420</v>
      </c>
      <c r="B5391" s="431">
        <v>1</v>
      </c>
      <c r="C5391" s="431" t="s">
        <v>4421</v>
      </c>
      <c r="D5391" s="431" t="s">
        <v>4029</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4420</v>
      </c>
      <c r="B5392" s="431">
        <v>1</v>
      </c>
      <c r="C5392" s="431" t="s">
        <v>4421</v>
      </c>
      <c r="D5392" s="431" t="s">
        <v>4031</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4420</v>
      </c>
      <c r="B5393" s="431">
        <v>1</v>
      </c>
      <c r="C5393" s="431" t="s">
        <v>4421</v>
      </c>
      <c r="D5393" s="431" t="s">
        <v>4308</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4420</v>
      </c>
      <c r="B5394" s="431">
        <v>1</v>
      </c>
      <c r="C5394" s="431" t="s">
        <v>4421</v>
      </c>
      <c r="D5394" s="431" t="s">
        <v>4033</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4420</v>
      </c>
      <c r="B5395" s="431">
        <v>1</v>
      </c>
      <c r="C5395" s="431" t="s">
        <v>4421</v>
      </c>
      <c r="D5395" s="431" t="s">
        <v>4249</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4420</v>
      </c>
      <c r="B5396" s="431">
        <v>1</v>
      </c>
      <c r="C5396" s="431" t="s">
        <v>4421</v>
      </c>
      <c r="D5396" s="431" t="s">
        <v>4035</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4420</v>
      </c>
      <c r="B5397" s="431">
        <v>1</v>
      </c>
      <c r="C5397" s="431" t="s">
        <v>4421</v>
      </c>
      <c r="D5397" s="431" t="s">
        <v>4037</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4420</v>
      </c>
      <c r="B5398" s="431">
        <v>1</v>
      </c>
      <c r="C5398" s="431" t="s">
        <v>4421</v>
      </c>
      <c r="D5398" s="431" t="s">
        <v>4039</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4420</v>
      </c>
      <c r="B5399" s="431">
        <v>1</v>
      </c>
      <c r="C5399" s="431" t="s">
        <v>4421</v>
      </c>
      <c r="D5399" s="431" t="s">
        <v>4041</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4420</v>
      </c>
      <c r="B5400" s="431">
        <v>1</v>
      </c>
      <c r="C5400" s="431" t="s">
        <v>4421</v>
      </c>
      <c r="D5400" s="431" t="s">
        <v>4043</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4420</v>
      </c>
      <c r="B5401" s="431">
        <v>1</v>
      </c>
      <c r="C5401" s="431" t="s">
        <v>4421</v>
      </c>
      <c r="D5401" s="431" t="s">
        <v>4045</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4420</v>
      </c>
      <c r="B5402" s="431">
        <v>1</v>
      </c>
      <c r="C5402" s="431" t="s">
        <v>4421</v>
      </c>
      <c r="D5402" s="431" t="s">
        <v>4047</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4420</v>
      </c>
      <c r="B5403" s="431">
        <v>1</v>
      </c>
      <c r="C5403" s="431" t="s">
        <v>4421</v>
      </c>
      <c r="D5403" s="431" t="s">
        <v>4049</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4420</v>
      </c>
      <c r="B5404" s="431">
        <v>1</v>
      </c>
      <c r="C5404" s="431" t="s">
        <v>4421</v>
      </c>
      <c r="D5404" s="431" t="s">
        <v>4051</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4420</v>
      </c>
      <c r="B5405" s="431">
        <v>1</v>
      </c>
      <c r="C5405" s="431" t="s">
        <v>4421</v>
      </c>
      <c r="D5405" s="431" t="s">
        <v>4053</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4420</v>
      </c>
      <c r="B5406" s="431">
        <v>1</v>
      </c>
      <c r="C5406" s="431" t="s">
        <v>4421</v>
      </c>
      <c r="D5406" s="431" t="s">
        <v>4055</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4420</v>
      </c>
      <c r="B5407" s="431">
        <v>1</v>
      </c>
      <c r="C5407" s="431" t="s">
        <v>4421</v>
      </c>
      <c r="D5407" s="431" t="s">
        <v>4309</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4420</v>
      </c>
      <c r="B5408" s="431">
        <v>1</v>
      </c>
      <c r="C5408" s="431" t="s">
        <v>4421</v>
      </c>
      <c r="D5408" s="431" t="s">
        <v>4057</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4420</v>
      </c>
      <c r="B5409" s="431">
        <v>1</v>
      </c>
      <c r="C5409" s="431" t="s">
        <v>4421</v>
      </c>
      <c r="D5409" s="431" t="s">
        <v>4059</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4420</v>
      </c>
      <c r="B5410" s="431">
        <v>1</v>
      </c>
      <c r="C5410" s="431" t="s">
        <v>4421</v>
      </c>
      <c r="D5410" s="431" t="s">
        <v>4061</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4420</v>
      </c>
      <c r="B5411" s="431">
        <v>1</v>
      </c>
      <c r="C5411" s="431" t="s">
        <v>4421</v>
      </c>
      <c r="D5411" s="431" t="s">
        <v>4250</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4420</v>
      </c>
      <c r="B5412" s="431">
        <v>1</v>
      </c>
      <c r="C5412" s="431" t="s">
        <v>4421</v>
      </c>
      <c r="D5412" s="431" t="s">
        <v>4063</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4420</v>
      </c>
      <c r="B5413" s="431">
        <v>1</v>
      </c>
      <c r="C5413" s="431" t="s">
        <v>4421</v>
      </c>
      <c r="D5413" s="431" t="s">
        <v>4065</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4420</v>
      </c>
      <c r="B5414" s="431">
        <v>1</v>
      </c>
      <c r="C5414" s="431" t="s">
        <v>4421</v>
      </c>
      <c r="D5414" s="431" t="s">
        <v>4067</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4420</v>
      </c>
      <c r="B5415" s="431">
        <v>1</v>
      </c>
      <c r="C5415" s="431" t="s">
        <v>4421</v>
      </c>
      <c r="D5415" s="431" t="s">
        <v>4069</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4420</v>
      </c>
      <c r="B5416" s="431">
        <v>1</v>
      </c>
      <c r="C5416" s="431" t="s">
        <v>4421</v>
      </c>
      <c r="D5416" s="431" t="s">
        <v>517</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4420</v>
      </c>
      <c r="B5417" s="431">
        <v>1</v>
      </c>
      <c r="C5417" s="431" t="s">
        <v>4421</v>
      </c>
      <c r="D5417" s="431" t="s">
        <v>4072</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4420</v>
      </c>
      <c r="B5418" s="431">
        <v>1</v>
      </c>
      <c r="C5418" s="431" t="s">
        <v>4421</v>
      </c>
      <c r="D5418" s="431" t="s">
        <v>4074</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4420</v>
      </c>
      <c r="B5419" s="431">
        <v>1</v>
      </c>
      <c r="C5419" s="431" t="s">
        <v>4421</v>
      </c>
      <c r="D5419" s="431" t="s">
        <v>4076</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4420</v>
      </c>
      <c r="B5420" s="431">
        <v>1</v>
      </c>
      <c r="C5420" s="431" t="s">
        <v>4421</v>
      </c>
      <c r="D5420" s="431" t="s">
        <v>4078</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4420</v>
      </c>
      <c r="B5421" s="431">
        <v>1</v>
      </c>
      <c r="C5421" s="431" t="s">
        <v>4421</v>
      </c>
      <c r="D5421" s="431" t="s">
        <v>4080</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4420</v>
      </c>
      <c r="B5422" s="431">
        <v>1</v>
      </c>
      <c r="C5422" s="431" t="s">
        <v>4421</v>
      </c>
      <c r="D5422" s="431" t="s">
        <v>4082</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4420</v>
      </c>
      <c r="B5423" s="431">
        <v>1</v>
      </c>
      <c r="C5423" s="431" t="s">
        <v>4421</v>
      </c>
      <c r="D5423" s="431" t="s">
        <v>4084</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4420</v>
      </c>
      <c r="B5424" s="431">
        <v>1</v>
      </c>
      <c r="C5424" s="431" t="s">
        <v>4421</v>
      </c>
      <c r="D5424" s="431" t="s">
        <v>4086</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4420</v>
      </c>
      <c r="B5425" s="431">
        <v>1</v>
      </c>
      <c r="C5425" s="431" t="s">
        <v>4421</v>
      </c>
      <c r="D5425" s="431" t="s">
        <v>4088</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4420</v>
      </c>
      <c r="B5426" s="431">
        <v>1</v>
      </c>
      <c r="C5426" s="431" t="s">
        <v>4421</v>
      </c>
      <c r="D5426" s="431" t="s">
        <v>4251</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4420</v>
      </c>
      <c r="B5427" s="431">
        <v>1</v>
      </c>
      <c r="C5427" s="431" t="s">
        <v>4421</v>
      </c>
      <c r="D5427" s="431" t="s">
        <v>4310</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4420</v>
      </c>
      <c r="B5428" s="431">
        <v>1</v>
      </c>
      <c r="C5428" s="431" t="s">
        <v>4421</v>
      </c>
      <c r="D5428" s="431" t="s">
        <v>4090</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4420</v>
      </c>
      <c r="B5429" s="431">
        <v>1</v>
      </c>
      <c r="C5429" s="431" t="s">
        <v>4421</v>
      </c>
      <c r="D5429" s="431" t="s">
        <v>4092</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4420</v>
      </c>
      <c r="B5430" s="431">
        <v>1</v>
      </c>
      <c r="C5430" s="431" t="s">
        <v>4421</v>
      </c>
      <c r="D5430" s="431" t="s">
        <v>4094</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4420</v>
      </c>
      <c r="B5431" s="431">
        <v>1</v>
      </c>
      <c r="C5431" s="431" t="s">
        <v>4421</v>
      </c>
      <c r="D5431" s="431" t="s">
        <v>4096</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4420</v>
      </c>
      <c r="B5432" s="431">
        <v>1</v>
      </c>
      <c r="C5432" s="431" t="s">
        <v>4421</v>
      </c>
      <c r="D5432" s="431" t="s">
        <v>4098</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4420</v>
      </c>
      <c r="B5433" s="431">
        <v>1</v>
      </c>
      <c r="C5433" s="431" t="s">
        <v>4421</v>
      </c>
      <c r="D5433" s="431" t="s">
        <v>4100</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4420</v>
      </c>
      <c r="B5434" s="431">
        <v>1</v>
      </c>
      <c r="C5434" s="431" t="s">
        <v>4421</v>
      </c>
      <c r="D5434" s="431" t="s">
        <v>4102</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4420</v>
      </c>
      <c r="B5435" s="431">
        <v>1</v>
      </c>
      <c r="C5435" s="431" t="s">
        <v>4421</v>
      </c>
      <c r="D5435" s="431" t="s">
        <v>4253</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4420</v>
      </c>
      <c r="B5436" s="431">
        <v>1</v>
      </c>
      <c r="C5436" s="431" t="s">
        <v>4421</v>
      </c>
      <c r="D5436" s="431" t="s">
        <v>4104</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4420</v>
      </c>
      <c r="B5437" s="431">
        <v>1</v>
      </c>
      <c r="C5437" s="431" t="s">
        <v>4421</v>
      </c>
      <c r="D5437" s="431" t="s">
        <v>4106</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4420</v>
      </c>
      <c r="B5438" s="431">
        <v>1</v>
      </c>
      <c r="C5438" s="431" t="s">
        <v>4421</v>
      </c>
      <c r="D5438" s="431" t="s">
        <v>4108</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4420</v>
      </c>
      <c r="B5439" s="431">
        <v>1</v>
      </c>
      <c r="C5439" s="431" t="s">
        <v>4421</v>
      </c>
      <c r="D5439" s="431" t="s">
        <v>4110</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4420</v>
      </c>
      <c r="B5440" s="431">
        <v>1</v>
      </c>
      <c r="C5440" s="431" t="s">
        <v>4421</v>
      </c>
      <c r="D5440" s="431" t="s">
        <v>4112</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4422</v>
      </c>
      <c r="B5441" s="431">
        <v>1</v>
      </c>
      <c r="C5441" s="431" t="s">
        <v>4423</v>
      </c>
      <c r="D5441" s="431" t="s">
        <v>4016</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4422</v>
      </c>
      <c r="B5442" s="431">
        <v>1</v>
      </c>
      <c r="C5442" s="431" t="s">
        <v>4423</v>
      </c>
      <c r="D5442" s="431" t="s">
        <v>4018</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4422</v>
      </c>
      <c r="B5443" s="431">
        <v>1</v>
      </c>
      <c r="C5443" s="431" t="s">
        <v>4423</v>
      </c>
      <c r="D5443" s="431" t="s">
        <v>4019</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4422</v>
      </c>
      <c r="B5444" s="431">
        <v>1</v>
      </c>
      <c r="C5444" s="431" t="s">
        <v>4423</v>
      </c>
      <c r="D5444" s="431" t="s">
        <v>4248</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4422</v>
      </c>
      <c r="B5445" s="431">
        <v>1</v>
      </c>
      <c r="C5445" s="431" t="s">
        <v>4423</v>
      </c>
      <c r="D5445" s="431" t="s">
        <v>4021</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4422</v>
      </c>
      <c r="B5446" s="431">
        <v>1</v>
      </c>
      <c r="C5446" s="431" t="s">
        <v>4423</v>
      </c>
      <c r="D5446" s="431" t="s">
        <v>4023</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4422</v>
      </c>
      <c r="B5447" s="431">
        <v>1</v>
      </c>
      <c r="C5447" s="431" t="s">
        <v>4423</v>
      </c>
      <c r="D5447" s="431" t="s">
        <v>481</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4422</v>
      </c>
      <c r="B5448" s="431">
        <v>1</v>
      </c>
      <c r="C5448" s="431" t="s">
        <v>4423</v>
      </c>
      <c r="D5448" s="431" t="s">
        <v>4026</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4422</v>
      </c>
      <c r="B5449" s="431">
        <v>1</v>
      </c>
      <c r="C5449" s="431" t="s">
        <v>4423</v>
      </c>
      <c r="D5449" s="431" t="s">
        <v>4028</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4422</v>
      </c>
      <c r="B5450" s="431">
        <v>1</v>
      </c>
      <c r="C5450" s="431" t="s">
        <v>4423</v>
      </c>
      <c r="D5450" s="431" t="s">
        <v>4029</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4422</v>
      </c>
      <c r="B5451" s="431">
        <v>1</v>
      </c>
      <c r="C5451" s="431" t="s">
        <v>4423</v>
      </c>
      <c r="D5451" s="431" t="s">
        <v>4031</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4422</v>
      </c>
      <c r="B5452" s="431">
        <v>1</v>
      </c>
      <c r="C5452" s="431" t="s">
        <v>4423</v>
      </c>
      <c r="D5452" s="431" t="s">
        <v>4033</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4422</v>
      </c>
      <c r="B5453" s="431">
        <v>1</v>
      </c>
      <c r="C5453" s="431" t="s">
        <v>4423</v>
      </c>
      <c r="D5453" s="431" t="s">
        <v>4249</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4422</v>
      </c>
      <c r="B5454" s="431">
        <v>1</v>
      </c>
      <c r="C5454" s="431" t="s">
        <v>4423</v>
      </c>
      <c r="D5454" s="431" t="s">
        <v>4035</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4422</v>
      </c>
      <c r="B5455" s="431">
        <v>1</v>
      </c>
      <c r="C5455" s="431" t="s">
        <v>4423</v>
      </c>
      <c r="D5455" s="431" t="s">
        <v>4037</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4422</v>
      </c>
      <c r="B5456" s="431">
        <v>1</v>
      </c>
      <c r="C5456" s="431" t="s">
        <v>4423</v>
      </c>
      <c r="D5456" s="431" t="s">
        <v>4039</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4422</v>
      </c>
      <c r="B5457" s="431">
        <v>1</v>
      </c>
      <c r="C5457" s="431" t="s">
        <v>4423</v>
      </c>
      <c r="D5457" s="431" t="s">
        <v>4041</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4422</v>
      </c>
      <c r="B5458" s="431">
        <v>1</v>
      </c>
      <c r="C5458" s="431" t="s">
        <v>4423</v>
      </c>
      <c r="D5458" s="431" t="s">
        <v>4043</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4422</v>
      </c>
      <c r="B5459" s="431">
        <v>1</v>
      </c>
      <c r="C5459" s="431" t="s">
        <v>4423</v>
      </c>
      <c r="D5459" s="431" t="s">
        <v>4045</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4422</v>
      </c>
      <c r="B5460" s="431">
        <v>1</v>
      </c>
      <c r="C5460" s="431" t="s">
        <v>4423</v>
      </c>
      <c r="D5460" s="431" t="s">
        <v>4047</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4422</v>
      </c>
      <c r="B5461" s="431">
        <v>1</v>
      </c>
      <c r="C5461" s="431" t="s">
        <v>4423</v>
      </c>
      <c r="D5461" s="431" t="s">
        <v>4049</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4422</v>
      </c>
      <c r="B5462" s="431">
        <v>1</v>
      </c>
      <c r="C5462" s="431" t="s">
        <v>4423</v>
      </c>
      <c r="D5462" s="431" t="s">
        <v>4051</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4422</v>
      </c>
      <c r="B5463" s="431">
        <v>1</v>
      </c>
      <c r="C5463" s="431" t="s">
        <v>4423</v>
      </c>
      <c r="D5463" s="431" t="s">
        <v>4053</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4422</v>
      </c>
      <c r="B5464" s="431">
        <v>1</v>
      </c>
      <c r="C5464" s="431" t="s">
        <v>4423</v>
      </c>
      <c r="D5464" s="431" t="s">
        <v>4055</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4422</v>
      </c>
      <c r="B5465" s="431">
        <v>1</v>
      </c>
      <c r="C5465" s="431" t="s">
        <v>4423</v>
      </c>
      <c r="D5465" s="431" t="s">
        <v>4057</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4422</v>
      </c>
      <c r="B5466" s="431">
        <v>1</v>
      </c>
      <c r="C5466" s="431" t="s">
        <v>4423</v>
      </c>
      <c r="D5466" s="431" t="s">
        <v>4059</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4422</v>
      </c>
      <c r="B5467" s="431">
        <v>1</v>
      </c>
      <c r="C5467" s="431" t="s">
        <v>4423</v>
      </c>
      <c r="D5467" s="431" t="s">
        <v>4061</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4422</v>
      </c>
      <c r="B5468" s="431">
        <v>1</v>
      </c>
      <c r="C5468" s="431" t="s">
        <v>4423</v>
      </c>
      <c r="D5468" s="431" t="s">
        <v>4250</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4422</v>
      </c>
      <c r="B5469" s="431">
        <v>1</v>
      </c>
      <c r="C5469" s="431" t="s">
        <v>4423</v>
      </c>
      <c r="D5469" s="431" t="s">
        <v>4063</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4422</v>
      </c>
      <c r="B5470" s="431">
        <v>1</v>
      </c>
      <c r="C5470" s="431" t="s">
        <v>4423</v>
      </c>
      <c r="D5470" s="431" t="s">
        <v>4065</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4422</v>
      </c>
      <c r="B5471" s="431">
        <v>1</v>
      </c>
      <c r="C5471" s="431" t="s">
        <v>4423</v>
      </c>
      <c r="D5471" s="431" t="s">
        <v>4067</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4422</v>
      </c>
      <c r="B5472" s="431">
        <v>1</v>
      </c>
      <c r="C5472" s="431" t="s">
        <v>4423</v>
      </c>
      <c r="D5472" s="431" t="s">
        <v>4069</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4422</v>
      </c>
      <c r="B5473" s="431">
        <v>1</v>
      </c>
      <c r="C5473" s="431" t="s">
        <v>4423</v>
      </c>
      <c r="D5473" s="431" t="s">
        <v>517</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4422</v>
      </c>
      <c r="B5474" s="431">
        <v>1</v>
      </c>
      <c r="C5474" s="431" t="s">
        <v>4423</v>
      </c>
      <c r="D5474" s="431" t="s">
        <v>4072</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4422</v>
      </c>
      <c r="B5475" s="431">
        <v>1</v>
      </c>
      <c r="C5475" s="431" t="s">
        <v>4423</v>
      </c>
      <c r="D5475" s="431" t="s">
        <v>4074</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4422</v>
      </c>
      <c r="B5476" s="431">
        <v>1</v>
      </c>
      <c r="C5476" s="431" t="s">
        <v>4423</v>
      </c>
      <c r="D5476" s="431" t="s">
        <v>4076</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4422</v>
      </c>
      <c r="B5477" s="431">
        <v>1</v>
      </c>
      <c r="C5477" s="431" t="s">
        <v>4423</v>
      </c>
      <c r="D5477" s="431" t="s">
        <v>4078</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4422</v>
      </c>
      <c r="B5478" s="431">
        <v>1</v>
      </c>
      <c r="C5478" s="431" t="s">
        <v>4423</v>
      </c>
      <c r="D5478" s="431" t="s">
        <v>4080</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4422</v>
      </c>
      <c r="B5479" s="431">
        <v>1</v>
      </c>
      <c r="C5479" s="431" t="s">
        <v>4423</v>
      </c>
      <c r="D5479" s="431" t="s">
        <v>4082</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4422</v>
      </c>
      <c r="B5480" s="431">
        <v>1</v>
      </c>
      <c r="C5480" s="431" t="s">
        <v>4423</v>
      </c>
      <c r="D5480" s="431" t="s">
        <v>4084</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4422</v>
      </c>
      <c r="B5481" s="431">
        <v>1</v>
      </c>
      <c r="C5481" s="431" t="s">
        <v>4423</v>
      </c>
      <c r="D5481" s="431" t="s">
        <v>4086</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4422</v>
      </c>
      <c r="B5482" s="431">
        <v>1</v>
      </c>
      <c r="C5482" s="431" t="s">
        <v>4423</v>
      </c>
      <c r="D5482" s="431" t="s">
        <v>4088</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4422</v>
      </c>
      <c r="B5483" s="431">
        <v>1</v>
      </c>
      <c r="C5483" s="431" t="s">
        <v>4423</v>
      </c>
      <c r="D5483" s="431" t="s">
        <v>4251</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4422</v>
      </c>
      <c r="B5484" s="431">
        <v>1</v>
      </c>
      <c r="C5484" s="431" t="s">
        <v>4423</v>
      </c>
      <c r="D5484" s="431" t="s">
        <v>4090</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4422</v>
      </c>
      <c r="B5485" s="431">
        <v>1</v>
      </c>
      <c r="C5485" s="431" t="s">
        <v>4423</v>
      </c>
      <c r="D5485" s="431" t="s">
        <v>4092</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4422</v>
      </c>
      <c r="B5486" s="431">
        <v>1</v>
      </c>
      <c r="C5486" s="431" t="s">
        <v>4423</v>
      </c>
      <c r="D5486" s="431" t="s">
        <v>4094</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4422</v>
      </c>
      <c r="B5487" s="431">
        <v>1</v>
      </c>
      <c r="C5487" s="431" t="s">
        <v>4423</v>
      </c>
      <c r="D5487" s="431" t="s">
        <v>4096</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4422</v>
      </c>
      <c r="B5488" s="431">
        <v>1</v>
      </c>
      <c r="C5488" s="431" t="s">
        <v>4423</v>
      </c>
      <c r="D5488" s="431" t="s">
        <v>4098</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4422</v>
      </c>
      <c r="B5489" s="431">
        <v>1</v>
      </c>
      <c r="C5489" s="431" t="s">
        <v>4423</v>
      </c>
      <c r="D5489" s="431" t="s">
        <v>4100</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4422</v>
      </c>
      <c r="B5490" s="431">
        <v>1</v>
      </c>
      <c r="C5490" s="431" t="s">
        <v>4423</v>
      </c>
      <c r="D5490" s="431" t="s">
        <v>4102</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4422</v>
      </c>
      <c r="B5491" s="431">
        <v>1</v>
      </c>
      <c r="C5491" s="431" t="s">
        <v>4423</v>
      </c>
      <c r="D5491" s="431" t="s">
        <v>4253</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4422</v>
      </c>
      <c r="B5492" s="431">
        <v>1</v>
      </c>
      <c r="C5492" s="431" t="s">
        <v>4423</v>
      </c>
      <c r="D5492" s="431" t="s">
        <v>4104</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4422</v>
      </c>
      <c r="B5493" s="431">
        <v>1</v>
      </c>
      <c r="C5493" s="431" t="s">
        <v>4423</v>
      </c>
      <c r="D5493" s="431" t="s">
        <v>4106</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4422</v>
      </c>
      <c r="B5494" s="431">
        <v>1</v>
      </c>
      <c r="C5494" s="431" t="s">
        <v>4423</v>
      </c>
      <c r="D5494" s="431" t="s">
        <v>4108</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4422</v>
      </c>
      <c r="B5495" s="431">
        <v>1</v>
      </c>
      <c r="C5495" s="431" t="s">
        <v>4423</v>
      </c>
      <c r="D5495" s="431" t="s">
        <v>4110</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4422</v>
      </c>
      <c r="B5496" s="431">
        <v>1</v>
      </c>
      <c r="C5496" s="431" t="s">
        <v>4423</v>
      </c>
      <c r="D5496" s="431" t="s">
        <v>4112</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4424</v>
      </c>
      <c r="B5497" s="431">
        <v>1</v>
      </c>
      <c r="C5497" s="431" t="s">
        <v>4425</v>
      </c>
      <c r="D5497" s="431" t="s">
        <v>4016</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4424</v>
      </c>
      <c r="B5498" s="431">
        <v>1</v>
      </c>
      <c r="C5498" s="431" t="s">
        <v>4425</v>
      </c>
      <c r="D5498" s="431" t="s">
        <v>4018</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4424</v>
      </c>
      <c r="B5499" s="431">
        <v>1</v>
      </c>
      <c r="C5499" s="431" t="s">
        <v>4425</v>
      </c>
      <c r="D5499" s="431" t="s">
        <v>4019</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4424</v>
      </c>
      <c r="B5500" s="431">
        <v>1</v>
      </c>
      <c r="C5500" s="431" t="s">
        <v>4425</v>
      </c>
      <c r="D5500" s="431" t="s">
        <v>4248</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4424</v>
      </c>
      <c r="B5501" s="431">
        <v>1</v>
      </c>
      <c r="C5501" s="431" t="s">
        <v>4425</v>
      </c>
      <c r="D5501" s="431" t="s">
        <v>4021</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4424</v>
      </c>
      <c r="B5502" s="431">
        <v>1</v>
      </c>
      <c r="C5502" s="431" t="s">
        <v>4425</v>
      </c>
      <c r="D5502" s="431" t="s">
        <v>4023</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4424</v>
      </c>
      <c r="B5503" s="431">
        <v>1</v>
      </c>
      <c r="C5503" s="431" t="s">
        <v>4425</v>
      </c>
      <c r="D5503" s="431" t="s">
        <v>481</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4424</v>
      </c>
      <c r="B5504" s="431">
        <v>1</v>
      </c>
      <c r="C5504" s="431" t="s">
        <v>4425</v>
      </c>
      <c r="D5504" s="431" t="s">
        <v>4026</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4424</v>
      </c>
      <c r="B5505" s="431">
        <v>1</v>
      </c>
      <c r="C5505" s="431" t="s">
        <v>4425</v>
      </c>
      <c r="D5505" s="431" t="s">
        <v>4028</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4424</v>
      </c>
      <c r="B5506" s="431">
        <v>1</v>
      </c>
      <c r="C5506" s="431" t="s">
        <v>4425</v>
      </c>
      <c r="D5506" s="431" t="s">
        <v>4029</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4424</v>
      </c>
      <c r="B5507" s="431">
        <v>1</v>
      </c>
      <c r="C5507" s="431" t="s">
        <v>4425</v>
      </c>
      <c r="D5507" s="431" t="s">
        <v>4031</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4424</v>
      </c>
      <c r="B5508" s="431">
        <v>1</v>
      </c>
      <c r="C5508" s="431" t="s">
        <v>4425</v>
      </c>
      <c r="D5508" s="431" t="s">
        <v>4308</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4424</v>
      </c>
      <c r="B5509" s="431">
        <v>1</v>
      </c>
      <c r="C5509" s="431" t="s">
        <v>4425</v>
      </c>
      <c r="D5509" s="431" t="s">
        <v>4033</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4424</v>
      </c>
      <c r="B5510" s="431">
        <v>1</v>
      </c>
      <c r="C5510" s="431" t="s">
        <v>4425</v>
      </c>
      <c r="D5510" s="431" t="s">
        <v>4249</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4424</v>
      </c>
      <c r="B5511" s="431">
        <v>1</v>
      </c>
      <c r="C5511" s="431" t="s">
        <v>4425</v>
      </c>
      <c r="D5511" s="431" t="s">
        <v>4035</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4424</v>
      </c>
      <c r="B5512" s="431">
        <v>1</v>
      </c>
      <c r="C5512" s="431" t="s">
        <v>4425</v>
      </c>
      <c r="D5512" s="431" t="s">
        <v>4037</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4424</v>
      </c>
      <c r="B5513" s="431">
        <v>1</v>
      </c>
      <c r="C5513" s="431" t="s">
        <v>4425</v>
      </c>
      <c r="D5513" s="431" t="s">
        <v>4039</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4424</v>
      </c>
      <c r="B5514" s="431">
        <v>1</v>
      </c>
      <c r="C5514" s="431" t="s">
        <v>4425</v>
      </c>
      <c r="D5514" s="431" t="s">
        <v>4041</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4424</v>
      </c>
      <c r="B5515" s="431">
        <v>1</v>
      </c>
      <c r="C5515" s="431" t="s">
        <v>4425</v>
      </c>
      <c r="D5515" s="431" t="s">
        <v>4043</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4424</v>
      </c>
      <c r="B5516" s="431">
        <v>1</v>
      </c>
      <c r="C5516" s="431" t="s">
        <v>4425</v>
      </c>
      <c r="D5516" s="431" t="s">
        <v>4045</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4424</v>
      </c>
      <c r="B5517" s="431">
        <v>1</v>
      </c>
      <c r="C5517" s="431" t="s">
        <v>4425</v>
      </c>
      <c r="D5517" s="431" t="s">
        <v>4047</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4424</v>
      </c>
      <c r="B5518" s="431">
        <v>1</v>
      </c>
      <c r="C5518" s="431" t="s">
        <v>4425</v>
      </c>
      <c r="D5518" s="431" t="s">
        <v>4049</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4424</v>
      </c>
      <c r="B5519" s="431">
        <v>1</v>
      </c>
      <c r="C5519" s="431" t="s">
        <v>4425</v>
      </c>
      <c r="D5519" s="431" t="s">
        <v>4051</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4424</v>
      </c>
      <c r="B5520" s="431">
        <v>1</v>
      </c>
      <c r="C5520" s="431" t="s">
        <v>4425</v>
      </c>
      <c r="D5520" s="431" t="s">
        <v>4053</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4424</v>
      </c>
      <c r="B5521" s="431">
        <v>1</v>
      </c>
      <c r="C5521" s="431" t="s">
        <v>4425</v>
      </c>
      <c r="D5521" s="431" t="s">
        <v>4055</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4424</v>
      </c>
      <c r="B5522" s="431">
        <v>1</v>
      </c>
      <c r="C5522" s="431" t="s">
        <v>4425</v>
      </c>
      <c r="D5522" s="431" t="s">
        <v>4309</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4424</v>
      </c>
      <c r="B5523" s="431">
        <v>1</v>
      </c>
      <c r="C5523" s="431" t="s">
        <v>4425</v>
      </c>
      <c r="D5523" s="431" t="s">
        <v>4057</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4424</v>
      </c>
      <c r="B5524" s="431">
        <v>1</v>
      </c>
      <c r="C5524" s="431" t="s">
        <v>4425</v>
      </c>
      <c r="D5524" s="431" t="s">
        <v>4059</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4424</v>
      </c>
      <c r="B5525" s="431">
        <v>1</v>
      </c>
      <c r="C5525" s="431" t="s">
        <v>4425</v>
      </c>
      <c r="D5525" s="431" t="s">
        <v>4061</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4424</v>
      </c>
      <c r="B5526" s="431">
        <v>1</v>
      </c>
      <c r="C5526" s="431" t="s">
        <v>4425</v>
      </c>
      <c r="D5526" s="431" t="s">
        <v>4250</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4424</v>
      </c>
      <c r="B5527" s="431">
        <v>1</v>
      </c>
      <c r="C5527" s="431" t="s">
        <v>4425</v>
      </c>
      <c r="D5527" s="431" t="s">
        <v>4063</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4424</v>
      </c>
      <c r="B5528" s="431">
        <v>1</v>
      </c>
      <c r="C5528" s="431" t="s">
        <v>4425</v>
      </c>
      <c r="D5528" s="431" t="s">
        <v>4065</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4424</v>
      </c>
      <c r="B5529" s="431">
        <v>1</v>
      </c>
      <c r="C5529" s="431" t="s">
        <v>4425</v>
      </c>
      <c r="D5529" s="431" t="s">
        <v>4067</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4424</v>
      </c>
      <c r="B5530" s="431">
        <v>1</v>
      </c>
      <c r="C5530" s="431" t="s">
        <v>4425</v>
      </c>
      <c r="D5530" s="431" t="s">
        <v>4069</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4424</v>
      </c>
      <c r="B5531" s="431">
        <v>1</v>
      </c>
      <c r="C5531" s="431" t="s">
        <v>4425</v>
      </c>
      <c r="D5531" s="431" t="s">
        <v>517</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4424</v>
      </c>
      <c r="B5532" s="431">
        <v>1</v>
      </c>
      <c r="C5532" s="431" t="s">
        <v>4425</v>
      </c>
      <c r="D5532" s="431" t="s">
        <v>4072</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4424</v>
      </c>
      <c r="B5533" s="431">
        <v>1</v>
      </c>
      <c r="C5533" s="431" t="s">
        <v>4425</v>
      </c>
      <c r="D5533" s="431" t="s">
        <v>4074</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4424</v>
      </c>
      <c r="B5534" s="431">
        <v>1</v>
      </c>
      <c r="C5534" s="431" t="s">
        <v>4425</v>
      </c>
      <c r="D5534" s="431" t="s">
        <v>4076</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4424</v>
      </c>
      <c r="B5535" s="431">
        <v>1</v>
      </c>
      <c r="C5535" s="431" t="s">
        <v>4425</v>
      </c>
      <c r="D5535" s="431" t="s">
        <v>4078</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4424</v>
      </c>
      <c r="B5536" s="431">
        <v>1</v>
      </c>
      <c r="C5536" s="431" t="s">
        <v>4425</v>
      </c>
      <c r="D5536" s="431" t="s">
        <v>4080</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4424</v>
      </c>
      <c r="B5537" s="431">
        <v>1</v>
      </c>
      <c r="C5537" s="431" t="s">
        <v>4425</v>
      </c>
      <c r="D5537" s="431" t="s">
        <v>4082</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4424</v>
      </c>
      <c r="B5538" s="431">
        <v>1</v>
      </c>
      <c r="C5538" s="431" t="s">
        <v>4425</v>
      </c>
      <c r="D5538" s="431" t="s">
        <v>4084</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4424</v>
      </c>
      <c r="B5539" s="431">
        <v>1</v>
      </c>
      <c r="C5539" s="431" t="s">
        <v>4425</v>
      </c>
      <c r="D5539" s="431" t="s">
        <v>4086</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4424</v>
      </c>
      <c r="B5540" s="431">
        <v>1</v>
      </c>
      <c r="C5540" s="431" t="s">
        <v>4425</v>
      </c>
      <c r="D5540" s="431" t="s">
        <v>4088</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4424</v>
      </c>
      <c r="B5541" s="431">
        <v>1</v>
      </c>
      <c r="C5541" s="431" t="s">
        <v>4425</v>
      </c>
      <c r="D5541" s="431" t="s">
        <v>4251</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4424</v>
      </c>
      <c r="B5542" s="431">
        <v>1</v>
      </c>
      <c r="C5542" s="431" t="s">
        <v>4425</v>
      </c>
      <c r="D5542" s="431" t="s">
        <v>4310</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4424</v>
      </c>
      <c r="B5543" s="431">
        <v>1</v>
      </c>
      <c r="C5543" s="431" t="s">
        <v>4425</v>
      </c>
      <c r="D5543" s="431" t="s">
        <v>4090</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4424</v>
      </c>
      <c r="B5544" s="431">
        <v>1</v>
      </c>
      <c r="C5544" s="431" t="s">
        <v>4425</v>
      </c>
      <c r="D5544" s="431" t="s">
        <v>4092</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4424</v>
      </c>
      <c r="B5545" s="431">
        <v>1</v>
      </c>
      <c r="C5545" s="431" t="s">
        <v>4425</v>
      </c>
      <c r="D5545" s="431" t="s">
        <v>4094</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4424</v>
      </c>
      <c r="B5546" s="431">
        <v>1</v>
      </c>
      <c r="C5546" s="431" t="s">
        <v>4425</v>
      </c>
      <c r="D5546" s="431" t="s">
        <v>4096</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4424</v>
      </c>
      <c r="B5547" s="431">
        <v>1</v>
      </c>
      <c r="C5547" s="431" t="s">
        <v>4425</v>
      </c>
      <c r="D5547" s="431" t="s">
        <v>4098</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4424</v>
      </c>
      <c r="B5548" s="431">
        <v>1</v>
      </c>
      <c r="C5548" s="431" t="s">
        <v>4425</v>
      </c>
      <c r="D5548" s="431" t="s">
        <v>4100</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4424</v>
      </c>
      <c r="B5549" s="431">
        <v>1</v>
      </c>
      <c r="C5549" s="431" t="s">
        <v>4425</v>
      </c>
      <c r="D5549" s="431" t="s">
        <v>4102</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4424</v>
      </c>
      <c r="B5550" s="431">
        <v>1</v>
      </c>
      <c r="C5550" s="431" t="s">
        <v>4425</v>
      </c>
      <c r="D5550" s="431" t="s">
        <v>4253</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4424</v>
      </c>
      <c r="B5551" s="431">
        <v>1</v>
      </c>
      <c r="C5551" s="431" t="s">
        <v>4425</v>
      </c>
      <c r="D5551" s="431" t="s">
        <v>4104</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4424</v>
      </c>
      <c r="B5552" s="431">
        <v>1</v>
      </c>
      <c r="C5552" s="431" t="s">
        <v>4425</v>
      </c>
      <c r="D5552" s="431" t="s">
        <v>4106</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4424</v>
      </c>
      <c r="B5553" s="431">
        <v>1</v>
      </c>
      <c r="C5553" s="431" t="s">
        <v>4425</v>
      </c>
      <c r="D5553" s="431" t="s">
        <v>4108</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4424</v>
      </c>
      <c r="B5554" s="431">
        <v>1</v>
      </c>
      <c r="C5554" s="431" t="s">
        <v>4425</v>
      </c>
      <c r="D5554" s="431" t="s">
        <v>4110</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4424</v>
      </c>
      <c r="B5555" s="431">
        <v>1</v>
      </c>
      <c r="C5555" s="431" t="s">
        <v>4425</v>
      </c>
      <c r="D5555" s="431" t="s">
        <v>4112</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4426</v>
      </c>
      <c r="B5556" s="431">
        <v>1</v>
      </c>
      <c r="C5556" s="431" t="s">
        <v>4427</v>
      </c>
      <c r="D5556" s="431" t="s">
        <v>4016</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4426</v>
      </c>
      <c r="B5557" s="431">
        <v>1</v>
      </c>
      <c r="C5557" s="431" t="s">
        <v>4427</v>
      </c>
      <c r="D5557" s="431" t="s">
        <v>4018</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4426</v>
      </c>
      <c r="B5558" s="431">
        <v>1</v>
      </c>
      <c r="C5558" s="431" t="s">
        <v>4427</v>
      </c>
      <c r="D5558" s="431" t="s">
        <v>4019</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4426</v>
      </c>
      <c r="B5559" s="431">
        <v>1</v>
      </c>
      <c r="C5559" s="431" t="s">
        <v>4427</v>
      </c>
      <c r="D5559" s="431" t="s">
        <v>4248</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4426</v>
      </c>
      <c r="B5560" s="431">
        <v>1</v>
      </c>
      <c r="C5560" s="431" t="s">
        <v>4427</v>
      </c>
      <c r="D5560" s="431" t="s">
        <v>4021</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4426</v>
      </c>
      <c r="B5561" s="431">
        <v>1</v>
      </c>
      <c r="C5561" s="431" t="s">
        <v>4427</v>
      </c>
      <c r="D5561" s="431" t="s">
        <v>4023</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4426</v>
      </c>
      <c r="B5562" s="431">
        <v>1</v>
      </c>
      <c r="C5562" s="431" t="s">
        <v>4427</v>
      </c>
      <c r="D5562" s="431" t="s">
        <v>481</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4426</v>
      </c>
      <c r="B5563" s="431">
        <v>1</v>
      </c>
      <c r="C5563" s="431" t="s">
        <v>4427</v>
      </c>
      <c r="D5563" s="431" t="s">
        <v>4026</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4426</v>
      </c>
      <c r="B5564" s="431">
        <v>1</v>
      </c>
      <c r="C5564" s="431" t="s">
        <v>4427</v>
      </c>
      <c r="D5564" s="431" t="s">
        <v>4028</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4426</v>
      </c>
      <c r="B5565" s="431">
        <v>1</v>
      </c>
      <c r="C5565" s="431" t="s">
        <v>4427</v>
      </c>
      <c r="D5565" s="431" t="s">
        <v>4029</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4426</v>
      </c>
      <c r="B5566" s="431">
        <v>1</v>
      </c>
      <c r="C5566" s="431" t="s">
        <v>4427</v>
      </c>
      <c r="D5566" s="431" t="s">
        <v>4031</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4426</v>
      </c>
      <c r="B5567" s="431">
        <v>1</v>
      </c>
      <c r="C5567" s="431" t="s">
        <v>4427</v>
      </c>
      <c r="D5567" s="431" t="s">
        <v>4308</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4426</v>
      </c>
      <c r="B5568" s="431">
        <v>1</v>
      </c>
      <c r="C5568" s="431" t="s">
        <v>4427</v>
      </c>
      <c r="D5568" s="431" t="s">
        <v>4033</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4426</v>
      </c>
      <c r="B5569" s="431">
        <v>1</v>
      </c>
      <c r="C5569" s="431" t="s">
        <v>4427</v>
      </c>
      <c r="D5569" s="431" t="s">
        <v>4249</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4426</v>
      </c>
      <c r="B5570" s="431">
        <v>1</v>
      </c>
      <c r="C5570" s="431" t="s">
        <v>4427</v>
      </c>
      <c r="D5570" s="431" t="s">
        <v>4035</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4426</v>
      </c>
      <c r="B5571" s="431">
        <v>1</v>
      </c>
      <c r="C5571" s="431" t="s">
        <v>4427</v>
      </c>
      <c r="D5571" s="431" t="s">
        <v>4037</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4426</v>
      </c>
      <c r="B5572" s="431">
        <v>1</v>
      </c>
      <c r="C5572" s="431" t="s">
        <v>4427</v>
      </c>
      <c r="D5572" s="431" t="s">
        <v>4039</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4426</v>
      </c>
      <c r="B5573" s="431">
        <v>1</v>
      </c>
      <c r="C5573" s="431" t="s">
        <v>4427</v>
      </c>
      <c r="D5573" s="431" t="s">
        <v>4041</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4426</v>
      </c>
      <c r="B5574" s="431">
        <v>1</v>
      </c>
      <c r="C5574" s="431" t="s">
        <v>4427</v>
      </c>
      <c r="D5574" s="431" t="s">
        <v>4043</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4426</v>
      </c>
      <c r="B5575" s="431">
        <v>1</v>
      </c>
      <c r="C5575" s="431" t="s">
        <v>4427</v>
      </c>
      <c r="D5575" s="431" t="s">
        <v>4045</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4426</v>
      </c>
      <c r="B5576" s="431">
        <v>1</v>
      </c>
      <c r="C5576" s="431" t="s">
        <v>4427</v>
      </c>
      <c r="D5576" s="431" t="s">
        <v>4047</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4426</v>
      </c>
      <c r="B5577" s="431">
        <v>1</v>
      </c>
      <c r="C5577" s="431" t="s">
        <v>4427</v>
      </c>
      <c r="D5577" s="431" t="s">
        <v>4049</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4426</v>
      </c>
      <c r="B5578" s="431">
        <v>1</v>
      </c>
      <c r="C5578" s="431" t="s">
        <v>4427</v>
      </c>
      <c r="D5578" s="431" t="s">
        <v>4051</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4426</v>
      </c>
      <c r="B5579" s="431">
        <v>1</v>
      </c>
      <c r="C5579" s="431" t="s">
        <v>4427</v>
      </c>
      <c r="D5579" s="431" t="s">
        <v>4053</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4426</v>
      </c>
      <c r="B5580" s="431">
        <v>1</v>
      </c>
      <c r="C5580" s="431" t="s">
        <v>4427</v>
      </c>
      <c r="D5580" s="431" t="s">
        <v>4055</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4426</v>
      </c>
      <c r="B5581" s="431">
        <v>1</v>
      </c>
      <c r="C5581" s="431" t="s">
        <v>4427</v>
      </c>
      <c r="D5581" s="431" t="s">
        <v>4309</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4426</v>
      </c>
      <c r="B5582" s="431">
        <v>1</v>
      </c>
      <c r="C5582" s="431" t="s">
        <v>4427</v>
      </c>
      <c r="D5582" s="431" t="s">
        <v>4057</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4426</v>
      </c>
      <c r="B5583" s="431">
        <v>1</v>
      </c>
      <c r="C5583" s="431" t="s">
        <v>4427</v>
      </c>
      <c r="D5583" s="431" t="s">
        <v>4059</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4426</v>
      </c>
      <c r="B5584" s="431">
        <v>1</v>
      </c>
      <c r="C5584" s="431" t="s">
        <v>4427</v>
      </c>
      <c r="D5584" s="431" t="s">
        <v>4061</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4426</v>
      </c>
      <c r="B5585" s="431">
        <v>1</v>
      </c>
      <c r="C5585" s="431" t="s">
        <v>4427</v>
      </c>
      <c r="D5585" s="431" t="s">
        <v>4250</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4426</v>
      </c>
      <c r="B5586" s="431">
        <v>1</v>
      </c>
      <c r="C5586" s="431" t="s">
        <v>4427</v>
      </c>
      <c r="D5586" s="431" t="s">
        <v>4063</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4426</v>
      </c>
      <c r="B5587" s="431">
        <v>1</v>
      </c>
      <c r="C5587" s="431" t="s">
        <v>4427</v>
      </c>
      <c r="D5587" s="431" t="s">
        <v>4065</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4426</v>
      </c>
      <c r="B5588" s="431">
        <v>1</v>
      </c>
      <c r="C5588" s="431" t="s">
        <v>4427</v>
      </c>
      <c r="D5588" s="431" t="s">
        <v>4067</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4426</v>
      </c>
      <c r="B5589" s="431">
        <v>1</v>
      </c>
      <c r="C5589" s="431" t="s">
        <v>4427</v>
      </c>
      <c r="D5589" s="431" t="s">
        <v>4069</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4426</v>
      </c>
      <c r="B5590" s="431">
        <v>1</v>
      </c>
      <c r="C5590" s="431" t="s">
        <v>4427</v>
      </c>
      <c r="D5590" s="431" t="s">
        <v>517</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4426</v>
      </c>
      <c r="B5591" s="431">
        <v>1</v>
      </c>
      <c r="C5591" s="431" t="s">
        <v>4427</v>
      </c>
      <c r="D5591" s="431" t="s">
        <v>4072</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4426</v>
      </c>
      <c r="B5592" s="431">
        <v>1</v>
      </c>
      <c r="C5592" s="431" t="s">
        <v>4427</v>
      </c>
      <c r="D5592" s="431" t="s">
        <v>4074</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4426</v>
      </c>
      <c r="B5593" s="431">
        <v>1</v>
      </c>
      <c r="C5593" s="431" t="s">
        <v>4427</v>
      </c>
      <c r="D5593" s="431" t="s">
        <v>4076</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4426</v>
      </c>
      <c r="B5594" s="431">
        <v>1</v>
      </c>
      <c r="C5594" s="431" t="s">
        <v>4427</v>
      </c>
      <c r="D5594" s="431" t="s">
        <v>4078</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4426</v>
      </c>
      <c r="B5595" s="431">
        <v>1</v>
      </c>
      <c r="C5595" s="431" t="s">
        <v>4427</v>
      </c>
      <c r="D5595" s="431" t="s">
        <v>4080</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4426</v>
      </c>
      <c r="B5596" s="431">
        <v>1</v>
      </c>
      <c r="C5596" s="431" t="s">
        <v>4427</v>
      </c>
      <c r="D5596" s="431" t="s">
        <v>4082</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4426</v>
      </c>
      <c r="B5597" s="431">
        <v>1</v>
      </c>
      <c r="C5597" s="431" t="s">
        <v>4427</v>
      </c>
      <c r="D5597" s="431" t="s">
        <v>4084</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4426</v>
      </c>
      <c r="B5598" s="431">
        <v>1</v>
      </c>
      <c r="C5598" s="431" t="s">
        <v>4427</v>
      </c>
      <c r="D5598" s="431" t="s">
        <v>4086</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4426</v>
      </c>
      <c r="B5599" s="431">
        <v>1</v>
      </c>
      <c r="C5599" s="431" t="s">
        <v>4427</v>
      </c>
      <c r="D5599" s="431" t="s">
        <v>4088</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4426</v>
      </c>
      <c r="B5600" s="431">
        <v>1</v>
      </c>
      <c r="C5600" s="431" t="s">
        <v>4427</v>
      </c>
      <c r="D5600" s="431" t="s">
        <v>4251</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4426</v>
      </c>
      <c r="B5601" s="431">
        <v>1</v>
      </c>
      <c r="C5601" s="431" t="s">
        <v>4427</v>
      </c>
      <c r="D5601" s="431" t="s">
        <v>4310</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4426</v>
      </c>
      <c r="B5602" s="431">
        <v>1</v>
      </c>
      <c r="C5602" s="431" t="s">
        <v>4427</v>
      </c>
      <c r="D5602" s="431" t="s">
        <v>4090</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4426</v>
      </c>
      <c r="B5603" s="431">
        <v>1</v>
      </c>
      <c r="C5603" s="431" t="s">
        <v>4427</v>
      </c>
      <c r="D5603" s="431" t="s">
        <v>4092</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4426</v>
      </c>
      <c r="B5604" s="431">
        <v>1</v>
      </c>
      <c r="C5604" s="431" t="s">
        <v>4427</v>
      </c>
      <c r="D5604" s="431" t="s">
        <v>4094</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4426</v>
      </c>
      <c r="B5605" s="431">
        <v>1</v>
      </c>
      <c r="C5605" s="431" t="s">
        <v>4427</v>
      </c>
      <c r="D5605" s="431" t="s">
        <v>4096</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4426</v>
      </c>
      <c r="B5606" s="431">
        <v>1</v>
      </c>
      <c r="C5606" s="431" t="s">
        <v>4427</v>
      </c>
      <c r="D5606" s="431" t="s">
        <v>4098</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4426</v>
      </c>
      <c r="B5607" s="431">
        <v>1</v>
      </c>
      <c r="C5607" s="431" t="s">
        <v>4427</v>
      </c>
      <c r="D5607" s="431" t="s">
        <v>4100</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4426</v>
      </c>
      <c r="B5608" s="431">
        <v>1</v>
      </c>
      <c r="C5608" s="431" t="s">
        <v>4427</v>
      </c>
      <c r="D5608" s="431" t="s">
        <v>4102</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4426</v>
      </c>
      <c r="B5609" s="431">
        <v>1</v>
      </c>
      <c r="C5609" s="431" t="s">
        <v>4427</v>
      </c>
      <c r="D5609" s="431" t="s">
        <v>4253</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4426</v>
      </c>
      <c r="B5610" s="431">
        <v>1</v>
      </c>
      <c r="C5610" s="431" t="s">
        <v>4427</v>
      </c>
      <c r="D5610" s="431" t="s">
        <v>4104</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4426</v>
      </c>
      <c r="B5611" s="431">
        <v>1</v>
      </c>
      <c r="C5611" s="431" t="s">
        <v>4427</v>
      </c>
      <c r="D5611" s="431" t="s">
        <v>4106</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4426</v>
      </c>
      <c r="B5612" s="431">
        <v>1</v>
      </c>
      <c r="C5612" s="431" t="s">
        <v>4427</v>
      </c>
      <c r="D5612" s="431" t="s">
        <v>4108</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4426</v>
      </c>
      <c r="B5613" s="431">
        <v>1</v>
      </c>
      <c r="C5613" s="431" t="s">
        <v>4427</v>
      </c>
      <c r="D5613" s="431" t="s">
        <v>4110</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4426</v>
      </c>
      <c r="B5614" s="431">
        <v>1</v>
      </c>
      <c r="C5614" s="431" t="s">
        <v>4427</v>
      </c>
      <c r="D5614" s="431" t="s">
        <v>4112</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4428</v>
      </c>
      <c r="B5615" s="431">
        <v>1</v>
      </c>
      <c r="C5615" s="431" t="s">
        <v>4429</v>
      </c>
      <c r="D5615" s="431" t="s">
        <v>4016</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4428</v>
      </c>
      <c r="B5616" s="431">
        <v>1</v>
      </c>
      <c r="C5616" s="431" t="s">
        <v>4429</v>
      </c>
      <c r="D5616" s="431" t="s">
        <v>4018</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4428</v>
      </c>
      <c r="B5617" s="431">
        <v>1</v>
      </c>
      <c r="C5617" s="431" t="s">
        <v>4429</v>
      </c>
      <c r="D5617" s="431" t="s">
        <v>4019</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4428</v>
      </c>
      <c r="B5618" s="431">
        <v>1</v>
      </c>
      <c r="C5618" s="431" t="s">
        <v>4429</v>
      </c>
      <c r="D5618" s="431" t="s">
        <v>4248</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4428</v>
      </c>
      <c r="B5619" s="431">
        <v>1</v>
      </c>
      <c r="C5619" s="431" t="s">
        <v>4429</v>
      </c>
      <c r="D5619" s="431" t="s">
        <v>4021</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4428</v>
      </c>
      <c r="B5620" s="431">
        <v>1</v>
      </c>
      <c r="C5620" s="431" t="s">
        <v>4429</v>
      </c>
      <c r="D5620" s="431" t="s">
        <v>4023</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4428</v>
      </c>
      <c r="B5621" s="431">
        <v>1</v>
      </c>
      <c r="C5621" s="431" t="s">
        <v>4429</v>
      </c>
      <c r="D5621" s="431" t="s">
        <v>481</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4428</v>
      </c>
      <c r="B5622" s="431">
        <v>1</v>
      </c>
      <c r="C5622" s="431" t="s">
        <v>4429</v>
      </c>
      <c r="D5622" s="431" t="s">
        <v>4026</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4428</v>
      </c>
      <c r="B5623" s="431">
        <v>1</v>
      </c>
      <c r="C5623" s="431" t="s">
        <v>4429</v>
      </c>
      <c r="D5623" s="431" t="s">
        <v>4028</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4428</v>
      </c>
      <c r="B5624" s="431">
        <v>1</v>
      </c>
      <c r="C5624" s="431" t="s">
        <v>4429</v>
      </c>
      <c r="D5624" s="431" t="s">
        <v>4029</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4428</v>
      </c>
      <c r="B5625" s="431">
        <v>1</v>
      </c>
      <c r="C5625" s="431" t="s">
        <v>4429</v>
      </c>
      <c r="D5625" s="431" t="s">
        <v>4031</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4428</v>
      </c>
      <c r="B5626" s="431">
        <v>1</v>
      </c>
      <c r="C5626" s="431" t="s">
        <v>4429</v>
      </c>
      <c r="D5626" s="431" t="s">
        <v>4308</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4428</v>
      </c>
      <c r="B5627" s="431">
        <v>1</v>
      </c>
      <c r="C5627" s="431" t="s">
        <v>4429</v>
      </c>
      <c r="D5627" s="431" t="s">
        <v>4033</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4428</v>
      </c>
      <c r="B5628" s="431">
        <v>1</v>
      </c>
      <c r="C5628" s="431" t="s">
        <v>4429</v>
      </c>
      <c r="D5628" s="431" t="s">
        <v>4249</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4428</v>
      </c>
      <c r="B5629" s="431">
        <v>1</v>
      </c>
      <c r="C5629" s="431" t="s">
        <v>4429</v>
      </c>
      <c r="D5629" s="431" t="s">
        <v>4035</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4428</v>
      </c>
      <c r="B5630" s="431">
        <v>1</v>
      </c>
      <c r="C5630" s="431" t="s">
        <v>4429</v>
      </c>
      <c r="D5630" s="431" t="s">
        <v>4037</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4428</v>
      </c>
      <c r="B5631" s="431">
        <v>1</v>
      </c>
      <c r="C5631" s="431" t="s">
        <v>4429</v>
      </c>
      <c r="D5631" s="431" t="s">
        <v>4039</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4428</v>
      </c>
      <c r="B5632" s="431">
        <v>1</v>
      </c>
      <c r="C5632" s="431" t="s">
        <v>4429</v>
      </c>
      <c r="D5632" s="431" t="s">
        <v>4041</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4428</v>
      </c>
      <c r="B5633" s="431">
        <v>1</v>
      </c>
      <c r="C5633" s="431" t="s">
        <v>4429</v>
      </c>
      <c r="D5633" s="431" t="s">
        <v>4043</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4428</v>
      </c>
      <c r="B5634" s="431">
        <v>1</v>
      </c>
      <c r="C5634" s="431" t="s">
        <v>4429</v>
      </c>
      <c r="D5634" s="431" t="s">
        <v>4045</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4428</v>
      </c>
      <c r="B5635" s="431">
        <v>1</v>
      </c>
      <c r="C5635" s="431" t="s">
        <v>4429</v>
      </c>
      <c r="D5635" s="431" t="s">
        <v>4047</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4428</v>
      </c>
      <c r="B5636" s="431">
        <v>1</v>
      </c>
      <c r="C5636" s="431" t="s">
        <v>4429</v>
      </c>
      <c r="D5636" s="431" t="s">
        <v>4049</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4428</v>
      </c>
      <c r="B5637" s="431">
        <v>1</v>
      </c>
      <c r="C5637" s="431" t="s">
        <v>4429</v>
      </c>
      <c r="D5637" s="431" t="s">
        <v>4051</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4428</v>
      </c>
      <c r="B5638" s="431">
        <v>1</v>
      </c>
      <c r="C5638" s="431" t="s">
        <v>4429</v>
      </c>
      <c r="D5638" s="431" t="s">
        <v>4053</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4428</v>
      </c>
      <c r="B5639" s="431">
        <v>1</v>
      </c>
      <c r="C5639" s="431" t="s">
        <v>4429</v>
      </c>
      <c r="D5639" s="431" t="s">
        <v>4055</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4428</v>
      </c>
      <c r="B5640" s="431">
        <v>1</v>
      </c>
      <c r="C5640" s="431" t="s">
        <v>4429</v>
      </c>
      <c r="D5640" s="431" t="s">
        <v>4309</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4428</v>
      </c>
      <c r="B5641" s="431">
        <v>1</v>
      </c>
      <c r="C5641" s="431" t="s">
        <v>4429</v>
      </c>
      <c r="D5641" s="431" t="s">
        <v>4057</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4428</v>
      </c>
      <c r="B5642" s="431">
        <v>1</v>
      </c>
      <c r="C5642" s="431" t="s">
        <v>4429</v>
      </c>
      <c r="D5642" s="431" t="s">
        <v>4059</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4428</v>
      </c>
      <c r="B5643" s="431">
        <v>1</v>
      </c>
      <c r="C5643" s="431" t="s">
        <v>4429</v>
      </c>
      <c r="D5643" s="431" t="s">
        <v>4061</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4428</v>
      </c>
      <c r="B5644" s="431">
        <v>1</v>
      </c>
      <c r="C5644" s="431" t="s">
        <v>4429</v>
      </c>
      <c r="D5644" s="431" t="s">
        <v>4250</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4428</v>
      </c>
      <c r="B5645" s="431">
        <v>1</v>
      </c>
      <c r="C5645" s="431" t="s">
        <v>4429</v>
      </c>
      <c r="D5645" s="431" t="s">
        <v>4063</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4428</v>
      </c>
      <c r="B5646" s="431">
        <v>1</v>
      </c>
      <c r="C5646" s="431" t="s">
        <v>4429</v>
      </c>
      <c r="D5646" s="431" t="s">
        <v>4065</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4428</v>
      </c>
      <c r="B5647" s="431">
        <v>1</v>
      </c>
      <c r="C5647" s="431" t="s">
        <v>4429</v>
      </c>
      <c r="D5647" s="431" t="s">
        <v>4067</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4428</v>
      </c>
      <c r="B5648" s="431">
        <v>1</v>
      </c>
      <c r="C5648" s="431" t="s">
        <v>4429</v>
      </c>
      <c r="D5648" s="431" t="s">
        <v>4069</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4428</v>
      </c>
      <c r="B5649" s="431">
        <v>1</v>
      </c>
      <c r="C5649" s="431" t="s">
        <v>4429</v>
      </c>
      <c r="D5649" s="431" t="s">
        <v>517</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4428</v>
      </c>
      <c r="B5650" s="431">
        <v>1</v>
      </c>
      <c r="C5650" s="431" t="s">
        <v>4429</v>
      </c>
      <c r="D5650" s="431" t="s">
        <v>4072</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4428</v>
      </c>
      <c r="B5651" s="431">
        <v>1</v>
      </c>
      <c r="C5651" s="431" t="s">
        <v>4429</v>
      </c>
      <c r="D5651" s="431" t="s">
        <v>4074</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4428</v>
      </c>
      <c r="B5652" s="431">
        <v>1</v>
      </c>
      <c r="C5652" s="431" t="s">
        <v>4429</v>
      </c>
      <c r="D5652" s="431" t="s">
        <v>4076</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4428</v>
      </c>
      <c r="B5653" s="431">
        <v>1</v>
      </c>
      <c r="C5653" s="431" t="s">
        <v>4429</v>
      </c>
      <c r="D5653" s="431" t="s">
        <v>4078</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4428</v>
      </c>
      <c r="B5654" s="431">
        <v>1</v>
      </c>
      <c r="C5654" s="431" t="s">
        <v>4429</v>
      </c>
      <c r="D5654" s="431" t="s">
        <v>4080</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4428</v>
      </c>
      <c r="B5655" s="431">
        <v>1</v>
      </c>
      <c r="C5655" s="431" t="s">
        <v>4429</v>
      </c>
      <c r="D5655" s="431" t="s">
        <v>4082</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4428</v>
      </c>
      <c r="B5656" s="431">
        <v>1</v>
      </c>
      <c r="C5656" s="431" t="s">
        <v>4429</v>
      </c>
      <c r="D5656" s="431" t="s">
        <v>4084</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4428</v>
      </c>
      <c r="B5657" s="431">
        <v>1</v>
      </c>
      <c r="C5657" s="431" t="s">
        <v>4429</v>
      </c>
      <c r="D5657" s="431" t="s">
        <v>4086</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4428</v>
      </c>
      <c r="B5658" s="431">
        <v>1</v>
      </c>
      <c r="C5658" s="431" t="s">
        <v>4429</v>
      </c>
      <c r="D5658" s="431" t="s">
        <v>4088</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4428</v>
      </c>
      <c r="B5659" s="431">
        <v>1</v>
      </c>
      <c r="C5659" s="431" t="s">
        <v>4429</v>
      </c>
      <c r="D5659" s="431" t="s">
        <v>4251</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4428</v>
      </c>
      <c r="B5660" s="431">
        <v>1</v>
      </c>
      <c r="C5660" s="431" t="s">
        <v>4429</v>
      </c>
      <c r="D5660" s="431" t="s">
        <v>4310</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4428</v>
      </c>
      <c r="B5661" s="431">
        <v>1</v>
      </c>
      <c r="C5661" s="431" t="s">
        <v>4429</v>
      </c>
      <c r="D5661" s="431" t="s">
        <v>4090</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4428</v>
      </c>
      <c r="B5662" s="431">
        <v>1</v>
      </c>
      <c r="C5662" s="431" t="s">
        <v>4429</v>
      </c>
      <c r="D5662" s="431" t="s">
        <v>4092</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4428</v>
      </c>
      <c r="B5663" s="431">
        <v>1</v>
      </c>
      <c r="C5663" s="431" t="s">
        <v>4429</v>
      </c>
      <c r="D5663" s="431" t="s">
        <v>4094</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4428</v>
      </c>
      <c r="B5664" s="431">
        <v>1</v>
      </c>
      <c r="C5664" s="431" t="s">
        <v>4429</v>
      </c>
      <c r="D5664" s="431" t="s">
        <v>4096</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4428</v>
      </c>
      <c r="B5665" s="431">
        <v>1</v>
      </c>
      <c r="C5665" s="431" t="s">
        <v>4429</v>
      </c>
      <c r="D5665" s="431" t="s">
        <v>4098</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4428</v>
      </c>
      <c r="B5666" s="431">
        <v>1</v>
      </c>
      <c r="C5666" s="431" t="s">
        <v>4429</v>
      </c>
      <c r="D5666" s="431" t="s">
        <v>4100</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4428</v>
      </c>
      <c r="B5667" s="431">
        <v>1</v>
      </c>
      <c r="C5667" s="431" t="s">
        <v>4429</v>
      </c>
      <c r="D5667" s="431" t="s">
        <v>4102</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4428</v>
      </c>
      <c r="B5668" s="431">
        <v>1</v>
      </c>
      <c r="C5668" s="431" t="s">
        <v>4429</v>
      </c>
      <c r="D5668" s="431" t="s">
        <v>4253</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4428</v>
      </c>
      <c r="B5669" s="431">
        <v>1</v>
      </c>
      <c r="C5669" s="431" t="s">
        <v>4429</v>
      </c>
      <c r="D5669" s="431" t="s">
        <v>4104</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4428</v>
      </c>
      <c r="B5670" s="431">
        <v>1</v>
      </c>
      <c r="C5670" s="431" t="s">
        <v>4429</v>
      </c>
      <c r="D5670" s="431" t="s">
        <v>4106</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4428</v>
      </c>
      <c r="B5671" s="431">
        <v>1</v>
      </c>
      <c r="C5671" s="431" t="s">
        <v>4429</v>
      </c>
      <c r="D5671" s="431" t="s">
        <v>4108</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4428</v>
      </c>
      <c r="B5672" s="431">
        <v>1</v>
      </c>
      <c r="C5672" s="431" t="s">
        <v>4429</v>
      </c>
      <c r="D5672" s="431" t="s">
        <v>4110</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4428</v>
      </c>
      <c r="B5673" s="431">
        <v>1</v>
      </c>
      <c r="C5673" s="431" t="s">
        <v>4429</v>
      </c>
      <c r="D5673" s="431" t="s">
        <v>4112</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4430</v>
      </c>
      <c r="B5674" s="431">
        <v>1</v>
      </c>
      <c r="C5674" s="431" t="s">
        <v>4431</v>
      </c>
      <c r="D5674" s="431" t="s">
        <v>4016</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4430</v>
      </c>
      <c r="B5675" s="431">
        <v>1</v>
      </c>
      <c r="C5675" s="431" t="s">
        <v>4431</v>
      </c>
      <c r="D5675" s="431" t="s">
        <v>4018</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4430</v>
      </c>
      <c r="B5676" s="431">
        <v>1</v>
      </c>
      <c r="C5676" s="431" t="s">
        <v>4431</v>
      </c>
      <c r="D5676" s="431" t="s">
        <v>4019</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4430</v>
      </c>
      <c r="B5677" s="431">
        <v>1</v>
      </c>
      <c r="C5677" s="431" t="s">
        <v>4431</v>
      </c>
      <c r="D5677" s="431" t="s">
        <v>4248</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4430</v>
      </c>
      <c r="B5678" s="431">
        <v>1</v>
      </c>
      <c r="C5678" s="431" t="s">
        <v>4431</v>
      </c>
      <c r="D5678" s="431" t="s">
        <v>4021</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4430</v>
      </c>
      <c r="B5679" s="431">
        <v>1</v>
      </c>
      <c r="C5679" s="431" t="s">
        <v>4431</v>
      </c>
      <c r="D5679" s="431" t="s">
        <v>4023</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4430</v>
      </c>
      <c r="B5680" s="431">
        <v>1</v>
      </c>
      <c r="C5680" s="431" t="s">
        <v>4431</v>
      </c>
      <c r="D5680" s="431" t="s">
        <v>481</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4430</v>
      </c>
      <c r="B5681" s="431">
        <v>1</v>
      </c>
      <c r="C5681" s="431" t="s">
        <v>4431</v>
      </c>
      <c r="D5681" s="431" t="s">
        <v>4026</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4430</v>
      </c>
      <c r="B5682" s="431">
        <v>1</v>
      </c>
      <c r="C5682" s="431" t="s">
        <v>4431</v>
      </c>
      <c r="D5682" s="431" t="s">
        <v>4028</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4430</v>
      </c>
      <c r="B5683" s="431">
        <v>1</v>
      </c>
      <c r="C5683" s="431" t="s">
        <v>4431</v>
      </c>
      <c r="D5683" s="431" t="s">
        <v>4029</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4430</v>
      </c>
      <c r="B5684" s="431">
        <v>1</v>
      </c>
      <c r="C5684" s="431" t="s">
        <v>4431</v>
      </c>
      <c r="D5684" s="431" t="s">
        <v>4031</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4430</v>
      </c>
      <c r="B5685" s="431">
        <v>1</v>
      </c>
      <c r="C5685" s="431" t="s">
        <v>4431</v>
      </c>
      <c r="D5685" s="431" t="s">
        <v>4308</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4430</v>
      </c>
      <c r="B5686" s="431">
        <v>1</v>
      </c>
      <c r="C5686" s="431" t="s">
        <v>4431</v>
      </c>
      <c r="D5686" s="431" t="s">
        <v>4033</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4430</v>
      </c>
      <c r="B5687" s="431">
        <v>1</v>
      </c>
      <c r="C5687" s="431" t="s">
        <v>4431</v>
      </c>
      <c r="D5687" s="431" t="s">
        <v>4249</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4430</v>
      </c>
      <c r="B5688" s="431">
        <v>1</v>
      </c>
      <c r="C5688" s="431" t="s">
        <v>4431</v>
      </c>
      <c r="D5688" s="431" t="s">
        <v>4035</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4430</v>
      </c>
      <c r="B5689" s="431">
        <v>1</v>
      </c>
      <c r="C5689" s="431" t="s">
        <v>4431</v>
      </c>
      <c r="D5689" s="431" t="s">
        <v>4037</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4430</v>
      </c>
      <c r="B5690" s="431">
        <v>1</v>
      </c>
      <c r="C5690" s="431" t="s">
        <v>4431</v>
      </c>
      <c r="D5690" s="431" t="s">
        <v>4039</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4430</v>
      </c>
      <c r="B5691" s="431">
        <v>1</v>
      </c>
      <c r="C5691" s="431" t="s">
        <v>4431</v>
      </c>
      <c r="D5691" s="431" t="s">
        <v>4041</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4430</v>
      </c>
      <c r="B5692" s="431">
        <v>1</v>
      </c>
      <c r="C5692" s="431" t="s">
        <v>4431</v>
      </c>
      <c r="D5692" s="431" t="s">
        <v>4043</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4430</v>
      </c>
      <c r="B5693" s="431">
        <v>1</v>
      </c>
      <c r="C5693" s="431" t="s">
        <v>4431</v>
      </c>
      <c r="D5693" s="431" t="s">
        <v>4045</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4430</v>
      </c>
      <c r="B5694" s="431">
        <v>1</v>
      </c>
      <c r="C5694" s="431" t="s">
        <v>4431</v>
      </c>
      <c r="D5694" s="431" t="s">
        <v>4047</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4430</v>
      </c>
      <c r="B5695" s="431">
        <v>1</v>
      </c>
      <c r="C5695" s="431" t="s">
        <v>4431</v>
      </c>
      <c r="D5695" s="431" t="s">
        <v>4049</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4430</v>
      </c>
      <c r="B5696" s="431">
        <v>1</v>
      </c>
      <c r="C5696" s="431" t="s">
        <v>4431</v>
      </c>
      <c r="D5696" s="431" t="s">
        <v>4051</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4430</v>
      </c>
      <c r="B5697" s="431">
        <v>1</v>
      </c>
      <c r="C5697" s="431" t="s">
        <v>4431</v>
      </c>
      <c r="D5697" s="431" t="s">
        <v>4053</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4430</v>
      </c>
      <c r="B5698" s="431">
        <v>1</v>
      </c>
      <c r="C5698" s="431" t="s">
        <v>4431</v>
      </c>
      <c r="D5698" s="431" t="s">
        <v>4055</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4430</v>
      </c>
      <c r="B5699" s="431">
        <v>1</v>
      </c>
      <c r="C5699" s="431" t="s">
        <v>4431</v>
      </c>
      <c r="D5699" s="431" t="s">
        <v>4309</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4430</v>
      </c>
      <c r="B5700" s="431">
        <v>1</v>
      </c>
      <c r="C5700" s="431" t="s">
        <v>4431</v>
      </c>
      <c r="D5700" s="431" t="s">
        <v>4057</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4430</v>
      </c>
      <c r="B5701" s="431">
        <v>1</v>
      </c>
      <c r="C5701" s="431" t="s">
        <v>4431</v>
      </c>
      <c r="D5701" s="431" t="s">
        <v>4059</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4430</v>
      </c>
      <c r="B5702" s="431">
        <v>1</v>
      </c>
      <c r="C5702" s="431" t="s">
        <v>4431</v>
      </c>
      <c r="D5702" s="431" t="s">
        <v>4061</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4430</v>
      </c>
      <c r="B5703" s="431">
        <v>1</v>
      </c>
      <c r="C5703" s="431" t="s">
        <v>4431</v>
      </c>
      <c r="D5703" s="431" t="s">
        <v>4250</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4430</v>
      </c>
      <c r="B5704" s="431">
        <v>1</v>
      </c>
      <c r="C5704" s="431" t="s">
        <v>4431</v>
      </c>
      <c r="D5704" s="431" t="s">
        <v>4063</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4430</v>
      </c>
      <c r="B5705" s="431">
        <v>1</v>
      </c>
      <c r="C5705" s="431" t="s">
        <v>4431</v>
      </c>
      <c r="D5705" s="431" t="s">
        <v>4065</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4430</v>
      </c>
      <c r="B5706" s="431">
        <v>1</v>
      </c>
      <c r="C5706" s="431" t="s">
        <v>4431</v>
      </c>
      <c r="D5706" s="431" t="s">
        <v>4067</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4430</v>
      </c>
      <c r="B5707" s="431">
        <v>1</v>
      </c>
      <c r="C5707" s="431" t="s">
        <v>4431</v>
      </c>
      <c r="D5707" s="431" t="s">
        <v>4069</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4430</v>
      </c>
      <c r="B5708" s="431">
        <v>1</v>
      </c>
      <c r="C5708" s="431" t="s">
        <v>4431</v>
      </c>
      <c r="D5708" s="431" t="s">
        <v>517</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4430</v>
      </c>
      <c r="B5709" s="431">
        <v>1</v>
      </c>
      <c r="C5709" s="431" t="s">
        <v>4431</v>
      </c>
      <c r="D5709" s="431" t="s">
        <v>4072</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4430</v>
      </c>
      <c r="B5710" s="431">
        <v>1</v>
      </c>
      <c r="C5710" s="431" t="s">
        <v>4431</v>
      </c>
      <c r="D5710" s="431" t="s">
        <v>4074</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4430</v>
      </c>
      <c r="B5711" s="431">
        <v>1</v>
      </c>
      <c r="C5711" s="431" t="s">
        <v>4431</v>
      </c>
      <c r="D5711" s="431" t="s">
        <v>4076</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4430</v>
      </c>
      <c r="B5712" s="431">
        <v>1</v>
      </c>
      <c r="C5712" s="431" t="s">
        <v>4431</v>
      </c>
      <c r="D5712" s="431" t="s">
        <v>4078</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4430</v>
      </c>
      <c r="B5713" s="431">
        <v>1</v>
      </c>
      <c r="C5713" s="431" t="s">
        <v>4431</v>
      </c>
      <c r="D5713" s="431" t="s">
        <v>4080</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4430</v>
      </c>
      <c r="B5714" s="431">
        <v>1</v>
      </c>
      <c r="C5714" s="431" t="s">
        <v>4431</v>
      </c>
      <c r="D5714" s="431" t="s">
        <v>4082</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4430</v>
      </c>
      <c r="B5715" s="431">
        <v>1</v>
      </c>
      <c r="C5715" s="431" t="s">
        <v>4431</v>
      </c>
      <c r="D5715" s="431" t="s">
        <v>4084</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4430</v>
      </c>
      <c r="B5716" s="431">
        <v>1</v>
      </c>
      <c r="C5716" s="431" t="s">
        <v>4431</v>
      </c>
      <c r="D5716" s="431" t="s">
        <v>4086</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4430</v>
      </c>
      <c r="B5717" s="431">
        <v>1</v>
      </c>
      <c r="C5717" s="431" t="s">
        <v>4431</v>
      </c>
      <c r="D5717" s="431" t="s">
        <v>4088</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4430</v>
      </c>
      <c r="B5718" s="431">
        <v>1</v>
      </c>
      <c r="C5718" s="431" t="s">
        <v>4431</v>
      </c>
      <c r="D5718" s="431" t="s">
        <v>4251</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4430</v>
      </c>
      <c r="B5719" s="431">
        <v>1</v>
      </c>
      <c r="C5719" s="431" t="s">
        <v>4431</v>
      </c>
      <c r="D5719" s="431" t="s">
        <v>4310</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4430</v>
      </c>
      <c r="B5720" s="431">
        <v>1</v>
      </c>
      <c r="C5720" s="431" t="s">
        <v>4431</v>
      </c>
      <c r="D5720" s="431" t="s">
        <v>4090</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4430</v>
      </c>
      <c r="B5721" s="431">
        <v>1</v>
      </c>
      <c r="C5721" s="431" t="s">
        <v>4431</v>
      </c>
      <c r="D5721" s="431" t="s">
        <v>4092</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4430</v>
      </c>
      <c r="B5722" s="431">
        <v>1</v>
      </c>
      <c r="C5722" s="431" t="s">
        <v>4431</v>
      </c>
      <c r="D5722" s="431" t="s">
        <v>4094</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4430</v>
      </c>
      <c r="B5723" s="431">
        <v>1</v>
      </c>
      <c r="C5723" s="431" t="s">
        <v>4431</v>
      </c>
      <c r="D5723" s="431" t="s">
        <v>4096</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4430</v>
      </c>
      <c r="B5724" s="431">
        <v>1</v>
      </c>
      <c r="C5724" s="431" t="s">
        <v>4431</v>
      </c>
      <c r="D5724" s="431" t="s">
        <v>4098</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4430</v>
      </c>
      <c r="B5725" s="431">
        <v>1</v>
      </c>
      <c r="C5725" s="431" t="s">
        <v>4431</v>
      </c>
      <c r="D5725" s="431" t="s">
        <v>4100</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4430</v>
      </c>
      <c r="B5726" s="431">
        <v>1</v>
      </c>
      <c r="C5726" s="431" t="s">
        <v>4431</v>
      </c>
      <c r="D5726" s="431" t="s">
        <v>4102</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4430</v>
      </c>
      <c r="B5727" s="431">
        <v>1</v>
      </c>
      <c r="C5727" s="431" t="s">
        <v>4431</v>
      </c>
      <c r="D5727" s="431" t="s">
        <v>4253</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4430</v>
      </c>
      <c r="B5728" s="431">
        <v>1</v>
      </c>
      <c r="C5728" s="431" t="s">
        <v>4431</v>
      </c>
      <c r="D5728" s="431" t="s">
        <v>4104</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4430</v>
      </c>
      <c r="B5729" s="431">
        <v>1</v>
      </c>
      <c r="C5729" s="431" t="s">
        <v>4431</v>
      </c>
      <c r="D5729" s="431" t="s">
        <v>4106</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4430</v>
      </c>
      <c r="B5730" s="431">
        <v>1</v>
      </c>
      <c r="C5730" s="431" t="s">
        <v>4431</v>
      </c>
      <c r="D5730" s="431" t="s">
        <v>4108</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4430</v>
      </c>
      <c r="B5731" s="431">
        <v>1</v>
      </c>
      <c r="C5731" s="431" t="s">
        <v>4431</v>
      </c>
      <c r="D5731" s="431" t="s">
        <v>4110</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4430</v>
      </c>
      <c r="B5732" s="431">
        <v>1</v>
      </c>
      <c r="C5732" s="431" t="s">
        <v>4431</v>
      </c>
      <c r="D5732" s="431" t="s">
        <v>4112</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4432</v>
      </c>
      <c r="B5733" s="431">
        <v>1</v>
      </c>
      <c r="C5733" s="431" t="s">
        <v>4433</v>
      </c>
      <c r="D5733" s="431" t="s">
        <v>4016</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4432</v>
      </c>
      <c r="B5734" s="431">
        <v>1</v>
      </c>
      <c r="C5734" s="431" t="s">
        <v>4433</v>
      </c>
      <c r="D5734" s="431" t="s">
        <v>4018</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4432</v>
      </c>
      <c r="B5735" s="431">
        <v>1</v>
      </c>
      <c r="C5735" s="431" t="s">
        <v>4433</v>
      </c>
      <c r="D5735" s="431" t="s">
        <v>4019</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4432</v>
      </c>
      <c r="B5736" s="431">
        <v>1</v>
      </c>
      <c r="C5736" s="431" t="s">
        <v>4433</v>
      </c>
      <c r="D5736" s="431" t="s">
        <v>4248</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4432</v>
      </c>
      <c r="B5737" s="431">
        <v>1</v>
      </c>
      <c r="C5737" s="431" t="s">
        <v>4433</v>
      </c>
      <c r="D5737" s="431" t="s">
        <v>4021</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4432</v>
      </c>
      <c r="B5738" s="431">
        <v>1</v>
      </c>
      <c r="C5738" s="431" t="s">
        <v>4433</v>
      </c>
      <c r="D5738" s="431" t="s">
        <v>4023</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4432</v>
      </c>
      <c r="B5739" s="431">
        <v>1</v>
      </c>
      <c r="C5739" s="431" t="s">
        <v>4433</v>
      </c>
      <c r="D5739" s="431" t="s">
        <v>481</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4432</v>
      </c>
      <c r="B5740" s="431">
        <v>1</v>
      </c>
      <c r="C5740" s="431" t="s">
        <v>4433</v>
      </c>
      <c r="D5740" s="431" t="s">
        <v>4026</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4432</v>
      </c>
      <c r="B5741" s="431">
        <v>1</v>
      </c>
      <c r="C5741" s="431" t="s">
        <v>4433</v>
      </c>
      <c r="D5741" s="431" t="s">
        <v>4028</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4432</v>
      </c>
      <c r="B5742" s="431">
        <v>1</v>
      </c>
      <c r="C5742" s="431" t="s">
        <v>4433</v>
      </c>
      <c r="D5742" s="431" t="s">
        <v>4029</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4432</v>
      </c>
      <c r="B5743" s="431">
        <v>1</v>
      </c>
      <c r="C5743" s="431" t="s">
        <v>4433</v>
      </c>
      <c r="D5743" s="431" t="s">
        <v>4031</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4432</v>
      </c>
      <c r="B5744" s="431">
        <v>1</v>
      </c>
      <c r="C5744" s="431" t="s">
        <v>4433</v>
      </c>
      <c r="D5744" s="431" t="s">
        <v>4033</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4432</v>
      </c>
      <c r="B5745" s="431">
        <v>1</v>
      </c>
      <c r="C5745" s="431" t="s">
        <v>4433</v>
      </c>
      <c r="D5745" s="431" t="s">
        <v>4249</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4432</v>
      </c>
      <c r="B5746" s="431">
        <v>1</v>
      </c>
      <c r="C5746" s="431" t="s">
        <v>4433</v>
      </c>
      <c r="D5746" s="431" t="s">
        <v>4035</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4432</v>
      </c>
      <c r="B5747" s="431">
        <v>1</v>
      </c>
      <c r="C5747" s="431" t="s">
        <v>4433</v>
      </c>
      <c r="D5747" s="431" t="s">
        <v>4037</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4432</v>
      </c>
      <c r="B5748" s="431">
        <v>1</v>
      </c>
      <c r="C5748" s="431" t="s">
        <v>4433</v>
      </c>
      <c r="D5748" s="431" t="s">
        <v>4039</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4432</v>
      </c>
      <c r="B5749" s="431">
        <v>1</v>
      </c>
      <c r="C5749" s="431" t="s">
        <v>4433</v>
      </c>
      <c r="D5749" s="431" t="s">
        <v>4041</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4432</v>
      </c>
      <c r="B5750" s="431">
        <v>1</v>
      </c>
      <c r="C5750" s="431" t="s">
        <v>4433</v>
      </c>
      <c r="D5750" s="431" t="s">
        <v>4043</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4432</v>
      </c>
      <c r="B5751" s="431">
        <v>1</v>
      </c>
      <c r="C5751" s="431" t="s">
        <v>4433</v>
      </c>
      <c r="D5751" s="431" t="s">
        <v>4045</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4432</v>
      </c>
      <c r="B5752" s="431">
        <v>1</v>
      </c>
      <c r="C5752" s="431" t="s">
        <v>4433</v>
      </c>
      <c r="D5752" s="431" t="s">
        <v>4047</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4432</v>
      </c>
      <c r="B5753" s="431">
        <v>1</v>
      </c>
      <c r="C5753" s="431" t="s">
        <v>4433</v>
      </c>
      <c r="D5753" s="431" t="s">
        <v>4049</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4432</v>
      </c>
      <c r="B5754" s="431">
        <v>1</v>
      </c>
      <c r="C5754" s="431" t="s">
        <v>4433</v>
      </c>
      <c r="D5754" s="431" t="s">
        <v>4051</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4432</v>
      </c>
      <c r="B5755" s="431">
        <v>1</v>
      </c>
      <c r="C5755" s="431" t="s">
        <v>4433</v>
      </c>
      <c r="D5755" s="431" t="s">
        <v>4053</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4432</v>
      </c>
      <c r="B5756" s="431">
        <v>1</v>
      </c>
      <c r="C5756" s="431" t="s">
        <v>4433</v>
      </c>
      <c r="D5756" s="431" t="s">
        <v>4055</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4432</v>
      </c>
      <c r="B5757" s="431">
        <v>1</v>
      </c>
      <c r="C5757" s="431" t="s">
        <v>4433</v>
      </c>
      <c r="D5757" s="431" t="s">
        <v>4057</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4432</v>
      </c>
      <c r="B5758" s="431">
        <v>1</v>
      </c>
      <c r="C5758" s="431" t="s">
        <v>4433</v>
      </c>
      <c r="D5758" s="431" t="s">
        <v>4059</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4432</v>
      </c>
      <c r="B5759" s="431">
        <v>1</v>
      </c>
      <c r="C5759" s="431" t="s">
        <v>4433</v>
      </c>
      <c r="D5759" s="431" t="s">
        <v>4061</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4432</v>
      </c>
      <c r="B5760" s="431">
        <v>1</v>
      </c>
      <c r="C5760" s="431" t="s">
        <v>4433</v>
      </c>
      <c r="D5760" s="431" t="s">
        <v>4250</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4432</v>
      </c>
      <c r="B5761" s="431">
        <v>1</v>
      </c>
      <c r="C5761" s="431" t="s">
        <v>4433</v>
      </c>
      <c r="D5761" s="431" t="s">
        <v>4063</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4432</v>
      </c>
      <c r="B5762" s="431">
        <v>1</v>
      </c>
      <c r="C5762" s="431" t="s">
        <v>4433</v>
      </c>
      <c r="D5762" s="431" t="s">
        <v>4065</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4432</v>
      </c>
      <c r="B5763" s="431">
        <v>1</v>
      </c>
      <c r="C5763" s="431" t="s">
        <v>4433</v>
      </c>
      <c r="D5763" s="431" t="s">
        <v>4067</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4432</v>
      </c>
      <c r="B5764" s="431">
        <v>1</v>
      </c>
      <c r="C5764" s="431" t="s">
        <v>4433</v>
      </c>
      <c r="D5764" s="431" t="s">
        <v>4069</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4432</v>
      </c>
      <c r="B5765" s="431">
        <v>1</v>
      </c>
      <c r="C5765" s="431" t="s">
        <v>4433</v>
      </c>
      <c r="D5765" s="431" t="s">
        <v>517</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4432</v>
      </c>
      <c r="B5766" s="431">
        <v>1</v>
      </c>
      <c r="C5766" s="431" t="s">
        <v>4433</v>
      </c>
      <c r="D5766" s="431" t="s">
        <v>4072</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4432</v>
      </c>
      <c r="B5767" s="431">
        <v>1</v>
      </c>
      <c r="C5767" s="431" t="s">
        <v>4433</v>
      </c>
      <c r="D5767" s="431" t="s">
        <v>4074</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4432</v>
      </c>
      <c r="B5768" s="431">
        <v>1</v>
      </c>
      <c r="C5768" s="431" t="s">
        <v>4433</v>
      </c>
      <c r="D5768" s="431" t="s">
        <v>4076</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4432</v>
      </c>
      <c r="B5769" s="431">
        <v>1</v>
      </c>
      <c r="C5769" s="431" t="s">
        <v>4433</v>
      </c>
      <c r="D5769" s="431" t="s">
        <v>4078</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4432</v>
      </c>
      <c r="B5770" s="431">
        <v>1</v>
      </c>
      <c r="C5770" s="431" t="s">
        <v>4433</v>
      </c>
      <c r="D5770" s="431" t="s">
        <v>4080</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4432</v>
      </c>
      <c r="B5771" s="431">
        <v>1</v>
      </c>
      <c r="C5771" s="431" t="s">
        <v>4433</v>
      </c>
      <c r="D5771" s="431" t="s">
        <v>4303</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4432</v>
      </c>
      <c r="B5772" s="431">
        <v>1</v>
      </c>
      <c r="C5772" s="431" t="s">
        <v>4433</v>
      </c>
      <c r="D5772" s="431" t="s">
        <v>4082</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4432</v>
      </c>
      <c r="B5773" s="431">
        <v>1</v>
      </c>
      <c r="C5773" s="431" t="s">
        <v>4433</v>
      </c>
      <c r="D5773" s="431" t="s">
        <v>4084</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4432</v>
      </c>
      <c r="B5774" s="431">
        <v>1</v>
      </c>
      <c r="C5774" s="431" t="s">
        <v>4433</v>
      </c>
      <c r="D5774" s="431" t="s">
        <v>4086</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4432</v>
      </c>
      <c r="B5775" s="431">
        <v>1</v>
      </c>
      <c r="C5775" s="431" t="s">
        <v>4433</v>
      </c>
      <c r="D5775" s="431" t="s">
        <v>4088</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4432</v>
      </c>
      <c r="B5776" s="431">
        <v>1</v>
      </c>
      <c r="C5776" s="431" t="s">
        <v>4433</v>
      </c>
      <c r="D5776" s="431" t="s">
        <v>4251</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4432</v>
      </c>
      <c r="B5777" s="431">
        <v>1</v>
      </c>
      <c r="C5777" s="431" t="s">
        <v>4433</v>
      </c>
      <c r="D5777" s="431" t="s">
        <v>4090</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4432</v>
      </c>
      <c r="B5778" s="431">
        <v>1</v>
      </c>
      <c r="C5778" s="431" t="s">
        <v>4433</v>
      </c>
      <c r="D5778" s="431" t="s">
        <v>4092</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4432</v>
      </c>
      <c r="B5779" s="431">
        <v>1</v>
      </c>
      <c r="C5779" s="431" t="s">
        <v>4433</v>
      </c>
      <c r="D5779" s="431" t="s">
        <v>4094</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4432</v>
      </c>
      <c r="B5780" s="431">
        <v>1</v>
      </c>
      <c r="C5780" s="431" t="s">
        <v>4433</v>
      </c>
      <c r="D5780" s="431" t="s">
        <v>4096</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4432</v>
      </c>
      <c r="B5781" s="431">
        <v>1</v>
      </c>
      <c r="C5781" s="431" t="s">
        <v>4433</v>
      </c>
      <c r="D5781" s="431" t="s">
        <v>4098</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4432</v>
      </c>
      <c r="B5782" s="431">
        <v>1</v>
      </c>
      <c r="C5782" s="431" t="s">
        <v>4433</v>
      </c>
      <c r="D5782" s="431" t="s">
        <v>4434</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4432</v>
      </c>
      <c r="B5783" s="431">
        <v>1</v>
      </c>
      <c r="C5783" s="431" t="s">
        <v>4433</v>
      </c>
      <c r="D5783" s="431" t="s">
        <v>4252</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4432</v>
      </c>
      <c r="B5784" s="431">
        <v>1</v>
      </c>
      <c r="C5784" s="431" t="s">
        <v>4433</v>
      </c>
      <c r="D5784" s="431" t="s">
        <v>4435</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4432</v>
      </c>
      <c r="B5785" s="431">
        <v>1</v>
      </c>
      <c r="C5785" s="431" t="s">
        <v>4433</v>
      </c>
      <c r="D5785" s="431" t="s">
        <v>4100</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4432</v>
      </c>
      <c r="B5786" s="431">
        <v>1</v>
      </c>
      <c r="C5786" s="431" t="s">
        <v>4433</v>
      </c>
      <c r="D5786" s="431" t="s">
        <v>4102</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4432</v>
      </c>
      <c r="B5787" s="431">
        <v>1</v>
      </c>
      <c r="C5787" s="431" t="s">
        <v>4433</v>
      </c>
      <c r="D5787" s="431" t="s">
        <v>4253</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4432</v>
      </c>
      <c r="B5788" s="431">
        <v>1</v>
      </c>
      <c r="C5788" s="431" t="s">
        <v>4433</v>
      </c>
      <c r="D5788" s="431" t="s">
        <v>4104</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4432</v>
      </c>
      <c r="B5789" s="431">
        <v>1</v>
      </c>
      <c r="C5789" s="431" t="s">
        <v>4433</v>
      </c>
      <c r="D5789" s="431" t="s">
        <v>4106</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4432</v>
      </c>
      <c r="B5790" s="431">
        <v>1</v>
      </c>
      <c r="C5790" s="431" t="s">
        <v>4433</v>
      </c>
      <c r="D5790" s="431" t="s">
        <v>4108</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4432</v>
      </c>
      <c r="B5791" s="431">
        <v>1</v>
      </c>
      <c r="C5791" s="431" t="s">
        <v>4433</v>
      </c>
      <c r="D5791" s="431" t="s">
        <v>4110</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4432</v>
      </c>
      <c r="B5792" s="431">
        <v>1</v>
      </c>
      <c r="C5792" s="431" t="s">
        <v>4433</v>
      </c>
      <c r="D5792" s="431" t="s">
        <v>4112</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4436</v>
      </c>
      <c r="B5793" s="431">
        <v>1</v>
      </c>
      <c r="C5793" s="431" t="s">
        <v>4437</v>
      </c>
      <c r="D5793" s="431" t="s">
        <v>4016</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4436</v>
      </c>
      <c r="B5794" s="431">
        <v>1</v>
      </c>
      <c r="C5794" s="431" t="s">
        <v>4437</v>
      </c>
      <c r="D5794" s="431" t="s">
        <v>4018</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4436</v>
      </c>
      <c r="B5795" s="431">
        <v>1</v>
      </c>
      <c r="C5795" s="431" t="s">
        <v>4437</v>
      </c>
      <c r="D5795" s="431" t="s">
        <v>4019</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4436</v>
      </c>
      <c r="B5796" s="431">
        <v>1</v>
      </c>
      <c r="C5796" s="431" t="s">
        <v>4437</v>
      </c>
      <c r="D5796" s="431" t="s">
        <v>4248</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4436</v>
      </c>
      <c r="B5797" s="431">
        <v>1</v>
      </c>
      <c r="C5797" s="431" t="s">
        <v>4437</v>
      </c>
      <c r="D5797" s="431" t="s">
        <v>4021</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4436</v>
      </c>
      <c r="B5798" s="431">
        <v>1</v>
      </c>
      <c r="C5798" s="431" t="s">
        <v>4437</v>
      </c>
      <c r="D5798" s="431" t="s">
        <v>4023</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4436</v>
      </c>
      <c r="B5799" s="431">
        <v>1</v>
      </c>
      <c r="C5799" s="431" t="s">
        <v>4437</v>
      </c>
      <c r="D5799" s="431" t="s">
        <v>481</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4436</v>
      </c>
      <c r="B5800" s="431">
        <v>1</v>
      </c>
      <c r="C5800" s="431" t="s">
        <v>4437</v>
      </c>
      <c r="D5800" s="431" t="s">
        <v>4026</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4436</v>
      </c>
      <c r="B5801" s="431">
        <v>1</v>
      </c>
      <c r="C5801" s="431" t="s">
        <v>4437</v>
      </c>
      <c r="D5801" s="431" t="s">
        <v>4028</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4436</v>
      </c>
      <c r="B5802" s="431">
        <v>1</v>
      </c>
      <c r="C5802" s="431" t="s">
        <v>4437</v>
      </c>
      <c r="D5802" s="431" t="s">
        <v>4029</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4436</v>
      </c>
      <c r="B5803" s="431">
        <v>1</v>
      </c>
      <c r="C5803" s="431" t="s">
        <v>4437</v>
      </c>
      <c r="D5803" s="431" t="s">
        <v>4031</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4436</v>
      </c>
      <c r="B5804" s="431">
        <v>1</v>
      </c>
      <c r="C5804" s="431" t="s">
        <v>4437</v>
      </c>
      <c r="D5804" s="431" t="s">
        <v>4033</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4436</v>
      </c>
      <c r="B5805" s="431">
        <v>1</v>
      </c>
      <c r="C5805" s="431" t="s">
        <v>4437</v>
      </c>
      <c r="D5805" s="431" t="s">
        <v>4249</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4436</v>
      </c>
      <c r="B5806" s="431">
        <v>1</v>
      </c>
      <c r="C5806" s="431" t="s">
        <v>4437</v>
      </c>
      <c r="D5806" s="431" t="s">
        <v>4035</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4436</v>
      </c>
      <c r="B5807" s="431">
        <v>1</v>
      </c>
      <c r="C5807" s="431" t="s">
        <v>4437</v>
      </c>
      <c r="D5807" s="431" t="s">
        <v>4037</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4436</v>
      </c>
      <c r="B5808" s="431">
        <v>1</v>
      </c>
      <c r="C5808" s="431" t="s">
        <v>4437</v>
      </c>
      <c r="D5808" s="431" t="s">
        <v>4039</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4436</v>
      </c>
      <c r="B5809" s="431">
        <v>1</v>
      </c>
      <c r="C5809" s="431" t="s">
        <v>4437</v>
      </c>
      <c r="D5809" s="431" t="s">
        <v>4041</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4436</v>
      </c>
      <c r="B5810" s="431">
        <v>1</v>
      </c>
      <c r="C5810" s="431" t="s">
        <v>4437</v>
      </c>
      <c r="D5810" s="431" t="s">
        <v>4043</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4436</v>
      </c>
      <c r="B5811" s="431">
        <v>1</v>
      </c>
      <c r="C5811" s="431" t="s">
        <v>4437</v>
      </c>
      <c r="D5811" s="431" t="s">
        <v>4045</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4436</v>
      </c>
      <c r="B5812" s="431">
        <v>1</v>
      </c>
      <c r="C5812" s="431" t="s">
        <v>4437</v>
      </c>
      <c r="D5812" s="431" t="s">
        <v>4047</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4436</v>
      </c>
      <c r="B5813" s="431">
        <v>1</v>
      </c>
      <c r="C5813" s="431" t="s">
        <v>4437</v>
      </c>
      <c r="D5813" s="431" t="s">
        <v>4049</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4436</v>
      </c>
      <c r="B5814" s="431">
        <v>1</v>
      </c>
      <c r="C5814" s="431" t="s">
        <v>4437</v>
      </c>
      <c r="D5814" s="431" t="s">
        <v>4051</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4436</v>
      </c>
      <c r="B5815" s="431">
        <v>1</v>
      </c>
      <c r="C5815" s="431" t="s">
        <v>4437</v>
      </c>
      <c r="D5815" s="431" t="s">
        <v>4053</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4436</v>
      </c>
      <c r="B5816" s="431">
        <v>1</v>
      </c>
      <c r="C5816" s="431" t="s">
        <v>4437</v>
      </c>
      <c r="D5816" s="431" t="s">
        <v>4055</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4436</v>
      </c>
      <c r="B5817" s="431">
        <v>1</v>
      </c>
      <c r="C5817" s="431" t="s">
        <v>4437</v>
      </c>
      <c r="D5817" s="431" t="s">
        <v>4057</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4436</v>
      </c>
      <c r="B5818" s="431">
        <v>1</v>
      </c>
      <c r="C5818" s="431" t="s">
        <v>4437</v>
      </c>
      <c r="D5818" s="431" t="s">
        <v>4059</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4436</v>
      </c>
      <c r="B5819" s="431">
        <v>1</v>
      </c>
      <c r="C5819" s="431" t="s">
        <v>4437</v>
      </c>
      <c r="D5819" s="431" t="s">
        <v>4061</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4436</v>
      </c>
      <c r="B5820" s="431">
        <v>1</v>
      </c>
      <c r="C5820" s="431" t="s">
        <v>4437</v>
      </c>
      <c r="D5820" s="431" t="s">
        <v>4250</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4436</v>
      </c>
      <c r="B5821" s="431">
        <v>1</v>
      </c>
      <c r="C5821" s="431" t="s">
        <v>4437</v>
      </c>
      <c r="D5821" s="431" t="s">
        <v>4063</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4436</v>
      </c>
      <c r="B5822" s="431">
        <v>1</v>
      </c>
      <c r="C5822" s="431" t="s">
        <v>4437</v>
      </c>
      <c r="D5822" s="431" t="s">
        <v>4065</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4436</v>
      </c>
      <c r="B5823" s="431">
        <v>1</v>
      </c>
      <c r="C5823" s="431" t="s">
        <v>4437</v>
      </c>
      <c r="D5823" s="431" t="s">
        <v>4067</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4436</v>
      </c>
      <c r="B5824" s="431">
        <v>1</v>
      </c>
      <c r="C5824" s="431" t="s">
        <v>4437</v>
      </c>
      <c r="D5824" s="431" t="s">
        <v>4069</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4436</v>
      </c>
      <c r="B5825" s="431">
        <v>1</v>
      </c>
      <c r="C5825" s="431" t="s">
        <v>4437</v>
      </c>
      <c r="D5825" s="431" t="s">
        <v>517</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4436</v>
      </c>
      <c r="B5826" s="431">
        <v>1</v>
      </c>
      <c r="C5826" s="431" t="s">
        <v>4437</v>
      </c>
      <c r="D5826" s="431" t="s">
        <v>4072</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4436</v>
      </c>
      <c r="B5827" s="431">
        <v>1</v>
      </c>
      <c r="C5827" s="431" t="s">
        <v>4437</v>
      </c>
      <c r="D5827" s="431" t="s">
        <v>4074</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4436</v>
      </c>
      <c r="B5828" s="431">
        <v>1</v>
      </c>
      <c r="C5828" s="431" t="s">
        <v>4437</v>
      </c>
      <c r="D5828" s="431" t="s">
        <v>4076</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4436</v>
      </c>
      <c r="B5829" s="431">
        <v>1</v>
      </c>
      <c r="C5829" s="431" t="s">
        <v>4437</v>
      </c>
      <c r="D5829" s="431" t="s">
        <v>4078</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4436</v>
      </c>
      <c r="B5830" s="431">
        <v>1</v>
      </c>
      <c r="C5830" s="431" t="s">
        <v>4437</v>
      </c>
      <c r="D5830" s="431" t="s">
        <v>4080</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4436</v>
      </c>
      <c r="B5831" s="431">
        <v>1</v>
      </c>
      <c r="C5831" s="431" t="s">
        <v>4437</v>
      </c>
      <c r="D5831" s="431" t="s">
        <v>4303</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4436</v>
      </c>
      <c r="B5832" s="431">
        <v>1</v>
      </c>
      <c r="C5832" s="431" t="s">
        <v>4437</v>
      </c>
      <c r="D5832" s="431" t="s">
        <v>4082</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4436</v>
      </c>
      <c r="B5833" s="431">
        <v>1</v>
      </c>
      <c r="C5833" s="431" t="s">
        <v>4437</v>
      </c>
      <c r="D5833" s="431" t="s">
        <v>4084</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4436</v>
      </c>
      <c r="B5834" s="431">
        <v>1</v>
      </c>
      <c r="C5834" s="431" t="s">
        <v>4437</v>
      </c>
      <c r="D5834" s="431" t="s">
        <v>4086</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4436</v>
      </c>
      <c r="B5835" s="431">
        <v>1</v>
      </c>
      <c r="C5835" s="431" t="s">
        <v>4437</v>
      </c>
      <c r="D5835" s="431" t="s">
        <v>4088</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4436</v>
      </c>
      <c r="B5836" s="431">
        <v>1</v>
      </c>
      <c r="C5836" s="431" t="s">
        <v>4437</v>
      </c>
      <c r="D5836" s="431" t="s">
        <v>4251</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4436</v>
      </c>
      <c r="B5837" s="431">
        <v>1</v>
      </c>
      <c r="C5837" s="431" t="s">
        <v>4437</v>
      </c>
      <c r="D5837" s="431" t="s">
        <v>4090</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4436</v>
      </c>
      <c r="B5838" s="431">
        <v>1</v>
      </c>
      <c r="C5838" s="431" t="s">
        <v>4437</v>
      </c>
      <c r="D5838" s="431" t="s">
        <v>4092</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4436</v>
      </c>
      <c r="B5839" s="431">
        <v>1</v>
      </c>
      <c r="C5839" s="431" t="s">
        <v>4437</v>
      </c>
      <c r="D5839" s="431" t="s">
        <v>4094</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4436</v>
      </c>
      <c r="B5840" s="431">
        <v>1</v>
      </c>
      <c r="C5840" s="431" t="s">
        <v>4437</v>
      </c>
      <c r="D5840" s="431" t="s">
        <v>4096</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4436</v>
      </c>
      <c r="B5841" s="431">
        <v>1</v>
      </c>
      <c r="C5841" s="431" t="s">
        <v>4437</v>
      </c>
      <c r="D5841" s="431" t="s">
        <v>4098</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4436</v>
      </c>
      <c r="B5842" s="431">
        <v>1</v>
      </c>
      <c r="C5842" s="431" t="s">
        <v>4437</v>
      </c>
      <c r="D5842" s="431" t="s">
        <v>4252</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4436</v>
      </c>
      <c r="B5843" s="431">
        <v>1</v>
      </c>
      <c r="C5843" s="431" t="s">
        <v>4437</v>
      </c>
      <c r="D5843" s="431" t="s">
        <v>4435</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4436</v>
      </c>
      <c r="B5844" s="431">
        <v>1</v>
      </c>
      <c r="C5844" s="431" t="s">
        <v>4437</v>
      </c>
      <c r="D5844" s="431" t="s">
        <v>4100</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4436</v>
      </c>
      <c r="B5845" s="431">
        <v>1</v>
      </c>
      <c r="C5845" s="431" t="s">
        <v>4437</v>
      </c>
      <c r="D5845" s="431" t="s">
        <v>4102</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4436</v>
      </c>
      <c r="B5846" s="431">
        <v>1</v>
      </c>
      <c r="C5846" s="431" t="s">
        <v>4437</v>
      </c>
      <c r="D5846" s="431" t="s">
        <v>4253</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4436</v>
      </c>
      <c r="B5847" s="431">
        <v>1</v>
      </c>
      <c r="C5847" s="431" t="s">
        <v>4437</v>
      </c>
      <c r="D5847" s="431" t="s">
        <v>4104</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4436</v>
      </c>
      <c r="B5848" s="431">
        <v>1</v>
      </c>
      <c r="C5848" s="431" t="s">
        <v>4437</v>
      </c>
      <c r="D5848" s="431" t="s">
        <v>4106</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4436</v>
      </c>
      <c r="B5849" s="431">
        <v>1</v>
      </c>
      <c r="C5849" s="431" t="s">
        <v>4437</v>
      </c>
      <c r="D5849" s="431" t="s">
        <v>4108</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4436</v>
      </c>
      <c r="B5850" s="431">
        <v>1</v>
      </c>
      <c r="C5850" s="431" t="s">
        <v>4437</v>
      </c>
      <c r="D5850" s="431" t="s">
        <v>4110</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4436</v>
      </c>
      <c r="B5851" s="431">
        <v>1</v>
      </c>
      <c r="C5851" s="431" t="s">
        <v>4437</v>
      </c>
      <c r="D5851" s="431" t="s">
        <v>4112</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4438</v>
      </c>
      <c r="B5852" s="431">
        <v>1</v>
      </c>
      <c r="C5852" s="431" t="s">
        <v>4439</v>
      </c>
      <c r="D5852" s="431" t="s">
        <v>4016</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4438</v>
      </c>
      <c r="B5853" s="431">
        <v>1</v>
      </c>
      <c r="C5853" s="431" t="s">
        <v>4439</v>
      </c>
      <c r="D5853" s="431" t="s">
        <v>4018</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4438</v>
      </c>
      <c r="B5854" s="431">
        <v>1</v>
      </c>
      <c r="C5854" s="431" t="s">
        <v>4439</v>
      </c>
      <c r="D5854" s="431" t="s">
        <v>4019</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4438</v>
      </c>
      <c r="B5855" s="431">
        <v>1</v>
      </c>
      <c r="C5855" s="431" t="s">
        <v>4439</v>
      </c>
      <c r="D5855" s="431" t="s">
        <v>4248</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4438</v>
      </c>
      <c r="B5856" s="431">
        <v>1</v>
      </c>
      <c r="C5856" s="431" t="s">
        <v>4439</v>
      </c>
      <c r="D5856" s="431" t="s">
        <v>4021</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4438</v>
      </c>
      <c r="B5857" s="431">
        <v>1</v>
      </c>
      <c r="C5857" s="431" t="s">
        <v>4439</v>
      </c>
      <c r="D5857" s="431" t="s">
        <v>4023</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4438</v>
      </c>
      <c r="B5858" s="431">
        <v>1</v>
      </c>
      <c r="C5858" s="431" t="s">
        <v>4439</v>
      </c>
      <c r="D5858" s="431" t="s">
        <v>481</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4438</v>
      </c>
      <c r="B5859" s="431">
        <v>1</v>
      </c>
      <c r="C5859" s="431" t="s">
        <v>4439</v>
      </c>
      <c r="D5859" s="431" t="s">
        <v>4026</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4438</v>
      </c>
      <c r="B5860" s="431">
        <v>1</v>
      </c>
      <c r="C5860" s="431" t="s">
        <v>4439</v>
      </c>
      <c r="D5860" s="431" t="s">
        <v>4028</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4438</v>
      </c>
      <c r="B5861" s="431">
        <v>1</v>
      </c>
      <c r="C5861" s="431" t="s">
        <v>4439</v>
      </c>
      <c r="D5861" s="431" t="s">
        <v>4029</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4438</v>
      </c>
      <c r="B5862" s="431">
        <v>1</v>
      </c>
      <c r="C5862" s="431" t="s">
        <v>4439</v>
      </c>
      <c r="D5862" s="431" t="s">
        <v>4031</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4438</v>
      </c>
      <c r="B5863" s="431">
        <v>1</v>
      </c>
      <c r="C5863" s="431" t="s">
        <v>4439</v>
      </c>
      <c r="D5863" s="431" t="s">
        <v>4033</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4438</v>
      </c>
      <c r="B5864" s="431">
        <v>1</v>
      </c>
      <c r="C5864" s="431" t="s">
        <v>4439</v>
      </c>
      <c r="D5864" s="431" t="s">
        <v>4249</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4438</v>
      </c>
      <c r="B5865" s="431">
        <v>1</v>
      </c>
      <c r="C5865" s="431" t="s">
        <v>4439</v>
      </c>
      <c r="D5865" s="431" t="s">
        <v>4035</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4438</v>
      </c>
      <c r="B5866" s="431">
        <v>1</v>
      </c>
      <c r="C5866" s="431" t="s">
        <v>4439</v>
      </c>
      <c r="D5866" s="431" t="s">
        <v>4037</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4438</v>
      </c>
      <c r="B5867" s="431">
        <v>1</v>
      </c>
      <c r="C5867" s="431" t="s">
        <v>4439</v>
      </c>
      <c r="D5867" s="431" t="s">
        <v>4039</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4438</v>
      </c>
      <c r="B5868" s="431">
        <v>1</v>
      </c>
      <c r="C5868" s="431" t="s">
        <v>4439</v>
      </c>
      <c r="D5868" s="431" t="s">
        <v>4041</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4438</v>
      </c>
      <c r="B5869" s="431">
        <v>1</v>
      </c>
      <c r="C5869" s="431" t="s">
        <v>4439</v>
      </c>
      <c r="D5869" s="431" t="s">
        <v>4043</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4438</v>
      </c>
      <c r="B5870" s="431">
        <v>1</v>
      </c>
      <c r="C5870" s="431" t="s">
        <v>4439</v>
      </c>
      <c r="D5870" s="431" t="s">
        <v>4045</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4438</v>
      </c>
      <c r="B5871" s="431">
        <v>1</v>
      </c>
      <c r="C5871" s="431" t="s">
        <v>4439</v>
      </c>
      <c r="D5871" s="431" t="s">
        <v>4047</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4438</v>
      </c>
      <c r="B5872" s="431">
        <v>1</v>
      </c>
      <c r="C5872" s="431" t="s">
        <v>4439</v>
      </c>
      <c r="D5872" s="431" t="s">
        <v>4049</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4438</v>
      </c>
      <c r="B5873" s="431">
        <v>1</v>
      </c>
      <c r="C5873" s="431" t="s">
        <v>4439</v>
      </c>
      <c r="D5873" s="431" t="s">
        <v>4051</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4438</v>
      </c>
      <c r="B5874" s="431">
        <v>1</v>
      </c>
      <c r="C5874" s="431" t="s">
        <v>4439</v>
      </c>
      <c r="D5874" s="431" t="s">
        <v>4053</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4438</v>
      </c>
      <c r="B5875" s="431">
        <v>1</v>
      </c>
      <c r="C5875" s="431" t="s">
        <v>4439</v>
      </c>
      <c r="D5875" s="431" t="s">
        <v>4055</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4438</v>
      </c>
      <c r="B5876" s="431">
        <v>1</v>
      </c>
      <c r="C5876" s="431" t="s">
        <v>4439</v>
      </c>
      <c r="D5876" s="431" t="s">
        <v>4057</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4438</v>
      </c>
      <c r="B5877" s="431">
        <v>1</v>
      </c>
      <c r="C5877" s="431" t="s">
        <v>4439</v>
      </c>
      <c r="D5877" s="431" t="s">
        <v>4059</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4438</v>
      </c>
      <c r="B5878" s="431">
        <v>1</v>
      </c>
      <c r="C5878" s="431" t="s">
        <v>4439</v>
      </c>
      <c r="D5878" s="431" t="s">
        <v>4061</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4438</v>
      </c>
      <c r="B5879" s="431">
        <v>1</v>
      </c>
      <c r="C5879" s="431" t="s">
        <v>4439</v>
      </c>
      <c r="D5879" s="431" t="s">
        <v>4250</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4438</v>
      </c>
      <c r="B5880" s="431">
        <v>1</v>
      </c>
      <c r="C5880" s="431" t="s">
        <v>4439</v>
      </c>
      <c r="D5880" s="431" t="s">
        <v>4063</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4438</v>
      </c>
      <c r="B5881" s="431">
        <v>1</v>
      </c>
      <c r="C5881" s="431" t="s">
        <v>4439</v>
      </c>
      <c r="D5881" s="431" t="s">
        <v>4065</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4438</v>
      </c>
      <c r="B5882" s="431">
        <v>1</v>
      </c>
      <c r="C5882" s="431" t="s">
        <v>4439</v>
      </c>
      <c r="D5882" s="431" t="s">
        <v>4067</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4438</v>
      </c>
      <c r="B5883" s="431">
        <v>1</v>
      </c>
      <c r="C5883" s="431" t="s">
        <v>4439</v>
      </c>
      <c r="D5883" s="431" t="s">
        <v>4069</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4438</v>
      </c>
      <c r="B5884" s="431">
        <v>1</v>
      </c>
      <c r="C5884" s="431" t="s">
        <v>4439</v>
      </c>
      <c r="D5884" s="431" t="s">
        <v>517</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4438</v>
      </c>
      <c r="B5885" s="431">
        <v>1</v>
      </c>
      <c r="C5885" s="431" t="s">
        <v>4439</v>
      </c>
      <c r="D5885" s="431" t="s">
        <v>4072</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4438</v>
      </c>
      <c r="B5886" s="431">
        <v>1</v>
      </c>
      <c r="C5886" s="431" t="s">
        <v>4439</v>
      </c>
      <c r="D5886" s="431" t="s">
        <v>4074</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4438</v>
      </c>
      <c r="B5887" s="431">
        <v>1</v>
      </c>
      <c r="C5887" s="431" t="s">
        <v>4439</v>
      </c>
      <c r="D5887" s="431" t="s">
        <v>4076</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4438</v>
      </c>
      <c r="B5888" s="431">
        <v>1</v>
      </c>
      <c r="C5888" s="431" t="s">
        <v>4439</v>
      </c>
      <c r="D5888" s="431" t="s">
        <v>4078</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4438</v>
      </c>
      <c r="B5889" s="431">
        <v>1</v>
      </c>
      <c r="C5889" s="431" t="s">
        <v>4439</v>
      </c>
      <c r="D5889" s="431" t="s">
        <v>4080</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4438</v>
      </c>
      <c r="B5890" s="431">
        <v>1</v>
      </c>
      <c r="C5890" s="431" t="s">
        <v>4439</v>
      </c>
      <c r="D5890" s="431" t="s">
        <v>4303</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4438</v>
      </c>
      <c r="B5891" s="431">
        <v>1</v>
      </c>
      <c r="C5891" s="431" t="s">
        <v>4439</v>
      </c>
      <c r="D5891" s="431" t="s">
        <v>4082</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4438</v>
      </c>
      <c r="B5892" s="431">
        <v>1</v>
      </c>
      <c r="C5892" s="431" t="s">
        <v>4439</v>
      </c>
      <c r="D5892" s="431" t="s">
        <v>4084</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4438</v>
      </c>
      <c r="B5893" s="431">
        <v>1</v>
      </c>
      <c r="C5893" s="431" t="s">
        <v>4439</v>
      </c>
      <c r="D5893" s="431" t="s">
        <v>4086</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4438</v>
      </c>
      <c r="B5894" s="431">
        <v>1</v>
      </c>
      <c r="C5894" s="431" t="s">
        <v>4439</v>
      </c>
      <c r="D5894" s="431" t="s">
        <v>4088</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4438</v>
      </c>
      <c r="B5895" s="431">
        <v>1</v>
      </c>
      <c r="C5895" s="431" t="s">
        <v>4439</v>
      </c>
      <c r="D5895" s="431" t="s">
        <v>4251</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4438</v>
      </c>
      <c r="B5896" s="431">
        <v>1</v>
      </c>
      <c r="C5896" s="431" t="s">
        <v>4439</v>
      </c>
      <c r="D5896" s="431" t="s">
        <v>4090</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4438</v>
      </c>
      <c r="B5897" s="431">
        <v>1</v>
      </c>
      <c r="C5897" s="431" t="s">
        <v>4439</v>
      </c>
      <c r="D5897" s="431" t="s">
        <v>4092</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4438</v>
      </c>
      <c r="B5898" s="431">
        <v>1</v>
      </c>
      <c r="C5898" s="431" t="s">
        <v>4439</v>
      </c>
      <c r="D5898" s="431" t="s">
        <v>4094</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4438</v>
      </c>
      <c r="B5899" s="431">
        <v>1</v>
      </c>
      <c r="C5899" s="431" t="s">
        <v>4439</v>
      </c>
      <c r="D5899" s="431" t="s">
        <v>4096</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4438</v>
      </c>
      <c r="B5900" s="431">
        <v>1</v>
      </c>
      <c r="C5900" s="431" t="s">
        <v>4439</v>
      </c>
      <c r="D5900" s="431" t="s">
        <v>4098</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4438</v>
      </c>
      <c r="B5901" s="431">
        <v>1</v>
      </c>
      <c r="C5901" s="431" t="s">
        <v>4439</v>
      </c>
      <c r="D5901" s="431" t="s">
        <v>4434</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4438</v>
      </c>
      <c r="B5902" s="431">
        <v>1</v>
      </c>
      <c r="C5902" s="431" t="s">
        <v>4439</v>
      </c>
      <c r="D5902" s="431" t="s">
        <v>4252</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4438</v>
      </c>
      <c r="B5903" s="431">
        <v>1</v>
      </c>
      <c r="C5903" s="431" t="s">
        <v>4439</v>
      </c>
      <c r="D5903" s="431" t="s">
        <v>4435</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4438</v>
      </c>
      <c r="B5904" s="431">
        <v>1</v>
      </c>
      <c r="C5904" s="431" t="s">
        <v>4439</v>
      </c>
      <c r="D5904" s="431" t="s">
        <v>4100</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4438</v>
      </c>
      <c r="B5905" s="431">
        <v>1</v>
      </c>
      <c r="C5905" s="431" t="s">
        <v>4439</v>
      </c>
      <c r="D5905" s="431" t="s">
        <v>4102</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4438</v>
      </c>
      <c r="B5906" s="431">
        <v>1</v>
      </c>
      <c r="C5906" s="431" t="s">
        <v>4439</v>
      </c>
      <c r="D5906" s="431" t="s">
        <v>4253</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4438</v>
      </c>
      <c r="B5907" s="431">
        <v>1</v>
      </c>
      <c r="C5907" s="431" t="s">
        <v>4439</v>
      </c>
      <c r="D5907" s="431" t="s">
        <v>4104</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4438</v>
      </c>
      <c r="B5908" s="431">
        <v>1</v>
      </c>
      <c r="C5908" s="431" t="s">
        <v>4439</v>
      </c>
      <c r="D5908" s="431" t="s">
        <v>4106</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4438</v>
      </c>
      <c r="B5909" s="431">
        <v>1</v>
      </c>
      <c r="C5909" s="431" t="s">
        <v>4439</v>
      </c>
      <c r="D5909" s="431" t="s">
        <v>4108</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4438</v>
      </c>
      <c r="B5910" s="431">
        <v>1</v>
      </c>
      <c r="C5910" s="431" t="s">
        <v>4439</v>
      </c>
      <c r="D5910" s="431" t="s">
        <v>4110</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4438</v>
      </c>
      <c r="B5911" s="431">
        <v>1</v>
      </c>
      <c r="C5911" s="431" t="s">
        <v>4439</v>
      </c>
      <c r="D5911" s="431" t="s">
        <v>4112</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FL</v>
      </c>
      <c r="C1" s="432">
        <f>SUM(C4:C87)</f>
        <v>186.709689894001</v>
      </c>
      <c r="D1" s="432">
        <f t="shared" ref="D1:AG1" si="0">SUM(D4:D87)</f>
        <v>187.48109118169833</v>
      </c>
      <c r="E1" s="432">
        <f t="shared" si="0"/>
        <v>190.33975666717703</v>
      </c>
      <c r="F1" s="432">
        <f t="shared" si="0"/>
        <v>197.9763472573905</v>
      </c>
      <c r="G1" s="432">
        <f t="shared" si="0"/>
        <v>202.72804322028881</v>
      </c>
      <c r="H1" s="432">
        <f t="shared" si="0"/>
        <v>208.34248400711709</v>
      </c>
      <c r="I1" s="432">
        <f t="shared" si="0"/>
        <v>215.81866075544181</v>
      </c>
      <c r="J1" s="432">
        <f t="shared" si="0"/>
        <v>219.36016317520773</v>
      </c>
      <c r="K1" s="432">
        <f t="shared" si="0"/>
        <v>232.41144154592681</v>
      </c>
      <c r="L1" s="432">
        <f t="shared" si="0"/>
        <v>233.45877780112912</v>
      </c>
      <c r="M1" s="432">
        <f t="shared" si="0"/>
        <v>242.57136045939728</v>
      </c>
      <c r="N1" s="432">
        <f t="shared" si="0"/>
        <v>241.85543174823158</v>
      </c>
      <c r="O1" s="432">
        <f t="shared" si="0"/>
        <v>246.79089644827943</v>
      </c>
      <c r="P1" s="432">
        <f t="shared" si="0"/>
        <v>253.91369819830527</v>
      </c>
      <c r="Q1" s="432">
        <f t="shared" si="0"/>
        <v>261.39311807225062</v>
      </c>
      <c r="R1" s="432">
        <f t="shared" si="0"/>
        <v>264.88678874933652</v>
      </c>
      <c r="S1" s="432">
        <f t="shared" si="0"/>
        <v>262.89132695370176</v>
      </c>
      <c r="T1" s="432">
        <f t="shared" si="0"/>
        <v>261.40605746632428</v>
      </c>
      <c r="U1" s="432">
        <f t="shared" si="0"/>
        <v>246.68294451546285</v>
      </c>
      <c r="V1" s="432">
        <f t="shared" si="0"/>
        <v>235.61369721605135</v>
      </c>
      <c r="W1" s="432">
        <f t="shared" si="0"/>
        <v>250.22018274599904</v>
      </c>
      <c r="X1" s="432">
        <f t="shared" si="0"/>
        <v>235.7583101239629</v>
      </c>
      <c r="Y1" s="432">
        <f t="shared" si="0"/>
        <v>233.6468932866797</v>
      </c>
      <c r="Z1" s="432">
        <f t="shared" si="0"/>
        <v>233.49289311560844</v>
      </c>
      <c r="AA1" s="432">
        <f t="shared" si="0"/>
        <v>239.22942084778418</v>
      </c>
      <c r="AB1" s="432">
        <f t="shared" si="0"/>
        <v>244.12144269925588</v>
      </c>
      <c r="AC1" s="432">
        <f t="shared" si="0"/>
        <v>247.20551490038198</v>
      </c>
      <c r="AD1" s="432">
        <f t="shared" si="0"/>
        <v>247.1202326320844</v>
      </c>
      <c r="AE1" s="432">
        <f t="shared" si="0"/>
        <v>249.56443276881237</v>
      </c>
      <c r="AF1" s="432">
        <f t="shared" si="0"/>
        <v>245.11937305010051</v>
      </c>
      <c r="AG1" s="432">
        <f t="shared" si="0"/>
        <v>223.07051057306825</v>
      </c>
      <c r="AH1" s="432">
        <f>SUM(AH4:AH87)</f>
        <v>240.0648149099363</v>
      </c>
    </row>
    <row r="2" spans="1:34" x14ac:dyDescent="0.45">
      <c r="B2" s="433"/>
    </row>
    <row r="3" spans="1:34" s="434" customFormat="1" x14ac:dyDescent="0.45">
      <c r="B3" s="435" t="s">
        <v>4440</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2216</v>
      </c>
      <c r="B4" s="437" t="s">
        <v>4238</v>
      </c>
      <c r="C4">
        <f>SUMIFS('EPA Export Aggregation'!F:F,'EPA Export Aggregation'!$A:$A,$B4,'EPA Export Aggregation'!$D:$D,$A$1)*IF($A4="CH4",About!$D$58,IF($A4="N2O",About!$D$59,1))</f>
        <v>86.577833890699495</v>
      </c>
      <c r="D4">
        <f>SUMIFS('EPA Export Aggregation'!G:G,'EPA Export Aggregation'!$A:$A,$B4,'EPA Export Aggregation'!$D:$D,$A$1)*IF($A4="CH4",About!$D$58,IF($A4="N2O",About!$D$59,1))</f>
        <v>92.781970742101606</v>
      </c>
      <c r="E4">
        <f>SUMIFS('EPA Export Aggregation'!H:H,'EPA Export Aggregation'!$A:$A,$B4,'EPA Export Aggregation'!$D:$D,$A$1)*IF($A4="CH4",About!$D$58,IF($A4="N2O",About!$D$59,1))</f>
        <v>90.718395292692193</v>
      </c>
      <c r="F4">
        <f>SUMIFS('EPA Export Aggregation'!I:I,'EPA Export Aggregation'!$A:$A,$B4,'EPA Export Aggregation'!$D:$D,$A$1)*IF($A4="CH4",About!$D$58,IF($A4="N2O",About!$D$59,1))</f>
        <v>94.662893229643103</v>
      </c>
      <c r="G4">
        <f>SUMIFS('EPA Export Aggregation'!J:J,'EPA Export Aggregation'!$A:$A,$B4,'EPA Export Aggregation'!$D:$D,$A$1)*IF($A4="CH4",About!$D$58,IF($A4="N2O",About!$D$59,1))</f>
        <v>96.387485607954105</v>
      </c>
      <c r="H4">
        <f>SUMIFS('EPA Export Aggregation'!K:K,'EPA Export Aggregation'!$A:$A,$B4,'EPA Export Aggregation'!$D:$D,$A$1)*IF($A4="CH4",About!$D$58,IF($A4="N2O",About!$D$59,1))</f>
        <v>98.609130970691098</v>
      </c>
      <c r="I4">
        <f>SUMIFS('EPA Export Aggregation'!L:L,'EPA Export Aggregation'!$A:$A,$B4,'EPA Export Aggregation'!$D:$D,$A$1)*IF($A4="CH4",About!$D$58,IF($A4="N2O",About!$D$59,1))</f>
        <v>103.47313338527221</v>
      </c>
      <c r="J4">
        <f>SUMIFS('EPA Export Aggregation'!M:M,'EPA Export Aggregation'!$A:$A,$B4,'EPA Export Aggregation'!$D:$D,$A$1)*IF($A4="CH4",About!$D$58,IF($A4="N2O",About!$D$59,1))</f>
        <v>107.3680022035459</v>
      </c>
      <c r="K4">
        <f>SUMIFS('EPA Export Aggregation'!N:N,'EPA Export Aggregation'!$A:$A,$B4,'EPA Export Aggregation'!$D:$D,$A$1)*IF($A4="CH4",About!$D$58,IF($A4="N2O",About!$D$59,1))</f>
        <v>118.2476440908986</v>
      </c>
      <c r="L4">
        <f>SUMIFS('EPA Export Aggregation'!O:O,'EPA Export Aggregation'!$A:$A,$B4,'EPA Export Aggregation'!$D:$D,$A$1)*IF($A4="CH4",About!$D$58,IF($A4="N2O",About!$D$59,1))</f>
        <v>114.8100354436764</v>
      </c>
      <c r="M4">
        <f>SUMIFS('EPA Export Aggregation'!P:P,'EPA Export Aggregation'!$A:$A,$B4,'EPA Export Aggregation'!$D:$D,$A$1)*IF($A4="CH4",About!$D$58,IF($A4="N2O",About!$D$59,1))</f>
        <v>117.29950073010561</v>
      </c>
      <c r="N4">
        <f>SUMIFS('EPA Export Aggregation'!Q:Q,'EPA Export Aggregation'!$A:$A,$B4,'EPA Export Aggregation'!$D:$D,$A$1)*IF($A4="CH4",About!$D$58,IF($A4="N2O",About!$D$59,1))</f>
        <v>118.0859556077617</v>
      </c>
      <c r="O4">
        <f>SUMIFS('EPA Export Aggregation'!R:R,'EPA Export Aggregation'!$A:$A,$B4,'EPA Export Aggregation'!$D:$D,$A$1)*IF($A4="CH4",About!$D$58,IF($A4="N2O",About!$D$59,1))</f>
        <v>120.88751523276871</v>
      </c>
      <c r="P4">
        <f>SUMIFS('EPA Export Aggregation'!S:S,'EPA Export Aggregation'!$A:$A,$B4,'EPA Export Aggregation'!$D:$D,$A$1)*IF($A4="CH4",About!$D$58,IF($A4="N2O",About!$D$59,1))</f>
        <v>125.752024011895</v>
      </c>
      <c r="Q4">
        <f>SUMIFS('EPA Export Aggregation'!T:T,'EPA Export Aggregation'!$A:$A,$B4,'EPA Export Aggregation'!$D:$D,$A$1)*IF($A4="CH4",About!$D$58,IF($A4="N2O",About!$D$59,1))</f>
        <v>126.10415345731489</v>
      </c>
      <c r="R4">
        <f>SUMIFS('EPA Export Aggregation'!U:U,'EPA Export Aggregation'!$A:$A,$B4,'EPA Export Aggregation'!$D:$D,$A$1)*IF($A4="CH4",About!$D$58,IF($A4="N2O",About!$D$59,1))</f>
        <v>126.55378319577579</v>
      </c>
      <c r="S4">
        <f>SUMIFS('EPA Export Aggregation'!V:V,'EPA Export Aggregation'!$A:$A,$B4,'EPA Export Aggregation'!$D:$D,$A$1)*IF($A4="CH4",About!$D$58,IF($A4="N2O",About!$D$59,1))</f>
        <v>123.3738939982095</v>
      </c>
      <c r="T4">
        <f>SUMIFS('EPA Export Aggregation'!W:W,'EPA Export Aggregation'!$A:$A,$B4,'EPA Export Aggregation'!$D:$D,$A$1)*IF($A4="CH4",About!$D$58,IF($A4="N2O",About!$D$59,1))</f>
        <v>124.6054600938582</v>
      </c>
      <c r="U4">
        <f>SUMIFS('EPA Export Aggregation'!X:X,'EPA Export Aggregation'!$A:$A,$B4,'EPA Export Aggregation'!$D:$D,$A$1)*IF($A4="CH4",About!$D$58,IF($A4="N2O",About!$D$59,1))</f>
        <v>117.346531244896</v>
      </c>
      <c r="V4">
        <f>SUMIFS('EPA Export Aggregation'!Y:Y,'EPA Export Aggregation'!$A:$A,$B4,'EPA Export Aggregation'!$D:$D,$A$1)*IF($A4="CH4",About!$D$58,IF($A4="N2O",About!$D$59,1))</f>
        <v>110.7298491211028</v>
      </c>
      <c r="W4">
        <f>SUMIFS('EPA Export Aggregation'!Z:Z,'EPA Export Aggregation'!$A:$A,$B4,'EPA Export Aggregation'!$D:$D,$A$1)*IF($A4="CH4",About!$D$58,IF($A4="N2O",About!$D$59,1))</f>
        <v>119.8357632287974</v>
      </c>
      <c r="X4">
        <f>SUMIFS('EPA Export Aggregation'!AA:AA,'EPA Export Aggregation'!$A:$A,$B4,'EPA Export Aggregation'!$D:$D,$A$1)*IF($A4="CH4",About!$D$58,IF($A4="N2O",About!$D$59,1))</f>
        <v>110.8423791840974</v>
      </c>
      <c r="Y4">
        <f>SUMIFS('EPA Export Aggregation'!AB:AB,'EPA Export Aggregation'!$A:$A,$B4,'EPA Export Aggregation'!$D:$D,$A$1)*IF($A4="CH4",About!$D$58,IF($A4="N2O",About!$D$59,1))</f>
        <v>107.3891310832573</v>
      </c>
      <c r="Z4">
        <f>SUMIFS('EPA Export Aggregation'!AC:AC,'EPA Export Aggregation'!$A:$A,$B4,'EPA Export Aggregation'!$D:$D,$A$1)*IF($A4="CH4",About!$D$58,IF($A4="N2O",About!$D$59,1))</f>
        <v>105.01524496222861</v>
      </c>
      <c r="AA4">
        <f>SUMIFS('EPA Export Aggregation'!AD:AD,'EPA Export Aggregation'!$A:$A,$B4,'EPA Export Aggregation'!$D:$D,$A$1)*IF($A4="CH4",About!$D$58,IF($A4="N2O",About!$D$59,1))</f>
        <v>109.54089189513731</v>
      </c>
      <c r="AB4">
        <f>SUMIFS('EPA Export Aggregation'!AE:AE,'EPA Export Aggregation'!$A:$A,$B4,'EPA Export Aggregation'!$D:$D,$A$1)*IF($A4="CH4",About!$D$58,IF($A4="N2O",About!$D$59,1))</f>
        <v>107.8910192347106</v>
      </c>
      <c r="AC4">
        <f>SUMIFS('EPA Export Aggregation'!AF:AF,'EPA Export Aggregation'!$A:$A,$B4,'EPA Export Aggregation'!$D:$D,$A$1)*IF($A4="CH4",About!$D$58,IF($A4="N2O",About!$D$59,1))</f>
        <v>106.0879141121693</v>
      </c>
      <c r="AD4">
        <f>SUMIFS('EPA Export Aggregation'!AG:AG,'EPA Export Aggregation'!$A:$A,$B4,'EPA Export Aggregation'!$D:$D,$A$1)*IF($A4="CH4",About!$D$58,IF($A4="N2O",About!$D$59,1))</f>
        <v>103.1723176882048</v>
      </c>
      <c r="AE4">
        <f>SUMIFS('EPA Export Aggregation'!AH:AH,'EPA Export Aggregation'!$A:$A,$B4,'EPA Export Aggregation'!$D:$D,$A$1)*IF($A4="CH4",About!$D$58,IF($A4="N2O",About!$D$59,1))</f>
        <v>100.6178256331392</v>
      </c>
      <c r="AF4">
        <f>SUMIFS('EPA Export Aggregation'!AI:AI,'EPA Export Aggregation'!$A:$A,$B4,'EPA Export Aggregation'!$D:$D,$A$1)*IF($A4="CH4",About!$D$58,IF($A4="N2O",About!$D$59,1))</f>
        <v>94.224227963443198</v>
      </c>
      <c r="AG4">
        <f>SUMIFS('EPA Export Aggregation'!AJ:AJ,'EPA Export Aggregation'!$A:$A,$B4,'EPA Export Aggregation'!$D:$D,$A$1)*IF($A4="CH4",About!$D$58,IF($A4="N2O",About!$D$59,1))</f>
        <v>92.223473093821198</v>
      </c>
      <c r="AH4">
        <f>SUMIFS('EPA Export Aggregation'!AK:AK,'EPA Export Aggregation'!$A:$A,$B4,'EPA Export Aggregation'!$D:$D,$A$1)*IF($A4="CH4",About!$D$58,IF($A4="N2O",About!$D$59,1))</f>
        <v>91.136573391718599</v>
      </c>
    </row>
    <row r="5" spans="1:34" x14ac:dyDescent="0.45">
      <c r="A5" s="436" t="s">
        <v>2216</v>
      </c>
      <c r="B5" s="437" t="s">
        <v>4236</v>
      </c>
      <c r="C5">
        <f>SUMIFS('EPA Export Aggregation'!F:F,'EPA Export Aggregation'!$A:$A,$B5,'EPA Export Aggregation'!$D:$D,$A$1)*IF($A5="CH4",About!$D$58,IF($A5="N2O",About!$D$59,1))</f>
        <v>73.934785711296698</v>
      </c>
      <c r="D5">
        <f>SUMIFS('EPA Export Aggregation'!G:G,'EPA Export Aggregation'!$A:$A,$B5,'EPA Export Aggregation'!$D:$D,$A$1)*IF($A5="CH4",About!$D$58,IF($A5="N2O",About!$D$59,1))</f>
        <v>69.831424289810897</v>
      </c>
      <c r="E5">
        <f>SUMIFS('EPA Export Aggregation'!H:H,'EPA Export Aggregation'!$A:$A,$B5,'EPA Export Aggregation'!$D:$D,$A$1)*IF($A5="CH4",About!$D$58,IF($A5="N2O",About!$D$59,1))</f>
        <v>72.885199505455105</v>
      </c>
      <c r="F5">
        <f>SUMIFS('EPA Export Aggregation'!I:I,'EPA Export Aggregation'!$A:$A,$B5,'EPA Export Aggregation'!$D:$D,$A$1)*IF($A5="CH4",About!$D$58,IF($A5="N2O",About!$D$59,1))</f>
        <v>76.359877760068599</v>
      </c>
      <c r="G5">
        <f>SUMIFS('EPA Export Aggregation'!J:J,'EPA Export Aggregation'!$A:$A,$B5,'EPA Export Aggregation'!$D:$D,$A$1)*IF($A5="CH4",About!$D$58,IF($A5="N2O",About!$D$59,1))</f>
        <v>77.967993909055096</v>
      </c>
      <c r="H5">
        <f>SUMIFS('EPA Export Aggregation'!K:K,'EPA Export Aggregation'!$A:$A,$B5,'EPA Export Aggregation'!$D:$D,$A$1)*IF($A5="CH4",About!$D$58,IF($A5="N2O",About!$D$59,1))</f>
        <v>79.149272983109995</v>
      </c>
      <c r="I5">
        <f>SUMIFS('EPA Export Aggregation'!L:L,'EPA Export Aggregation'!$A:$A,$B5,'EPA Export Aggregation'!$D:$D,$A$1)*IF($A5="CH4",About!$D$58,IF($A5="N2O",About!$D$59,1))</f>
        <v>80.916616136818504</v>
      </c>
      <c r="J5">
        <f>SUMIFS('EPA Export Aggregation'!M:M,'EPA Export Aggregation'!$A:$A,$B5,'EPA Export Aggregation'!$D:$D,$A$1)*IF($A5="CH4",About!$D$58,IF($A5="N2O",About!$D$59,1))</f>
        <v>82.288942652475697</v>
      </c>
      <c r="K5">
        <f>SUMIFS('EPA Export Aggregation'!N:N,'EPA Export Aggregation'!$A:$A,$B5,'EPA Export Aggregation'!$D:$D,$A$1)*IF($A5="CH4",About!$D$58,IF($A5="N2O",About!$D$59,1))</f>
        <v>83.963337578238395</v>
      </c>
      <c r="L5">
        <f>SUMIFS('EPA Export Aggregation'!O:O,'EPA Export Aggregation'!$A:$A,$B5,'EPA Export Aggregation'!$D:$D,$A$1)*IF($A5="CH4",About!$D$58,IF($A5="N2O",About!$D$59,1))</f>
        <v>87.965206203202996</v>
      </c>
      <c r="M5">
        <f>SUMIFS('EPA Export Aggregation'!P:P,'EPA Export Aggregation'!$A:$A,$B5,'EPA Export Aggregation'!$D:$D,$A$1)*IF($A5="CH4",About!$D$58,IF($A5="N2O",About!$D$59,1))</f>
        <v>93.263774037407799</v>
      </c>
      <c r="N5">
        <f>SUMIFS('EPA Export Aggregation'!Q:Q,'EPA Export Aggregation'!$A:$A,$B5,'EPA Export Aggregation'!$D:$D,$A$1)*IF($A5="CH4",About!$D$58,IF($A5="N2O",About!$D$59,1))</f>
        <v>91.256486620571593</v>
      </c>
      <c r="O5">
        <f>SUMIFS('EPA Export Aggregation'!R:R,'EPA Export Aggregation'!$A:$A,$B5,'EPA Export Aggregation'!$D:$D,$A$1)*IF($A5="CH4",About!$D$58,IF($A5="N2O",About!$D$59,1))</f>
        <v>93.452151246572001</v>
      </c>
      <c r="P5">
        <f>SUMIFS('EPA Export Aggregation'!S:S,'EPA Export Aggregation'!$A:$A,$B5,'EPA Export Aggregation'!$D:$D,$A$1)*IF($A5="CH4",About!$D$58,IF($A5="N2O",About!$D$59,1))</f>
        <v>94.398333306112207</v>
      </c>
      <c r="Q5">
        <f>SUMIFS('EPA Export Aggregation'!T:T,'EPA Export Aggregation'!$A:$A,$B5,'EPA Export Aggregation'!$D:$D,$A$1)*IF($A5="CH4",About!$D$58,IF($A5="N2O",About!$D$59,1))</f>
        <v>100.57645869739331</v>
      </c>
      <c r="R5">
        <f>SUMIFS('EPA Export Aggregation'!U:U,'EPA Export Aggregation'!$A:$A,$B5,'EPA Export Aggregation'!$D:$D,$A$1)*IF($A5="CH4",About!$D$58,IF($A5="N2O",About!$D$59,1))</f>
        <v>102.8070851382633</v>
      </c>
      <c r="S5">
        <f>SUMIFS('EPA Export Aggregation'!V:V,'EPA Export Aggregation'!$A:$A,$B5,'EPA Export Aggregation'!$D:$D,$A$1)*IF($A5="CH4",About!$D$58,IF($A5="N2O",About!$D$59,1))</f>
        <v>103.6059935577552</v>
      </c>
      <c r="T5">
        <f>SUMIFS('EPA Export Aggregation'!W:W,'EPA Export Aggregation'!$A:$A,$B5,'EPA Export Aggregation'!$D:$D,$A$1)*IF($A5="CH4",About!$D$58,IF($A5="N2O",About!$D$59,1))</f>
        <v>101.2891497567736</v>
      </c>
      <c r="U5">
        <f>SUMIFS('EPA Export Aggregation'!X:X,'EPA Export Aggregation'!$A:$A,$B5,'EPA Export Aggregation'!$D:$D,$A$1)*IF($A5="CH4",About!$D$58,IF($A5="N2O",About!$D$59,1))</f>
        <v>94.395983488480496</v>
      </c>
      <c r="V5">
        <f>SUMIFS('EPA Export Aggregation'!Y:Y,'EPA Export Aggregation'!$A:$A,$B5,'EPA Export Aggregation'!$D:$D,$A$1)*IF($A5="CH4",About!$D$58,IF($A5="N2O",About!$D$59,1))</f>
        <v>90.167218346423496</v>
      </c>
      <c r="W5">
        <f>SUMIFS('EPA Export Aggregation'!Z:Z,'EPA Export Aggregation'!$A:$A,$B5,'EPA Export Aggregation'!$D:$D,$A$1)*IF($A5="CH4",About!$D$58,IF($A5="N2O",About!$D$59,1))</f>
        <v>93.934770901682498</v>
      </c>
      <c r="X5">
        <f>SUMIFS('EPA Export Aggregation'!AA:AA,'EPA Export Aggregation'!$A:$A,$B5,'EPA Export Aggregation'!$D:$D,$A$1)*IF($A5="CH4",About!$D$58,IF($A5="N2O",About!$D$59,1))</f>
        <v>92.359794178015804</v>
      </c>
      <c r="Y5">
        <f>SUMIFS('EPA Export Aggregation'!AB:AB,'EPA Export Aggregation'!$A:$A,$B5,'EPA Export Aggregation'!$D:$D,$A$1)*IF($A5="CH4",About!$D$58,IF($A5="N2O",About!$D$59,1))</f>
        <v>91.999429838270302</v>
      </c>
      <c r="Z5">
        <f>SUMIFS('EPA Export Aggregation'!AC:AC,'EPA Export Aggregation'!$A:$A,$B5,'EPA Export Aggregation'!$D:$D,$A$1)*IF($A5="CH4",About!$D$58,IF($A5="N2O",About!$D$59,1))</f>
        <v>92.713588697704495</v>
      </c>
      <c r="AA5">
        <f>SUMIFS('EPA Export Aggregation'!AD:AD,'EPA Export Aggregation'!$A:$A,$B5,'EPA Export Aggregation'!$D:$D,$A$1)*IF($A5="CH4",About!$D$58,IF($A5="N2O",About!$D$59,1))</f>
        <v>94.250066636903298</v>
      </c>
      <c r="AB5">
        <f>SUMIFS('EPA Export Aggregation'!AE:AE,'EPA Export Aggregation'!$A:$A,$B5,'EPA Export Aggregation'!$D:$D,$A$1)*IF($A5="CH4",About!$D$58,IF($A5="N2O",About!$D$59,1))</f>
        <v>96.722543033438996</v>
      </c>
      <c r="AC5">
        <f>SUMIFS('EPA Export Aggregation'!AF:AF,'EPA Export Aggregation'!$A:$A,$B5,'EPA Export Aggregation'!$D:$D,$A$1)*IF($A5="CH4",About!$D$58,IF($A5="N2O",About!$D$59,1))</f>
        <v>99.5892681061421</v>
      </c>
      <c r="AD5">
        <f>SUMIFS('EPA Export Aggregation'!AG:AG,'EPA Export Aggregation'!$A:$A,$B5,'EPA Export Aggregation'!$D:$D,$A$1)*IF($A5="CH4",About!$D$58,IF($A5="N2O",About!$D$59,1))</f>
        <v>102.64099472791619</v>
      </c>
      <c r="AE5">
        <f>SUMIFS('EPA Export Aggregation'!AH:AH,'EPA Export Aggregation'!$A:$A,$B5,'EPA Export Aggregation'!$D:$D,$A$1)*IF($A5="CH4",About!$D$58,IF($A5="N2O",About!$D$59,1))</f>
        <v>106.67812349114141</v>
      </c>
      <c r="AF5">
        <f>SUMIFS('EPA Export Aggregation'!AI:AI,'EPA Export Aggregation'!$A:$A,$B5,'EPA Export Aggregation'!$D:$D,$A$1)*IF($A5="CH4",About!$D$58,IF($A5="N2O",About!$D$59,1))</f>
        <v>105.6495899164188</v>
      </c>
      <c r="AG5">
        <f>SUMIFS('EPA Export Aggregation'!AJ:AJ,'EPA Export Aggregation'!$A:$A,$B5,'EPA Export Aggregation'!$D:$D,$A$1)*IF($A5="CH4",About!$D$58,IF($A5="N2O",About!$D$59,1))</f>
        <v>89.622643585066896</v>
      </c>
      <c r="AH5">
        <f>SUMIFS('EPA Export Aggregation'!AK:AK,'EPA Export Aggregation'!$A:$A,$B5,'EPA Export Aggregation'!$D:$D,$A$1)*IF($A5="CH4",About!$D$58,IF($A5="N2O",About!$D$59,1))</f>
        <v>106.3721689465071</v>
      </c>
    </row>
    <row r="6" spans="1:34" x14ac:dyDescent="0.45">
      <c r="A6" s="436" t="s">
        <v>2216</v>
      </c>
      <c r="B6" s="437" t="s">
        <v>4240</v>
      </c>
      <c r="C6">
        <f>SUMIFS('EPA Export Aggregation'!F:F,'EPA Export Aggregation'!$A:$A,$B6,'EPA Export Aggregation'!$D:$D,$A$1)*IF($A6="CH4",About!$D$58,IF($A6="N2O",About!$D$59,1))</f>
        <v>11.426537264490101</v>
      </c>
      <c r="D6">
        <f>SUMIFS('EPA Export Aggregation'!G:G,'EPA Export Aggregation'!$A:$A,$B6,'EPA Export Aggregation'!$D:$D,$A$1)*IF($A6="CH4",About!$D$58,IF($A6="N2O",About!$D$59,1))</f>
        <v>10.9124786375165</v>
      </c>
      <c r="E6">
        <f>SUMIFS('EPA Export Aggregation'!H:H,'EPA Export Aggregation'!$A:$A,$B6,'EPA Export Aggregation'!$D:$D,$A$1)*IF($A6="CH4",About!$D$58,IF($A6="N2O",About!$D$59,1))</f>
        <v>12.1557154293504</v>
      </c>
      <c r="F6">
        <f>SUMIFS('EPA Export Aggregation'!I:I,'EPA Export Aggregation'!$A:$A,$B6,'EPA Export Aggregation'!$D:$D,$A$1)*IF($A6="CH4",About!$D$58,IF($A6="N2O",About!$D$59,1))</f>
        <v>13.385103429065101</v>
      </c>
      <c r="G6">
        <f>SUMIFS('EPA Export Aggregation'!J:J,'EPA Export Aggregation'!$A:$A,$B6,'EPA Export Aggregation'!$D:$D,$A$1)*IF($A6="CH4",About!$D$58,IF($A6="N2O",About!$D$59,1))</f>
        <v>14.288353979157201</v>
      </c>
      <c r="H6">
        <f>SUMIFS('EPA Export Aggregation'!K:K,'EPA Export Aggregation'!$A:$A,$B6,'EPA Export Aggregation'!$D:$D,$A$1)*IF($A6="CH4",About!$D$58,IF($A6="N2O",About!$D$59,1))</f>
        <v>15.4354873660845</v>
      </c>
      <c r="I6">
        <f>SUMIFS('EPA Export Aggregation'!L:L,'EPA Export Aggregation'!$A:$A,$B6,'EPA Export Aggregation'!$D:$D,$A$1)*IF($A6="CH4",About!$D$58,IF($A6="N2O",About!$D$59,1))</f>
        <v>15.258675075345799</v>
      </c>
      <c r="J6">
        <f>SUMIFS('EPA Export Aggregation'!M:M,'EPA Export Aggregation'!$A:$A,$B6,'EPA Export Aggregation'!$D:$D,$A$1)*IF($A6="CH4",About!$D$58,IF($A6="N2O",About!$D$59,1))</f>
        <v>14.3205510899879</v>
      </c>
      <c r="K6">
        <f>SUMIFS('EPA Export Aggregation'!N:N,'EPA Export Aggregation'!$A:$A,$B6,'EPA Export Aggregation'!$D:$D,$A$1)*IF($A6="CH4",About!$D$58,IF($A6="N2O",About!$D$59,1))</f>
        <v>14.6327853561142</v>
      </c>
      <c r="L6">
        <f>SUMIFS('EPA Export Aggregation'!O:O,'EPA Export Aggregation'!$A:$A,$B6,'EPA Export Aggregation'!$D:$D,$A$1)*IF($A6="CH4",About!$D$58,IF($A6="N2O",About!$D$59,1))</f>
        <v>14.1888455200388</v>
      </c>
      <c r="M6">
        <f>SUMIFS('EPA Export Aggregation'!P:P,'EPA Export Aggregation'!$A:$A,$B6,'EPA Export Aggregation'!$D:$D,$A$1)*IF($A6="CH4",About!$D$58,IF($A6="N2O",About!$D$59,1))</f>
        <v>13.619087713708501</v>
      </c>
      <c r="N6">
        <f>SUMIFS('EPA Export Aggregation'!Q:Q,'EPA Export Aggregation'!$A:$A,$B6,'EPA Export Aggregation'!$D:$D,$A$1)*IF($A6="CH4",About!$D$58,IF($A6="N2O",About!$D$59,1))</f>
        <v>13.2043643633848</v>
      </c>
      <c r="O6">
        <f>SUMIFS('EPA Export Aggregation'!R:R,'EPA Export Aggregation'!$A:$A,$B6,'EPA Export Aggregation'!$D:$D,$A$1)*IF($A6="CH4",About!$D$58,IF($A6="N2O",About!$D$59,1))</f>
        <v>11.990546142240399</v>
      </c>
      <c r="P6">
        <f>SUMIFS('EPA Export Aggregation'!S:S,'EPA Export Aggregation'!$A:$A,$B6,'EPA Export Aggregation'!$D:$D,$A$1)*IF($A6="CH4",About!$D$58,IF($A6="N2O",About!$D$59,1))</f>
        <v>12.941789994915</v>
      </c>
      <c r="Q6">
        <f>SUMIFS('EPA Export Aggregation'!T:T,'EPA Export Aggregation'!$A:$A,$B6,'EPA Export Aggregation'!$D:$D,$A$1)*IF($A6="CH4",About!$D$58,IF($A6="N2O",About!$D$59,1))</f>
        <v>12.263130269347601</v>
      </c>
      <c r="R6">
        <f>SUMIFS('EPA Export Aggregation'!U:U,'EPA Export Aggregation'!$A:$A,$B6,'EPA Export Aggregation'!$D:$D,$A$1)*IF($A6="CH4",About!$D$58,IF($A6="N2O",About!$D$59,1))</f>
        <v>12.8657692371645</v>
      </c>
      <c r="S6">
        <f>SUMIFS('EPA Export Aggregation'!V:V,'EPA Export Aggregation'!$A:$A,$B6,'EPA Export Aggregation'!$D:$D,$A$1)*IF($A6="CH4",About!$D$58,IF($A6="N2O",About!$D$59,1))</f>
        <v>13.745548271442701</v>
      </c>
      <c r="T6">
        <f>SUMIFS('EPA Export Aggregation'!W:W,'EPA Export Aggregation'!$A:$A,$B6,'EPA Export Aggregation'!$D:$D,$A$1)*IF($A6="CH4",About!$D$58,IF($A6="N2O",About!$D$59,1))</f>
        <v>13.250671112388201</v>
      </c>
      <c r="U6">
        <f>SUMIFS('EPA Export Aggregation'!X:X,'EPA Export Aggregation'!$A:$A,$B6,'EPA Export Aggregation'!$D:$D,$A$1)*IF($A6="CH4",About!$D$58,IF($A6="N2O",About!$D$59,1))</f>
        <v>12.9530489460253</v>
      </c>
      <c r="V6">
        <f>SUMIFS('EPA Export Aggregation'!Y:Y,'EPA Export Aggregation'!$A:$A,$B6,'EPA Export Aggregation'!$D:$D,$A$1)*IF($A6="CH4",About!$D$58,IF($A6="N2O",About!$D$59,1))</f>
        <v>11.603015739926899</v>
      </c>
      <c r="W6">
        <f>SUMIFS('EPA Export Aggregation'!Z:Z,'EPA Export Aggregation'!$A:$A,$B6,'EPA Export Aggregation'!$D:$D,$A$1)*IF($A6="CH4",About!$D$58,IF($A6="N2O",About!$D$59,1))</f>
        <v>11.9513594119044</v>
      </c>
      <c r="X6">
        <f>SUMIFS('EPA Export Aggregation'!AA:AA,'EPA Export Aggregation'!$A:$A,$B6,'EPA Export Aggregation'!$D:$D,$A$1)*IF($A6="CH4",About!$D$58,IF($A6="N2O",About!$D$59,1))</f>
        <v>10.3586176443394</v>
      </c>
      <c r="Y6">
        <f>SUMIFS('EPA Export Aggregation'!AB:AB,'EPA Export Aggregation'!$A:$A,$B6,'EPA Export Aggregation'!$D:$D,$A$1)*IF($A6="CH4",About!$D$58,IF($A6="N2O",About!$D$59,1))</f>
        <v>10.3815066783297</v>
      </c>
      <c r="Z6">
        <f>SUMIFS('EPA Export Aggregation'!AC:AC,'EPA Export Aggregation'!$A:$A,$B6,'EPA Export Aggregation'!$D:$D,$A$1)*IF($A6="CH4",About!$D$58,IF($A6="N2O",About!$D$59,1))</f>
        <v>11.2698098392246</v>
      </c>
      <c r="AA6">
        <f>SUMIFS('EPA Export Aggregation'!AD:AD,'EPA Export Aggregation'!$A:$A,$B6,'EPA Export Aggregation'!$D:$D,$A$1)*IF($A6="CH4",About!$D$58,IF($A6="N2O",About!$D$59,1))</f>
        <v>10.103758649035701</v>
      </c>
      <c r="AB6">
        <f>SUMIFS('EPA Export Aggregation'!AE:AE,'EPA Export Aggregation'!$A:$A,$B6,'EPA Export Aggregation'!$D:$D,$A$1)*IF($A6="CH4",About!$D$58,IF($A6="N2O",About!$D$59,1))</f>
        <v>11.150618494297801</v>
      </c>
      <c r="AC6">
        <f>SUMIFS('EPA Export Aggregation'!AF:AF,'EPA Export Aggregation'!$A:$A,$B6,'EPA Export Aggregation'!$D:$D,$A$1)*IF($A6="CH4",About!$D$58,IF($A6="N2O",About!$D$59,1))</f>
        <v>10.972117620925101</v>
      </c>
      <c r="AD6">
        <f>SUMIFS('EPA Export Aggregation'!AG:AG,'EPA Export Aggregation'!$A:$A,$B6,'EPA Export Aggregation'!$D:$D,$A$1)*IF($A6="CH4",About!$D$58,IF($A6="N2O",About!$D$59,1))</f>
        <v>11.1393567009221</v>
      </c>
      <c r="AE6">
        <f>SUMIFS('EPA Export Aggregation'!AH:AH,'EPA Export Aggregation'!$A:$A,$B6,'EPA Export Aggregation'!$D:$D,$A$1)*IF($A6="CH4",About!$D$58,IF($A6="N2O",About!$D$59,1))</f>
        <v>10.7913965685104</v>
      </c>
      <c r="AF6">
        <f>SUMIFS('EPA Export Aggregation'!AI:AI,'EPA Export Aggregation'!$A:$A,$B6,'EPA Export Aggregation'!$D:$D,$A$1)*IF($A6="CH4",About!$D$58,IF($A6="N2O",About!$D$59,1))</f>
        <v>11.1933851653134</v>
      </c>
      <c r="AG6">
        <f>SUMIFS('EPA Export Aggregation'!AJ:AJ,'EPA Export Aggregation'!$A:$A,$B6,'EPA Export Aggregation'!$D:$D,$A$1)*IF($A6="CH4",About!$D$58,IF($A6="N2O",About!$D$59,1))</f>
        <v>10.507053548960901</v>
      </c>
      <c r="AH6">
        <f>SUMIFS('EPA Export Aggregation'!AK:AK,'EPA Export Aggregation'!$A:$A,$B6,'EPA Export Aggregation'!$D:$D,$A$1)*IF($A6="CH4",About!$D$58,IF($A6="N2O",About!$D$59,1))</f>
        <v>11.060164776949</v>
      </c>
    </row>
    <row r="7" spans="1:34" x14ac:dyDescent="0.45">
      <c r="A7" s="436" t="s">
        <v>2216</v>
      </c>
      <c r="B7" s="437" t="s">
        <v>4242</v>
      </c>
      <c r="C7">
        <f>SUMIFS('EPA Export Aggregation'!F:F,'EPA Export Aggregation'!$A:$A,$B7,'EPA Export Aggregation'!$D:$D,$A$1)*IF($A7="CH4",About!$D$58,IF($A7="N2O",About!$D$59,1))</f>
        <v>1.5402562364617001</v>
      </c>
      <c r="D7">
        <f>SUMIFS('EPA Export Aggregation'!G:G,'EPA Export Aggregation'!$A:$A,$B7,'EPA Export Aggregation'!$D:$D,$A$1)*IF($A7="CH4",About!$D$58,IF($A7="N2O",About!$D$59,1))</f>
        <v>1.5853891206957</v>
      </c>
      <c r="E7">
        <f>SUMIFS('EPA Export Aggregation'!H:H,'EPA Export Aggregation'!$A:$A,$B7,'EPA Export Aggregation'!$D:$D,$A$1)*IF($A7="CH4",About!$D$58,IF($A7="N2O",About!$D$59,1))</f>
        <v>1.7441501600028</v>
      </c>
      <c r="F7">
        <f>SUMIFS('EPA Export Aggregation'!I:I,'EPA Export Aggregation'!$A:$A,$B7,'EPA Export Aggregation'!$D:$D,$A$1)*IF($A7="CH4",About!$D$58,IF($A7="N2O",About!$D$59,1))</f>
        <v>1.6608556847756</v>
      </c>
      <c r="G7">
        <f>SUMIFS('EPA Export Aggregation'!J:J,'EPA Export Aggregation'!$A:$A,$B7,'EPA Export Aggregation'!$D:$D,$A$1)*IF($A7="CH4",About!$D$58,IF($A7="N2O",About!$D$59,1))</f>
        <v>1.5634204127663001</v>
      </c>
      <c r="H7">
        <f>SUMIFS('EPA Export Aggregation'!K:K,'EPA Export Aggregation'!$A:$A,$B7,'EPA Export Aggregation'!$D:$D,$A$1)*IF($A7="CH4",About!$D$58,IF($A7="N2O",About!$D$59,1))</f>
        <v>1.481871469301</v>
      </c>
      <c r="I7">
        <f>SUMIFS('EPA Export Aggregation'!L:L,'EPA Export Aggregation'!$A:$A,$B7,'EPA Export Aggregation'!$D:$D,$A$1)*IF($A7="CH4",About!$D$58,IF($A7="N2O",About!$D$59,1))</f>
        <v>1.6503647724007999</v>
      </c>
      <c r="J7">
        <f>SUMIFS('EPA Export Aggregation'!M:M,'EPA Export Aggregation'!$A:$A,$B7,'EPA Export Aggregation'!$D:$D,$A$1)*IF($A7="CH4",About!$D$58,IF($A7="N2O",About!$D$59,1))</f>
        <v>1.3644658536386001</v>
      </c>
      <c r="K7">
        <f>SUMIFS('EPA Export Aggregation'!N:N,'EPA Export Aggregation'!$A:$A,$B7,'EPA Export Aggregation'!$D:$D,$A$1)*IF($A7="CH4",About!$D$58,IF($A7="N2O",About!$D$59,1))</f>
        <v>1.4452845884808001</v>
      </c>
      <c r="L7">
        <f>SUMIFS('EPA Export Aggregation'!O:O,'EPA Export Aggregation'!$A:$A,$B7,'EPA Export Aggregation'!$D:$D,$A$1)*IF($A7="CH4",About!$D$58,IF($A7="N2O",About!$D$59,1))</f>
        <v>1.4145061462791</v>
      </c>
      <c r="M7">
        <f>SUMIFS('EPA Export Aggregation'!P:P,'EPA Export Aggregation'!$A:$A,$B7,'EPA Export Aggregation'!$D:$D,$A$1)*IF($A7="CH4",About!$D$58,IF($A7="N2O",About!$D$59,1))</f>
        <v>1.5197956825317001</v>
      </c>
      <c r="N7">
        <f>SUMIFS('EPA Export Aggregation'!Q:Q,'EPA Export Aggregation'!$A:$A,$B7,'EPA Export Aggregation'!$D:$D,$A$1)*IF($A7="CH4",About!$D$58,IF($A7="N2O",About!$D$59,1))</f>
        <v>1.4311143234962</v>
      </c>
      <c r="O7">
        <f>SUMIFS('EPA Export Aggregation'!R:R,'EPA Export Aggregation'!$A:$A,$B7,'EPA Export Aggregation'!$D:$D,$A$1)*IF($A7="CH4",About!$D$58,IF($A7="N2O",About!$D$59,1))</f>
        <v>1.3828950860567999</v>
      </c>
      <c r="P7">
        <f>SUMIFS('EPA Export Aggregation'!S:S,'EPA Export Aggregation'!$A:$A,$B7,'EPA Export Aggregation'!$D:$D,$A$1)*IF($A7="CH4",About!$D$58,IF($A7="N2O",About!$D$59,1))</f>
        <v>1.4100769799252999</v>
      </c>
      <c r="Q7">
        <f>SUMIFS('EPA Export Aggregation'!T:T,'EPA Export Aggregation'!$A:$A,$B7,'EPA Export Aggregation'!$D:$D,$A$1)*IF($A7="CH4",About!$D$58,IF($A7="N2O",About!$D$59,1))</f>
        <v>1.5489092176470001</v>
      </c>
      <c r="R7">
        <f>SUMIFS('EPA Export Aggregation'!U:U,'EPA Export Aggregation'!$A:$A,$B7,'EPA Export Aggregation'!$D:$D,$A$1)*IF($A7="CH4",About!$D$58,IF($A7="N2O",About!$D$59,1))</f>
        <v>1.4951782968641001</v>
      </c>
      <c r="S7">
        <f>SUMIFS('EPA Export Aggregation'!V:V,'EPA Export Aggregation'!$A:$A,$B7,'EPA Export Aggregation'!$D:$D,$A$1)*IF($A7="CH4",About!$D$58,IF($A7="N2O",About!$D$59,1))</f>
        <v>1.4273540715760999</v>
      </c>
      <c r="T7">
        <f>SUMIFS('EPA Export Aggregation'!W:W,'EPA Export Aggregation'!$A:$A,$B7,'EPA Export Aggregation'!$D:$D,$A$1)*IF($A7="CH4",About!$D$58,IF($A7="N2O",About!$D$59,1))</f>
        <v>1.3179701834149999</v>
      </c>
      <c r="U7">
        <f>SUMIFS('EPA Export Aggregation'!X:X,'EPA Export Aggregation'!$A:$A,$B7,'EPA Export Aggregation'!$D:$D,$A$1)*IF($A7="CH4",About!$D$58,IF($A7="N2O",About!$D$59,1))</f>
        <v>1.3306769820271001</v>
      </c>
      <c r="V7">
        <f>SUMIFS('EPA Export Aggregation'!Y:Y,'EPA Export Aggregation'!$A:$A,$B7,'EPA Export Aggregation'!$D:$D,$A$1)*IF($A7="CH4",About!$D$58,IF($A7="N2O",About!$D$59,1))</f>
        <v>1.4347039604475</v>
      </c>
      <c r="W7">
        <f>SUMIFS('EPA Export Aggregation'!Z:Z,'EPA Export Aggregation'!$A:$A,$B7,'EPA Export Aggregation'!$D:$D,$A$1)*IF($A7="CH4",About!$D$58,IF($A7="N2O",About!$D$59,1))</f>
        <v>1.6198691758931001</v>
      </c>
      <c r="X7">
        <f>SUMIFS('EPA Export Aggregation'!AA:AA,'EPA Export Aggregation'!$A:$A,$B7,'EPA Export Aggregation'!$D:$D,$A$1)*IF($A7="CH4",About!$D$58,IF($A7="N2O",About!$D$59,1))</f>
        <v>1.3475401490681</v>
      </c>
      <c r="Y7">
        <f>SUMIFS('EPA Export Aggregation'!AB:AB,'EPA Export Aggregation'!$A:$A,$B7,'EPA Export Aggregation'!$D:$D,$A$1)*IF($A7="CH4",About!$D$58,IF($A7="N2O",About!$D$59,1))</f>
        <v>1.111354932632</v>
      </c>
      <c r="Z7">
        <f>SUMIFS('EPA Export Aggregation'!AC:AC,'EPA Export Aggregation'!$A:$A,$B7,'EPA Export Aggregation'!$D:$D,$A$1)*IF($A7="CH4",About!$D$58,IF($A7="N2O",About!$D$59,1))</f>
        <v>1.1454247257443</v>
      </c>
      <c r="AA7">
        <f>SUMIFS('EPA Export Aggregation'!AD:AD,'EPA Export Aggregation'!$A:$A,$B7,'EPA Export Aggregation'!$D:$D,$A$1)*IF($A7="CH4",About!$D$58,IF($A7="N2O",About!$D$59,1))</f>
        <v>1.2589548357278999</v>
      </c>
      <c r="AB7">
        <f>SUMIFS('EPA Export Aggregation'!AE:AE,'EPA Export Aggregation'!$A:$A,$B7,'EPA Export Aggregation'!$D:$D,$A$1)*IF($A7="CH4",About!$D$58,IF($A7="N2O",About!$D$59,1))</f>
        <v>1.1681968889887</v>
      </c>
      <c r="AC7">
        <f>SUMIFS('EPA Export Aggregation'!AF:AF,'EPA Export Aggregation'!$A:$A,$B7,'EPA Export Aggregation'!$D:$D,$A$1)*IF($A7="CH4",About!$D$58,IF($A7="N2O",About!$D$59,1))</f>
        <v>1.1892574158335001</v>
      </c>
      <c r="AD7">
        <f>SUMIFS('EPA Export Aggregation'!AG:AG,'EPA Export Aggregation'!$A:$A,$B7,'EPA Export Aggregation'!$D:$D,$A$1)*IF($A7="CH4",About!$D$58,IF($A7="N2O",About!$D$59,1))</f>
        <v>1.210408606094</v>
      </c>
      <c r="AE7">
        <f>SUMIFS('EPA Export Aggregation'!AH:AH,'EPA Export Aggregation'!$A:$A,$B7,'EPA Export Aggregation'!$D:$D,$A$1)*IF($A7="CH4",About!$D$58,IF($A7="N2O",About!$D$59,1))</f>
        <v>1.3585949683373999</v>
      </c>
      <c r="AF7">
        <f>SUMIFS('EPA Export Aggregation'!AI:AI,'EPA Export Aggregation'!$A:$A,$B7,'EPA Export Aggregation'!$D:$D,$A$1)*IF($A7="CH4",About!$D$58,IF($A7="N2O",About!$D$59,1))</f>
        <v>1.3029132316086001</v>
      </c>
      <c r="AG7">
        <f>SUMIFS('EPA Export Aggregation'!AJ:AJ,'EPA Export Aggregation'!$A:$A,$B7,'EPA Export Aggregation'!$D:$D,$A$1)*IF($A7="CH4",About!$D$58,IF($A7="N2O",About!$D$59,1))</f>
        <v>1.3511041011891001</v>
      </c>
      <c r="AH7">
        <f>SUMIFS('EPA Export Aggregation'!AK:AK,'EPA Export Aggregation'!$A:$A,$B7,'EPA Export Aggregation'!$D:$D,$A$1)*IF($A7="CH4",About!$D$58,IF($A7="N2O",About!$D$59,1))</f>
        <v>1.4589737255391</v>
      </c>
    </row>
    <row r="8" spans="1:34" x14ac:dyDescent="0.45">
      <c r="A8" s="436" t="s">
        <v>2216</v>
      </c>
      <c r="B8" s="437" t="s">
        <v>4244</v>
      </c>
      <c r="C8">
        <f>SUMIFS('EPA Export Aggregation'!F:F,'EPA Export Aggregation'!$A:$A,$B8,'EPA Export Aggregation'!$D:$D,$A$1)*IF($A8="CH4",About!$D$58,IF($A8="N2O",About!$D$59,1))</f>
        <v>6.4344482609150004</v>
      </c>
      <c r="D8">
        <f>SUMIFS('EPA Export Aggregation'!G:G,'EPA Export Aggregation'!$A:$A,$B8,'EPA Export Aggregation'!$D:$D,$A$1)*IF($A8="CH4",About!$D$58,IF($A8="N2O",About!$D$59,1))</f>
        <v>6.3099832842387</v>
      </c>
      <c r="E8">
        <f>SUMIFS('EPA Export Aggregation'!H:H,'EPA Export Aggregation'!$A:$A,$B8,'EPA Export Aggregation'!$D:$D,$A$1)*IF($A8="CH4",About!$D$58,IF($A8="N2O",About!$D$59,1))</f>
        <v>5.9907150809114</v>
      </c>
      <c r="F8">
        <f>SUMIFS('EPA Export Aggregation'!I:I,'EPA Export Aggregation'!$A:$A,$B8,'EPA Export Aggregation'!$D:$D,$A$1)*IF($A8="CH4",About!$D$58,IF($A8="N2O",About!$D$59,1))</f>
        <v>4.6723172159036999</v>
      </c>
      <c r="G8">
        <f>SUMIFS('EPA Export Aggregation'!J:J,'EPA Export Aggregation'!$A:$A,$B8,'EPA Export Aggregation'!$D:$D,$A$1)*IF($A8="CH4",About!$D$58,IF($A8="N2O",About!$D$59,1))</f>
        <v>4.2648173480197</v>
      </c>
      <c r="H8">
        <f>SUMIFS('EPA Export Aggregation'!K:K,'EPA Export Aggregation'!$A:$A,$B8,'EPA Export Aggregation'!$D:$D,$A$1)*IF($A8="CH4",About!$D$58,IF($A8="N2O",About!$D$59,1))</f>
        <v>4.2171367986212998</v>
      </c>
      <c r="I8">
        <f>SUMIFS('EPA Export Aggregation'!L:L,'EPA Export Aggregation'!$A:$A,$B8,'EPA Export Aggregation'!$D:$D,$A$1)*IF($A8="CH4",About!$D$58,IF($A8="N2O",About!$D$59,1))</f>
        <v>4.1066562030718003</v>
      </c>
      <c r="J8">
        <f>SUMIFS('EPA Export Aggregation'!M:M,'EPA Export Aggregation'!$A:$A,$B8,'EPA Export Aggregation'!$D:$D,$A$1)*IF($A8="CH4",About!$D$58,IF($A8="N2O",About!$D$59,1))</f>
        <v>3.6013332953050998</v>
      </c>
      <c r="K8">
        <f>SUMIFS('EPA Export Aggregation'!N:N,'EPA Export Aggregation'!$A:$A,$B8,'EPA Export Aggregation'!$D:$D,$A$1)*IF($A8="CH4",About!$D$58,IF($A8="N2O",About!$D$59,1))</f>
        <v>3.5345820858828998</v>
      </c>
      <c r="L8">
        <f>SUMIFS('EPA Export Aggregation'!O:O,'EPA Export Aggregation'!$A:$A,$B8,'EPA Export Aggregation'!$D:$D,$A$1)*IF($A8="CH4",About!$D$58,IF($A8="N2O",About!$D$59,1))</f>
        <v>3.5276476779347998</v>
      </c>
      <c r="M8">
        <f>SUMIFS('EPA Export Aggregation'!P:P,'EPA Export Aggregation'!$A:$A,$B8,'EPA Export Aggregation'!$D:$D,$A$1)*IF($A8="CH4",About!$D$58,IF($A8="N2O",About!$D$59,1))</f>
        <v>4.7513761669798003</v>
      </c>
      <c r="N8">
        <f>SUMIFS('EPA Export Aggregation'!Q:Q,'EPA Export Aggregation'!$A:$A,$B8,'EPA Export Aggregation'!$D:$D,$A$1)*IF($A8="CH4",About!$D$58,IF($A8="N2O",About!$D$59,1))</f>
        <v>4.8671615162765001</v>
      </c>
      <c r="O8">
        <f>SUMIFS('EPA Export Aggregation'!R:R,'EPA Export Aggregation'!$A:$A,$B8,'EPA Export Aggregation'!$D:$D,$A$1)*IF($A8="CH4",About!$D$58,IF($A8="N2O",About!$D$59,1))</f>
        <v>4.977488020389</v>
      </c>
      <c r="P8">
        <f>SUMIFS('EPA Export Aggregation'!S:S,'EPA Export Aggregation'!$A:$A,$B8,'EPA Export Aggregation'!$D:$D,$A$1)*IF($A8="CH4",About!$D$58,IF($A8="N2O",About!$D$59,1))</f>
        <v>4.9163703768204998</v>
      </c>
      <c r="Q8">
        <f>SUMIFS('EPA Export Aggregation'!T:T,'EPA Export Aggregation'!$A:$A,$B8,'EPA Export Aggregation'!$D:$D,$A$1)*IF($A8="CH4",About!$D$58,IF($A8="N2O",About!$D$59,1))</f>
        <v>5.8571201021155002</v>
      </c>
      <c r="R8">
        <f>SUMIFS('EPA Export Aggregation'!U:U,'EPA Export Aggregation'!$A:$A,$B8,'EPA Export Aggregation'!$D:$D,$A$1)*IF($A8="CH4",About!$D$58,IF($A8="N2O",About!$D$59,1))</f>
        <v>5.6718796354160004</v>
      </c>
      <c r="S8">
        <f>SUMIFS('EPA Export Aggregation'!V:V,'EPA Export Aggregation'!$A:$A,$B8,'EPA Export Aggregation'!$D:$D,$A$1)*IF($A8="CH4",About!$D$58,IF($A8="N2O",About!$D$59,1))</f>
        <v>5.3986716275674</v>
      </c>
      <c r="T8">
        <f>SUMIFS('EPA Export Aggregation'!W:W,'EPA Export Aggregation'!$A:$A,$B8,'EPA Export Aggregation'!$D:$D,$A$1)*IF($A8="CH4",About!$D$58,IF($A8="N2O",About!$D$59,1))</f>
        <v>5.1060704831891002</v>
      </c>
      <c r="U8">
        <f>SUMIFS('EPA Export Aggregation'!X:X,'EPA Export Aggregation'!$A:$A,$B8,'EPA Export Aggregation'!$D:$D,$A$1)*IF($A8="CH4",About!$D$58,IF($A8="N2O",About!$D$59,1))</f>
        <v>5.0665880412893003</v>
      </c>
      <c r="V8">
        <f>SUMIFS('EPA Export Aggregation'!Y:Y,'EPA Export Aggregation'!$A:$A,$B8,'EPA Export Aggregation'!$D:$D,$A$1)*IF($A8="CH4",About!$D$58,IF($A8="N2O",About!$D$59,1))</f>
        <v>5.1678562883732004</v>
      </c>
      <c r="W8">
        <f>SUMIFS('EPA Export Aggregation'!Z:Z,'EPA Export Aggregation'!$A:$A,$B8,'EPA Export Aggregation'!$D:$D,$A$1)*IF($A8="CH4",About!$D$58,IF($A8="N2O",About!$D$59,1))</f>
        <v>6.0612323790153999</v>
      </c>
      <c r="X8">
        <f>SUMIFS('EPA Export Aggregation'!AA:AA,'EPA Export Aggregation'!$A:$A,$B8,'EPA Export Aggregation'!$D:$D,$A$1)*IF($A8="CH4",About!$D$58,IF($A8="N2O",About!$D$59,1))</f>
        <v>5.0228796164864997</v>
      </c>
      <c r="Y8">
        <f>SUMIFS('EPA Export Aggregation'!AB:AB,'EPA Export Aggregation'!$A:$A,$B8,'EPA Export Aggregation'!$D:$D,$A$1)*IF($A8="CH4",About!$D$58,IF($A8="N2O",About!$D$59,1))</f>
        <v>4.6796703255083996</v>
      </c>
      <c r="Z8">
        <f>SUMIFS('EPA Export Aggregation'!AC:AC,'EPA Export Aggregation'!$A:$A,$B8,'EPA Export Aggregation'!$D:$D,$A$1)*IF($A8="CH4",About!$D$58,IF($A8="N2O",About!$D$59,1))</f>
        <v>5.3890186221415997</v>
      </c>
      <c r="AA8">
        <f>SUMIFS('EPA Export Aggregation'!AD:AD,'EPA Export Aggregation'!$A:$A,$B8,'EPA Export Aggregation'!$D:$D,$A$1)*IF($A8="CH4",About!$D$58,IF($A8="N2O",About!$D$59,1))</f>
        <v>5.2069390999126002</v>
      </c>
      <c r="AB8">
        <f>SUMIFS('EPA Export Aggregation'!AE:AE,'EPA Export Aggregation'!$A:$A,$B8,'EPA Export Aggregation'!$D:$D,$A$1)*IF($A8="CH4",About!$D$58,IF($A8="N2O",About!$D$59,1))</f>
        <v>7.1551715999284999</v>
      </c>
      <c r="AC8">
        <f>SUMIFS('EPA Export Aggregation'!AF:AF,'EPA Export Aggregation'!$A:$A,$B8,'EPA Export Aggregation'!$D:$D,$A$1)*IF($A8="CH4",About!$D$58,IF($A8="N2O",About!$D$59,1))</f>
        <v>7.3744924531958</v>
      </c>
      <c r="AD8">
        <f>SUMIFS('EPA Export Aggregation'!AG:AG,'EPA Export Aggregation'!$A:$A,$B8,'EPA Export Aggregation'!$D:$D,$A$1)*IF($A8="CH4",About!$D$58,IF($A8="N2O",About!$D$59,1))</f>
        <v>6.8951256449946996</v>
      </c>
      <c r="AE8">
        <f>SUMIFS('EPA Export Aggregation'!AH:AH,'EPA Export Aggregation'!$A:$A,$B8,'EPA Export Aggregation'!$D:$D,$A$1)*IF($A8="CH4",About!$D$58,IF($A8="N2O",About!$D$59,1))</f>
        <v>6.4376944588590996</v>
      </c>
      <c r="AF8">
        <f>SUMIFS('EPA Export Aggregation'!AI:AI,'EPA Export Aggregation'!$A:$A,$B8,'EPA Export Aggregation'!$D:$D,$A$1)*IF($A8="CH4",About!$D$58,IF($A8="N2O",About!$D$59,1))</f>
        <v>6.6388894485746999</v>
      </c>
      <c r="AG8">
        <f>SUMIFS('EPA Export Aggregation'!AJ:AJ,'EPA Export Aggregation'!$A:$A,$B8,'EPA Export Aggregation'!$D:$D,$A$1)*IF($A8="CH4",About!$D$58,IF($A8="N2O",About!$D$59,1))</f>
        <v>6.1726419855285997</v>
      </c>
      <c r="AH8">
        <f>SUMIFS('EPA Export Aggregation'!AK:AK,'EPA Export Aggregation'!$A:$A,$B8,'EPA Export Aggregation'!$D:$D,$A$1)*IF($A8="CH4",About!$D$58,IF($A8="N2O",About!$D$59,1))</f>
        <v>6.1623816032917</v>
      </c>
    </row>
    <row r="9" spans="1:34" x14ac:dyDescent="0.45">
      <c r="A9" s="436" t="s">
        <v>2216</v>
      </c>
      <c r="B9" s="437" t="s">
        <v>4254</v>
      </c>
      <c r="C9">
        <f>SUMIFS('EPA Export Aggregation'!F:F,'EPA Export Aggregation'!$A:$A,$B9,'EPA Export Aggregation'!$D:$D,$A$1)*IF($A9="CH4",About!$D$58,IF($A9="N2O",About!$D$59,1))</f>
        <v>0.81591861474750005</v>
      </c>
      <c r="D9">
        <f>SUMIFS('EPA Export Aggregation'!G:G,'EPA Export Aggregation'!$A:$A,$B9,'EPA Export Aggregation'!$D:$D,$A$1)*IF($A9="CH4",About!$D$58,IF($A9="N2O",About!$D$59,1))</f>
        <v>0.77170156518540001</v>
      </c>
      <c r="E9">
        <f>SUMIFS('EPA Export Aggregation'!H:H,'EPA Export Aggregation'!$A:$A,$B9,'EPA Export Aggregation'!$D:$D,$A$1)*IF($A9="CH4",About!$D$58,IF($A9="N2O",About!$D$59,1))</f>
        <v>0.79577797373140002</v>
      </c>
      <c r="F9">
        <f>SUMIFS('EPA Export Aggregation'!I:I,'EPA Export Aggregation'!$A:$A,$B9,'EPA Export Aggregation'!$D:$D,$A$1)*IF($A9="CH4",About!$D$58,IF($A9="N2O",About!$D$59,1))</f>
        <v>0.81228023313889997</v>
      </c>
      <c r="G9">
        <f>SUMIFS('EPA Export Aggregation'!J:J,'EPA Export Aggregation'!$A:$A,$B9,'EPA Export Aggregation'!$D:$D,$A$1)*IF($A9="CH4",About!$D$58,IF($A9="N2O",About!$D$59,1))</f>
        <v>0.81186295381689999</v>
      </c>
      <c r="H9">
        <f>SUMIFS('EPA Export Aggregation'!K:K,'EPA Export Aggregation'!$A:$A,$B9,'EPA Export Aggregation'!$D:$D,$A$1)*IF($A9="CH4",About!$D$58,IF($A9="N2O",About!$D$59,1))</f>
        <v>0.88442847514680001</v>
      </c>
      <c r="I9">
        <f>SUMIFS('EPA Export Aggregation'!L:L,'EPA Export Aggregation'!$A:$A,$B9,'EPA Export Aggregation'!$D:$D,$A$1)*IF($A9="CH4",About!$D$58,IF($A9="N2O",About!$D$59,1))</f>
        <v>0.88133494277220004</v>
      </c>
      <c r="J9">
        <f>SUMIFS('EPA Export Aggregation'!M:M,'EPA Export Aggregation'!$A:$A,$B9,'EPA Export Aggregation'!$D:$D,$A$1)*IF($A9="CH4",About!$D$58,IF($A9="N2O",About!$D$59,1))</f>
        <v>0.75636861548040002</v>
      </c>
      <c r="K9">
        <f>SUMIFS('EPA Export Aggregation'!N:N,'EPA Export Aggregation'!$A:$A,$B9,'EPA Export Aggregation'!$D:$D,$A$1)*IF($A9="CH4",About!$D$58,IF($A9="N2O",About!$D$59,1))</f>
        <v>0.80010727567329998</v>
      </c>
      <c r="L9">
        <f>SUMIFS('EPA Export Aggregation'!O:O,'EPA Export Aggregation'!$A:$A,$B9,'EPA Export Aggregation'!$D:$D,$A$1)*IF($A9="CH4",About!$D$58,IF($A9="N2O",About!$D$59,1))</f>
        <v>0.92015208924909997</v>
      </c>
      <c r="M9">
        <f>SUMIFS('EPA Export Aggregation'!P:P,'EPA Export Aggregation'!$A:$A,$B9,'EPA Export Aggregation'!$D:$D,$A$1)*IF($A9="CH4",About!$D$58,IF($A9="N2O",About!$D$59,1))</f>
        <v>0.84269519053609998</v>
      </c>
      <c r="N9">
        <f>SUMIFS('EPA Export Aggregation'!Q:Q,'EPA Export Aggregation'!$A:$A,$B9,'EPA Export Aggregation'!$D:$D,$A$1)*IF($A9="CH4",About!$D$58,IF($A9="N2O",About!$D$59,1))</f>
        <v>0.83041409356990004</v>
      </c>
      <c r="O9">
        <f>SUMIFS('EPA Export Aggregation'!R:R,'EPA Export Aggregation'!$A:$A,$B9,'EPA Export Aggregation'!$D:$D,$A$1)*IF($A9="CH4",About!$D$58,IF($A9="N2O",About!$D$59,1))</f>
        <v>0.73856254041460001</v>
      </c>
      <c r="P9">
        <f>SUMIFS('EPA Export Aggregation'!S:S,'EPA Export Aggregation'!$A:$A,$B9,'EPA Export Aggregation'!$D:$D,$A$1)*IF($A9="CH4",About!$D$58,IF($A9="N2O",About!$D$59,1))</f>
        <v>0.71298896965250003</v>
      </c>
      <c r="Q9">
        <f>SUMIFS('EPA Export Aggregation'!T:T,'EPA Export Aggregation'!$A:$A,$B9,'EPA Export Aggregation'!$D:$D,$A$1)*IF($A9="CH4",About!$D$58,IF($A9="N2O",About!$D$59,1))</f>
        <v>0.66841017367269995</v>
      </c>
      <c r="R9">
        <f>SUMIFS('EPA Export Aggregation'!U:U,'EPA Export Aggregation'!$A:$A,$B9,'EPA Export Aggregation'!$D:$D,$A$1)*IF($A9="CH4",About!$D$58,IF($A9="N2O",About!$D$59,1))</f>
        <v>0.72993407088060003</v>
      </c>
      <c r="S9">
        <f>SUMIFS('EPA Export Aggregation'!V:V,'EPA Export Aggregation'!$A:$A,$B9,'EPA Export Aggregation'!$D:$D,$A$1)*IF($A9="CH4",About!$D$58,IF($A9="N2O",About!$D$59,1))</f>
        <v>0.74973848286650002</v>
      </c>
      <c r="T9">
        <f>SUMIFS('EPA Export Aggregation'!W:W,'EPA Export Aggregation'!$A:$A,$B9,'EPA Export Aggregation'!$D:$D,$A$1)*IF($A9="CH4",About!$D$58,IF($A9="N2O",About!$D$59,1))</f>
        <v>0.69869821074619998</v>
      </c>
      <c r="U9">
        <f>SUMIFS('EPA Export Aggregation'!X:X,'EPA Export Aggregation'!$A:$A,$B9,'EPA Export Aggregation'!$D:$D,$A$1)*IF($A9="CH4",About!$D$58,IF($A9="N2O",About!$D$59,1))</f>
        <v>0.63435267147109997</v>
      </c>
      <c r="V9">
        <f>SUMIFS('EPA Export Aggregation'!Y:Y,'EPA Export Aggregation'!$A:$A,$B9,'EPA Export Aggregation'!$D:$D,$A$1)*IF($A9="CH4",About!$D$58,IF($A9="N2O",About!$D$59,1))</f>
        <v>0.53022950380599998</v>
      </c>
      <c r="W9">
        <f>SUMIFS('EPA Export Aggregation'!Z:Z,'EPA Export Aggregation'!$A:$A,$B9,'EPA Export Aggregation'!$D:$D,$A$1)*IF($A9="CH4",About!$D$58,IF($A9="N2O",About!$D$59,1))</f>
        <v>0.84220753756569999</v>
      </c>
      <c r="X9">
        <f>SUMIFS('EPA Export Aggregation'!AA:AA,'EPA Export Aggregation'!$A:$A,$B9,'EPA Export Aggregation'!$D:$D,$A$1)*IF($A9="CH4",About!$D$58,IF($A9="N2O",About!$D$59,1))</f>
        <v>0.82996856923689999</v>
      </c>
      <c r="Y9">
        <f>SUMIFS('EPA Export Aggregation'!AB:AB,'EPA Export Aggregation'!$A:$A,$B9,'EPA Export Aggregation'!$D:$D,$A$1)*IF($A9="CH4",About!$D$58,IF($A9="N2O",About!$D$59,1))</f>
        <v>0.71145987428869994</v>
      </c>
      <c r="Z9">
        <f>SUMIFS('EPA Export Aggregation'!AC:AC,'EPA Export Aggregation'!$A:$A,$B9,'EPA Export Aggregation'!$D:$D,$A$1)*IF($A9="CH4",About!$D$58,IF($A9="N2O",About!$D$59,1))</f>
        <v>0.78999824072580005</v>
      </c>
      <c r="AA9">
        <f>SUMIFS('EPA Export Aggregation'!AD:AD,'EPA Export Aggregation'!$A:$A,$B9,'EPA Export Aggregation'!$D:$D,$A$1)*IF($A9="CH4",About!$D$58,IF($A9="N2O",About!$D$59,1))</f>
        <v>0.83923514043689995</v>
      </c>
      <c r="AB9">
        <f>SUMIFS('EPA Export Aggregation'!AE:AE,'EPA Export Aggregation'!$A:$A,$B9,'EPA Export Aggregation'!$D:$D,$A$1)*IF($A9="CH4",About!$D$58,IF($A9="N2O",About!$D$59,1))</f>
        <v>0.91017906949979999</v>
      </c>
      <c r="AC9">
        <f>SUMIFS('EPA Export Aggregation'!AF:AF,'EPA Export Aggregation'!$A:$A,$B9,'EPA Export Aggregation'!$D:$D,$A$1)*IF($A9="CH4",About!$D$58,IF($A9="N2O",About!$D$59,1))</f>
        <v>0.89002280205350004</v>
      </c>
      <c r="AD9">
        <f>SUMIFS('EPA Export Aggregation'!AG:AG,'EPA Export Aggregation'!$A:$A,$B9,'EPA Export Aggregation'!$D:$D,$A$1)*IF($A9="CH4",About!$D$58,IF($A9="N2O",About!$D$59,1))</f>
        <v>0.85390168517679998</v>
      </c>
      <c r="AE9">
        <f>SUMIFS('EPA Export Aggregation'!AH:AH,'EPA Export Aggregation'!$A:$A,$B9,'EPA Export Aggregation'!$D:$D,$A$1)*IF($A9="CH4",About!$D$58,IF($A9="N2O",About!$D$59,1))</f>
        <v>0.86482231767719997</v>
      </c>
      <c r="AF9">
        <f>SUMIFS('EPA Export Aggregation'!AI:AI,'EPA Export Aggregation'!$A:$A,$B9,'EPA Export Aggregation'!$D:$D,$A$1)*IF($A9="CH4",About!$D$58,IF($A9="N2O",About!$D$59,1))</f>
        <v>0.81821722277260001</v>
      </c>
      <c r="AG9">
        <f>SUMIFS('EPA Export Aggregation'!AJ:AJ,'EPA Export Aggregation'!$A:$A,$B9,'EPA Export Aggregation'!$D:$D,$A$1)*IF($A9="CH4",About!$D$58,IF($A9="N2O",About!$D$59,1))</f>
        <v>0.7336247063172</v>
      </c>
      <c r="AH9">
        <f>SUMIFS('EPA Export Aggregation'!AK:AK,'EPA Export Aggregation'!$A:$A,$B9,'EPA Export Aggregation'!$D:$D,$A$1)*IF($A9="CH4",About!$D$58,IF($A9="N2O",About!$D$59,1))</f>
        <v>0.80987072123170001</v>
      </c>
    </row>
    <row r="10" spans="1:34" x14ac:dyDescent="0.45">
      <c r="A10" s="436" t="s">
        <v>2216</v>
      </c>
      <c r="B10" s="437" t="s">
        <v>4263</v>
      </c>
      <c r="C10">
        <f>SUMIFS('EPA Export Aggregation'!F:F,'EPA Export Aggregation'!$A:$A,$B10,'EPA Export Aggregation'!$D:$D,$A$1)*IF($A10="CH4",About!$D$58,IF($A10="N2O",About!$D$59,1))</f>
        <v>1.7154249192900001E-2</v>
      </c>
      <c r="D10">
        <f>SUMIFS('EPA Export Aggregation'!G:G,'EPA Export Aggregation'!$A:$A,$B10,'EPA Export Aggregation'!$D:$D,$A$1)*IF($A10="CH4",About!$D$58,IF($A10="N2O",About!$D$59,1))</f>
        <v>1.33354654738E-2</v>
      </c>
      <c r="E10">
        <f>SUMIFS('EPA Export Aggregation'!H:H,'EPA Export Aggregation'!$A:$A,$B10,'EPA Export Aggregation'!$D:$D,$A$1)*IF($A10="CH4",About!$D$58,IF($A10="N2O",About!$D$59,1))</f>
        <v>1.67184741413E-2</v>
      </c>
      <c r="F10">
        <f>SUMIFS('EPA Export Aggregation'!I:I,'EPA Export Aggregation'!$A:$A,$B10,'EPA Export Aggregation'!$D:$D,$A$1)*IF($A10="CH4",About!$D$58,IF($A10="N2O",About!$D$59,1))</f>
        <v>1.7068234736300002E-2</v>
      </c>
      <c r="G10">
        <f>SUMIFS('EPA Export Aggregation'!J:J,'EPA Export Aggregation'!$A:$A,$B10,'EPA Export Aggregation'!$D:$D,$A$1)*IF($A10="CH4",About!$D$58,IF($A10="N2O",About!$D$59,1))</f>
        <v>1.73849479712E-2</v>
      </c>
      <c r="H10">
        <f>SUMIFS('EPA Export Aggregation'!K:K,'EPA Export Aggregation'!$A:$A,$B10,'EPA Export Aggregation'!$D:$D,$A$1)*IF($A10="CH4",About!$D$58,IF($A10="N2O",About!$D$59,1))</f>
        <v>1.43771580392E-2</v>
      </c>
      <c r="I10">
        <f>SUMIFS('EPA Export Aggregation'!L:L,'EPA Export Aggregation'!$A:$A,$B10,'EPA Export Aggregation'!$D:$D,$A$1)*IF($A10="CH4",About!$D$58,IF($A10="N2O",About!$D$59,1))</f>
        <v>1.26949000284E-2</v>
      </c>
      <c r="J10">
        <f>SUMIFS('EPA Export Aggregation'!M:M,'EPA Export Aggregation'!$A:$A,$B10,'EPA Export Aggregation'!$D:$D,$A$1)*IF($A10="CH4",About!$D$58,IF($A10="N2O",About!$D$59,1))</f>
        <v>1.2607585756E-2</v>
      </c>
      <c r="K10">
        <f>SUMIFS('EPA Export Aggregation'!N:N,'EPA Export Aggregation'!$A:$A,$B10,'EPA Export Aggregation'!$D:$D,$A$1)*IF($A10="CH4",About!$D$58,IF($A10="N2O",About!$D$59,1))</f>
        <v>1.1034336615099999E-2</v>
      </c>
      <c r="L10">
        <f>SUMIFS('EPA Export Aggregation'!O:O,'EPA Export Aggregation'!$A:$A,$B10,'EPA Export Aggregation'!$D:$D,$A$1)*IF($A10="CH4",About!$D$58,IF($A10="N2O",About!$D$59,1))</f>
        <v>1.06008190062E-2</v>
      </c>
      <c r="M10">
        <f>SUMIFS('EPA Export Aggregation'!P:P,'EPA Export Aggregation'!$A:$A,$B10,'EPA Export Aggregation'!$D:$D,$A$1)*IF($A10="CH4",About!$D$58,IF($A10="N2O",About!$D$59,1))</f>
        <v>1.18592029579E-2</v>
      </c>
      <c r="N10">
        <f>SUMIFS('EPA Export Aggregation'!Q:Q,'EPA Export Aggregation'!$A:$A,$B10,'EPA Export Aggregation'!$D:$D,$A$1)*IF($A10="CH4",About!$D$58,IF($A10="N2O",About!$D$59,1))</f>
        <v>1.0421728021599999E-2</v>
      </c>
      <c r="O10">
        <f>SUMIFS('EPA Export Aggregation'!R:R,'EPA Export Aggregation'!$A:$A,$B10,'EPA Export Aggregation'!$D:$D,$A$1)*IF($A10="CH4",About!$D$58,IF($A10="N2O",About!$D$59,1))</f>
        <v>7.5433191493E-3</v>
      </c>
      <c r="P10">
        <f>SUMIFS('EPA Export Aggregation'!S:S,'EPA Export Aggregation'!$A:$A,$B10,'EPA Export Aggregation'!$D:$D,$A$1)*IF($A10="CH4",About!$D$58,IF($A10="N2O",About!$D$59,1))</f>
        <v>6.9048581569999996E-3</v>
      </c>
      <c r="Q10">
        <f>SUMIFS('EPA Export Aggregation'!T:T,'EPA Export Aggregation'!$A:$A,$B10,'EPA Export Aggregation'!$D:$D,$A$1)*IF($A10="CH4",About!$D$58,IF($A10="N2O",About!$D$59,1))</f>
        <v>6.9392527977999996E-3</v>
      </c>
      <c r="R10">
        <f>SUMIFS('EPA Export Aggregation'!U:U,'EPA Export Aggregation'!$A:$A,$B10,'EPA Export Aggregation'!$D:$D,$A$1)*IF($A10="CH4",About!$D$58,IF($A10="N2O",About!$D$59,1))</f>
        <v>6.4665450621000002E-3</v>
      </c>
      <c r="S10">
        <f>SUMIFS('EPA Export Aggregation'!V:V,'EPA Export Aggregation'!$A:$A,$B10,'EPA Export Aggregation'!$D:$D,$A$1)*IF($A10="CH4",About!$D$58,IF($A10="N2O",About!$D$59,1))</f>
        <v>6.2004716450000004E-3</v>
      </c>
      <c r="T10">
        <f>SUMIFS('EPA Export Aggregation'!W:W,'EPA Export Aggregation'!$A:$A,$B10,'EPA Export Aggregation'!$D:$D,$A$1)*IF($A10="CH4",About!$D$58,IF($A10="N2O",About!$D$59,1))</f>
        <v>5.0443089689000001E-3</v>
      </c>
      <c r="U10">
        <f>SUMIFS('EPA Export Aggregation'!X:X,'EPA Export Aggregation'!$A:$A,$B10,'EPA Export Aggregation'!$D:$D,$A$1)*IF($A10="CH4",About!$D$58,IF($A10="N2O",About!$D$59,1))</f>
        <v>5.8676812249000001E-3</v>
      </c>
      <c r="V10">
        <f>SUMIFS('EPA Export Aggregation'!Y:Y,'EPA Export Aggregation'!$A:$A,$B10,'EPA Export Aggregation'!$D:$D,$A$1)*IF($A10="CH4",About!$D$58,IF($A10="N2O",About!$D$59,1))</f>
        <v>3.6671069041E-3</v>
      </c>
      <c r="W10">
        <f>SUMIFS('EPA Export Aggregation'!Z:Z,'EPA Export Aggregation'!$A:$A,$B10,'EPA Export Aggregation'!$D:$D,$A$1)*IF($A10="CH4",About!$D$58,IF($A10="N2O",About!$D$59,1))</f>
        <v>1.52785764346E-2</v>
      </c>
      <c r="X10">
        <f>SUMIFS('EPA Export Aggregation'!AA:AA,'EPA Export Aggregation'!$A:$A,$B10,'EPA Export Aggregation'!$D:$D,$A$1)*IF($A10="CH4",About!$D$58,IF($A10="N2O",About!$D$59,1))</f>
        <v>1.71474653278E-2</v>
      </c>
      <c r="Y10">
        <f>SUMIFS('EPA Export Aggregation'!AB:AB,'EPA Export Aggregation'!$A:$A,$B10,'EPA Export Aggregation'!$D:$D,$A$1)*IF($A10="CH4",About!$D$58,IF($A10="N2O",About!$D$59,1))</f>
        <v>4.8650521878000003E-3</v>
      </c>
      <c r="Z10">
        <f>SUMIFS('EPA Export Aggregation'!AC:AC,'EPA Export Aggregation'!$A:$A,$B10,'EPA Export Aggregation'!$D:$D,$A$1)*IF($A10="CH4",About!$D$58,IF($A10="N2O",About!$D$59,1))</f>
        <v>4.4447765432999997E-3</v>
      </c>
      <c r="AA10">
        <f>SUMIFS('EPA Export Aggregation'!AD:AD,'EPA Export Aggregation'!$A:$A,$B10,'EPA Export Aggregation'!$D:$D,$A$1)*IF($A10="CH4",About!$D$58,IF($A10="N2O",About!$D$59,1))</f>
        <v>4.6461373829999996E-3</v>
      </c>
      <c r="AB10">
        <f>SUMIFS('EPA Export Aggregation'!AE:AE,'EPA Export Aggregation'!$A:$A,$B10,'EPA Export Aggregation'!$D:$D,$A$1)*IF($A10="CH4",About!$D$58,IF($A10="N2O",About!$D$59,1))</f>
        <v>4.8395846854999997E-3</v>
      </c>
      <c r="AC10">
        <f>SUMIFS('EPA Export Aggregation'!AF:AF,'EPA Export Aggregation'!$A:$A,$B10,'EPA Export Aggregation'!$D:$D,$A$1)*IF($A10="CH4",About!$D$58,IF($A10="N2O",About!$D$59,1))</f>
        <v>6.8091071447000003E-3</v>
      </c>
      <c r="AD10">
        <f>SUMIFS('EPA Export Aggregation'!AG:AG,'EPA Export Aggregation'!$A:$A,$B10,'EPA Export Aggregation'!$D:$D,$A$1)*IF($A10="CH4",About!$D$58,IF($A10="N2O",About!$D$59,1))</f>
        <v>1.00534938229E-2</v>
      </c>
      <c r="AE10">
        <f>SUMIFS('EPA Export Aggregation'!AH:AH,'EPA Export Aggregation'!$A:$A,$B10,'EPA Export Aggregation'!$D:$D,$A$1)*IF($A10="CH4",About!$D$58,IF($A10="N2O",About!$D$59,1))</f>
        <v>1.09308738938E-2</v>
      </c>
      <c r="AF10">
        <f>SUMIFS('EPA Export Aggregation'!AI:AI,'EPA Export Aggregation'!$A:$A,$B10,'EPA Export Aggregation'!$D:$D,$A$1)*IF($A10="CH4",About!$D$58,IF($A10="N2O",About!$D$59,1))</f>
        <v>2.3672496571200002E-2</v>
      </c>
      <c r="AG10">
        <f>SUMIFS('EPA Export Aggregation'!AJ:AJ,'EPA Export Aggregation'!$A:$A,$B10,'EPA Export Aggregation'!$D:$D,$A$1)*IF($A10="CH4",About!$D$58,IF($A10="N2O",About!$D$59,1))</f>
        <v>3.89146013911E-2</v>
      </c>
      <c r="AH10">
        <f>SUMIFS('EPA Export Aggregation'!AK:AK,'EPA Export Aggregation'!$A:$A,$B10,'EPA Export Aggregation'!$D:$D,$A$1)*IF($A10="CH4",About!$D$58,IF($A10="N2O",About!$D$59,1))</f>
        <v>1.7650576277999999E-2</v>
      </c>
    </row>
    <row r="11" spans="1:34" x14ac:dyDescent="0.45">
      <c r="A11" s="436" t="s">
        <v>2216</v>
      </c>
      <c r="B11" s="437" t="s">
        <v>4258</v>
      </c>
      <c r="C11">
        <f>SUMIFS('EPA Export Aggregation'!F:F,'EPA Export Aggregation'!$A:$A,$B11,'EPA Export Aggregation'!$D:$D,$A$1)*IF($A11="CH4",About!$D$58,IF($A11="N2O",About!$D$59,1))</f>
        <v>1.2312772337288</v>
      </c>
      <c r="D11">
        <f>SUMIFS('EPA Export Aggregation'!G:G,'EPA Export Aggregation'!$A:$A,$B11,'EPA Export Aggregation'!$D:$D,$A$1)*IF($A11="CH4",About!$D$58,IF($A11="N2O",About!$D$59,1))</f>
        <v>1.1970251472875</v>
      </c>
      <c r="E11">
        <f>SUMIFS('EPA Export Aggregation'!H:H,'EPA Export Aggregation'!$A:$A,$B11,'EPA Export Aggregation'!$D:$D,$A$1)*IF($A11="CH4",About!$D$58,IF($A11="N2O",About!$D$59,1))</f>
        <v>1.2947214380251999</v>
      </c>
      <c r="F11">
        <f>SUMIFS('EPA Export Aggregation'!I:I,'EPA Export Aggregation'!$A:$A,$B11,'EPA Export Aggregation'!$D:$D,$A$1)*IF($A11="CH4",About!$D$58,IF($A11="N2O",About!$D$59,1))</f>
        <v>1.5880142448372001</v>
      </c>
      <c r="G11">
        <f>SUMIFS('EPA Export Aggregation'!J:J,'EPA Export Aggregation'!$A:$A,$B11,'EPA Export Aggregation'!$D:$D,$A$1)*IF($A11="CH4",About!$D$58,IF($A11="N2O",About!$D$59,1))</f>
        <v>1.4704203210489999</v>
      </c>
      <c r="H11">
        <f>SUMIFS('EPA Export Aggregation'!K:K,'EPA Export Aggregation'!$A:$A,$B11,'EPA Export Aggregation'!$D:$D,$A$1)*IF($A11="CH4",About!$D$58,IF($A11="N2O",About!$D$59,1))</f>
        <v>1.4500659877494</v>
      </c>
      <c r="I11">
        <f>SUMIFS('EPA Export Aggregation'!L:L,'EPA Export Aggregation'!$A:$A,$B11,'EPA Export Aggregation'!$D:$D,$A$1)*IF($A11="CH4",About!$D$58,IF($A11="N2O",About!$D$59,1))</f>
        <v>1.5896828931900999</v>
      </c>
      <c r="J11">
        <f>SUMIFS('EPA Export Aggregation'!M:M,'EPA Export Aggregation'!$A:$A,$B11,'EPA Export Aggregation'!$D:$D,$A$1)*IF($A11="CH4",About!$D$58,IF($A11="N2O",About!$D$59,1))</f>
        <v>1.4953527571327001</v>
      </c>
      <c r="K11">
        <f>SUMIFS('EPA Export Aggregation'!N:N,'EPA Export Aggregation'!$A:$A,$B11,'EPA Export Aggregation'!$D:$D,$A$1)*IF($A11="CH4",About!$D$58,IF($A11="N2O",About!$D$59,1))</f>
        <v>1.5359566957113999</v>
      </c>
      <c r="L11">
        <f>SUMIFS('EPA Export Aggregation'!O:O,'EPA Export Aggregation'!$A:$A,$B11,'EPA Export Aggregation'!$D:$D,$A$1)*IF($A11="CH4",About!$D$58,IF($A11="N2O",About!$D$59,1))</f>
        <v>1.5556476376996999</v>
      </c>
      <c r="M11">
        <f>SUMIFS('EPA Export Aggregation'!P:P,'EPA Export Aggregation'!$A:$A,$B11,'EPA Export Aggregation'!$D:$D,$A$1)*IF($A11="CH4",About!$D$58,IF($A11="N2O",About!$D$59,1))</f>
        <v>1.8064489975235001</v>
      </c>
      <c r="N11">
        <f>SUMIFS('EPA Export Aggregation'!Q:Q,'EPA Export Aggregation'!$A:$A,$B11,'EPA Export Aggregation'!$D:$D,$A$1)*IF($A11="CH4",About!$D$58,IF($A11="N2O",About!$D$59,1))</f>
        <v>1.8673231882220001</v>
      </c>
      <c r="O11">
        <f>SUMIFS('EPA Export Aggregation'!R:R,'EPA Export Aggregation'!$A:$A,$B11,'EPA Export Aggregation'!$D:$D,$A$1)*IF($A11="CH4",About!$D$58,IF($A11="N2O",About!$D$59,1))</f>
        <v>1.9130643653735999</v>
      </c>
      <c r="P11">
        <f>SUMIFS('EPA Export Aggregation'!S:S,'EPA Export Aggregation'!$A:$A,$B11,'EPA Export Aggregation'!$D:$D,$A$1)*IF($A11="CH4",About!$D$58,IF($A11="N2O",About!$D$59,1))</f>
        <v>2.0125346084164999</v>
      </c>
      <c r="Q11">
        <f>SUMIFS('EPA Export Aggregation'!T:T,'EPA Export Aggregation'!$A:$A,$B11,'EPA Export Aggregation'!$D:$D,$A$1)*IF($A11="CH4",About!$D$58,IF($A11="N2O",About!$D$59,1))</f>
        <v>2.4754456131837999</v>
      </c>
      <c r="R11">
        <f>SUMIFS('EPA Export Aggregation'!U:U,'EPA Export Aggregation'!$A:$A,$B11,'EPA Export Aggregation'!$D:$D,$A$1)*IF($A11="CH4",About!$D$58,IF($A11="N2O",About!$D$59,1))</f>
        <v>2.7498358860662</v>
      </c>
      <c r="S11">
        <f>SUMIFS('EPA Export Aggregation'!V:V,'EPA Export Aggregation'!$A:$A,$B11,'EPA Export Aggregation'!$D:$D,$A$1)*IF($A11="CH4",About!$D$58,IF($A11="N2O",About!$D$59,1))</f>
        <v>2.9291091385524002</v>
      </c>
      <c r="T11">
        <f>SUMIFS('EPA Export Aggregation'!W:W,'EPA Export Aggregation'!$A:$A,$B11,'EPA Export Aggregation'!$D:$D,$A$1)*IF($A11="CH4",About!$D$58,IF($A11="N2O",About!$D$59,1))</f>
        <v>2.7207409799770002</v>
      </c>
      <c r="U11">
        <f>SUMIFS('EPA Export Aggregation'!X:X,'EPA Export Aggregation'!$A:$A,$B11,'EPA Export Aggregation'!$D:$D,$A$1)*IF($A11="CH4",About!$D$58,IF($A11="N2O",About!$D$59,1))</f>
        <v>2.4709562087023</v>
      </c>
      <c r="V11">
        <f>SUMIFS('EPA Export Aggregation'!Y:Y,'EPA Export Aggregation'!$A:$A,$B11,'EPA Export Aggregation'!$D:$D,$A$1)*IF($A11="CH4",About!$D$58,IF($A11="N2O",About!$D$59,1))</f>
        <v>2.1393377063866001</v>
      </c>
      <c r="W11">
        <f>SUMIFS('EPA Export Aggregation'!Z:Z,'EPA Export Aggregation'!$A:$A,$B11,'EPA Export Aggregation'!$D:$D,$A$1)*IF($A11="CH4",About!$D$58,IF($A11="N2O",About!$D$59,1))</f>
        <v>1.7182353773501999</v>
      </c>
      <c r="X11">
        <f>SUMIFS('EPA Export Aggregation'!AA:AA,'EPA Export Aggregation'!$A:$A,$B11,'EPA Export Aggregation'!$D:$D,$A$1)*IF($A11="CH4",About!$D$58,IF($A11="N2O",About!$D$59,1))</f>
        <v>1.4386572382183</v>
      </c>
      <c r="Y11">
        <f>SUMIFS('EPA Export Aggregation'!AB:AB,'EPA Export Aggregation'!$A:$A,$B11,'EPA Export Aggregation'!$D:$D,$A$1)*IF($A11="CH4",About!$D$58,IF($A11="N2O",About!$D$59,1))</f>
        <v>1.7800779691827999</v>
      </c>
      <c r="Z11">
        <f>SUMIFS('EPA Export Aggregation'!AC:AC,'EPA Export Aggregation'!$A:$A,$B11,'EPA Export Aggregation'!$D:$D,$A$1)*IF($A11="CH4",About!$D$58,IF($A11="N2O",About!$D$59,1))</f>
        <v>2.1002145797823002</v>
      </c>
      <c r="AA11">
        <f>SUMIFS('EPA Export Aggregation'!AD:AD,'EPA Export Aggregation'!$A:$A,$B11,'EPA Export Aggregation'!$D:$D,$A$1)*IF($A11="CH4",About!$D$58,IF($A11="N2O",About!$D$59,1))</f>
        <v>2.2671692169350002</v>
      </c>
      <c r="AB11">
        <f>SUMIFS('EPA Export Aggregation'!AE:AE,'EPA Export Aggregation'!$A:$A,$B11,'EPA Export Aggregation'!$D:$D,$A$1)*IF($A11="CH4",About!$D$58,IF($A11="N2O",About!$D$59,1))</f>
        <v>2.3706528597697001</v>
      </c>
      <c r="AC11">
        <f>SUMIFS('EPA Export Aggregation'!AF:AF,'EPA Export Aggregation'!$A:$A,$B11,'EPA Export Aggregation'!$D:$D,$A$1)*IF($A11="CH4",About!$D$58,IF($A11="N2O",About!$D$59,1))</f>
        <v>2.4725378308638</v>
      </c>
      <c r="AD11">
        <f>SUMIFS('EPA Export Aggregation'!AG:AG,'EPA Export Aggregation'!$A:$A,$B11,'EPA Export Aggregation'!$D:$D,$A$1)*IF($A11="CH4",About!$D$58,IF($A11="N2O",About!$D$59,1))</f>
        <v>2.7615506915933001</v>
      </c>
      <c r="AE11">
        <f>SUMIFS('EPA Export Aggregation'!AH:AH,'EPA Export Aggregation'!$A:$A,$B11,'EPA Export Aggregation'!$D:$D,$A$1)*IF($A11="CH4",About!$D$58,IF($A11="N2O",About!$D$59,1))</f>
        <v>2.9282111002021001</v>
      </c>
      <c r="AF11">
        <f>SUMIFS('EPA Export Aggregation'!AI:AI,'EPA Export Aggregation'!$A:$A,$B11,'EPA Export Aggregation'!$D:$D,$A$1)*IF($A11="CH4",About!$D$58,IF($A11="N2O",About!$D$59,1))</f>
        <v>3.1296249228674999</v>
      </c>
      <c r="AG11">
        <f>SUMIFS('EPA Export Aggregation'!AJ:AJ,'EPA Export Aggregation'!$A:$A,$B11,'EPA Export Aggregation'!$D:$D,$A$1)*IF($A11="CH4",About!$D$58,IF($A11="N2O",About!$D$59,1))</f>
        <v>2.8707201896900001</v>
      </c>
      <c r="AH11">
        <f>SUMIFS('EPA Export Aggregation'!AK:AK,'EPA Export Aggregation'!$A:$A,$B11,'EPA Export Aggregation'!$D:$D,$A$1)*IF($A11="CH4",About!$D$58,IF($A11="N2O",About!$D$59,1))</f>
        <v>2.8770338917684</v>
      </c>
    </row>
    <row r="12" spans="1:34" x14ac:dyDescent="0.45">
      <c r="A12" s="436" t="s">
        <v>2216</v>
      </c>
      <c r="B12" s="437" t="s">
        <v>4269</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45">
      <c r="A13" s="436" t="s">
        <v>2216</v>
      </c>
      <c r="B13" s="437" t="s">
        <v>4273</v>
      </c>
      <c r="C13">
        <f>SUMIFS('EPA Export Aggregation'!F:F,'EPA Export Aggregation'!$A:$A,$B13,'EPA Export Aggregation'!$D:$D,$A$1)*IF($A13="CH4",About!$D$58,IF($A13="N2O",About!$D$59,1))</f>
        <v>0.3204906200582</v>
      </c>
      <c r="D13">
        <f>SUMIFS('EPA Export Aggregation'!G:G,'EPA Export Aggregation'!$A:$A,$B13,'EPA Export Aggregation'!$D:$D,$A$1)*IF($A13="CH4",About!$D$58,IF($A13="N2O",About!$D$59,1))</f>
        <v>0.29201738383429998</v>
      </c>
      <c r="E13">
        <f>SUMIFS('EPA Export Aggregation'!H:H,'EPA Export Aggregation'!$A:$A,$B13,'EPA Export Aggregation'!$D:$D,$A$1)*IF($A13="CH4",About!$D$58,IF($A13="N2O",About!$D$59,1))</f>
        <v>0.29112765834710003</v>
      </c>
      <c r="F13">
        <f>SUMIFS('EPA Export Aggregation'!I:I,'EPA Export Aggregation'!$A:$A,$B13,'EPA Export Aggregation'!$D:$D,$A$1)*IF($A13="CH4",About!$D$58,IF($A13="N2O",About!$D$59,1))</f>
        <v>0.27284637712569998</v>
      </c>
      <c r="G13">
        <f>SUMIFS('EPA Export Aggregation'!J:J,'EPA Export Aggregation'!$A:$A,$B13,'EPA Export Aggregation'!$D:$D,$A$1)*IF($A13="CH4",About!$D$58,IF($A13="N2O",About!$D$59,1))</f>
        <v>0.2905691681184</v>
      </c>
      <c r="H13">
        <f>SUMIFS('EPA Export Aggregation'!K:K,'EPA Export Aggregation'!$A:$A,$B13,'EPA Export Aggregation'!$D:$D,$A$1)*IF($A13="CH4",About!$D$58,IF($A13="N2O",About!$D$59,1))</f>
        <v>0.39521518208700002</v>
      </c>
      <c r="I13">
        <f>SUMIFS('EPA Export Aggregation'!L:L,'EPA Export Aggregation'!$A:$A,$B13,'EPA Export Aggregation'!$D:$D,$A$1)*IF($A13="CH4",About!$D$58,IF($A13="N2O",About!$D$59,1))</f>
        <v>0.43213716553839998</v>
      </c>
      <c r="J13">
        <f>SUMIFS('EPA Export Aggregation'!M:M,'EPA Export Aggregation'!$A:$A,$B13,'EPA Export Aggregation'!$D:$D,$A$1)*IF($A13="CH4",About!$D$58,IF($A13="N2O",About!$D$59,1))</f>
        <v>0.42207003839439999</v>
      </c>
      <c r="K13">
        <f>SUMIFS('EPA Export Aggregation'!N:N,'EPA Export Aggregation'!$A:$A,$B13,'EPA Export Aggregation'!$D:$D,$A$1)*IF($A13="CH4",About!$D$58,IF($A13="N2O",About!$D$59,1))</f>
        <v>0.43410940488490002</v>
      </c>
      <c r="L13">
        <f>SUMIFS('EPA Export Aggregation'!O:O,'EPA Export Aggregation'!$A:$A,$B13,'EPA Export Aggregation'!$D:$D,$A$1)*IF($A13="CH4",About!$D$58,IF($A13="N2O",About!$D$59,1))</f>
        <v>0.4805468667292</v>
      </c>
      <c r="M13">
        <f>SUMIFS('EPA Export Aggregation'!P:P,'EPA Export Aggregation'!$A:$A,$B13,'EPA Export Aggregation'!$D:$D,$A$1)*IF($A13="CH4",About!$D$58,IF($A13="N2O",About!$D$59,1))</f>
        <v>0.32293013409659999</v>
      </c>
      <c r="N13">
        <f>SUMIFS('EPA Export Aggregation'!Q:Q,'EPA Export Aggregation'!$A:$A,$B13,'EPA Export Aggregation'!$D:$D,$A$1)*IF($A13="CH4",About!$D$58,IF($A13="N2O",About!$D$59,1))</f>
        <v>0.33820127734369998</v>
      </c>
      <c r="O13">
        <f>SUMIFS('EPA Export Aggregation'!R:R,'EPA Export Aggregation'!$A:$A,$B13,'EPA Export Aggregation'!$D:$D,$A$1)*IF($A13="CH4",About!$D$58,IF($A13="N2O",About!$D$59,1))</f>
        <v>0.35913052620359998</v>
      </c>
      <c r="P13">
        <f>SUMIFS('EPA Export Aggregation'!S:S,'EPA Export Aggregation'!$A:$A,$B13,'EPA Export Aggregation'!$D:$D,$A$1)*IF($A13="CH4",About!$D$58,IF($A13="N2O",About!$D$59,1))</f>
        <v>0.28122307908639999</v>
      </c>
      <c r="Q13">
        <f>SUMIFS('EPA Export Aggregation'!T:T,'EPA Export Aggregation'!$A:$A,$B13,'EPA Export Aggregation'!$D:$D,$A$1)*IF($A13="CH4",About!$D$58,IF($A13="N2O",About!$D$59,1))</f>
        <v>0.39233075055349997</v>
      </c>
      <c r="R13">
        <f>SUMIFS('EPA Export Aggregation'!U:U,'EPA Export Aggregation'!$A:$A,$B13,'EPA Export Aggregation'!$D:$D,$A$1)*IF($A13="CH4",About!$D$58,IF($A13="N2O",About!$D$59,1))</f>
        <v>0.44402486966369997</v>
      </c>
      <c r="S13">
        <f>SUMIFS('EPA Export Aggregation'!V:V,'EPA Export Aggregation'!$A:$A,$B13,'EPA Export Aggregation'!$D:$D,$A$1)*IF($A13="CH4",About!$D$58,IF($A13="N2O",About!$D$59,1))</f>
        <v>0.51393904734700002</v>
      </c>
      <c r="T13">
        <f>SUMIFS('EPA Export Aggregation'!W:W,'EPA Export Aggregation'!$A:$A,$B13,'EPA Export Aggregation'!$D:$D,$A$1)*IF($A13="CH4",About!$D$58,IF($A13="N2O",About!$D$59,1))</f>
        <v>0.47312457355300003</v>
      </c>
      <c r="U13">
        <f>SUMIFS('EPA Export Aggregation'!X:X,'EPA Export Aggregation'!$A:$A,$B13,'EPA Export Aggregation'!$D:$D,$A$1)*IF($A13="CH4",About!$D$58,IF($A13="N2O",About!$D$59,1))</f>
        <v>0.40278510681480001</v>
      </c>
      <c r="V13">
        <f>SUMIFS('EPA Export Aggregation'!Y:Y,'EPA Export Aggregation'!$A:$A,$B13,'EPA Export Aggregation'!$D:$D,$A$1)*IF($A13="CH4",About!$D$58,IF($A13="N2O",About!$D$59,1))</f>
        <v>0.51909697283379996</v>
      </c>
      <c r="W13">
        <f>SUMIFS('EPA Export Aggregation'!Z:Z,'EPA Export Aggregation'!$A:$A,$B13,'EPA Export Aggregation'!$D:$D,$A$1)*IF($A13="CH4",About!$D$58,IF($A13="N2O",About!$D$59,1))</f>
        <v>0.63825253195200005</v>
      </c>
      <c r="X13">
        <f>SUMIFS('EPA Export Aggregation'!AA:AA,'EPA Export Aggregation'!$A:$A,$B13,'EPA Export Aggregation'!$D:$D,$A$1)*IF($A13="CH4",About!$D$58,IF($A13="N2O",About!$D$59,1))</f>
        <v>0.5868361720977</v>
      </c>
      <c r="Y13">
        <f>SUMIFS('EPA Export Aggregation'!AB:AB,'EPA Export Aggregation'!$A:$A,$B13,'EPA Export Aggregation'!$D:$D,$A$1)*IF($A13="CH4",About!$D$58,IF($A13="N2O",About!$D$59,1))</f>
        <v>0.5426913545084</v>
      </c>
      <c r="Z13">
        <f>SUMIFS('EPA Export Aggregation'!AC:AC,'EPA Export Aggregation'!$A:$A,$B13,'EPA Export Aggregation'!$D:$D,$A$1)*IF($A13="CH4",About!$D$58,IF($A13="N2O",About!$D$59,1))</f>
        <v>0.66572071188110005</v>
      </c>
      <c r="AA13">
        <f>SUMIFS('EPA Export Aggregation'!AD:AD,'EPA Export Aggregation'!$A:$A,$B13,'EPA Export Aggregation'!$D:$D,$A$1)*IF($A13="CH4",About!$D$58,IF($A13="N2O",About!$D$59,1))</f>
        <v>0.7750252847479</v>
      </c>
      <c r="AB13">
        <f>SUMIFS('EPA Export Aggregation'!AE:AE,'EPA Export Aggregation'!$A:$A,$B13,'EPA Export Aggregation'!$D:$D,$A$1)*IF($A13="CH4",About!$D$58,IF($A13="N2O",About!$D$59,1))</f>
        <v>0.75644287707010005</v>
      </c>
      <c r="AC13">
        <f>SUMIFS('EPA Export Aggregation'!AF:AF,'EPA Export Aggregation'!$A:$A,$B13,'EPA Export Aggregation'!$D:$D,$A$1)*IF($A13="CH4",About!$D$58,IF($A13="N2O",About!$D$59,1))</f>
        <v>0.68237524453370002</v>
      </c>
      <c r="AD13">
        <f>SUMIFS('EPA Export Aggregation'!AG:AG,'EPA Export Aggregation'!$A:$A,$B13,'EPA Export Aggregation'!$D:$D,$A$1)*IF($A13="CH4",About!$D$58,IF($A13="N2O",About!$D$59,1))</f>
        <v>0.62957126496019999</v>
      </c>
      <c r="AE13">
        <f>SUMIFS('EPA Export Aggregation'!AH:AH,'EPA Export Aggregation'!$A:$A,$B13,'EPA Export Aggregation'!$D:$D,$A$1)*IF($A13="CH4",About!$D$58,IF($A13="N2O",About!$D$59,1))</f>
        <v>0.47291456668389997</v>
      </c>
      <c r="AF13">
        <f>SUMIFS('EPA Export Aggregation'!AI:AI,'EPA Export Aggregation'!$A:$A,$B13,'EPA Export Aggregation'!$D:$D,$A$1)*IF($A13="CH4",About!$D$58,IF($A13="N2O",About!$D$59,1))</f>
        <v>0.54534442454450005</v>
      </c>
      <c r="AG13">
        <f>SUMIFS('EPA Export Aggregation'!AJ:AJ,'EPA Export Aggregation'!$A:$A,$B13,'EPA Export Aggregation'!$D:$D,$A$1)*IF($A13="CH4",About!$D$58,IF($A13="N2O",About!$D$59,1))</f>
        <v>0.54055644334999997</v>
      </c>
      <c r="AH13">
        <f>SUMIFS('EPA Export Aggregation'!AK:AK,'EPA Export Aggregation'!$A:$A,$B13,'EPA Export Aggregation'!$D:$D,$A$1)*IF($A13="CH4",About!$D$58,IF($A13="N2O",About!$D$59,1))</f>
        <v>0.51616781390739996</v>
      </c>
    </row>
    <row r="14" spans="1:34" x14ac:dyDescent="0.45">
      <c r="A14" s="436" t="s">
        <v>2216</v>
      </c>
      <c r="B14" s="437" t="s">
        <v>4291</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2.3369069452900001E-2</v>
      </c>
      <c r="X14">
        <f>SUMIFS('EPA Export Aggregation'!AA:AA,'EPA Export Aggregation'!$A:$A,$B14,'EPA Export Aggregation'!$D:$D,$A$1)*IF($A14="CH4",About!$D$58,IF($A14="N2O",About!$D$59,1))</f>
        <v>2.1066151237200001E-2</v>
      </c>
      <c r="Y14">
        <f>SUMIFS('EPA Export Aggregation'!AB:AB,'EPA Export Aggregation'!$A:$A,$B14,'EPA Export Aggregation'!$D:$D,$A$1)*IF($A14="CH4",About!$D$58,IF($A14="N2O",About!$D$59,1))</f>
        <v>1.8345140378500002E-2</v>
      </c>
      <c r="Z14">
        <f>SUMIFS('EPA Export Aggregation'!AC:AC,'EPA Export Aggregation'!$A:$A,$B14,'EPA Export Aggregation'!$D:$D,$A$1)*IF($A14="CH4",About!$D$58,IF($A14="N2O",About!$D$59,1))</f>
        <v>1.6859644391699999E-2</v>
      </c>
      <c r="AA14">
        <f>SUMIFS('EPA Export Aggregation'!AD:AD,'EPA Export Aggregation'!$A:$A,$B14,'EPA Export Aggregation'!$D:$D,$A$1)*IF($A14="CH4",About!$D$58,IF($A14="N2O",About!$D$59,1))</f>
        <v>1.5483616418400001E-2</v>
      </c>
      <c r="AB14">
        <f>SUMIFS('EPA Export Aggregation'!AE:AE,'EPA Export Aggregation'!$A:$A,$B14,'EPA Export Aggregation'!$D:$D,$A$1)*IF($A14="CH4",About!$D$58,IF($A14="N2O",About!$D$59,1))</f>
        <v>1.87813339498E-2</v>
      </c>
      <c r="AC14">
        <f>SUMIFS('EPA Export Aggregation'!AF:AF,'EPA Export Aggregation'!$A:$A,$B14,'EPA Export Aggregation'!$D:$D,$A$1)*IF($A14="CH4",About!$D$58,IF($A14="N2O",About!$D$59,1))</f>
        <v>1.9677627594400001E-2</v>
      </c>
      <c r="AD14">
        <f>SUMIFS('EPA Export Aggregation'!AG:AG,'EPA Export Aggregation'!$A:$A,$B14,'EPA Export Aggregation'!$D:$D,$A$1)*IF($A14="CH4",About!$D$58,IF($A14="N2O",About!$D$59,1))</f>
        <v>1.8651147674700001E-2</v>
      </c>
      <c r="AE14">
        <f>SUMIFS('EPA Export Aggregation'!AH:AH,'EPA Export Aggregation'!$A:$A,$B14,'EPA Export Aggregation'!$D:$D,$A$1)*IF($A14="CH4",About!$D$58,IF($A14="N2O",About!$D$59,1))</f>
        <v>1.9108688545500001E-2</v>
      </c>
      <c r="AF14">
        <f>SUMIFS('EPA Export Aggregation'!AI:AI,'EPA Export Aggregation'!$A:$A,$B14,'EPA Export Aggregation'!$D:$D,$A$1)*IF($A14="CH4",About!$D$58,IF($A14="N2O",About!$D$59,1))</f>
        <v>1.9819695440899999E-2</v>
      </c>
      <c r="AG14">
        <f>SUMIFS('EPA Export Aggregation'!AJ:AJ,'EPA Export Aggregation'!$A:$A,$B14,'EPA Export Aggregation'!$D:$D,$A$1)*IF($A14="CH4",About!$D$58,IF($A14="N2O",About!$D$59,1))</f>
        <v>1.9595670942600001E-2</v>
      </c>
      <c r="AH14">
        <f>SUMIFS('EPA Export Aggregation'!AK:AK,'EPA Export Aggregation'!$A:$A,$B14,'EPA Export Aggregation'!$D:$D,$A$1)*IF($A14="CH4",About!$D$58,IF($A14="N2O",About!$D$59,1))</f>
        <v>1.87364504505E-2</v>
      </c>
    </row>
    <row r="15" spans="1:34" x14ac:dyDescent="0.45">
      <c r="A15" s="436" t="s">
        <v>2216</v>
      </c>
      <c r="B15" s="437" t="s">
        <v>4285</v>
      </c>
      <c r="C15" s="438">
        <f>SUMIFS('EPA Export Aggregation'!F:F,'EPA Export Aggregation'!$A:$A,$B15,'EPA Export Aggregation'!$D:$D,$A$1)*IF($A15="CH4",About!$D$58,IF($A15="N2O",About!$D$59,1))</f>
        <v>0</v>
      </c>
      <c r="D15" s="438">
        <f>SUMIFS('EPA Export Aggregation'!G:G,'EPA Export Aggregation'!$A:$A,$B15,'EPA Export Aggregation'!$D:$D,$A$1)*IF($A15="CH4",About!$D$58,IF($A15="N2O",About!$D$59,1))</f>
        <v>0</v>
      </c>
      <c r="E15" s="438">
        <f>SUMIFS('EPA Export Aggregation'!H:H,'EPA Export Aggregation'!$A:$A,$B15,'EPA Export Aggregation'!$D:$D,$A$1)*IF($A15="CH4",About!$D$58,IF($A15="N2O",About!$D$59,1))</f>
        <v>0</v>
      </c>
      <c r="F15" s="438">
        <f>SUMIFS('EPA Export Aggregation'!I:I,'EPA Export Aggregation'!$A:$A,$B15,'EPA Export Aggregation'!$D:$D,$A$1)*IF($A15="CH4",About!$D$58,IF($A15="N2O",About!$D$59,1))</f>
        <v>0</v>
      </c>
      <c r="G15" s="438">
        <f>SUMIFS('EPA Export Aggregation'!J:J,'EPA Export Aggregation'!$A:$A,$B15,'EPA Export Aggregation'!$D:$D,$A$1)*IF($A15="CH4",About!$D$58,IF($A15="N2O",About!$D$59,1))</f>
        <v>0</v>
      </c>
      <c r="H15" s="438">
        <f>SUMIFS('EPA Export Aggregation'!K:K,'EPA Export Aggregation'!$A:$A,$B15,'EPA Export Aggregation'!$D:$D,$A$1)*IF($A15="CH4",About!$D$58,IF($A15="N2O",About!$D$59,1))</f>
        <v>0</v>
      </c>
      <c r="I15" s="438">
        <f>SUMIFS('EPA Export Aggregation'!L:L,'EPA Export Aggregation'!$A:$A,$B15,'EPA Export Aggregation'!$D:$D,$A$1)*IF($A15="CH4",About!$D$58,IF($A15="N2O",About!$D$59,1))</f>
        <v>0</v>
      </c>
      <c r="J15" s="438">
        <f>SUMIFS('EPA Export Aggregation'!M:M,'EPA Export Aggregation'!$A:$A,$B15,'EPA Export Aggregation'!$D:$D,$A$1)*IF($A15="CH4",About!$D$58,IF($A15="N2O",About!$D$59,1))</f>
        <v>0</v>
      </c>
      <c r="K15" s="438">
        <f>SUMIFS('EPA Export Aggregation'!N:N,'EPA Export Aggregation'!$A:$A,$B15,'EPA Export Aggregation'!$D:$D,$A$1)*IF($A15="CH4",About!$D$58,IF($A15="N2O",About!$D$59,1))</f>
        <v>0</v>
      </c>
      <c r="L15" s="438">
        <f>SUMIFS('EPA Export Aggregation'!O:O,'EPA Export Aggregation'!$A:$A,$B15,'EPA Export Aggregation'!$D:$D,$A$1)*IF($A15="CH4",About!$D$58,IF($A15="N2O",About!$D$59,1))</f>
        <v>0</v>
      </c>
      <c r="M15" s="438">
        <f>SUMIFS('EPA Export Aggregation'!P:P,'EPA Export Aggregation'!$A:$A,$B15,'EPA Export Aggregation'!$D:$D,$A$1)*IF($A15="CH4",About!$D$58,IF($A15="N2O",About!$D$59,1))</f>
        <v>0</v>
      </c>
      <c r="N15" s="438">
        <f>SUMIFS('EPA Export Aggregation'!Q:Q,'EPA Export Aggregation'!$A:$A,$B15,'EPA Export Aggregation'!$D:$D,$A$1)*IF($A15="CH4",About!$D$58,IF($A15="N2O",About!$D$59,1))</f>
        <v>0</v>
      </c>
      <c r="O15" s="438">
        <f>SUMIFS('EPA Export Aggregation'!R:R,'EPA Export Aggregation'!$A:$A,$B15,'EPA Export Aggregation'!$D:$D,$A$1)*IF($A15="CH4",About!$D$58,IF($A15="N2O",About!$D$59,1))</f>
        <v>0</v>
      </c>
      <c r="P15" s="438">
        <f>SUMIFS('EPA Export Aggregation'!S:S,'EPA Export Aggregation'!$A:$A,$B15,'EPA Export Aggregation'!$D:$D,$A$1)*IF($A15="CH4",About!$D$58,IF($A15="N2O",About!$D$59,1))</f>
        <v>0</v>
      </c>
      <c r="Q15" s="438">
        <f>SUMIFS('EPA Export Aggregation'!T:T,'EPA Export Aggregation'!$A:$A,$B15,'EPA Export Aggregation'!$D:$D,$A$1)*IF($A15="CH4",About!$D$58,IF($A15="N2O",About!$D$59,1))</f>
        <v>0</v>
      </c>
      <c r="R15" s="438">
        <f>SUMIFS('EPA Export Aggregation'!U:U,'EPA Export Aggregation'!$A:$A,$B15,'EPA Export Aggregation'!$D:$D,$A$1)*IF($A15="CH4",About!$D$58,IF($A15="N2O",About!$D$59,1))</f>
        <v>0</v>
      </c>
      <c r="S15" s="438">
        <f>SUMIFS('EPA Export Aggregation'!V:V,'EPA Export Aggregation'!$A:$A,$B15,'EPA Export Aggregation'!$D:$D,$A$1)*IF($A15="CH4",About!$D$58,IF($A15="N2O",About!$D$59,1))</f>
        <v>0</v>
      </c>
      <c r="T15" s="438">
        <f>SUMIFS('EPA Export Aggregation'!W:W,'EPA Export Aggregation'!$A:$A,$B15,'EPA Export Aggregation'!$D:$D,$A$1)*IF($A15="CH4",About!$D$58,IF($A15="N2O",About!$D$59,1))</f>
        <v>0</v>
      </c>
      <c r="U15" s="438">
        <f>SUMIFS('EPA Export Aggregation'!X:X,'EPA Export Aggregation'!$A:$A,$B15,'EPA Export Aggregation'!$D:$D,$A$1)*IF($A15="CH4",About!$D$58,IF($A15="N2O",About!$D$59,1))</f>
        <v>0</v>
      </c>
      <c r="V15" s="438">
        <f>SUMIFS('EPA Export Aggregation'!Y:Y,'EPA Export Aggregation'!$A:$A,$B15,'EPA Export Aggregation'!$D:$D,$A$1)*IF($A15="CH4",About!$D$58,IF($A15="N2O",About!$D$59,1))</f>
        <v>0</v>
      </c>
      <c r="W15" s="438">
        <f>SUMIFS('EPA Export Aggregation'!Z:Z,'EPA Export Aggregation'!$A:$A,$B15,'EPA Export Aggregation'!$D:$D,$A$1)*IF($A15="CH4",About!$D$58,IF($A15="N2O",About!$D$59,1))</f>
        <v>0</v>
      </c>
      <c r="X15" s="438">
        <f>SUMIFS('EPA Export Aggregation'!AA:AA,'EPA Export Aggregation'!$A:$A,$B15,'EPA Export Aggregation'!$D:$D,$A$1)*IF($A15="CH4",About!$D$58,IF($A15="N2O",About!$D$59,1))</f>
        <v>0</v>
      </c>
      <c r="Y15" s="438">
        <f>SUMIFS('EPA Export Aggregation'!AB:AB,'EPA Export Aggregation'!$A:$A,$B15,'EPA Export Aggregation'!$D:$D,$A$1)*IF($A15="CH4",About!$D$58,IF($A15="N2O",About!$D$59,1))</f>
        <v>0</v>
      </c>
      <c r="Z15" s="438">
        <f>SUMIFS('EPA Export Aggregation'!AC:AC,'EPA Export Aggregation'!$A:$A,$B15,'EPA Export Aggregation'!$D:$D,$A$1)*IF($A15="CH4",About!$D$58,IF($A15="N2O",About!$D$59,1))</f>
        <v>0</v>
      </c>
      <c r="AA15" s="438">
        <f>SUMIFS('EPA Export Aggregation'!AD:AD,'EPA Export Aggregation'!$A:$A,$B15,'EPA Export Aggregation'!$D:$D,$A$1)*IF($A15="CH4",About!$D$58,IF($A15="N2O",About!$D$59,1))</f>
        <v>0</v>
      </c>
      <c r="AB15" s="438">
        <f>SUMIFS('EPA Export Aggregation'!AE:AE,'EPA Export Aggregation'!$A:$A,$B15,'EPA Export Aggregation'!$D:$D,$A$1)*IF($A15="CH4",About!$D$58,IF($A15="N2O",About!$D$59,1))</f>
        <v>0</v>
      </c>
      <c r="AC15" s="438">
        <f>SUMIFS('EPA Export Aggregation'!AF:AF,'EPA Export Aggregation'!$A:$A,$B15,'EPA Export Aggregation'!$D:$D,$A$1)*IF($A15="CH4",About!$D$58,IF($A15="N2O",About!$D$59,1))</f>
        <v>0</v>
      </c>
      <c r="AD15" s="438">
        <f>SUMIFS('EPA Export Aggregation'!AG:AG,'EPA Export Aggregation'!$A:$A,$B15,'EPA Export Aggregation'!$D:$D,$A$1)*IF($A15="CH4",About!$D$58,IF($A15="N2O",About!$D$59,1))</f>
        <v>0</v>
      </c>
      <c r="AE15" s="438">
        <f>SUMIFS('EPA Export Aggregation'!AH:AH,'EPA Export Aggregation'!$A:$A,$B15,'EPA Export Aggregation'!$D:$D,$A$1)*IF($A15="CH4",About!$D$58,IF($A15="N2O",About!$D$59,1))</f>
        <v>0</v>
      </c>
      <c r="AF15" s="438">
        <f>SUMIFS('EPA Export Aggregation'!AI:AI,'EPA Export Aggregation'!$A:$A,$B15,'EPA Export Aggregation'!$D:$D,$A$1)*IF($A15="CH4",About!$D$58,IF($A15="N2O",About!$D$59,1))</f>
        <v>0</v>
      </c>
      <c r="AG15" s="438">
        <f>SUMIFS('EPA Export Aggregation'!AJ:AJ,'EPA Export Aggregation'!$A:$A,$B15,'EPA Export Aggregation'!$D:$D,$A$1)*IF($A15="CH4",About!$D$58,IF($A15="N2O",About!$D$59,1))</f>
        <v>0</v>
      </c>
      <c r="AH15" s="438">
        <f>SUMIFS('EPA Export Aggregation'!AK:AK,'EPA Export Aggregation'!$A:$A,$B15,'EPA Export Aggregation'!$D:$D,$A$1)*IF($A15="CH4",About!$D$58,IF($A15="N2O",About!$D$59,1))</f>
        <v>0</v>
      </c>
    </row>
    <row r="16" spans="1:34" x14ac:dyDescent="0.45">
      <c r="A16" s="436" t="s">
        <v>2216</v>
      </c>
      <c r="B16" s="437" t="s">
        <v>4277</v>
      </c>
      <c r="C16">
        <f>SUMIFS('EPA Export Aggregation'!F:F,'EPA Export Aggregation'!$A:$A,$B16,'EPA Export Aggregation'!$D:$D,$A$1)*IF($A16="CH4",About!$D$58,IF($A16="N2O",About!$D$59,1))</f>
        <v>7.56778807626E-2</v>
      </c>
      <c r="D16">
        <f>SUMIFS('EPA Export Aggregation'!G:G,'EPA Export Aggregation'!$A:$A,$B16,'EPA Export Aggregation'!$D:$D,$A$1)*IF($A16="CH4",About!$D$58,IF($A16="N2O",About!$D$59,1))</f>
        <v>7.6477316325599995E-2</v>
      </c>
      <c r="E16">
        <f>SUMIFS('EPA Export Aggregation'!H:H,'EPA Export Aggregation'!$A:$A,$B16,'EPA Export Aggregation'!$D:$D,$A$1)*IF($A16="CH4",About!$D$58,IF($A16="N2O",About!$D$59,1))</f>
        <v>7.6671808567799996E-2</v>
      </c>
      <c r="F16">
        <f>SUMIFS('EPA Export Aggregation'!I:I,'EPA Export Aggregation'!$A:$A,$B16,'EPA Export Aggregation'!$D:$D,$A$1)*IF($A16="CH4",About!$D$58,IF($A16="N2O",About!$D$59,1))</f>
        <v>7.7581796641299994E-2</v>
      </c>
      <c r="G16">
        <f>SUMIFS('EPA Export Aggregation'!J:J,'EPA Export Aggregation'!$A:$A,$B16,'EPA Export Aggregation'!$D:$D,$A$1)*IF($A16="CH4",About!$D$58,IF($A16="N2O",About!$D$59,1))</f>
        <v>7.87076349531E-2</v>
      </c>
      <c r="H16">
        <f>SUMIFS('EPA Export Aggregation'!K:K,'EPA Export Aggregation'!$A:$A,$B16,'EPA Export Aggregation'!$D:$D,$A$1)*IF($A16="CH4",About!$D$58,IF($A16="N2O",About!$D$59,1))</f>
        <v>7.9461640269299999E-2</v>
      </c>
      <c r="I16">
        <f>SUMIFS('EPA Export Aggregation'!L:L,'EPA Export Aggregation'!$A:$A,$B16,'EPA Export Aggregation'!$D:$D,$A$1)*IF($A16="CH4",About!$D$58,IF($A16="N2O",About!$D$59,1))</f>
        <v>8.0709517191400001E-2</v>
      </c>
      <c r="J16">
        <f>SUMIFS('EPA Export Aggregation'!M:M,'EPA Export Aggregation'!$A:$A,$B16,'EPA Export Aggregation'!$D:$D,$A$1)*IF($A16="CH4",About!$D$58,IF($A16="N2O",About!$D$59,1))</f>
        <v>8.1443119783599999E-2</v>
      </c>
      <c r="K16">
        <f>SUMIFS('EPA Export Aggregation'!N:N,'EPA Export Aggregation'!$A:$A,$B16,'EPA Export Aggregation'!$D:$D,$A$1)*IF($A16="CH4",About!$D$58,IF($A16="N2O",About!$D$59,1))</f>
        <v>8.1931138956900004E-2</v>
      </c>
      <c r="L16">
        <f>SUMIFS('EPA Export Aggregation'!O:O,'EPA Export Aggregation'!$A:$A,$B16,'EPA Export Aggregation'!$D:$D,$A$1)*IF($A16="CH4",About!$D$58,IF($A16="N2O",About!$D$59,1))</f>
        <v>8.2310437097599998E-2</v>
      </c>
      <c r="M16">
        <f>SUMIFS('EPA Export Aggregation'!P:P,'EPA Export Aggregation'!$A:$A,$B16,'EPA Export Aggregation'!$D:$D,$A$1)*IF($A16="CH4",About!$D$58,IF($A16="N2O",About!$D$59,1))</f>
        <v>8.2819744753700006E-2</v>
      </c>
      <c r="N16">
        <f>SUMIFS('EPA Export Aggregation'!Q:Q,'EPA Export Aggregation'!$A:$A,$B16,'EPA Export Aggregation'!$D:$D,$A$1)*IF($A16="CH4",About!$D$58,IF($A16="N2O",About!$D$59,1))</f>
        <v>5.0540205967100002E-2</v>
      </c>
      <c r="O16">
        <f>SUMIFS('EPA Export Aggregation'!R:R,'EPA Export Aggregation'!$A:$A,$B16,'EPA Export Aggregation'!$D:$D,$A$1)*IF($A16="CH4",About!$D$58,IF($A16="N2O",About!$D$59,1))</f>
        <v>5.98875621372E-2</v>
      </c>
      <c r="P16">
        <f>SUMIFS('EPA Export Aggregation'!S:S,'EPA Export Aggregation'!$A:$A,$B16,'EPA Export Aggregation'!$D:$D,$A$1)*IF($A16="CH4",About!$D$58,IF($A16="N2O",About!$D$59,1))</f>
        <v>7.8843806504700006E-2</v>
      </c>
      <c r="Q16">
        <f>SUMIFS('EPA Export Aggregation'!T:T,'EPA Export Aggregation'!$A:$A,$B16,'EPA Export Aggregation'!$D:$D,$A$1)*IF($A16="CH4",About!$D$58,IF($A16="N2O",About!$D$59,1))</f>
        <v>7.3839399392100005E-2</v>
      </c>
      <c r="R16">
        <f>SUMIFS('EPA Export Aggregation'!U:U,'EPA Export Aggregation'!$A:$A,$B16,'EPA Export Aggregation'!$D:$D,$A$1)*IF($A16="CH4",About!$D$58,IF($A16="N2O",About!$D$59,1))</f>
        <v>8.1838472011000002E-2</v>
      </c>
      <c r="S16">
        <f>SUMIFS('EPA Export Aggregation'!V:V,'EPA Export Aggregation'!$A:$A,$B16,'EPA Export Aggregation'!$D:$D,$A$1)*IF($A16="CH4",About!$D$58,IF($A16="N2O",About!$D$59,1))</f>
        <v>0.1055597296496</v>
      </c>
      <c r="T16">
        <f>SUMIFS('EPA Export Aggregation'!W:W,'EPA Export Aggregation'!$A:$A,$B16,'EPA Export Aggregation'!$D:$D,$A$1)*IF($A16="CH4",About!$D$58,IF($A16="N2O",About!$D$59,1))</f>
        <v>0.115579155754</v>
      </c>
      <c r="U16">
        <f>SUMIFS('EPA Export Aggregation'!X:X,'EPA Export Aggregation'!$A:$A,$B16,'EPA Export Aggregation'!$D:$D,$A$1)*IF($A16="CH4",About!$D$58,IF($A16="N2O",About!$D$59,1))</f>
        <v>0.1102095644242</v>
      </c>
      <c r="V16">
        <f>SUMIFS('EPA Export Aggregation'!Y:Y,'EPA Export Aggregation'!$A:$A,$B16,'EPA Export Aggregation'!$D:$D,$A$1)*IF($A16="CH4",About!$D$58,IF($A16="N2O",About!$D$59,1))</f>
        <v>0.1076797954038</v>
      </c>
      <c r="W16">
        <f>SUMIFS('EPA Export Aggregation'!Z:Z,'EPA Export Aggregation'!$A:$A,$B16,'EPA Export Aggregation'!$D:$D,$A$1)*IF($A16="CH4",About!$D$58,IF($A16="N2O",About!$D$59,1))</f>
        <v>0.26607712332319999</v>
      </c>
      <c r="X16">
        <f>SUMIFS('EPA Export Aggregation'!AA:AA,'EPA Export Aggregation'!$A:$A,$B16,'EPA Export Aggregation'!$D:$D,$A$1)*IF($A16="CH4",About!$D$58,IF($A16="N2O",About!$D$59,1))</f>
        <v>0.24648942247489999</v>
      </c>
      <c r="Y16">
        <f>SUMIFS('EPA Export Aggregation'!AB:AB,'EPA Export Aggregation'!$A:$A,$B16,'EPA Export Aggregation'!$D:$D,$A$1)*IF($A16="CH4",About!$D$58,IF($A16="N2O",About!$D$59,1))</f>
        <v>0.2440332355539</v>
      </c>
      <c r="Z16">
        <f>SUMIFS('EPA Export Aggregation'!AC:AC,'EPA Export Aggregation'!$A:$A,$B16,'EPA Export Aggregation'!$D:$D,$A$1)*IF($A16="CH4",About!$D$58,IF($A16="N2O",About!$D$59,1))</f>
        <v>0.25582548106559999</v>
      </c>
      <c r="AA16">
        <f>SUMIFS('EPA Export Aggregation'!AD:AD,'EPA Export Aggregation'!$A:$A,$B16,'EPA Export Aggregation'!$D:$D,$A$1)*IF($A16="CH4",About!$D$58,IF($A16="N2O",About!$D$59,1))</f>
        <v>0.2754291131587</v>
      </c>
      <c r="AB16">
        <f>SUMIFS('EPA Export Aggregation'!AE:AE,'EPA Export Aggregation'!$A:$A,$B16,'EPA Export Aggregation'!$D:$D,$A$1)*IF($A16="CH4",About!$D$58,IF($A16="N2O",About!$D$59,1))</f>
        <v>0.30771728972680001</v>
      </c>
      <c r="AC16">
        <f>SUMIFS('EPA Export Aggregation'!AF:AF,'EPA Export Aggregation'!$A:$A,$B16,'EPA Export Aggregation'!$D:$D,$A$1)*IF($A16="CH4",About!$D$58,IF($A16="N2O",About!$D$59,1))</f>
        <v>0.29282044407879998</v>
      </c>
      <c r="AD16">
        <f>SUMIFS('EPA Export Aggregation'!AG:AG,'EPA Export Aggregation'!$A:$A,$B16,'EPA Export Aggregation'!$D:$D,$A$1)*IF($A16="CH4",About!$D$58,IF($A16="N2O",About!$D$59,1))</f>
        <v>0.29217692558050001</v>
      </c>
      <c r="AE16">
        <f>SUMIFS('EPA Export Aggregation'!AH:AH,'EPA Export Aggregation'!$A:$A,$B16,'EPA Export Aggregation'!$D:$D,$A$1)*IF($A16="CH4",About!$D$58,IF($A16="N2O",About!$D$59,1))</f>
        <v>0.26568010266600001</v>
      </c>
      <c r="AF16">
        <f>SUMIFS('EPA Export Aggregation'!AI:AI,'EPA Export Aggregation'!$A:$A,$B16,'EPA Export Aggregation'!$D:$D,$A$1)*IF($A16="CH4",About!$D$58,IF($A16="N2O",About!$D$59,1))</f>
        <v>0.3153560780877</v>
      </c>
      <c r="AG16">
        <f>SUMIFS('EPA Export Aggregation'!AJ:AJ,'EPA Export Aggregation'!$A:$A,$B16,'EPA Export Aggregation'!$D:$D,$A$1)*IF($A16="CH4",About!$D$58,IF($A16="N2O",About!$D$59,1))</f>
        <v>0.31985808796749998</v>
      </c>
      <c r="AH16">
        <f>SUMIFS('EPA Export Aggregation'!AK:AK,'EPA Export Aggregation'!$A:$A,$B16,'EPA Export Aggregation'!$D:$D,$A$1)*IF($A16="CH4",About!$D$58,IF($A16="N2O",About!$D$59,1))</f>
        <v>0.32392877126269998</v>
      </c>
    </row>
    <row r="17" spans="1:34" x14ac:dyDescent="0.45">
      <c r="A17" s="436" t="s">
        <v>2216</v>
      </c>
      <c r="B17" s="437" t="s">
        <v>4271</v>
      </c>
      <c r="C17">
        <f>SUMIFS('EPA Export Aggregation'!F:F,'EPA Export Aggregation'!$A:$A,$B17,'EPA Export Aggregation'!$D:$D,$A$1)*IF($A17="CH4",About!$D$58,IF($A17="N2O",About!$D$59,1))</f>
        <v>1.8194800118840999</v>
      </c>
      <c r="D17">
        <f>SUMIFS('EPA Export Aggregation'!G:G,'EPA Export Aggregation'!$A:$A,$B17,'EPA Export Aggregation'!$D:$D,$A$1)*IF($A17="CH4",About!$D$58,IF($A17="N2O",About!$D$59,1))</f>
        <v>1.2884551739262</v>
      </c>
      <c r="E17">
        <f>SUMIFS('EPA Export Aggregation'!H:H,'EPA Export Aggregation'!$A:$A,$B17,'EPA Export Aggregation'!$D:$D,$A$1)*IF($A17="CH4",About!$D$58,IF($A17="N2O",About!$D$59,1))</f>
        <v>1.8384004657041999</v>
      </c>
      <c r="F17">
        <f>SUMIFS('EPA Export Aggregation'!I:I,'EPA Export Aggregation'!$A:$A,$B17,'EPA Export Aggregation'!$D:$D,$A$1)*IF($A17="CH4",About!$D$58,IF($A17="N2O",About!$D$59,1))</f>
        <v>1.8337846854797</v>
      </c>
      <c r="G17">
        <f>SUMIFS('EPA Export Aggregation'!J:J,'EPA Export Aggregation'!$A:$A,$B17,'EPA Export Aggregation'!$D:$D,$A$1)*IF($A17="CH4",About!$D$58,IF($A17="N2O",About!$D$59,1))</f>
        <v>2.4053659371017999</v>
      </c>
      <c r="H17">
        <f>SUMIFS('EPA Export Aggregation'!K:K,'EPA Export Aggregation'!$A:$A,$B17,'EPA Export Aggregation'!$D:$D,$A$1)*IF($A17="CH4",About!$D$58,IF($A17="N2O",About!$D$59,1))</f>
        <v>2.4610237535655002</v>
      </c>
      <c r="I17">
        <f>SUMIFS('EPA Export Aggregation'!L:L,'EPA Export Aggregation'!$A:$A,$B17,'EPA Export Aggregation'!$D:$D,$A$1)*IF($A17="CH4",About!$D$58,IF($A17="N2O",About!$D$59,1))</f>
        <v>2.5995394894977002</v>
      </c>
      <c r="J17">
        <f>SUMIFS('EPA Export Aggregation'!M:M,'EPA Export Aggregation'!$A:$A,$B17,'EPA Export Aggregation'!$D:$D,$A$1)*IF($A17="CH4",About!$D$58,IF($A17="N2O",About!$D$59,1))</f>
        <v>2.0348796972419998</v>
      </c>
      <c r="K17">
        <f>SUMIFS('EPA Export Aggregation'!N:N,'EPA Export Aggregation'!$A:$A,$B17,'EPA Export Aggregation'!$D:$D,$A$1)*IF($A17="CH4",About!$D$58,IF($A17="N2O",About!$D$59,1))</f>
        <v>1.7345992827843999</v>
      </c>
      <c r="L17">
        <f>SUMIFS('EPA Export Aggregation'!O:O,'EPA Export Aggregation'!$A:$A,$B17,'EPA Export Aggregation'!$D:$D,$A$1)*IF($A17="CH4",About!$D$58,IF($A17="N2O",About!$D$59,1))</f>
        <v>1.8342500659297001</v>
      </c>
      <c r="M17">
        <f>SUMIFS('EPA Export Aggregation'!P:P,'EPA Export Aggregation'!$A:$A,$B17,'EPA Export Aggregation'!$D:$D,$A$1)*IF($A17="CH4",About!$D$58,IF($A17="N2O",About!$D$59,1))</f>
        <v>1.8654025127056999</v>
      </c>
      <c r="N17">
        <f>SUMIFS('EPA Export Aggregation'!Q:Q,'EPA Export Aggregation'!$A:$A,$B17,'EPA Export Aggregation'!$D:$D,$A$1)*IF($A17="CH4",About!$D$58,IF($A17="N2O",About!$D$59,1))</f>
        <v>2.3972001083798</v>
      </c>
      <c r="O17">
        <f>SUMIFS('EPA Export Aggregation'!R:R,'EPA Export Aggregation'!$A:$A,$B17,'EPA Export Aggregation'!$D:$D,$A$1)*IF($A17="CH4",About!$D$58,IF($A17="N2O",About!$D$59,1))</f>
        <v>2.9434962780981002</v>
      </c>
      <c r="P17">
        <f>SUMIFS('EPA Export Aggregation'!S:S,'EPA Export Aggregation'!$A:$A,$B17,'EPA Export Aggregation'!$D:$D,$A$1)*IF($A17="CH4",About!$D$58,IF($A17="N2O",About!$D$59,1))</f>
        <v>2.9029497858058999</v>
      </c>
      <c r="Q17">
        <f>SUMIFS('EPA Export Aggregation'!T:T,'EPA Export Aggregation'!$A:$A,$B17,'EPA Export Aggregation'!$D:$D,$A$1)*IF($A17="CH4",About!$D$58,IF($A17="N2O",About!$D$59,1))</f>
        <v>2.8146786782327999</v>
      </c>
      <c r="R17">
        <f>SUMIFS('EPA Export Aggregation'!U:U,'EPA Export Aggregation'!$A:$A,$B17,'EPA Export Aggregation'!$D:$D,$A$1)*IF($A17="CH4",About!$D$58,IF($A17="N2O",About!$D$59,1))</f>
        <v>2.6786880060903999</v>
      </c>
      <c r="S17">
        <f>SUMIFS('EPA Export Aggregation'!V:V,'EPA Export Aggregation'!$A:$A,$B17,'EPA Export Aggregation'!$D:$D,$A$1)*IF($A17="CH4",About!$D$58,IF($A17="N2O",About!$D$59,1))</f>
        <v>2.3891771493506</v>
      </c>
      <c r="T17">
        <f>SUMIFS('EPA Export Aggregation'!W:W,'EPA Export Aggregation'!$A:$A,$B17,'EPA Export Aggregation'!$D:$D,$A$1)*IF($A17="CH4",About!$D$58,IF($A17="N2O",About!$D$59,1))</f>
        <v>2.3927277170179999</v>
      </c>
      <c r="U17">
        <f>SUMIFS('EPA Export Aggregation'!X:X,'EPA Export Aggregation'!$A:$A,$B17,'EPA Export Aggregation'!$D:$D,$A$1)*IF($A17="CH4",About!$D$58,IF($A17="N2O",About!$D$59,1))</f>
        <v>2.2912177486387</v>
      </c>
      <c r="V17">
        <f>SUMIFS('EPA Export Aggregation'!Y:Y,'EPA Export Aggregation'!$A:$A,$B17,'EPA Export Aggregation'!$D:$D,$A$1)*IF($A17="CH4",About!$D$58,IF($A17="N2O",About!$D$59,1))</f>
        <v>2.3117417788685</v>
      </c>
      <c r="W17">
        <f>SUMIFS('EPA Export Aggregation'!Z:Z,'EPA Export Aggregation'!$A:$A,$B17,'EPA Export Aggregation'!$D:$D,$A$1)*IF($A17="CH4",About!$D$58,IF($A17="N2O",About!$D$59,1))</f>
        <v>2.2202445880792001</v>
      </c>
      <c r="X17">
        <f>SUMIFS('EPA Export Aggregation'!AA:AA,'EPA Export Aggregation'!$A:$A,$B17,'EPA Export Aggregation'!$D:$D,$A$1)*IF($A17="CH4",About!$D$58,IF($A17="N2O",About!$D$59,1))</f>
        <v>2.4455716033585002</v>
      </c>
      <c r="Y17">
        <f>SUMIFS('EPA Export Aggregation'!AB:AB,'EPA Export Aggregation'!$A:$A,$B17,'EPA Export Aggregation'!$D:$D,$A$1)*IF($A17="CH4",About!$D$58,IF($A17="N2O",About!$D$59,1))</f>
        <v>2.4736131181713001</v>
      </c>
      <c r="Z17">
        <f>SUMIFS('EPA Export Aggregation'!AC:AC,'EPA Export Aggregation'!$A:$A,$B17,'EPA Export Aggregation'!$D:$D,$A$1)*IF($A17="CH4",About!$D$58,IF($A17="N2O",About!$D$59,1))</f>
        <v>2.5785342837787</v>
      </c>
      <c r="AA17">
        <f>SUMIFS('EPA Export Aggregation'!AD:AD,'EPA Export Aggregation'!$A:$A,$B17,'EPA Export Aggregation'!$D:$D,$A$1)*IF($A17="CH4",About!$D$58,IF($A17="N2O",About!$D$59,1))</f>
        <v>2.5709416441841002</v>
      </c>
      <c r="AB17">
        <f>SUMIFS('EPA Export Aggregation'!AE:AE,'EPA Export Aggregation'!$A:$A,$B17,'EPA Export Aggregation'!$D:$D,$A$1)*IF($A17="CH4",About!$D$58,IF($A17="N2O",About!$D$59,1))</f>
        <v>2.6746429878972999</v>
      </c>
      <c r="AC17">
        <f>SUMIFS('EPA Export Aggregation'!AF:AF,'EPA Export Aggregation'!$A:$A,$B17,'EPA Export Aggregation'!$D:$D,$A$1)*IF($A17="CH4",About!$D$58,IF($A17="N2O",About!$D$59,1))</f>
        <v>2.8394847148413001</v>
      </c>
      <c r="AD17">
        <f>SUMIFS('EPA Export Aggregation'!AG:AG,'EPA Export Aggregation'!$A:$A,$B17,'EPA Export Aggregation'!$D:$D,$A$1)*IF($A17="CH4",About!$D$58,IF($A17="N2O",About!$D$59,1))</f>
        <v>2.7112727467420998</v>
      </c>
      <c r="AE17">
        <f>SUMIFS('EPA Export Aggregation'!AH:AH,'EPA Export Aggregation'!$A:$A,$B17,'EPA Export Aggregation'!$D:$D,$A$1)*IF($A17="CH4",About!$D$58,IF($A17="N2O",About!$D$59,1))</f>
        <v>2.6915260352322998</v>
      </c>
      <c r="AF17">
        <f>SUMIFS('EPA Export Aggregation'!AI:AI,'EPA Export Aggregation'!$A:$A,$B17,'EPA Export Aggregation'!$D:$D,$A$1)*IF($A17="CH4",About!$D$58,IF($A17="N2O",About!$D$59,1))</f>
        <v>2.6658930858447998</v>
      </c>
      <c r="AG17">
        <f>SUMIFS('EPA Export Aggregation'!AJ:AJ,'EPA Export Aggregation'!$A:$A,$B17,'EPA Export Aggregation'!$D:$D,$A$1)*IF($A17="CH4",About!$D$58,IF($A17="N2O",About!$D$59,1))</f>
        <v>2.7170137445817</v>
      </c>
      <c r="AH17">
        <f>SUMIFS('EPA Export Aggregation'!AK:AK,'EPA Export Aggregation'!$A:$A,$B17,'EPA Export Aggregation'!$D:$D,$A$1)*IF($A17="CH4",About!$D$58,IF($A17="N2O",About!$D$59,1))</f>
        <v>2.5998951938706001</v>
      </c>
    </row>
    <row r="18" spans="1:34" x14ac:dyDescent="0.45">
      <c r="A18" s="436" t="s">
        <v>2216</v>
      </c>
      <c r="B18" s="437" t="s">
        <v>4287</v>
      </c>
      <c r="C18" s="438">
        <f>SUMIFS('EPA Export Aggregation'!F:F,'EPA Export Aggregation'!$A:$A,$B18,'EPA Export Aggregation'!$D:$D,$A$1)*IF($A18="CH4",About!$D$58,IF($A18="N2O",About!$D$59,1))</f>
        <v>0</v>
      </c>
      <c r="D18" s="438">
        <f>SUMIFS('EPA Export Aggregation'!G:G,'EPA Export Aggregation'!$A:$A,$B18,'EPA Export Aggregation'!$D:$D,$A$1)*IF($A18="CH4",About!$D$58,IF($A18="N2O",About!$D$59,1))</f>
        <v>0</v>
      </c>
      <c r="E18" s="438">
        <f>SUMIFS('EPA Export Aggregation'!H:H,'EPA Export Aggregation'!$A:$A,$B18,'EPA Export Aggregation'!$D:$D,$A$1)*IF($A18="CH4",About!$D$58,IF($A18="N2O",About!$D$59,1))</f>
        <v>0</v>
      </c>
      <c r="F18" s="438">
        <f>SUMIFS('EPA Export Aggregation'!I:I,'EPA Export Aggregation'!$A:$A,$B18,'EPA Export Aggregation'!$D:$D,$A$1)*IF($A18="CH4",About!$D$58,IF($A18="N2O",About!$D$59,1))</f>
        <v>0</v>
      </c>
      <c r="G18" s="438">
        <f>SUMIFS('EPA Export Aggregation'!J:J,'EPA Export Aggregation'!$A:$A,$B18,'EPA Export Aggregation'!$D:$D,$A$1)*IF($A18="CH4",About!$D$58,IF($A18="N2O",About!$D$59,1))</f>
        <v>0</v>
      </c>
      <c r="H18" s="438">
        <f>SUMIFS('EPA Export Aggregation'!K:K,'EPA Export Aggregation'!$A:$A,$B18,'EPA Export Aggregation'!$D:$D,$A$1)*IF($A18="CH4",About!$D$58,IF($A18="N2O",About!$D$59,1))</f>
        <v>0</v>
      </c>
      <c r="I18" s="438">
        <f>SUMIFS('EPA Export Aggregation'!L:L,'EPA Export Aggregation'!$A:$A,$B18,'EPA Export Aggregation'!$D:$D,$A$1)*IF($A18="CH4",About!$D$58,IF($A18="N2O",About!$D$59,1))</f>
        <v>0</v>
      </c>
      <c r="J18" s="438">
        <f>SUMIFS('EPA Export Aggregation'!M:M,'EPA Export Aggregation'!$A:$A,$B18,'EPA Export Aggregation'!$D:$D,$A$1)*IF($A18="CH4",About!$D$58,IF($A18="N2O",About!$D$59,1))</f>
        <v>0</v>
      </c>
      <c r="K18" s="438">
        <f>SUMIFS('EPA Export Aggregation'!N:N,'EPA Export Aggregation'!$A:$A,$B18,'EPA Export Aggregation'!$D:$D,$A$1)*IF($A18="CH4",About!$D$58,IF($A18="N2O",About!$D$59,1))</f>
        <v>0</v>
      </c>
      <c r="L18" s="438">
        <f>SUMIFS('EPA Export Aggregation'!O:O,'EPA Export Aggregation'!$A:$A,$B18,'EPA Export Aggregation'!$D:$D,$A$1)*IF($A18="CH4",About!$D$58,IF($A18="N2O",About!$D$59,1))</f>
        <v>0</v>
      </c>
      <c r="M18" s="438">
        <f>SUMIFS('EPA Export Aggregation'!P:P,'EPA Export Aggregation'!$A:$A,$B18,'EPA Export Aggregation'!$D:$D,$A$1)*IF($A18="CH4",About!$D$58,IF($A18="N2O",About!$D$59,1))</f>
        <v>0</v>
      </c>
      <c r="N18" s="438">
        <f>SUMIFS('EPA Export Aggregation'!Q:Q,'EPA Export Aggregation'!$A:$A,$B18,'EPA Export Aggregation'!$D:$D,$A$1)*IF($A18="CH4",About!$D$58,IF($A18="N2O",About!$D$59,1))</f>
        <v>0</v>
      </c>
      <c r="O18" s="438">
        <f>SUMIFS('EPA Export Aggregation'!R:R,'EPA Export Aggregation'!$A:$A,$B18,'EPA Export Aggregation'!$D:$D,$A$1)*IF($A18="CH4",About!$D$58,IF($A18="N2O",About!$D$59,1))</f>
        <v>0</v>
      </c>
      <c r="P18" s="438">
        <f>SUMIFS('EPA Export Aggregation'!S:S,'EPA Export Aggregation'!$A:$A,$B18,'EPA Export Aggregation'!$D:$D,$A$1)*IF($A18="CH4",About!$D$58,IF($A18="N2O",About!$D$59,1))</f>
        <v>0</v>
      </c>
      <c r="Q18" s="438">
        <f>SUMIFS('EPA Export Aggregation'!T:T,'EPA Export Aggregation'!$A:$A,$B18,'EPA Export Aggregation'!$D:$D,$A$1)*IF($A18="CH4",About!$D$58,IF($A18="N2O",About!$D$59,1))</f>
        <v>0</v>
      </c>
      <c r="R18" s="438">
        <f>SUMIFS('EPA Export Aggregation'!U:U,'EPA Export Aggregation'!$A:$A,$B18,'EPA Export Aggregation'!$D:$D,$A$1)*IF($A18="CH4",About!$D$58,IF($A18="N2O",About!$D$59,1))</f>
        <v>0</v>
      </c>
      <c r="S18" s="438">
        <f>SUMIFS('EPA Export Aggregation'!V:V,'EPA Export Aggregation'!$A:$A,$B18,'EPA Export Aggregation'!$D:$D,$A$1)*IF($A18="CH4",About!$D$58,IF($A18="N2O",About!$D$59,1))</f>
        <v>0</v>
      </c>
      <c r="T18" s="438">
        <f>SUMIFS('EPA Export Aggregation'!W:W,'EPA Export Aggregation'!$A:$A,$B18,'EPA Export Aggregation'!$D:$D,$A$1)*IF($A18="CH4",About!$D$58,IF($A18="N2O",About!$D$59,1))</f>
        <v>0</v>
      </c>
      <c r="U18" s="438">
        <f>SUMIFS('EPA Export Aggregation'!X:X,'EPA Export Aggregation'!$A:$A,$B18,'EPA Export Aggregation'!$D:$D,$A$1)*IF($A18="CH4",About!$D$58,IF($A18="N2O",About!$D$59,1))</f>
        <v>0</v>
      </c>
      <c r="V18" s="438">
        <f>SUMIFS('EPA Export Aggregation'!Y:Y,'EPA Export Aggregation'!$A:$A,$B18,'EPA Export Aggregation'!$D:$D,$A$1)*IF($A18="CH4",About!$D$58,IF($A18="N2O",About!$D$59,1))</f>
        <v>0</v>
      </c>
      <c r="W18" s="438">
        <f>SUMIFS('EPA Export Aggregation'!Z:Z,'EPA Export Aggregation'!$A:$A,$B18,'EPA Export Aggregation'!$D:$D,$A$1)*IF($A18="CH4",About!$D$58,IF($A18="N2O",About!$D$59,1))</f>
        <v>0</v>
      </c>
      <c r="X18" s="438">
        <f>SUMIFS('EPA Export Aggregation'!AA:AA,'EPA Export Aggregation'!$A:$A,$B18,'EPA Export Aggregation'!$D:$D,$A$1)*IF($A18="CH4",About!$D$58,IF($A18="N2O",About!$D$59,1))</f>
        <v>0</v>
      </c>
      <c r="Y18" s="438">
        <f>SUMIFS('EPA Export Aggregation'!AB:AB,'EPA Export Aggregation'!$A:$A,$B18,'EPA Export Aggregation'!$D:$D,$A$1)*IF($A18="CH4",About!$D$58,IF($A18="N2O",About!$D$59,1))</f>
        <v>0</v>
      </c>
      <c r="Z18" s="438">
        <f>SUMIFS('EPA Export Aggregation'!AC:AC,'EPA Export Aggregation'!$A:$A,$B18,'EPA Export Aggregation'!$D:$D,$A$1)*IF($A18="CH4",About!$D$58,IF($A18="N2O",About!$D$59,1))</f>
        <v>0</v>
      </c>
      <c r="AA18" s="438">
        <f>SUMIFS('EPA Export Aggregation'!AD:AD,'EPA Export Aggregation'!$A:$A,$B18,'EPA Export Aggregation'!$D:$D,$A$1)*IF($A18="CH4",About!$D$58,IF($A18="N2O",About!$D$59,1))</f>
        <v>0</v>
      </c>
      <c r="AB18" s="438">
        <f>SUMIFS('EPA Export Aggregation'!AE:AE,'EPA Export Aggregation'!$A:$A,$B18,'EPA Export Aggregation'!$D:$D,$A$1)*IF($A18="CH4",About!$D$58,IF($A18="N2O",About!$D$59,1))</f>
        <v>0</v>
      </c>
      <c r="AC18" s="438">
        <f>SUMIFS('EPA Export Aggregation'!AF:AF,'EPA Export Aggregation'!$A:$A,$B18,'EPA Export Aggregation'!$D:$D,$A$1)*IF($A18="CH4",About!$D$58,IF($A18="N2O",About!$D$59,1))</f>
        <v>0</v>
      </c>
      <c r="AD18" s="438">
        <f>SUMIFS('EPA Export Aggregation'!AG:AG,'EPA Export Aggregation'!$A:$A,$B18,'EPA Export Aggregation'!$D:$D,$A$1)*IF($A18="CH4",About!$D$58,IF($A18="N2O",About!$D$59,1))</f>
        <v>0</v>
      </c>
      <c r="AE18" s="438">
        <f>SUMIFS('EPA Export Aggregation'!AH:AH,'EPA Export Aggregation'!$A:$A,$B18,'EPA Export Aggregation'!$D:$D,$A$1)*IF($A18="CH4",About!$D$58,IF($A18="N2O",About!$D$59,1))</f>
        <v>0</v>
      </c>
      <c r="AF18" s="438">
        <f>SUMIFS('EPA Export Aggregation'!AI:AI,'EPA Export Aggregation'!$A:$A,$B18,'EPA Export Aggregation'!$D:$D,$A$1)*IF($A18="CH4",About!$D$58,IF($A18="N2O",About!$D$59,1))</f>
        <v>0</v>
      </c>
      <c r="AG18" s="438">
        <f>SUMIFS('EPA Export Aggregation'!AJ:AJ,'EPA Export Aggregation'!$A:$A,$B18,'EPA Export Aggregation'!$D:$D,$A$1)*IF($A18="CH4",About!$D$58,IF($A18="N2O",About!$D$59,1))</f>
        <v>0</v>
      </c>
      <c r="AH18" s="438">
        <f>SUMIFS('EPA Export Aggregation'!AK:AK,'EPA Export Aggregation'!$A:$A,$B18,'EPA Export Aggregation'!$D:$D,$A$1)*IF($A18="CH4",About!$D$58,IF($A18="N2O",About!$D$59,1))</f>
        <v>0</v>
      </c>
    </row>
    <row r="19" spans="1:34" x14ac:dyDescent="0.45">
      <c r="A19" s="436" t="s">
        <v>2216</v>
      </c>
      <c r="B19" s="437" t="s">
        <v>4289</v>
      </c>
      <c r="C19" s="438">
        <f>SUMIFS('EPA Export Aggregation'!F:F,'EPA Export Aggregation'!$A:$A,$B19,'EPA Export Aggregation'!$D:$D,$A$1)*IF($A19="CH4",About!$D$58,IF($A19="N2O",About!$D$59,1))</f>
        <v>0</v>
      </c>
      <c r="D19" s="438">
        <f>SUMIFS('EPA Export Aggregation'!G:G,'EPA Export Aggregation'!$A:$A,$B19,'EPA Export Aggregation'!$D:$D,$A$1)*IF($A19="CH4",About!$D$58,IF($A19="N2O",About!$D$59,1))</f>
        <v>0</v>
      </c>
      <c r="E19" s="438">
        <f>SUMIFS('EPA Export Aggregation'!H:H,'EPA Export Aggregation'!$A:$A,$B19,'EPA Export Aggregation'!$D:$D,$A$1)*IF($A19="CH4",About!$D$58,IF($A19="N2O",About!$D$59,1))</f>
        <v>0</v>
      </c>
      <c r="F19" s="438">
        <f>SUMIFS('EPA Export Aggregation'!I:I,'EPA Export Aggregation'!$A:$A,$B19,'EPA Export Aggregation'!$D:$D,$A$1)*IF($A19="CH4",About!$D$58,IF($A19="N2O",About!$D$59,1))</f>
        <v>0</v>
      </c>
      <c r="G19" s="438">
        <f>SUMIFS('EPA Export Aggregation'!J:J,'EPA Export Aggregation'!$A:$A,$B19,'EPA Export Aggregation'!$D:$D,$A$1)*IF($A19="CH4",About!$D$58,IF($A19="N2O",About!$D$59,1))</f>
        <v>0</v>
      </c>
      <c r="H19" s="438">
        <f>SUMIFS('EPA Export Aggregation'!K:K,'EPA Export Aggregation'!$A:$A,$B19,'EPA Export Aggregation'!$D:$D,$A$1)*IF($A19="CH4",About!$D$58,IF($A19="N2O",About!$D$59,1))</f>
        <v>0</v>
      </c>
      <c r="I19" s="438">
        <f>SUMIFS('EPA Export Aggregation'!L:L,'EPA Export Aggregation'!$A:$A,$B19,'EPA Export Aggregation'!$D:$D,$A$1)*IF($A19="CH4",About!$D$58,IF($A19="N2O",About!$D$59,1))</f>
        <v>0</v>
      </c>
      <c r="J19" s="438">
        <f>SUMIFS('EPA Export Aggregation'!M:M,'EPA Export Aggregation'!$A:$A,$B19,'EPA Export Aggregation'!$D:$D,$A$1)*IF($A19="CH4",About!$D$58,IF($A19="N2O",About!$D$59,1))</f>
        <v>0</v>
      </c>
      <c r="K19" s="438">
        <f>SUMIFS('EPA Export Aggregation'!N:N,'EPA Export Aggregation'!$A:$A,$B19,'EPA Export Aggregation'!$D:$D,$A$1)*IF($A19="CH4",About!$D$58,IF($A19="N2O",About!$D$59,1))</f>
        <v>0</v>
      </c>
      <c r="L19" s="438">
        <f>SUMIFS('EPA Export Aggregation'!O:O,'EPA Export Aggregation'!$A:$A,$B19,'EPA Export Aggregation'!$D:$D,$A$1)*IF($A19="CH4",About!$D$58,IF($A19="N2O",About!$D$59,1))</f>
        <v>0</v>
      </c>
      <c r="M19" s="438">
        <f>SUMIFS('EPA Export Aggregation'!P:P,'EPA Export Aggregation'!$A:$A,$B19,'EPA Export Aggregation'!$D:$D,$A$1)*IF($A19="CH4",About!$D$58,IF($A19="N2O",About!$D$59,1))</f>
        <v>0</v>
      </c>
      <c r="N19" s="438">
        <f>SUMIFS('EPA Export Aggregation'!Q:Q,'EPA Export Aggregation'!$A:$A,$B19,'EPA Export Aggregation'!$D:$D,$A$1)*IF($A19="CH4",About!$D$58,IF($A19="N2O",About!$D$59,1))</f>
        <v>0</v>
      </c>
      <c r="O19" s="438">
        <f>SUMIFS('EPA Export Aggregation'!R:R,'EPA Export Aggregation'!$A:$A,$B19,'EPA Export Aggregation'!$D:$D,$A$1)*IF($A19="CH4",About!$D$58,IF($A19="N2O",About!$D$59,1))</f>
        <v>0</v>
      </c>
      <c r="P19" s="438">
        <f>SUMIFS('EPA Export Aggregation'!S:S,'EPA Export Aggregation'!$A:$A,$B19,'EPA Export Aggregation'!$D:$D,$A$1)*IF($A19="CH4",About!$D$58,IF($A19="N2O",About!$D$59,1))</f>
        <v>0</v>
      </c>
      <c r="Q19" s="438">
        <f>SUMIFS('EPA Export Aggregation'!T:T,'EPA Export Aggregation'!$A:$A,$B19,'EPA Export Aggregation'!$D:$D,$A$1)*IF($A19="CH4",About!$D$58,IF($A19="N2O",About!$D$59,1))</f>
        <v>0</v>
      </c>
      <c r="R19" s="438">
        <f>SUMIFS('EPA Export Aggregation'!U:U,'EPA Export Aggregation'!$A:$A,$B19,'EPA Export Aggregation'!$D:$D,$A$1)*IF($A19="CH4",About!$D$58,IF($A19="N2O",About!$D$59,1))</f>
        <v>0</v>
      </c>
      <c r="S19" s="438">
        <f>SUMIFS('EPA Export Aggregation'!V:V,'EPA Export Aggregation'!$A:$A,$B19,'EPA Export Aggregation'!$D:$D,$A$1)*IF($A19="CH4",About!$D$58,IF($A19="N2O",About!$D$59,1))</f>
        <v>0</v>
      </c>
      <c r="T19" s="438">
        <f>SUMIFS('EPA Export Aggregation'!W:W,'EPA Export Aggregation'!$A:$A,$B19,'EPA Export Aggregation'!$D:$D,$A$1)*IF($A19="CH4",About!$D$58,IF($A19="N2O",About!$D$59,1))</f>
        <v>0</v>
      </c>
      <c r="U19" s="438">
        <f>SUMIFS('EPA Export Aggregation'!X:X,'EPA Export Aggregation'!$A:$A,$B19,'EPA Export Aggregation'!$D:$D,$A$1)*IF($A19="CH4",About!$D$58,IF($A19="N2O",About!$D$59,1))</f>
        <v>0</v>
      </c>
      <c r="V19" s="438">
        <f>SUMIFS('EPA Export Aggregation'!Y:Y,'EPA Export Aggregation'!$A:$A,$B19,'EPA Export Aggregation'!$D:$D,$A$1)*IF($A19="CH4",About!$D$58,IF($A19="N2O",About!$D$59,1))</f>
        <v>0</v>
      </c>
      <c r="W19" s="438">
        <f>SUMIFS('EPA Export Aggregation'!Z:Z,'EPA Export Aggregation'!$A:$A,$B19,'EPA Export Aggregation'!$D:$D,$A$1)*IF($A19="CH4",About!$D$58,IF($A19="N2O",About!$D$59,1))</f>
        <v>0</v>
      </c>
      <c r="X19" s="438">
        <f>SUMIFS('EPA Export Aggregation'!AA:AA,'EPA Export Aggregation'!$A:$A,$B19,'EPA Export Aggregation'!$D:$D,$A$1)*IF($A19="CH4",About!$D$58,IF($A19="N2O",About!$D$59,1))</f>
        <v>0</v>
      </c>
      <c r="Y19" s="438">
        <f>SUMIFS('EPA Export Aggregation'!AB:AB,'EPA Export Aggregation'!$A:$A,$B19,'EPA Export Aggregation'!$D:$D,$A$1)*IF($A19="CH4",About!$D$58,IF($A19="N2O",About!$D$59,1))</f>
        <v>0</v>
      </c>
      <c r="Z19" s="438">
        <f>SUMIFS('EPA Export Aggregation'!AC:AC,'EPA Export Aggregation'!$A:$A,$B19,'EPA Export Aggregation'!$D:$D,$A$1)*IF($A19="CH4",About!$D$58,IF($A19="N2O",About!$D$59,1))</f>
        <v>0</v>
      </c>
      <c r="AA19" s="438">
        <f>SUMIFS('EPA Export Aggregation'!AD:AD,'EPA Export Aggregation'!$A:$A,$B19,'EPA Export Aggregation'!$D:$D,$A$1)*IF($A19="CH4",About!$D$58,IF($A19="N2O",About!$D$59,1))</f>
        <v>0</v>
      </c>
      <c r="AB19" s="438">
        <f>SUMIFS('EPA Export Aggregation'!AE:AE,'EPA Export Aggregation'!$A:$A,$B19,'EPA Export Aggregation'!$D:$D,$A$1)*IF($A19="CH4",About!$D$58,IF($A19="N2O",About!$D$59,1))</f>
        <v>0</v>
      </c>
      <c r="AC19" s="438">
        <f>SUMIFS('EPA Export Aggregation'!AF:AF,'EPA Export Aggregation'!$A:$A,$B19,'EPA Export Aggregation'!$D:$D,$A$1)*IF($A19="CH4",About!$D$58,IF($A19="N2O",About!$D$59,1))</f>
        <v>0</v>
      </c>
      <c r="AD19" s="438">
        <f>SUMIFS('EPA Export Aggregation'!AG:AG,'EPA Export Aggregation'!$A:$A,$B19,'EPA Export Aggregation'!$D:$D,$A$1)*IF($A19="CH4",About!$D$58,IF($A19="N2O",About!$D$59,1))</f>
        <v>0</v>
      </c>
      <c r="AE19" s="438">
        <f>SUMIFS('EPA Export Aggregation'!AH:AH,'EPA Export Aggregation'!$A:$A,$B19,'EPA Export Aggregation'!$D:$D,$A$1)*IF($A19="CH4",About!$D$58,IF($A19="N2O",About!$D$59,1))</f>
        <v>0</v>
      </c>
      <c r="AF19" s="438">
        <f>SUMIFS('EPA Export Aggregation'!AI:AI,'EPA Export Aggregation'!$A:$A,$B19,'EPA Export Aggregation'!$D:$D,$A$1)*IF($A19="CH4",About!$D$58,IF($A19="N2O",About!$D$59,1))</f>
        <v>0</v>
      </c>
      <c r="AG19" s="438">
        <f>SUMIFS('EPA Export Aggregation'!AJ:AJ,'EPA Export Aggregation'!$A:$A,$B19,'EPA Export Aggregation'!$D:$D,$A$1)*IF($A19="CH4",About!$D$58,IF($A19="N2O",About!$D$59,1))</f>
        <v>0</v>
      </c>
      <c r="AH19" s="438">
        <f>SUMIFS('EPA Export Aggregation'!AK:AK,'EPA Export Aggregation'!$A:$A,$B19,'EPA Export Aggregation'!$D:$D,$A$1)*IF($A19="CH4",About!$D$58,IF($A19="N2O",About!$D$59,1))</f>
        <v>0</v>
      </c>
    </row>
    <row r="20" spans="1:34" x14ac:dyDescent="0.45">
      <c r="A20" s="436" t="s">
        <v>2216</v>
      </c>
      <c r="B20" s="437" t="s">
        <v>4256</v>
      </c>
      <c r="C20">
        <f>SUMIFS('EPA Export Aggregation'!F:F,'EPA Export Aggregation'!$A:$A,$B20,'EPA Export Aggregation'!$D:$D,$A$1)*IF($A20="CH4",About!$D$58,IF($A20="N2O",About!$D$59,1))</f>
        <v>0.94989011783599997</v>
      </c>
      <c r="D20">
        <f>SUMIFS('EPA Export Aggregation'!G:G,'EPA Export Aggregation'!$A:$A,$B20,'EPA Export Aggregation'!$D:$D,$A$1)*IF($A20="CH4",About!$D$58,IF($A20="N2O",About!$D$59,1))</f>
        <v>0.86374938265629997</v>
      </c>
      <c r="E20">
        <f>SUMIFS('EPA Export Aggregation'!H:H,'EPA Export Aggregation'!$A:$A,$B20,'EPA Export Aggregation'!$D:$D,$A$1)*IF($A20="CH4",About!$D$58,IF($A20="N2O",About!$D$59,1))</f>
        <v>0.8814371570367</v>
      </c>
      <c r="F20">
        <f>SUMIFS('EPA Export Aggregation'!I:I,'EPA Export Aggregation'!$A:$A,$B20,'EPA Export Aggregation'!$D:$D,$A$1)*IF($A20="CH4",About!$D$58,IF($A20="N2O",About!$D$59,1))</f>
        <v>0.84988713260159998</v>
      </c>
      <c r="G20">
        <f>SUMIFS('EPA Export Aggregation'!J:J,'EPA Export Aggregation'!$A:$A,$B20,'EPA Export Aggregation'!$D:$D,$A$1)*IF($A20="CH4",About!$D$58,IF($A20="N2O",About!$D$59,1))</f>
        <v>0.85626785214989998</v>
      </c>
      <c r="H20">
        <f>SUMIFS('EPA Export Aggregation'!K:K,'EPA Export Aggregation'!$A:$A,$B20,'EPA Export Aggregation'!$D:$D,$A$1)*IF($A20="CH4",About!$D$58,IF($A20="N2O",About!$D$59,1))</f>
        <v>0.89282895941130003</v>
      </c>
      <c r="I20">
        <f>SUMIFS('EPA Export Aggregation'!L:L,'EPA Export Aggregation'!$A:$A,$B20,'EPA Export Aggregation'!$D:$D,$A$1)*IF($A20="CH4",About!$D$58,IF($A20="N2O",About!$D$59,1))</f>
        <v>0.88158647211249996</v>
      </c>
      <c r="J20">
        <f>SUMIFS('EPA Export Aggregation'!M:M,'EPA Export Aggregation'!$A:$A,$B20,'EPA Export Aggregation'!$D:$D,$A$1)*IF($A20="CH4",About!$D$58,IF($A20="N2O",About!$D$59,1))</f>
        <v>0.89895141868359996</v>
      </c>
      <c r="K20">
        <f>SUMIFS('EPA Export Aggregation'!N:N,'EPA Export Aggregation'!$A:$A,$B20,'EPA Export Aggregation'!$D:$D,$A$1)*IF($A20="CH4",About!$D$58,IF($A20="N2O",About!$D$59,1))</f>
        <v>0.89743112726530005</v>
      </c>
      <c r="L20">
        <f>SUMIFS('EPA Export Aggregation'!O:O,'EPA Export Aggregation'!$A:$A,$B20,'EPA Export Aggregation'!$D:$D,$A$1)*IF($A20="CH4",About!$D$58,IF($A20="N2O",About!$D$59,1))</f>
        <v>0.89518305915700003</v>
      </c>
      <c r="M20">
        <f>SUMIFS('EPA Export Aggregation'!P:P,'EPA Export Aggregation'!$A:$A,$B20,'EPA Export Aggregation'!$D:$D,$A$1)*IF($A20="CH4",About!$D$58,IF($A20="N2O",About!$D$59,1))</f>
        <v>1.0551798327794</v>
      </c>
      <c r="N20">
        <f>SUMIFS('EPA Export Aggregation'!Q:Q,'EPA Export Aggregation'!$A:$A,$B20,'EPA Export Aggregation'!$D:$D,$A$1)*IF($A20="CH4",About!$D$58,IF($A20="N2O",About!$D$59,1))</f>
        <v>1.2459354626635999</v>
      </c>
      <c r="O20">
        <f>SUMIFS('EPA Export Aggregation'!R:R,'EPA Export Aggregation'!$A:$A,$B20,'EPA Export Aggregation'!$D:$D,$A$1)*IF($A20="CH4",About!$D$58,IF($A20="N2O",About!$D$59,1))</f>
        <v>1.3619876605479999</v>
      </c>
      <c r="P20">
        <f>SUMIFS('EPA Export Aggregation'!S:S,'EPA Export Aggregation'!$A:$A,$B20,'EPA Export Aggregation'!$D:$D,$A$1)*IF($A20="CH4",About!$D$58,IF($A20="N2O",About!$D$59,1))</f>
        <v>1.2104221845873</v>
      </c>
      <c r="Q20">
        <f>SUMIFS('EPA Export Aggregation'!T:T,'EPA Export Aggregation'!$A:$A,$B20,'EPA Export Aggregation'!$D:$D,$A$1)*IF($A20="CH4",About!$D$58,IF($A20="N2O",About!$D$59,1))</f>
        <v>0.94508708910969996</v>
      </c>
      <c r="R20">
        <f>SUMIFS('EPA Export Aggregation'!U:U,'EPA Export Aggregation'!$A:$A,$B20,'EPA Export Aggregation'!$D:$D,$A$1)*IF($A20="CH4",About!$D$58,IF($A20="N2O",About!$D$59,1))</f>
        <v>0.73878765446000005</v>
      </c>
      <c r="S20">
        <f>SUMIFS('EPA Export Aggregation'!V:V,'EPA Export Aggregation'!$A:$A,$B20,'EPA Export Aggregation'!$D:$D,$A$1)*IF($A20="CH4",About!$D$58,IF($A20="N2O",About!$D$59,1))</f>
        <v>0.66537037266819998</v>
      </c>
      <c r="T20">
        <f>SUMIFS('EPA Export Aggregation'!W:W,'EPA Export Aggregation'!$A:$A,$B20,'EPA Export Aggregation'!$D:$D,$A$1)*IF($A20="CH4",About!$D$58,IF($A20="N2O",About!$D$59,1))</f>
        <v>0.61852317801919998</v>
      </c>
      <c r="U20">
        <f>SUMIFS('EPA Export Aggregation'!X:X,'EPA Export Aggregation'!$A:$A,$B20,'EPA Export Aggregation'!$D:$D,$A$1)*IF($A20="CH4",About!$D$58,IF($A20="N2O",About!$D$59,1))</f>
        <v>0.53301828011740005</v>
      </c>
      <c r="V20">
        <f>SUMIFS('EPA Export Aggregation'!Y:Y,'EPA Export Aggregation'!$A:$A,$B20,'EPA Export Aggregation'!$D:$D,$A$1)*IF($A20="CH4",About!$D$58,IF($A20="N2O",About!$D$59,1))</f>
        <v>0.35592268926600001</v>
      </c>
      <c r="W20">
        <f>SUMIFS('EPA Export Aggregation'!Z:Z,'EPA Export Aggregation'!$A:$A,$B20,'EPA Export Aggregation'!$D:$D,$A$1)*IF($A20="CH4",About!$D$58,IF($A20="N2O",About!$D$59,1))</f>
        <v>2.54235405062E-2</v>
      </c>
      <c r="X20">
        <f>SUMIFS('EPA Export Aggregation'!AA:AA,'EPA Export Aggregation'!$A:$A,$B20,'EPA Export Aggregation'!$D:$D,$A$1)*IF($A20="CH4",About!$D$58,IF($A20="N2O",About!$D$59,1))</f>
        <v>3.3181352607499999E-2</v>
      </c>
      <c r="Y20">
        <f>SUMIFS('EPA Export Aggregation'!AB:AB,'EPA Export Aggregation'!$A:$A,$B20,'EPA Export Aggregation'!$D:$D,$A$1)*IF($A20="CH4",About!$D$58,IF($A20="N2O",About!$D$59,1))</f>
        <v>3.22350224989E-2</v>
      </c>
      <c r="Z20">
        <f>SUMIFS('EPA Export Aggregation'!AC:AC,'EPA Export Aggregation'!$A:$A,$B20,'EPA Export Aggregation'!$D:$D,$A$1)*IF($A20="CH4",About!$D$58,IF($A20="N2O",About!$D$59,1))</f>
        <v>2.81285227072E-2</v>
      </c>
      <c r="AA20">
        <f>SUMIFS('EPA Export Aggregation'!AD:AD,'EPA Export Aggregation'!$A:$A,$B20,'EPA Export Aggregation'!$D:$D,$A$1)*IF($A20="CH4",About!$D$58,IF($A20="N2O",About!$D$59,1))</f>
        <v>2.3061527681100001E-2</v>
      </c>
      <c r="AB20">
        <f>SUMIFS('EPA Export Aggregation'!AE:AE,'EPA Export Aggregation'!$A:$A,$B20,'EPA Export Aggregation'!$D:$D,$A$1)*IF($A20="CH4",About!$D$58,IF($A20="N2O",About!$D$59,1))</f>
        <v>2.6487930266599999E-2</v>
      </c>
      <c r="AC20">
        <f>SUMIFS('EPA Export Aggregation'!AF:AF,'EPA Export Aggregation'!$A:$A,$B20,'EPA Export Aggregation'!$D:$D,$A$1)*IF($A20="CH4",About!$D$58,IF($A20="N2O",About!$D$59,1))</f>
        <v>2.7827497308599999E-2</v>
      </c>
      <c r="AD20">
        <f>SUMIFS('EPA Export Aggregation'!AG:AG,'EPA Export Aggregation'!$A:$A,$B20,'EPA Export Aggregation'!$D:$D,$A$1)*IF($A20="CH4",About!$D$58,IF($A20="N2O",About!$D$59,1))</f>
        <v>2.0558670291699999E-2</v>
      </c>
      <c r="AE20">
        <f>SUMIFS('EPA Export Aggregation'!AH:AH,'EPA Export Aggregation'!$A:$A,$B20,'EPA Export Aggregation'!$D:$D,$A$1)*IF($A20="CH4",About!$D$58,IF($A20="N2O",About!$D$59,1))</f>
        <v>2.4513647862900001E-2</v>
      </c>
      <c r="AF20">
        <f>SUMIFS('EPA Export Aggregation'!AI:AI,'EPA Export Aggregation'!$A:$A,$B20,'EPA Export Aggregation'!$D:$D,$A$1)*IF($A20="CH4",About!$D$58,IF($A20="N2O",About!$D$59,1))</f>
        <v>5.5716324705500003E-2</v>
      </c>
      <c r="AG20">
        <f>SUMIFS('EPA Export Aggregation'!AJ:AJ,'EPA Export Aggregation'!$A:$A,$B20,'EPA Export Aggregation'!$D:$D,$A$1)*IF($A20="CH4",About!$D$58,IF($A20="N2O",About!$D$59,1))</f>
        <v>4.3149002642500003E-2</v>
      </c>
      <c r="AH20">
        <f>SUMIFS('EPA Export Aggregation'!AK:AK,'EPA Export Aggregation'!$A:$A,$B20,'EPA Export Aggregation'!$D:$D,$A$1)*IF($A20="CH4",About!$D$58,IF($A20="N2O",About!$D$59,1))</f>
        <v>4.6602817790700003E-2</v>
      </c>
    </row>
    <row r="21" spans="1:34" x14ac:dyDescent="0.45">
      <c r="A21" s="436" t="s">
        <v>2216</v>
      </c>
      <c r="B21" s="437" t="s">
        <v>4283</v>
      </c>
      <c r="C21" s="438">
        <f>SUMIFS('EPA Export Aggregation'!F:F,'EPA Export Aggregation'!$A:$A,$B21,'EPA Export Aggregation'!$D:$D,$A$1)*IF($A21="CH4",About!$D$58,IF($A21="N2O",About!$D$59,1))</f>
        <v>0</v>
      </c>
      <c r="D21" s="438">
        <f>SUMIFS('EPA Export Aggregation'!G:G,'EPA Export Aggregation'!$A:$A,$B21,'EPA Export Aggregation'!$D:$D,$A$1)*IF($A21="CH4",About!$D$58,IF($A21="N2O",About!$D$59,1))</f>
        <v>0</v>
      </c>
      <c r="E21" s="438">
        <f>SUMIFS('EPA Export Aggregation'!H:H,'EPA Export Aggregation'!$A:$A,$B21,'EPA Export Aggregation'!$D:$D,$A$1)*IF($A21="CH4",About!$D$58,IF($A21="N2O",About!$D$59,1))</f>
        <v>0</v>
      </c>
      <c r="F21" s="438">
        <f>SUMIFS('EPA Export Aggregation'!I:I,'EPA Export Aggregation'!$A:$A,$B21,'EPA Export Aggregation'!$D:$D,$A$1)*IF($A21="CH4",About!$D$58,IF($A21="N2O",About!$D$59,1))</f>
        <v>0</v>
      </c>
      <c r="G21" s="438">
        <f>SUMIFS('EPA Export Aggregation'!J:J,'EPA Export Aggregation'!$A:$A,$B21,'EPA Export Aggregation'!$D:$D,$A$1)*IF($A21="CH4",About!$D$58,IF($A21="N2O",About!$D$59,1))</f>
        <v>0</v>
      </c>
      <c r="H21" s="438">
        <f>SUMIFS('EPA Export Aggregation'!K:K,'EPA Export Aggregation'!$A:$A,$B21,'EPA Export Aggregation'!$D:$D,$A$1)*IF($A21="CH4",About!$D$58,IF($A21="N2O",About!$D$59,1))</f>
        <v>0</v>
      </c>
      <c r="I21" s="438">
        <f>SUMIFS('EPA Export Aggregation'!L:L,'EPA Export Aggregation'!$A:$A,$B21,'EPA Export Aggregation'!$D:$D,$A$1)*IF($A21="CH4",About!$D$58,IF($A21="N2O",About!$D$59,1))</f>
        <v>0</v>
      </c>
      <c r="J21" s="438">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36" t="s">
        <v>2216</v>
      </c>
      <c r="B22" s="437" t="s">
        <v>4267</v>
      </c>
      <c r="C22">
        <f>SUMIFS('EPA Export Aggregation'!F:F,'EPA Export Aggregation'!$A:$A,$B22,'EPA Export Aggregation'!$D:$D,$A$1)*IF($A22="CH4",About!$D$58,IF($A22="N2O",About!$D$59,1))</f>
        <v>8.2752014272999996E-2</v>
      </c>
      <c r="D22">
        <f>SUMIFS('EPA Export Aggregation'!G:G,'EPA Export Aggregation'!$A:$A,$B22,'EPA Export Aggregation'!$D:$D,$A$1)*IF($A22="CH4",About!$D$58,IF($A22="N2O",About!$D$59,1))</f>
        <v>8.2791185035700002E-2</v>
      </c>
      <c r="E22">
        <f>SUMIFS('EPA Export Aggregation'!H:H,'EPA Export Aggregation'!$A:$A,$B22,'EPA Export Aggregation'!$D:$D,$A$1)*IF($A22="CH4",About!$D$58,IF($A22="N2O",About!$D$59,1))</f>
        <v>8.5298734850599994E-2</v>
      </c>
      <c r="F22">
        <f>SUMIFS('EPA Export Aggregation'!I:I,'EPA Export Aggregation'!$A:$A,$B22,'EPA Export Aggregation'!$D:$D,$A$1)*IF($A22="CH4",About!$D$58,IF($A22="N2O",About!$D$59,1))</f>
        <v>8.3408844019899994E-2</v>
      </c>
      <c r="G22">
        <f>SUMIFS('EPA Export Aggregation'!J:J,'EPA Export Aggregation'!$A:$A,$B22,'EPA Export Aggregation'!$D:$D,$A$1)*IF($A22="CH4",About!$D$58,IF($A22="N2O",About!$D$59,1))</f>
        <v>4.3570804011600003E-2</v>
      </c>
      <c r="H22">
        <f>SUMIFS('EPA Export Aggregation'!K:K,'EPA Export Aggregation'!$A:$A,$B22,'EPA Export Aggregation'!$D:$D,$A$1)*IF($A22="CH4",About!$D$58,IF($A22="N2O",About!$D$59,1))</f>
        <v>4.1214379489800002E-2</v>
      </c>
      <c r="I22">
        <f>SUMIFS('EPA Export Aggregation'!L:L,'EPA Export Aggregation'!$A:$A,$B22,'EPA Export Aggregation'!$D:$D,$A$1)*IF($A22="CH4",About!$D$58,IF($A22="N2O",About!$D$59,1))</f>
        <v>4.190962979E-2</v>
      </c>
      <c r="J22">
        <f>SUMIFS('EPA Export Aggregation'!M:M,'EPA Export Aggregation'!$A:$A,$B22,'EPA Export Aggregation'!$D:$D,$A$1)*IF($A22="CH4",About!$D$58,IF($A22="N2O",About!$D$59,1))</f>
        <v>4.0593375259299999E-2</v>
      </c>
      <c r="K22">
        <f>SUMIFS('EPA Export Aggregation'!N:N,'EPA Export Aggregation'!$A:$A,$B22,'EPA Export Aggregation'!$D:$D,$A$1)*IF($A22="CH4",About!$D$58,IF($A22="N2O",About!$D$59,1))</f>
        <v>6.2775881692199997E-2</v>
      </c>
      <c r="L22">
        <f>SUMIFS('EPA Export Aggregation'!O:O,'EPA Export Aggregation'!$A:$A,$B22,'EPA Export Aggregation'!$D:$D,$A$1)*IF($A22="CH4",About!$D$58,IF($A22="N2O",About!$D$59,1))</f>
        <v>6.03175737255E-2</v>
      </c>
      <c r="M22">
        <f>SUMIFS('EPA Export Aggregation'!P:P,'EPA Export Aggregation'!$A:$A,$B22,'EPA Export Aggregation'!$D:$D,$A$1)*IF($A22="CH4",About!$D$58,IF($A22="N2O",About!$D$59,1))</f>
        <v>5.3578858675300003E-2</v>
      </c>
      <c r="N22">
        <f>SUMIFS('EPA Export Aggregation'!Q:Q,'EPA Export Aggregation'!$A:$A,$B22,'EPA Export Aggregation'!$D:$D,$A$1)*IF($A22="CH4",About!$D$58,IF($A22="N2O",About!$D$59,1))</f>
        <v>4.2253296189300002E-2</v>
      </c>
      <c r="O22">
        <f>SUMIFS('EPA Export Aggregation'!R:R,'EPA Export Aggregation'!$A:$A,$B22,'EPA Export Aggregation'!$D:$D,$A$1)*IF($A22="CH4",About!$D$58,IF($A22="N2O",About!$D$59,1))</f>
        <v>5.0054756363800003E-2</v>
      </c>
      <c r="P22">
        <f>SUMIFS('EPA Export Aggregation'!S:S,'EPA Export Aggregation'!$A:$A,$B22,'EPA Export Aggregation'!$D:$D,$A$1)*IF($A22="CH4",About!$D$58,IF($A22="N2O",About!$D$59,1))</f>
        <v>4.99731238333E-2</v>
      </c>
      <c r="Q22">
        <f>SUMIFS('EPA Export Aggregation'!T:T,'EPA Export Aggregation'!$A:$A,$B22,'EPA Export Aggregation'!$D:$D,$A$1)*IF($A22="CH4",About!$D$58,IF($A22="N2O",About!$D$59,1))</f>
        <v>5.5517951630300003E-2</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36" t="s">
        <v>2216</v>
      </c>
      <c r="B23" s="437" t="s">
        <v>4279</v>
      </c>
      <c r="C23">
        <f>SUMIFS('EPA Export Aggregation'!F:F,'EPA Export Aggregation'!$A:$A,$B23,'EPA Export Aggregation'!$D:$D,$A$1)*IF($A23="CH4",About!$D$58,IF($A23="N2O",About!$D$59,1))</f>
        <v>0.19456903098610001</v>
      </c>
      <c r="D23">
        <f>SUMIFS('EPA Export Aggregation'!G:G,'EPA Export Aggregation'!$A:$A,$B23,'EPA Export Aggregation'!$D:$D,$A$1)*IF($A23="CH4",About!$D$58,IF($A23="N2O",About!$D$59,1))</f>
        <v>0.18222645982220001</v>
      </c>
      <c r="E23">
        <f>SUMIFS('EPA Export Aggregation'!H:H,'EPA Export Aggregation'!$A:$A,$B23,'EPA Export Aggregation'!$D:$D,$A$1)*IF($A23="CH4",About!$D$58,IF($A23="N2O",About!$D$59,1))</f>
        <v>0.20246508306630001</v>
      </c>
      <c r="F23">
        <f>SUMIFS('EPA Export Aggregation'!I:I,'EPA Export Aggregation'!$A:$A,$B23,'EPA Export Aggregation'!$D:$D,$A$1)*IF($A23="CH4",About!$D$58,IF($A23="N2O",About!$D$59,1))</f>
        <v>0.2411238125138</v>
      </c>
      <c r="G23">
        <f>SUMIFS('EPA Export Aggregation'!J:J,'EPA Export Aggregation'!$A:$A,$B23,'EPA Export Aggregation'!$D:$D,$A$1)*IF($A23="CH4",About!$D$58,IF($A23="N2O",About!$D$59,1))</f>
        <v>0.22753108522589999</v>
      </c>
      <c r="H23">
        <f>SUMIFS('EPA Export Aggregation'!K:K,'EPA Export Aggregation'!$A:$A,$B23,'EPA Export Aggregation'!$D:$D,$A$1)*IF($A23="CH4",About!$D$58,IF($A23="N2O",About!$D$59,1))</f>
        <v>0.2288305685241</v>
      </c>
      <c r="I23">
        <f>SUMIFS('EPA Export Aggregation'!L:L,'EPA Export Aggregation'!$A:$A,$B23,'EPA Export Aggregation'!$D:$D,$A$1)*IF($A23="CH4",About!$D$58,IF($A23="N2O",About!$D$59,1))</f>
        <v>0.2096301893317</v>
      </c>
      <c r="J23">
        <f>SUMIFS('EPA Export Aggregation'!M:M,'EPA Export Aggregation'!$A:$A,$B23,'EPA Export Aggregation'!$D:$D,$A$1)*IF($A23="CH4",About!$D$58,IF($A23="N2O",About!$D$59,1))</f>
        <v>0.21572743732890001</v>
      </c>
      <c r="K23">
        <f>SUMIFS('EPA Export Aggregation'!N:N,'EPA Export Aggregation'!$A:$A,$B23,'EPA Export Aggregation'!$D:$D,$A$1)*IF($A23="CH4",About!$D$58,IF($A23="N2O",About!$D$59,1))</f>
        <v>0.26792977893059999</v>
      </c>
      <c r="L23">
        <f>SUMIFS('EPA Export Aggregation'!O:O,'EPA Export Aggregation'!$A:$A,$B23,'EPA Export Aggregation'!$D:$D,$A$1)*IF($A23="CH4",About!$D$58,IF($A23="N2O",About!$D$59,1))</f>
        <v>0.25876007038850002</v>
      </c>
      <c r="M23">
        <f>SUMIFS('EPA Export Aggregation'!P:P,'EPA Export Aggregation'!$A:$A,$B23,'EPA Export Aggregation'!$D:$D,$A$1)*IF($A23="CH4",About!$D$58,IF($A23="N2O",About!$D$59,1))</f>
        <v>0.23707962041229999</v>
      </c>
      <c r="N23">
        <f>SUMIFS('EPA Export Aggregation'!Q:Q,'EPA Export Aggregation'!$A:$A,$B23,'EPA Export Aggregation'!$D:$D,$A$1)*IF($A23="CH4",About!$D$58,IF($A23="N2O",About!$D$59,1))</f>
        <v>0.2303171046161</v>
      </c>
      <c r="O23">
        <f>SUMIFS('EPA Export Aggregation'!R:R,'EPA Export Aggregation'!$A:$A,$B23,'EPA Export Aggregation'!$D:$D,$A$1)*IF($A23="CH4",About!$D$58,IF($A23="N2O",About!$D$59,1))</f>
        <v>0.21158891661689999</v>
      </c>
      <c r="P23">
        <f>SUMIFS('EPA Export Aggregation'!S:S,'EPA Export Aggregation'!$A:$A,$B23,'EPA Export Aggregation'!$D:$D,$A$1)*IF($A23="CH4",About!$D$58,IF($A23="N2O",About!$D$59,1))</f>
        <v>0.20553741830809999</v>
      </c>
      <c r="Q23">
        <f>SUMIFS('EPA Export Aggregation'!T:T,'EPA Export Aggregation'!$A:$A,$B23,'EPA Export Aggregation'!$D:$D,$A$1)*IF($A23="CH4",About!$D$58,IF($A23="N2O",About!$D$59,1))</f>
        <v>0.2153596260074</v>
      </c>
      <c r="R23">
        <f>SUMIFS('EPA Export Aggregation'!U:U,'EPA Export Aggregation'!$A:$A,$B23,'EPA Export Aggregation'!$D:$D,$A$1)*IF($A23="CH4",About!$D$58,IF($A23="N2O",About!$D$59,1))</f>
        <v>0.21744826176109999</v>
      </c>
      <c r="S23">
        <f>SUMIFS('EPA Export Aggregation'!V:V,'EPA Export Aggregation'!$A:$A,$B23,'EPA Export Aggregation'!$D:$D,$A$1)*IF($A23="CH4",About!$D$58,IF($A23="N2O",About!$D$59,1))</f>
        <v>0.2112910702834</v>
      </c>
      <c r="T23">
        <f>SUMIFS('EPA Export Aggregation'!W:W,'EPA Export Aggregation'!$A:$A,$B23,'EPA Export Aggregation'!$D:$D,$A$1)*IF($A23="CH4",About!$D$58,IF($A23="N2O",About!$D$59,1))</f>
        <v>0.29732209574000001</v>
      </c>
      <c r="U23">
        <f>SUMIFS('EPA Export Aggregation'!X:X,'EPA Export Aggregation'!$A:$A,$B23,'EPA Export Aggregation'!$D:$D,$A$1)*IF($A23="CH4",About!$D$58,IF($A23="N2O",About!$D$59,1))</f>
        <v>0.24432111650489999</v>
      </c>
      <c r="V23">
        <f>SUMIFS('EPA Export Aggregation'!Y:Y,'EPA Export Aggregation'!$A:$A,$B23,'EPA Export Aggregation'!$D:$D,$A$1)*IF($A23="CH4",About!$D$58,IF($A23="N2O",About!$D$59,1))</f>
        <v>0.20560947632679999</v>
      </c>
      <c r="W23">
        <f>SUMIFS('EPA Export Aggregation'!Z:Z,'EPA Export Aggregation'!$A:$A,$B23,'EPA Export Aggregation'!$D:$D,$A$1)*IF($A23="CH4",About!$D$58,IF($A23="N2O",About!$D$59,1))</f>
        <v>0.28440979769449998</v>
      </c>
      <c r="X23">
        <f>SUMIFS('EPA Export Aggregation'!AA:AA,'EPA Export Aggregation'!$A:$A,$B23,'EPA Export Aggregation'!$D:$D,$A$1)*IF($A23="CH4",About!$D$58,IF($A23="N2O",About!$D$59,1))</f>
        <v>0.30747811328329999</v>
      </c>
      <c r="Y23">
        <f>SUMIFS('EPA Export Aggregation'!AB:AB,'EPA Export Aggregation'!$A:$A,$B23,'EPA Export Aggregation'!$D:$D,$A$1)*IF($A23="CH4",About!$D$58,IF($A23="N2O",About!$D$59,1))</f>
        <v>0.29264460276179999</v>
      </c>
      <c r="Z23">
        <f>SUMIFS('EPA Export Aggregation'!AC:AC,'EPA Export Aggregation'!$A:$A,$B23,'EPA Export Aggregation'!$D:$D,$A$1)*IF($A23="CH4",About!$D$58,IF($A23="N2O",About!$D$59,1))</f>
        <v>0.2783627694968</v>
      </c>
      <c r="AA23">
        <f>SUMIFS('EPA Export Aggregation'!AD:AD,'EPA Export Aggregation'!$A:$A,$B23,'EPA Export Aggregation'!$D:$D,$A$1)*IF($A23="CH4",About!$D$58,IF($A23="N2O",About!$D$59,1))</f>
        <v>0.1114228639709</v>
      </c>
      <c r="AB23">
        <f>SUMIFS('EPA Export Aggregation'!AE:AE,'EPA Export Aggregation'!$A:$A,$B23,'EPA Export Aggregation'!$D:$D,$A$1)*IF($A23="CH4",About!$D$58,IF($A23="N2O",About!$D$59,1))</f>
        <v>0.28819085893570001</v>
      </c>
      <c r="AC23">
        <f>SUMIFS('EPA Export Aggregation'!AF:AF,'EPA Export Aggregation'!$A:$A,$B23,'EPA Export Aggregation'!$D:$D,$A$1)*IF($A23="CH4",About!$D$58,IF($A23="N2O",About!$D$59,1))</f>
        <v>0.33378947217339999</v>
      </c>
      <c r="AD23">
        <f>SUMIFS('EPA Export Aggregation'!AG:AG,'EPA Export Aggregation'!$A:$A,$B23,'EPA Export Aggregation'!$D:$D,$A$1)*IF($A23="CH4",About!$D$58,IF($A23="N2O",About!$D$59,1))</f>
        <v>0.32923835112349997</v>
      </c>
      <c r="AE23">
        <f>SUMIFS('EPA Export Aggregation'!AH:AH,'EPA Export Aggregation'!$A:$A,$B23,'EPA Export Aggregation'!$D:$D,$A$1)*IF($A23="CH4",About!$D$58,IF($A23="N2O",About!$D$59,1))</f>
        <v>0.39309035113140001</v>
      </c>
      <c r="AF23">
        <f>SUMIFS('EPA Export Aggregation'!AI:AI,'EPA Export Aggregation'!$A:$A,$B23,'EPA Export Aggregation'!$D:$D,$A$1)*IF($A23="CH4",About!$D$58,IF($A23="N2O",About!$D$59,1))</f>
        <v>0.39849052332879997</v>
      </c>
      <c r="AG23">
        <f>SUMIFS('EPA Export Aggregation'!AJ:AJ,'EPA Export Aggregation'!$A:$A,$B23,'EPA Export Aggregation'!$D:$D,$A$1)*IF($A23="CH4",About!$D$58,IF($A23="N2O",About!$D$59,1))</f>
        <v>0.37419376493509998</v>
      </c>
      <c r="AH23">
        <f>SUMIFS('EPA Export Aggregation'!AK:AK,'EPA Export Aggregation'!$A:$A,$B23,'EPA Export Aggregation'!$D:$D,$A$1)*IF($A23="CH4",About!$D$58,IF($A23="N2O",About!$D$59,1))</f>
        <v>0.3238802586865</v>
      </c>
    </row>
    <row r="24" spans="1:34" x14ac:dyDescent="0.45">
      <c r="A24" s="436" t="s">
        <v>2216</v>
      </c>
      <c r="B24" s="437" t="s">
        <v>4295</v>
      </c>
      <c r="C24" s="438">
        <f>SUMIFS('EPA Export Aggregation'!F:F,'EPA Export Aggregation'!$A:$A,$B24,'EPA Export Aggregation'!$D:$D,$A$1)*IF($A24="CH4",About!$D$58,IF($A24="N2O",About!$D$59,1))</f>
        <v>0.85560657045330002</v>
      </c>
      <c r="D24" s="438">
        <f>SUMIFS('EPA Export Aggregation'!G:G,'EPA Export Aggregation'!$A:$A,$B24,'EPA Export Aggregation'!$D:$D,$A$1)*IF($A24="CH4",About!$D$58,IF($A24="N2O",About!$D$59,1))</f>
        <v>0.82064288376750005</v>
      </c>
      <c r="E24" s="438">
        <f>SUMIFS('EPA Export Aggregation'!H:H,'EPA Export Aggregation'!$A:$A,$B24,'EPA Export Aggregation'!$D:$D,$A$1)*IF($A24="CH4",About!$D$58,IF($A24="N2O",About!$D$59,1))</f>
        <v>0.86923520178549996</v>
      </c>
      <c r="F24" s="438">
        <f>SUMIFS('EPA Export Aggregation'!I:I,'EPA Export Aggregation'!$A:$A,$B24,'EPA Export Aggregation'!$D:$D,$A$1)*IF($A24="CH4",About!$D$58,IF($A24="N2O",About!$D$59,1))</f>
        <v>0.77199612403100004</v>
      </c>
      <c r="G24" s="438">
        <f>SUMIFS('EPA Export Aggregation'!J:J,'EPA Export Aggregation'!$A:$A,$B24,'EPA Export Aggregation'!$D:$D,$A$1)*IF($A24="CH4",About!$D$58,IF($A24="N2O",About!$D$59,1))</f>
        <v>0.89808169564770002</v>
      </c>
      <c r="H24" s="438">
        <f>SUMIFS('EPA Export Aggregation'!K:K,'EPA Export Aggregation'!$A:$A,$B24,'EPA Export Aggregation'!$D:$D,$A$1)*IF($A24="CH4",About!$D$58,IF($A24="N2O",About!$D$59,1))</f>
        <v>0.89548225494190004</v>
      </c>
      <c r="I24" s="438">
        <f>SUMIFS('EPA Export Aggregation'!L:L,'EPA Export Aggregation'!$A:$A,$B24,'EPA Export Aggregation'!$D:$D,$A$1)*IF($A24="CH4",About!$D$58,IF($A24="N2O",About!$D$59,1))</f>
        <v>0.93366553301510002</v>
      </c>
      <c r="J24" s="438">
        <f>SUMIFS('EPA Export Aggregation'!M:M,'EPA Export Aggregation'!$A:$A,$B24,'EPA Export Aggregation'!$D:$D,$A$1)*IF($A24="CH4",About!$D$58,IF($A24="N2O",About!$D$59,1))</f>
        <v>0.94303320156430004</v>
      </c>
      <c r="K24" s="438">
        <f>SUMIFS('EPA Export Aggregation'!N:N,'EPA Export Aggregation'!$A:$A,$B24,'EPA Export Aggregation'!$D:$D,$A$1)*IF($A24="CH4",About!$D$58,IF($A24="N2O",About!$D$59,1))</f>
        <v>0.97988709567760002</v>
      </c>
      <c r="L24" s="438">
        <f>SUMIFS('EPA Export Aggregation'!O:O,'EPA Export Aggregation'!$A:$A,$B24,'EPA Export Aggregation'!$D:$D,$A$1)*IF($A24="CH4",About!$D$58,IF($A24="N2O",About!$D$59,1))</f>
        <v>0.91468146529969996</v>
      </c>
      <c r="M24" s="438">
        <f>SUMIFS('EPA Export Aggregation'!P:P,'EPA Export Aggregation'!$A:$A,$B24,'EPA Export Aggregation'!$D:$D,$A$1)*IF($A24="CH4",About!$D$58,IF($A24="N2O",About!$D$59,1))</f>
        <v>0.86117372205880005</v>
      </c>
      <c r="N24" s="438">
        <f>SUMIFS('EPA Export Aggregation'!Q:Q,'EPA Export Aggregation'!$A:$A,$B24,'EPA Export Aggregation'!$D:$D,$A$1)*IF($A24="CH4",About!$D$58,IF($A24="N2O",About!$D$59,1))</f>
        <v>0.75126696432700002</v>
      </c>
      <c r="O24" s="438">
        <f>SUMIFS('EPA Export Aggregation'!R:R,'EPA Export Aggregation'!$A:$A,$B24,'EPA Export Aggregation'!$D:$D,$A$1)*IF($A24="CH4",About!$D$58,IF($A24="N2O",About!$D$59,1))</f>
        <v>0.83083291251199998</v>
      </c>
      <c r="P24" s="438">
        <f>SUMIFS('EPA Export Aggregation'!S:S,'EPA Export Aggregation'!$A:$A,$B24,'EPA Export Aggregation'!$D:$D,$A$1)*IF($A24="CH4",About!$D$58,IF($A24="N2O",About!$D$59,1))</f>
        <v>0.95255754379820001</v>
      </c>
      <c r="Q24" s="438">
        <f>SUMIFS('EPA Export Aggregation'!T:T,'EPA Export Aggregation'!$A:$A,$B24,'EPA Export Aggregation'!$D:$D,$A$1)*IF($A24="CH4",About!$D$58,IF($A24="N2O",About!$D$59,1))</f>
        <v>0.96560000000000001</v>
      </c>
      <c r="R24" s="438">
        <f>SUMIFS('EPA Export Aggregation'!U:U,'EPA Export Aggregation'!$A:$A,$B24,'EPA Export Aggregation'!$D:$D,$A$1)*IF($A24="CH4",About!$D$58,IF($A24="N2O",About!$D$59,1))</f>
        <v>0.86048405063290001</v>
      </c>
      <c r="S24" s="438">
        <f>SUMIFS('EPA Export Aggregation'!V:V,'EPA Export Aggregation'!$A:$A,$B24,'EPA Export Aggregation'!$D:$D,$A$1)*IF($A24="CH4",About!$D$58,IF($A24="N2O",About!$D$59,1))</f>
        <v>0.6959157968313</v>
      </c>
      <c r="T24" s="438">
        <f>SUMIFS('EPA Export Aggregation'!W:W,'EPA Export Aggregation'!$A:$A,$B24,'EPA Export Aggregation'!$D:$D,$A$1)*IF($A24="CH4",About!$D$58,IF($A24="N2O",About!$D$59,1))</f>
        <v>0.70413609719439996</v>
      </c>
      <c r="U24" s="438">
        <f>SUMIFS('EPA Export Aggregation'!X:X,'EPA Export Aggregation'!$A:$A,$B24,'EPA Export Aggregation'!$D:$D,$A$1)*IF($A24="CH4",About!$D$58,IF($A24="N2O",About!$D$59,1))</f>
        <v>0.65432582665329997</v>
      </c>
      <c r="V24" s="438">
        <f>SUMIFS('EPA Export Aggregation'!Y:Y,'EPA Export Aggregation'!$A:$A,$B24,'EPA Export Aggregation'!$D:$D,$A$1)*IF($A24="CH4",About!$D$58,IF($A24="N2O",About!$D$59,1))</f>
        <v>0.57734631763529998</v>
      </c>
      <c r="W24" s="438">
        <f>SUMIFS('EPA Export Aggregation'!Z:Z,'EPA Export Aggregation'!$A:$A,$B24,'EPA Export Aggregation'!$D:$D,$A$1)*IF($A24="CH4",About!$D$58,IF($A24="N2O",About!$D$59,1))</f>
        <v>0.57666583703490004</v>
      </c>
      <c r="X24" s="438">
        <f>SUMIFS('EPA Export Aggregation'!AA:AA,'EPA Export Aggregation'!$A:$A,$B24,'EPA Export Aggregation'!$D:$D,$A$1)*IF($A24="CH4",About!$D$58,IF($A24="N2O",About!$D$59,1))</f>
        <v>0.58116312530909997</v>
      </c>
      <c r="Y24" s="438">
        <f>SUMIFS('EPA Export Aggregation'!AB:AB,'EPA Export Aggregation'!$A:$A,$B24,'EPA Export Aggregation'!$D:$D,$A$1)*IF($A24="CH4",About!$D$58,IF($A24="N2O",About!$D$59,1))</f>
        <v>0.55513058770820001</v>
      </c>
      <c r="Z24" s="438">
        <f>SUMIFS('EPA Export Aggregation'!AC:AC,'EPA Export Aggregation'!$A:$A,$B24,'EPA Export Aggregation'!$D:$D,$A$1)*IF($A24="CH4",About!$D$58,IF($A24="N2O",About!$D$59,1))</f>
        <v>0.54594688368940003</v>
      </c>
      <c r="AA24" s="438">
        <f>SUMIFS('EPA Export Aggregation'!AD:AD,'EPA Export Aggregation'!$A:$A,$B24,'EPA Export Aggregation'!$D:$D,$A$1)*IF($A24="CH4",About!$D$58,IF($A24="N2O",About!$D$59,1))</f>
        <v>0.52694681532959997</v>
      </c>
      <c r="AB24" s="438">
        <f>SUMIFS('EPA Export Aggregation'!AE:AE,'EPA Export Aggregation'!$A:$A,$B24,'EPA Export Aggregation'!$D:$D,$A$1)*IF($A24="CH4",About!$D$58,IF($A24="N2O",About!$D$59,1))</f>
        <v>0.52390827055120004</v>
      </c>
      <c r="AC24" s="438">
        <f>SUMIFS('EPA Export Aggregation'!AF:AF,'EPA Export Aggregation'!$A:$A,$B24,'EPA Export Aggregation'!$D:$D,$A$1)*IF($A24="CH4",About!$D$58,IF($A24="N2O",About!$D$59,1))</f>
        <v>0.54259321942289995</v>
      </c>
      <c r="AD24" s="438">
        <f>SUMIFS('EPA Export Aggregation'!AG:AG,'EPA Export Aggregation'!$A:$A,$B24,'EPA Export Aggregation'!$D:$D,$A$1)*IF($A24="CH4",About!$D$58,IF($A24="N2O",About!$D$59,1))</f>
        <v>0.52900930291659998</v>
      </c>
      <c r="AE24" s="438">
        <f>SUMIFS('EPA Export Aggregation'!AH:AH,'EPA Export Aggregation'!$A:$A,$B24,'EPA Export Aggregation'!$D:$D,$A$1)*IF($A24="CH4",About!$D$58,IF($A24="N2O",About!$D$59,1))</f>
        <v>0.47139830308140002</v>
      </c>
      <c r="AF24" s="438">
        <f>SUMIFS('EPA Export Aggregation'!AI:AI,'EPA Export Aggregation'!$A:$A,$B24,'EPA Export Aggregation'!$D:$D,$A$1)*IF($A24="CH4",About!$D$58,IF($A24="N2O",About!$D$59,1))</f>
        <v>0.47455567412170002</v>
      </c>
      <c r="AG24" s="438">
        <f>SUMIFS('EPA Export Aggregation'!AJ:AJ,'EPA Export Aggregation'!$A:$A,$B24,'EPA Export Aggregation'!$D:$D,$A$1)*IF($A24="CH4",About!$D$58,IF($A24="N2O",About!$D$59,1))</f>
        <v>0.43705392511480001</v>
      </c>
      <c r="AH24" s="438">
        <f>SUMIFS('EPA Export Aggregation'!AK:AK,'EPA Export Aggregation'!$A:$A,$B24,'EPA Export Aggregation'!$D:$D,$A$1)*IF($A24="CH4",About!$D$58,IF($A24="N2O",About!$D$59,1))</f>
        <v>0.44599404959159999</v>
      </c>
    </row>
    <row r="25" spans="1:34" x14ac:dyDescent="0.45">
      <c r="A25" s="436" t="s">
        <v>2216</v>
      </c>
      <c r="B25" s="437" t="s">
        <v>4265</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36" t="s">
        <v>2216</v>
      </c>
      <c r="B26" s="437" t="s">
        <v>4299</v>
      </c>
      <c r="C26">
        <f>SUMIFS('EPA Export Aggregation'!F:F,'EPA Export Aggregation'!$A:$A,$B26,'EPA Export Aggregation'!$D:$D,$A$1)*IF($A26="CH4",About!$D$58,IF($A26="N2O",About!$D$59,1))</f>
        <v>3.7452891751000002E-3</v>
      </c>
      <c r="D26">
        <f>SUMIFS('EPA Export Aggregation'!G:G,'EPA Export Aggregation'!$A:$A,$B26,'EPA Export Aggregation'!$D:$D,$A$1)*IF($A26="CH4",About!$D$58,IF($A26="N2O",About!$D$59,1))</f>
        <v>2.8264135233999998E-3</v>
      </c>
      <c r="E26">
        <f>SUMIFS('EPA Export Aggregation'!H:H,'EPA Export Aggregation'!$A:$A,$B26,'EPA Export Aggregation'!$D:$D,$A$1)*IF($A26="CH4",About!$D$58,IF($A26="N2O",About!$D$59,1))</f>
        <v>3.4761082451000001E-3</v>
      </c>
      <c r="F26">
        <f>SUMIFS('EPA Export Aggregation'!I:I,'EPA Export Aggregation'!$A:$A,$B26,'EPA Export Aggregation'!$D:$D,$A$1)*IF($A26="CH4",About!$D$58,IF($A26="N2O",About!$D$59,1))</f>
        <v>3.8778603601999999E-3</v>
      </c>
      <c r="G26">
        <f>SUMIFS('EPA Export Aggregation'!J:J,'EPA Export Aggregation'!$A:$A,$B26,'EPA Export Aggregation'!$D:$D,$A$1)*IF($A26="CH4",About!$D$58,IF($A26="N2O",About!$D$59,1))</f>
        <v>4.0852102990999997E-3</v>
      </c>
      <c r="H26">
        <f>SUMIFS('EPA Export Aggregation'!K:K,'EPA Export Aggregation'!$A:$A,$B26,'EPA Export Aggregation'!$D:$D,$A$1)*IF($A26="CH4",About!$D$58,IF($A26="N2O",About!$D$59,1))</f>
        <v>5.5603197978999997E-3</v>
      </c>
      <c r="I26">
        <f>SUMIFS('EPA Export Aggregation'!L:L,'EPA Export Aggregation'!$A:$A,$B26,'EPA Export Aggregation'!$D:$D,$A$1)*IF($A26="CH4",About!$D$58,IF($A26="N2O",About!$D$59,1))</f>
        <v>6.2629874382999998E-3</v>
      </c>
      <c r="J26">
        <f>SUMIFS('EPA Export Aggregation'!M:M,'EPA Export Aggregation'!$A:$A,$B26,'EPA Export Aggregation'!$D:$D,$A$1)*IF($A26="CH4",About!$D$58,IF($A26="N2O",About!$D$59,1))</f>
        <v>7.8722088141999994E-3</v>
      </c>
      <c r="K26">
        <f>SUMIFS('EPA Export Aggregation'!N:N,'EPA Export Aggregation'!$A:$A,$B26,'EPA Export Aggregation'!$D:$D,$A$1)*IF($A26="CH4",About!$D$58,IF($A26="N2O",About!$D$59,1))</f>
        <v>9.0426718595999992E-3</v>
      </c>
      <c r="L26">
        <f>SUMIFS('EPA Export Aggregation'!O:O,'EPA Export Aggregation'!$A:$A,$B26,'EPA Export Aggregation'!$D:$D,$A$1)*IF($A26="CH4",About!$D$58,IF($A26="N2O",About!$D$59,1))</f>
        <v>5.9217192921000002E-3</v>
      </c>
      <c r="M26">
        <f>SUMIFS('EPA Export Aggregation'!P:P,'EPA Export Aggregation'!$A:$A,$B26,'EPA Export Aggregation'!$D:$D,$A$1)*IF($A26="CH4",About!$D$58,IF($A26="N2O",About!$D$59,1))</f>
        <v>6.5353807544000003E-3</v>
      </c>
      <c r="N26">
        <f>SUMIFS('EPA Export Aggregation'!Q:Q,'EPA Export Aggregation'!$A:$A,$B26,'EPA Export Aggregation'!$D:$D,$A$1)*IF($A26="CH4",About!$D$58,IF($A26="N2O",About!$D$59,1))</f>
        <v>4.8082450490000003E-3</v>
      </c>
      <c r="O26">
        <f>SUMIFS('EPA Export Aggregation'!R:R,'EPA Export Aggregation'!$A:$A,$B26,'EPA Export Aggregation'!$D:$D,$A$1)*IF($A26="CH4",About!$D$58,IF($A26="N2O",About!$D$59,1))</f>
        <v>5.6979365144999997E-3</v>
      </c>
      <c r="P26">
        <f>SUMIFS('EPA Export Aggregation'!S:S,'EPA Export Aggregation'!$A:$A,$B26,'EPA Export Aggregation'!$D:$D,$A$1)*IF($A26="CH4",About!$D$58,IF($A26="N2O",About!$D$59,1))</f>
        <v>6.0629699049999999E-3</v>
      </c>
      <c r="Q26">
        <f>SUMIFS('EPA Export Aggregation'!T:T,'EPA Export Aggregation'!$A:$A,$B26,'EPA Export Aggregation'!$D:$D,$A$1)*IF($A26="CH4",About!$D$58,IF($A26="N2O",About!$D$59,1))</f>
        <v>7.4056984964999996E-3</v>
      </c>
      <c r="R26">
        <f>SUMIFS('EPA Export Aggregation'!U:U,'EPA Export Aggregation'!$A:$A,$B26,'EPA Export Aggregation'!$D:$D,$A$1)*IF($A26="CH4",About!$D$58,IF($A26="N2O",About!$D$59,1))</f>
        <v>7.2062437611000001E-3</v>
      </c>
      <c r="S26">
        <f>SUMIFS('EPA Export Aggregation'!V:V,'EPA Export Aggregation'!$A:$A,$B26,'EPA Export Aggregation'!$D:$D,$A$1)*IF($A26="CH4",About!$D$58,IF($A26="N2O",About!$D$59,1))</f>
        <v>6.6010214627000002E-3</v>
      </c>
      <c r="T26">
        <f>SUMIFS('EPA Export Aggregation'!W:W,'EPA Export Aggregation'!$A:$A,$B26,'EPA Export Aggregation'!$D:$D,$A$1)*IF($A26="CH4",About!$D$58,IF($A26="N2O",About!$D$59,1))</f>
        <v>5.9441962771999996E-3</v>
      </c>
      <c r="U26">
        <f>SUMIFS('EPA Export Aggregation'!X:X,'EPA Export Aggregation'!$A:$A,$B26,'EPA Export Aggregation'!$D:$D,$A$1)*IF($A26="CH4",About!$D$58,IF($A26="N2O",About!$D$59,1))</f>
        <v>4.7899004185E-3</v>
      </c>
      <c r="V26">
        <f>SUMIFS('EPA Export Aggregation'!Y:Y,'EPA Export Aggregation'!$A:$A,$B26,'EPA Export Aggregation'!$D:$D,$A$1)*IF($A26="CH4",About!$D$58,IF($A26="N2O",About!$D$59,1))</f>
        <v>3.0442317006E-3</v>
      </c>
      <c r="W26">
        <f>SUMIFS('EPA Export Aggregation'!Z:Z,'EPA Export Aggregation'!$A:$A,$B26,'EPA Export Aggregation'!$D:$D,$A$1)*IF($A26="CH4",About!$D$58,IF($A26="N2O",About!$D$59,1))</f>
        <v>5.1092864390999996E-3</v>
      </c>
      <c r="X26">
        <f>SUMIFS('EPA Export Aggregation'!AA:AA,'EPA Export Aggregation'!$A:$A,$B26,'EPA Export Aggregation'!$D:$D,$A$1)*IF($A26="CH4",About!$D$58,IF($A26="N2O",About!$D$59,1))</f>
        <v>4.5217530592999997E-3</v>
      </c>
      <c r="Y26">
        <f>SUMIFS('EPA Export Aggregation'!AB:AB,'EPA Export Aggregation'!$A:$A,$B26,'EPA Export Aggregation'!$D:$D,$A$1)*IF($A26="CH4",About!$D$58,IF($A26="N2O",About!$D$59,1))</f>
        <v>3.8147398415999999E-3</v>
      </c>
      <c r="Z26">
        <f>SUMIFS('EPA Export Aggregation'!AC:AC,'EPA Export Aggregation'!$A:$A,$B26,'EPA Export Aggregation'!$D:$D,$A$1)*IF($A26="CH4",About!$D$58,IF($A26="N2O",About!$D$59,1))</f>
        <v>4.5029482618999996E-3</v>
      </c>
      <c r="AA26">
        <f>SUMIFS('EPA Export Aggregation'!AD:AD,'EPA Export Aggregation'!$A:$A,$B26,'EPA Export Aggregation'!$D:$D,$A$1)*IF($A26="CH4",About!$D$58,IF($A26="N2O",About!$D$59,1))</f>
        <v>4.7665096589999999E-3</v>
      </c>
      <c r="AB26">
        <f>SUMIFS('EPA Export Aggregation'!AE:AE,'EPA Export Aggregation'!$A:$A,$B26,'EPA Export Aggregation'!$D:$D,$A$1)*IF($A26="CH4",About!$D$58,IF($A26="N2O",About!$D$59,1))</f>
        <v>5.2562522854E-3</v>
      </c>
      <c r="AC26">
        <f>SUMIFS('EPA Export Aggregation'!AF:AF,'EPA Export Aggregation'!$A:$A,$B26,'EPA Export Aggregation'!$D:$D,$A$1)*IF($A26="CH4",About!$D$58,IF($A26="N2O",About!$D$59,1))</f>
        <v>4.9306206832000002E-3</v>
      </c>
      <c r="AD26">
        <f>SUMIFS('EPA Export Aggregation'!AG:AG,'EPA Export Aggregation'!$A:$A,$B26,'EPA Export Aggregation'!$D:$D,$A$1)*IF($A26="CH4",About!$D$58,IF($A26="N2O",About!$D$59,1))</f>
        <v>5.7343691997999999E-3</v>
      </c>
      <c r="AE26">
        <f>SUMIFS('EPA Export Aggregation'!AH:AH,'EPA Export Aggregation'!$A:$A,$B26,'EPA Export Aggregation'!$D:$D,$A$1)*IF($A26="CH4",About!$D$58,IF($A26="N2O",About!$D$59,1))</f>
        <v>5.9604524459999997E-3</v>
      </c>
      <c r="AF26">
        <f>SUMIFS('EPA Export Aggregation'!AI:AI,'EPA Export Aggregation'!$A:$A,$B26,'EPA Export Aggregation'!$D:$D,$A$1)*IF($A26="CH4",About!$D$58,IF($A26="N2O",About!$D$59,1))</f>
        <v>5.4261622998999998E-3</v>
      </c>
      <c r="AG26">
        <f>SUMIFS('EPA Export Aggregation'!AJ:AJ,'EPA Export Aggregation'!$A:$A,$B26,'EPA Export Aggregation'!$D:$D,$A$1)*IF($A26="CH4",About!$D$58,IF($A26="N2O",About!$D$59,1))</f>
        <v>4.0250332965999997E-3</v>
      </c>
      <c r="AH26">
        <f>SUMIFS('EPA Export Aggregation'!AK:AK,'EPA Export Aggregation'!$A:$A,$B26,'EPA Export Aggregation'!$D:$D,$A$1)*IF($A26="CH4",About!$D$58,IF($A26="N2O",About!$D$59,1))</f>
        <v>5.2218057527999998E-3</v>
      </c>
    </row>
    <row r="27" spans="1:34" x14ac:dyDescent="0.45">
      <c r="A27" s="436" t="s">
        <v>2216</v>
      </c>
      <c r="B27" s="437" t="s">
        <v>4297</v>
      </c>
      <c r="C27">
        <f>SUMIFS('EPA Export Aggregation'!F:F,'EPA Export Aggregation'!$A:$A,$B27,'EPA Export Aggregation'!$D:$D,$A$1)*IF($A27="CH4",About!$D$58,IF($A27="N2O",About!$D$59,1))</f>
        <v>2.0186509321099999E-2</v>
      </c>
      <c r="D27">
        <f>SUMIFS('EPA Export Aggregation'!G:G,'EPA Export Aggregation'!$A:$A,$B27,'EPA Export Aggregation'!$D:$D,$A$1)*IF($A27="CH4",About!$D$58,IF($A27="N2O",About!$D$59,1))</f>
        <v>1.8966671313500001E-2</v>
      </c>
      <c r="E27">
        <f>SUMIFS('EPA Export Aggregation'!H:H,'EPA Export Aggregation'!$A:$A,$B27,'EPA Export Aggregation'!$D:$D,$A$1)*IF($A27="CH4",About!$D$58,IF($A27="N2O",About!$D$59,1))</f>
        <v>1.91104693786E-2</v>
      </c>
      <c r="F27">
        <f>SUMIFS('EPA Export Aggregation'!I:I,'EPA Export Aggregation'!$A:$A,$B27,'EPA Export Aggregation'!$D:$D,$A$1)*IF($A27="CH4",About!$D$58,IF($A27="N2O",About!$D$59,1))</f>
        <v>1.89999307299E-2</v>
      </c>
      <c r="G27">
        <f>SUMIFS('EPA Export Aggregation'!J:J,'EPA Export Aggregation'!$A:$A,$B27,'EPA Export Aggregation'!$D:$D,$A$1)*IF($A27="CH4",About!$D$58,IF($A27="N2O",About!$D$59,1))</f>
        <v>1.98304379219E-2</v>
      </c>
      <c r="H27">
        <f>SUMIFS('EPA Export Aggregation'!K:K,'EPA Export Aggregation'!$A:$A,$B27,'EPA Export Aggregation'!$D:$D,$A$1)*IF($A27="CH4",About!$D$58,IF($A27="N2O",About!$D$59,1))</f>
        <v>2.1618620662700001E-2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3.4331564683300002E-2</v>
      </c>
      <c r="R27">
        <f>SUMIFS('EPA Export Aggregation'!U:U,'EPA Export Aggregation'!$A:$A,$B27,'EPA Export Aggregation'!$D:$D,$A$1)*IF($A27="CH4",About!$D$58,IF($A27="N2O",About!$D$59,1))</f>
        <v>2.92892730431E-2</v>
      </c>
      <c r="S27">
        <f>SUMIFS('EPA Export Aggregation'!V:V,'EPA Export Aggregation'!$A:$A,$B27,'EPA Export Aggregation'!$D:$D,$A$1)*IF($A27="CH4",About!$D$58,IF($A27="N2O",About!$D$59,1))</f>
        <v>3.7628025881300001E-2</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4.0767765047100002E-2</v>
      </c>
      <c r="Z27">
        <f>SUMIFS('EPA Export Aggregation'!AC:AC,'EPA Export Aggregation'!$A:$A,$B27,'EPA Export Aggregation'!$D:$D,$A$1)*IF($A27="CH4",About!$D$58,IF($A27="N2O",About!$D$59,1))</f>
        <v>3.3456158476499999E-2</v>
      </c>
      <c r="AA27">
        <f>SUMIFS('EPA Export Aggregation'!AD:AD,'EPA Export Aggregation'!$A:$A,$B27,'EPA Export Aggregation'!$D:$D,$A$1)*IF($A27="CH4",About!$D$58,IF($A27="N2O",About!$D$59,1))</f>
        <v>6.6482461446899996E-2</v>
      </c>
      <c r="AB27">
        <f>SUMIFS('EPA Export Aggregation'!AE:AE,'EPA Export Aggregation'!$A:$A,$B27,'EPA Export Aggregation'!$D:$D,$A$1)*IF($A27="CH4",About!$D$58,IF($A27="N2O",About!$D$59,1))</f>
        <v>3.2858272453300003E-2</v>
      </c>
      <c r="AC27">
        <f>SUMIFS('EPA Export Aggregation'!AF:AF,'EPA Export Aggregation'!$A:$A,$B27,'EPA Export Aggregation'!$D:$D,$A$1)*IF($A27="CH4",About!$D$58,IF($A27="N2O",About!$D$59,1))</f>
        <v>6.8158444613799996E-2</v>
      </c>
      <c r="AD27">
        <f>SUMIFS('EPA Export Aggregation'!AG:AG,'EPA Export Aggregation'!$A:$A,$B27,'EPA Export Aggregation'!$D:$D,$A$1)*IF($A27="CH4",About!$D$58,IF($A27="N2O",About!$D$59,1))</f>
        <v>2.55994274318E-2</v>
      </c>
      <c r="AE27">
        <f>SUMIFS('EPA Export Aggregation'!AH:AH,'EPA Export Aggregation'!$A:$A,$B27,'EPA Export Aggregation'!$D:$D,$A$1)*IF($A27="CH4",About!$D$58,IF($A27="N2O",About!$D$59,1))</f>
        <v>2.2828145139699999E-2</v>
      </c>
      <c r="AF27">
        <f>SUMIFS('EPA Export Aggregation'!AI:AI,'EPA Export Aggregation'!$A:$A,$B27,'EPA Export Aggregation'!$D:$D,$A$1)*IF($A27="CH4",About!$D$58,IF($A27="N2O",About!$D$59,1))</f>
        <v>2.32329040149E-2</v>
      </c>
      <c r="AG27">
        <f>SUMIFS('EPA Export Aggregation'!AJ:AJ,'EPA Export Aggregation'!$A:$A,$B27,'EPA Export Aggregation'!$D:$D,$A$1)*IF($A27="CH4",About!$D$58,IF($A27="N2O",About!$D$59,1))</f>
        <v>3.7818589493400001E-2</v>
      </c>
      <c r="AH27">
        <f>SUMIFS('EPA Export Aggregation'!AK:AK,'EPA Export Aggregation'!$A:$A,$B27,'EPA Export Aggregation'!$D:$D,$A$1)*IF($A27="CH4",About!$D$58,IF($A27="N2O",About!$D$59,1))</f>
        <v>6.4083588991699997E-2</v>
      </c>
    </row>
    <row r="28" spans="1:34" x14ac:dyDescent="0.45">
      <c r="A28" s="436" t="s">
        <v>2216</v>
      </c>
      <c r="B28" s="437" t="s">
        <v>4293</v>
      </c>
      <c r="C28" s="438">
        <f>SUMIFS('EPA Export Aggregation'!F:F,'EPA Export Aggregation'!$A:$A,$B28,'EPA Export Aggregation'!$D:$D,$A$1)*IF($A28="CH4",About!$D$58,IF($A28="N2O",About!$D$59,1))</f>
        <v>0</v>
      </c>
      <c r="D28" s="438">
        <f>SUMIFS('EPA Export Aggregation'!G:G,'EPA Export Aggregation'!$A:$A,$B28,'EPA Export Aggregation'!$D:$D,$A$1)*IF($A28="CH4",About!$D$58,IF($A28="N2O",About!$D$59,1))</f>
        <v>0</v>
      </c>
      <c r="E28" s="438">
        <f>SUMIFS('EPA Export Aggregation'!H:H,'EPA Export Aggregation'!$A:$A,$B28,'EPA Export Aggregation'!$D:$D,$A$1)*IF($A28="CH4",About!$D$58,IF($A28="N2O",About!$D$59,1))</f>
        <v>0</v>
      </c>
      <c r="F28" s="438">
        <f>SUMIFS('EPA Export Aggregation'!I:I,'EPA Export Aggregation'!$A:$A,$B28,'EPA Export Aggregation'!$D:$D,$A$1)*IF($A28="CH4",About!$D$58,IF($A28="N2O",About!$D$59,1))</f>
        <v>0</v>
      </c>
      <c r="G28" s="438">
        <f>SUMIFS('EPA Export Aggregation'!J:J,'EPA Export Aggregation'!$A:$A,$B28,'EPA Export Aggregation'!$D:$D,$A$1)*IF($A28="CH4",About!$D$58,IF($A28="N2O",About!$D$59,1))</f>
        <v>0</v>
      </c>
      <c r="H28" s="438">
        <f>SUMIFS('EPA Export Aggregation'!K:K,'EPA Export Aggregation'!$A:$A,$B28,'EPA Export Aggregation'!$D:$D,$A$1)*IF($A28="CH4",About!$D$58,IF($A28="N2O",About!$D$59,1))</f>
        <v>0</v>
      </c>
      <c r="I28" s="438">
        <f>SUMIFS('EPA Export Aggregation'!L:L,'EPA Export Aggregation'!$A:$A,$B28,'EPA Export Aggregation'!$D:$D,$A$1)*IF($A28="CH4",About!$D$58,IF($A28="N2O",About!$D$59,1))</f>
        <v>0</v>
      </c>
      <c r="J28" s="438">
        <f>SUMIFS('EPA Export Aggregation'!M:M,'EPA Export Aggregation'!$A:$A,$B28,'EPA Export Aggregation'!$D:$D,$A$1)*IF($A28="CH4",About!$D$58,IF($A28="N2O",About!$D$59,1))</f>
        <v>0</v>
      </c>
      <c r="K28" s="438">
        <f>SUMIFS('EPA Export Aggregation'!N:N,'EPA Export Aggregation'!$A:$A,$B28,'EPA Export Aggregation'!$D:$D,$A$1)*IF($A28="CH4",About!$D$58,IF($A28="N2O",About!$D$59,1))</f>
        <v>0</v>
      </c>
      <c r="L28" s="438">
        <f>SUMIFS('EPA Export Aggregation'!O:O,'EPA Export Aggregation'!$A:$A,$B28,'EPA Export Aggregation'!$D:$D,$A$1)*IF($A28="CH4",About!$D$58,IF($A28="N2O",About!$D$59,1))</f>
        <v>0</v>
      </c>
      <c r="M28" s="438">
        <f>SUMIFS('EPA Export Aggregation'!P:P,'EPA Export Aggregation'!$A:$A,$B28,'EPA Export Aggregation'!$D:$D,$A$1)*IF($A28="CH4",About!$D$58,IF($A28="N2O",About!$D$59,1))</f>
        <v>0</v>
      </c>
      <c r="N28" s="438">
        <f>SUMIFS('EPA Export Aggregation'!Q:Q,'EPA Export Aggregation'!$A:$A,$B28,'EPA Export Aggregation'!$D:$D,$A$1)*IF($A28="CH4",About!$D$58,IF($A28="N2O",About!$D$59,1))</f>
        <v>0</v>
      </c>
      <c r="O28" s="438">
        <f>SUMIFS('EPA Export Aggregation'!R:R,'EPA Export Aggregation'!$A:$A,$B28,'EPA Export Aggregation'!$D:$D,$A$1)*IF($A28="CH4",About!$D$58,IF($A28="N2O",About!$D$59,1))</f>
        <v>0</v>
      </c>
      <c r="P28" s="438">
        <f>SUMIFS('EPA Export Aggregation'!S:S,'EPA Export Aggregation'!$A:$A,$B28,'EPA Export Aggregation'!$D:$D,$A$1)*IF($A28="CH4",About!$D$58,IF($A28="N2O",About!$D$59,1))</f>
        <v>0</v>
      </c>
      <c r="Q28" s="438">
        <f>SUMIFS('EPA Export Aggregation'!T:T,'EPA Export Aggregation'!$A:$A,$B28,'EPA Export Aggregation'!$D:$D,$A$1)*IF($A28="CH4",About!$D$58,IF($A28="N2O",About!$D$59,1))</f>
        <v>0</v>
      </c>
      <c r="R28" s="438">
        <f>SUMIFS('EPA Export Aggregation'!U:U,'EPA Export Aggregation'!$A:$A,$B28,'EPA Export Aggregation'!$D:$D,$A$1)*IF($A28="CH4",About!$D$58,IF($A28="N2O",About!$D$59,1))</f>
        <v>0</v>
      </c>
      <c r="S28" s="438">
        <f>SUMIFS('EPA Export Aggregation'!V:V,'EPA Export Aggregation'!$A:$A,$B28,'EPA Export Aggregation'!$D:$D,$A$1)*IF($A28="CH4",About!$D$58,IF($A28="N2O",About!$D$59,1))</f>
        <v>0</v>
      </c>
      <c r="T28" s="438">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36" t="s">
        <v>2216</v>
      </c>
      <c r="B29" s="437" t="s">
        <v>4260</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2.69883E-8</v>
      </c>
      <c r="Y29">
        <f>SUMIFS('EPA Export Aggregation'!AB:AB,'EPA Export Aggregation'!$A:$A,$B29,'EPA Export Aggregation'!$D:$D,$A$1)*IF($A29="CH4",About!$D$58,IF($A29="N2O",About!$D$59,1))</f>
        <v>4.8971663641999997E-3</v>
      </c>
      <c r="Z29">
        <f>SUMIFS('EPA Export Aggregation'!AC:AC,'EPA Export Aggregation'!$A:$A,$B29,'EPA Export Aggregation'!$D:$D,$A$1)*IF($A29="CH4",About!$D$58,IF($A29="N2O",About!$D$59,1))</f>
        <v>5.4322796977000001E-3</v>
      </c>
      <c r="AA29">
        <f>SUMIFS('EPA Export Aggregation'!AD:AD,'EPA Export Aggregation'!$A:$A,$B29,'EPA Export Aggregation'!$D:$D,$A$1)*IF($A29="CH4",About!$D$58,IF($A29="N2O",About!$D$59,1))</f>
        <v>5.7369400679000001E-3</v>
      </c>
      <c r="AB29">
        <f>SUMIFS('EPA Export Aggregation'!AE:AE,'EPA Export Aggregation'!$A:$A,$B29,'EPA Export Aggregation'!$D:$D,$A$1)*IF($A29="CH4",About!$D$58,IF($A29="N2O",About!$D$59,1))</f>
        <v>5.9056854299999999E-3</v>
      </c>
      <c r="AC29">
        <f>SUMIFS('EPA Export Aggregation'!AF:AF,'EPA Export Aggregation'!$A:$A,$B29,'EPA Export Aggregation'!$D:$D,$A$1)*IF($A29="CH4",About!$D$58,IF($A29="N2O",About!$D$59,1))</f>
        <v>3.8430894598000002E-3</v>
      </c>
      <c r="AD29">
        <f>SUMIFS('EPA Export Aggregation'!AG:AG,'EPA Export Aggregation'!$A:$A,$B29,'EPA Export Aggregation'!$D:$D,$A$1)*IF($A29="CH4",About!$D$58,IF($A29="N2O",About!$D$59,1))</f>
        <v>3.6291882447000001E-3</v>
      </c>
      <c r="AE29">
        <f>SUMIFS('EPA Export Aggregation'!AH:AH,'EPA Export Aggregation'!$A:$A,$B29,'EPA Export Aggregation'!$D:$D,$A$1)*IF($A29="CH4",About!$D$58,IF($A29="N2O",About!$D$59,1))</f>
        <v>3.7140503601000002E-3</v>
      </c>
      <c r="AF29">
        <f>SUMIFS('EPA Export Aggregation'!AI:AI,'EPA Export Aggregation'!$A:$A,$B29,'EPA Export Aggregation'!$D:$D,$A$1)*IF($A29="CH4",About!$D$58,IF($A29="N2O",About!$D$59,1))</f>
        <v>4.7941610887000004E-3</v>
      </c>
      <c r="AG29">
        <f>SUMIFS('EPA Export Aggregation'!AJ:AJ,'EPA Export Aggregation'!$A:$A,$B29,'EPA Export Aggregation'!$D:$D,$A$1)*IF($A29="CH4",About!$D$58,IF($A29="N2O",About!$D$59,1))</f>
        <v>2.5963419982999998E-3</v>
      </c>
      <c r="AH29">
        <f>SUMIFS('EPA Export Aggregation'!AK:AK,'EPA Export Aggregation'!$A:$A,$B29,'EPA Export Aggregation'!$D:$D,$A$1)*IF($A29="CH4",About!$D$58,IF($A29="N2O",About!$D$59,1))</f>
        <v>2.1222748699000001E-3</v>
      </c>
    </row>
    <row r="30" spans="1:34" x14ac:dyDescent="0.45">
      <c r="A30" s="436" t="s">
        <v>2216</v>
      </c>
      <c r="B30" s="437" t="s">
        <v>4304</v>
      </c>
      <c r="C30">
        <f>SUMIFS('EPA Export Aggregation'!F:F,'EPA Export Aggregation'!$A:$A,$B30,'EPA Export Aggregation'!$D:$D,$A$1)*IF($A30="CH4",About!$D$58,IF($A30="N2O",About!$D$59,1))</f>
        <v>1.434063E-6</v>
      </c>
      <c r="D30">
        <f>SUMIFS('EPA Export Aggregation'!G:G,'EPA Export Aggregation'!$A:$A,$B30,'EPA Export Aggregation'!$D:$D,$A$1)*IF($A30="CH4",About!$D$58,IF($A30="N2O",About!$D$59,1))</f>
        <v>1.4527005E-6</v>
      </c>
      <c r="E30">
        <f>SUMIFS('EPA Export Aggregation'!H:H,'EPA Export Aggregation'!$A:$A,$B30,'EPA Export Aggregation'!$D:$D,$A$1)*IF($A30="CH4",About!$D$58,IF($A30="N2O",About!$D$59,1))</f>
        <v>1.4748205000000001E-6</v>
      </c>
      <c r="F30">
        <f>SUMIFS('EPA Export Aggregation'!I:I,'EPA Export Aggregation'!$A:$A,$B30,'EPA Export Aggregation'!$D:$D,$A$1)*IF($A30="CH4",About!$D$58,IF($A30="N2O",About!$D$59,1))</f>
        <v>1.5004183E-6</v>
      </c>
      <c r="G30">
        <f>SUMIFS('EPA Export Aggregation'!J:J,'EPA Export Aggregation'!$A:$A,$B30,'EPA Export Aggregation'!$D:$D,$A$1)*IF($A30="CH4",About!$D$58,IF($A30="N2O",About!$D$59,1))</f>
        <v>1.5137578E-6</v>
      </c>
      <c r="H30">
        <f>SUMIFS('EPA Export Aggregation'!K:K,'EPA Export Aggregation'!$A:$A,$B30,'EPA Export Aggregation'!$D:$D,$A$1)*IF($A30="CH4",About!$D$58,IF($A30="N2O",About!$D$59,1))</f>
        <v>1.5235907000000001E-6</v>
      </c>
      <c r="I30">
        <f>SUMIFS('EPA Export Aggregation'!L:L,'EPA Export Aggregation'!$A:$A,$B30,'EPA Export Aggregation'!$D:$D,$A$1)*IF($A30="CH4",About!$D$58,IF($A30="N2O",About!$D$59,1))</f>
        <v>1.5404006E-6</v>
      </c>
      <c r="J30">
        <f>SUMIFS('EPA Export Aggregation'!M:M,'EPA Export Aggregation'!$A:$A,$B30,'EPA Export Aggregation'!$D:$D,$A$1)*IF($A30="CH4",About!$D$58,IF($A30="N2O",About!$D$59,1))</f>
        <v>1.5467210000000001E-6</v>
      </c>
      <c r="K30">
        <f>SUMIFS('EPA Export Aggregation'!N:N,'EPA Export Aggregation'!$A:$A,$B30,'EPA Export Aggregation'!$D:$D,$A$1)*IF($A30="CH4",About!$D$58,IF($A30="N2O",About!$D$59,1))</f>
        <v>1.5600154000000001E-6</v>
      </c>
      <c r="L30">
        <f>SUMIFS('EPA Export Aggregation'!O:O,'EPA Export Aggregation'!$A:$A,$B30,'EPA Export Aggregation'!$D:$D,$A$1)*IF($A30="CH4",About!$D$58,IF($A30="N2O",About!$D$59,1))</f>
        <v>1.568065E-6</v>
      </c>
      <c r="M30">
        <f>SUMIFS('EPA Export Aggregation'!P:P,'EPA Export Aggregation'!$A:$A,$B30,'EPA Export Aggregation'!$D:$D,$A$1)*IF($A30="CH4",About!$D$58,IF($A30="N2O",About!$D$59,1))</f>
        <v>1.5865681000000001E-6</v>
      </c>
      <c r="N30">
        <f>SUMIFS('EPA Export Aggregation'!Q:Q,'EPA Export Aggregation'!$A:$A,$B30,'EPA Export Aggregation'!$D:$D,$A$1)*IF($A30="CH4",About!$D$58,IF($A30="N2O",About!$D$59,1))</f>
        <v>1.5858845E-6</v>
      </c>
      <c r="O30">
        <f>SUMIFS('EPA Export Aggregation'!R:R,'EPA Export Aggregation'!$A:$A,$B30,'EPA Export Aggregation'!$D:$D,$A$1)*IF($A30="CH4",About!$D$58,IF($A30="N2O",About!$D$59,1))</f>
        <v>1.5869429999999999E-6</v>
      </c>
      <c r="P30">
        <f>SUMIFS('EPA Export Aggregation'!S:S,'EPA Export Aggregation'!$A:$A,$B30,'EPA Export Aggregation'!$D:$D,$A$1)*IF($A30="CH4",About!$D$58,IF($A30="N2O",About!$D$59,1))</f>
        <v>1.5879998999999999E-6</v>
      </c>
      <c r="Q30">
        <f>SUMIFS('EPA Export Aggregation'!T:T,'EPA Export Aggregation'!$A:$A,$B30,'EPA Export Aggregation'!$D:$D,$A$1)*IF($A30="CH4",About!$D$58,IF($A30="N2O",About!$D$59,1))</f>
        <v>1.6221244000000001E-6</v>
      </c>
      <c r="R30">
        <f>SUMIFS('EPA Export Aggregation'!U:U,'EPA Export Aggregation'!$A:$A,$B30,'EPA Export Aggregation'!$D:$D,$A$1)*IF($A30="CH4",About!$D$58,IF($A30="N2O",About!$D$59,1))</f>
        <v>1.6266436E-6</v>
      </c>
      <c r="S30">
        <f>SUMIFS('EPA Export Aggregation'!V:V,'EPA Export Aggregation'!$A:$A,$B30,'EPA Export Aggregation'!$D:$D,$A$1)*IF($A30="CH4",About!$D$58,IF($A30="N2O",About!$D$59,1))</f>
        <v>1.6311581999999999E-6</v>
      </c>
      <c r="T30">
        <f>SUMIFS('EPA Export Aggregation'!W:W,'EPA Export Aggregation'!$A:$A,$B30,'EPA Export Aggregation'!$D:$D,$A$1)*IF($A30="CH4",About!$D$58,IF($A30="N2O",About!$D$59,1))</f>
        <v>1.6321917999999999E-6</v>
      </c>
      <c r="U30">
        <f>SUMIFS('EPA Export Aggregation'!X:X,'EPA Export Aggregation'!$A:$A,$B30,'EPA Export Aggregation'!$D:$D,$A$1)*IF($A30="CH4",About!$D$58,IF($A30="N2O",About!$D$59,1))</f>
        <v>1.6332239999999999E-6</v>
      </c>
      <c r="V30">
        <f>SUMIFS('EPA Export Aggregation'!Y:Y,'EPA Export Aggregation'!$A:$A,$B30,'EPA Export Aggregation'!$D:$D,$A$1)*IF($A30="CH4",About!$D$58,IF($A30="N2O",About!$D$59,1))</f>
        <v>1.6377281000000001E-6</v>
      </c>
      <c r="W30">
        <f>SUMIFS('EPA Export Aggregation'!Z:Z,'EPA Export Aggregation'!$A:$A,$B30,'EPA Export Aggregation'!$D:$D,$A$1)*IF($A30="CH4",About!$D$58,IF($A30="N2O",About!$D$59,1))</f>
        <v>1.6370198E-6</v>
      </c>
      <c r="X30">
        <f>SUMIFS('EPA Export Aggregation'!AA:AA,'EPA Export Aggregation'!$A:$A,$B30,'EPA Export Aggregation'!$D:$D,$A$1)*IF($A30="CH4",About!$D$58,IF($A30="N2O",About!$D$59,1))</f>
        <v>1.6449876E-6</v>
      </c>
      <c r="Y30">
        <f>SUMIFS('EPA Export Aggregation'!AB:AB,'EPA Export Aggregation'!$A:$A,$B30,'EPA Export Aggregation'!$D:$D,$A$1)*IF($A30="CH4",About!$D$58,IF($A30="N2O",About!$D$59,1))</f>
        <v>1.6494789E-6</v>
      </c>
      <c r="Z30">
        <f>SUMIFS('EPA Export Aggregation'!AC:AC,'EPA Export Aggregation'!$A:$A,$B30,'EPA Export Aggregation'!$D:$D,$A$1)*IF($A30="CH4",About!$D$58,IF($A30="N2O",About!$D$59,1))</f>
        <v>1.6539657000000001E-6</v>
      </c>
      <c r="AA30">
        <f>SUMIFS('EPA Export Aggregation'!AD:AD,'EPA Export Aggregation'!$A:$A,$B30,'EPA Export Aggregation'!$D:$D,$A$1)*IF($A30="CH4",About!$D$58,IF($A30="N2O",About!$D$59,1))</f>
        <v>1.6567151000000001E-6</v>
      </c>
      <c r="AB30">
        <f>SUMIFS('EPA Export Aggregation'!AE:AE,'EPA Export Aggregation'!$A:$A,$B30,'EPA Export Aggregation'!$D:$D,$A$1)*IF($A30="CH4",About!$D$58,IF($A30="N2O",About!$D$59,1))</f>
        <v>1.6715868999999999E-6</v>
      </c>
      <c r="AC30">
        <f>SUMIFS('EPA Export Aggregation'!AF:AF,'EPA Export Aggregation'!$A:$A,$B30,'EPA Export Aggregation'!$D:$D,$A$1)*IF($A30="CH4",About!$D$58,IF($A30="N2O",About!$D$59,1))</f>
        <v>1.6725935E-6</v>
      </c>
      <c r="AD30">
        <f>SUMIFS('EPA Export Aggregation'!AG:AG,'EPA Export Aggregation'!$A:$A,$B30,'EPA Export Aggregation'!$D:$D,$A$1)*IF($A30="CH4",About!$D$58,IF($A30="N2O",About!$D$59,1))</f>
        <v>1.6857136E-6</v>
      </c>
      <c r="AE30">
        <f>SUMIFS('EPA Export Aggregation'!AH:AH,'EPA Export Aggregation'!$A:$A,$B30,'EPA Export Aggregation'!$D:$D,$A$1)*IF($A30="CH4",About!$D$58,IF($A30="N2O",About!$D$59,1))</f>
        <v>1.6901719000000001E-6</v>
      </c>
      <c r="AF30">
        <f>SUMIFS('EPA Export Aggregation'!AI:AI,'EPA Export Aggregation'!$A:$A,$B30,'EPA Export Aggregation'!$D:$D,$A$1)*IF($A30="CH4",About!$D$58,IF($A30="N2O",About!$D$59,1))</f>
        <v>1.7032718E-6</v>
      </c>
      <c r="AG30">
        <f>SUMIFS('EPA Export Aggregation'!AJ:AJ,'EPA Export Aggregation'!$A:$A,$B30,'EPA Export Aggregation'!$D:$D,$A$1)*IF($A30="CH4",About!$D$58,IF($A30="N2O",About!$D$59,1))</f>
        <v>1.7025319000000001E-6</v>
      </c>
      <c r="AH30">
        <f>SUMIFS('EPA Export Aggregation'!AK:AK,'EPA Export Aggregation'!$A:$A,$B30,'EPA Export Aggregation'!$D:$D,$A$1)*IF($A30="CH4",About!$D$58,IF($A30="N2O",About!$D$59,1))</f>
        <v>1.7025319000000001E-6</v>
      </c>
    </row>
    <row r="31" spans="1:34" x14ac:dyDescent="0.45">
      <c r="A31" s="436" t="s">
        <v>2216</v>
      </c>
      <c r="B31" s="437" t="s">
        <v>4441</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2216</v>
      </c>
      <c r="B32" s="437" t="s">
        <v>4301</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45">
      <c r="A33" s="436" t="s">
        <v>2216</v>
      </c>
      <c r="B33" s="437" t="s">
        <v>4281</v>
      </c>
      <c r="C33">
        <f>SUMIFS('EPA Export Aggregation'!F:F,'EPA Export Aggregation'!$A:$A,$B33,'EPA Export Aggregation'!$D:$D,$A$1)*IF($A33="CH4",About!$D$58,IF($A33="N2O",About!$D$59,1))</f>
        <v>0.37502343209490002</v>
      </c>
      <c r="D33">
        <f>SUMIFS('EPA Export Aggregation'!G:G,'EPA Export Aggregation'!$A:$A,$B33,'EPA Export Aggregation'!$D:$D,$A$1)*IF($A33="CH4",About!$D$58,IF($A33="N2O",About!$D$59,1))</f>
        <v>0.40059404947080002</v>
      </c>
      <c r="E33">
        <f>SUMIFS('EPA Export Aggregation'!H:H,'EPA Export Aggregation'!$A:$A,$B33,'EPA Export Aggregation'!$D:$D,$A$1)*IF($A33="CH4",About!$D$58,IF($A33="N2O",About!$D$59,1))</f>
        <v>0.35475189522490003</v>
      </c>
      <c r="F33">
        <f>SUMIFS('EPA Export Aggregation'!I:I,'EPA Export Aggregation'!$A:$A,$B33,'EPA Export Aggregation'!$D:$D,$A$1)*IF($A33="CH4",About!$D$58,IF($A33="N2O",About!$D$59,1))</f>
        <v>0.30400058078980002</v>
      </c>
      <c r="G33" s="438">
        <f>SUMIFS('EPA Export Aggregation'!J:J,'EPA Export Aggregation'!$A:$A,$B33,'EPA Export Aggregation'!$D:$D,$A$1)*IF($A33="CH4",About!$D$58,IF($A33="N2O",About!$D$59,1))</f>
        <v>0.2806452944724</v>
      </c>
      <c r="H33">
        <f>SUMIFS('EPA Export Aggregation'!K:K,'EPA Export Aggregation'!$A:$A,$B33,'EPA Export Aggregation'!$D:$D,$A$1)*IF($A33="CH4",About!$D$58,IF($A33="N2O",About!$D$59,1))</f>
        <v>0.24504396472010001</v>
      </c>
      <c r="I33">
        <f>SUMIFS('EPA Export Aggregation'!L:L,'EPA Export Aggregation'!$A:$A,$B33,'EPA Export Aggregation'!$D:$D,$A$1)*IF($A33="CH4",About!$D$58,IF($A33="N2O",About!$D$59,1))</f>
        <v>0.1490285724498</v>
      </c>
      <c r="J33">
        <f>SUMIFS('EPA Export Aggregation'!M:M,'EPA Export Aggregation'!$A:$A,$B33,'EPA Export Aggregation'!$D:$D,$A$1)*IF($A33="CH4",About!$D$58,IF($A33="N2O",About!$D$59,1))</f>
        <v>0.23369214056650001</v>
      </c>
      <c r="K33">
        <f>SUMIFS('EPA Export Aggregation'!N:N,'EPA Export Aggregation'!$A:$A,$B33,'EPA Export Aggregation'!$D:$D,$A$1)*IF($A33="CH4",About!$D$58,IF($A33="N2O",About!$D$59,1))</f>
        <v>0</v>
      </c>
      <c r="L33">
        <f>SUMIFS('EPA Export Aggregation'!O:O,'EPA Export Aggregation'!$A:$A,$B33,'EPA Export Aggregation'!$D:$D,$A$1)*IF($A33="CH4",About!$D$58,IF($A33="N2O",About!$D$59,1))</f>
        <v>0.23940933083339999</v>
      </c>
      <c r="M33">
        <f>SUMIFS('EPA Export Aggregation'!P:P,'EPA Export Aggregation'!$A:$A,$B33,'EPA Export Aggregation'!$D:$D,$A$1)*IF($A33="CH4",About!$D$58,IF($A33="N2O",About!$D$59,1))</f>
        <v>0.23693404164599999</v>
      </c>
      <c r="N33">
        <f>SUMIFS('EPA Export Aggregation'!Q:Q,'EPA Export Aggregation'!$A:$A,$B33,'EPA Export Aggregation'!$D:$D,$A$1)*IF($A33="CH4",About!$D$58,IF($A33="N2O",About!$D$59,1))</f>
        <v>8.5374632896500005E-2</v>
      </c>
      <c r="O33" s="438">
        <f>SUMIFS('EPA Export Aggregation'!R:R,'EPA Export Aggregation'!$A:$A,$B33,'EPA Export Aggregation'!$D:$D,$A$1)*IF($A33="CH4",About!$D$58,IF($A33="N2O",About!$D$59,1))</f>
        <v>0.1219317057245</v>
      </c>
      <c r="P33" s="438">
        <f>SUMIFS('EPA Export Aggregation'!S:S,'EPA Export Aggregation'!$A:$A,$B33,'EPA Export Aggregation'!$D:$D,$A$1)*IF($A33="CH4",About!$D$58,IF($A33="N2O",About!$D$59,1))</f>
        <v>0.1107464375241</v>
      </c>
      <c r="Q33">
        <f>SUMIFS('EPA Export Aggregation'!T:T,'EPA Export Aggregation'!$A:$A,$B33,'EPA Export Aggregation'!$D:$D,$A$1)*IF($A33="CH4",About!$D$58,IF($A33="N2O",About!$D$59,1))</f>
        <v>0.1489170210611</v>
      </c>
      <c r="R33" s="438">
        <f>SUMIFS('EPA Export Aggregation'!U:U,'EPA Export Aggregation'!$A:$A,$B33,'EPA Export Aggregation'!$D:$D,$A$1)*IF($A33="CH4",About!$D$58,IF($A33="N2O",About!$D$59,1))</f>
        <v>0.36659023085800002</v>
      </c>
      <c r="S33" s="438">
        <f>SUMIFS('EPA Export Aggregation'!V:V,'EPA Export Aggregation'!$A:$A,$B33,'EPA Export Aggregation'!$D:$D,$A$1)*IF($A33="CH4",About!$D$58,IF($A33="N2O",About!$D$59,1))</f>
        <v>0</v>
      </c>
      <c r="T33" s="438">
        <f>SUMIFS('EPA Export Aggregation'!W:W,'EPA Export Aggregation'!$A:$A,$B33,'EPA Export Aggregation'!$D:$D,$A$1)*IF($A33="CH4",About!$D$58,IF($A33="N2O",About!$D$59,1))</f>
        <v>0.26811705239439998</v>
      </c>
      <c r="U33">
        <f>SUMIFS('EPA Export Aggregation'!X:X,'EPA Export Aggregation'!$A:$A,$B33,'EPA Export Aggregation'!$D:$D,$A$1)*IF($A33="CH4",About!$D$58,IF($A33="N2O",About!$D$59,1))</f>
        <v>0.18900192474809999</v>
      </c>
      <c r="V33" s="438">
        <f>SUMIFS('EPA Export Aggregation'!Y:Y,'EPA Export Aggregation'!$A:$A,$B33,'EPA Export Aggregation'!$D:$D,$A$1)*IF($A33="CH4",About!$D$58,IF($A33="N2O",About!$D$59,1))</f>
        <v>0</v>
      </c>
      <c r="W33">
        <f>SUMIFS('EPA Export Aggregation'!Z:Z,'EPA Export Aggregation'!$A:$A,$B33,'EPA Export Aggregation'!$D:$D,$A$1)*IF($A33="CH4",About!$D$58,IF($A33="N2O",About!$D$59,1))</f>
        <v>0.2464451518536</v>
      </c>
      <c r="X33">
        <f>SUMIFS('EPA Export Aggregation'!AA:AA,'EPA Export Aggregation'!$A:$A,$B33,'EPA Export Aggregation'!$D:$D,$A$1)*IF($A33="CH4",About!$D$58,IF($A33="N2O",About!$D$59,1))</f>
        <v>0.1118840621296</v>
      </c>
      <c r="Y33" s="438">
        <f>SUMIFS('EPA Export Aggregation'!AB:AB,'EPA Export Aggregation'!$A:$A,$B33,'EPA Export Aggregation'!$D:$D,$A$1)*IF($A33="CH4",About!$D$58,IF($A33="N2O",About!$D$59,1))</f>
        <v>0.10464842907789999</v>
      </c>
      <c r="Z33">
        <f>SUMIFS('EPA Export Aggregation'!AC:AC,'EPA Export Aggregation'!$A:$A,$B33,'EPA Export Aggregation'!$D:$D,$A$1)*IF($A33="CH4",About!$D$58,IF($A33="N2O",About!$D$59,1))</f>
        <v>0.22667635106949999</v>
      </c>
      <c r="AA33" s="438">
        <f>SUMIFS('EPA Export Aggregation'!AD:AD,'EPA Export Aggregation'!$A:$A,$B33,'EPA Export Aggregation'!$D:$D,$A$1)*IF($A33="CH4",About!$D$58,IF($A33="N2O",About!$D$59,1))</f>
        <v>0.2039744933621</v>
      </c>
      <c r="AB33" s="438">
        <f>SUMIFS('EPA Export Aggregation'!AE:AE,'EPA Export Aggregation'!$A:$A,$B33,'EPA Export Aggregation'!$D:$D,$A$1)*IF($A33="CH4",About!$D$58,IF($A33="N2O",About!$D$59,1))</f>
        <v>0.1879403839014</v>
      </c>
      <c r="AC33" s="438">
        <f>SUMIFS('EPA Export Aggregation'!AF:AF,'EPA Export Aggregation'!$A:$A,$B33,'EPA Export Aggregation'!$D:$D,$A$1)*IF($A33="CH4",About!$D$58,IF($A33="N2O",About!$D$59,1))</f>
        <v>7.0362304356200001E-2</v>
      </c>
      <c r="AD33" s="438">
        <f>SUMIFS('EPA Export Aggregation'!AG:AG,'EPA Export Aggregation'!$A:$A,$B33,'EPA Export Aggregation'!$D:$D,$A$1)*IF($A33="CH4",About!$D$58,IF($A33="N2O",About!$D$59,1))</f>
        <v>0.1074594003464</v>
      </c>
      <c r="AE33" s="438">
        <f>SUMIFS('EPA Export Aggregation'!AH:AH,'EPA Export Aggregation'!$A:$A,$B33,'EPA Export Aggregation'!$D:$D,$A$1)*IF($A33="CH4",About!$D$58,IF($A33="N2O",About!$D$59,1))</f>
        <v>0.37858183346180002</v>
      </c>
      <c r="AF33" s="438">
        <f>SUMIFS('EPA Export Aggregation'!AI:AI,'EPA Export Aggregation'!$A:$A,$B33,'EPA Export Aggregation'!$D:$D,$A$1)*IF($A33="CH4",About!$D$58,IF($A33="N2O",About!$D$59,1))</f>
        <v>0</v>
      </c>
      <c r="AG33" s="438">
        <f>SUMIFS('EPA Export Aggregation'!AJ:AJ,'EPA Export Aggregation'!$A:$A,$B33,'EPA Export Aggregation'!$D:$D,$A$1)*IF($A33="CH4",About!$D$58,IF($A33="N2O",About!$D$59,1))</f>
        <v>0</v>
      </c>
      <c r="AH33" s="438">
        <f>SUMIFS('EPA Export Aggregation'!AK:AK,'EPA Export Aggregation'!$A:$A,$B33,'EPA Export Aggregation'!$D:$D,$A$1)*IF($A33="CH4",About!$D$58,IF($A33="N2O",About!$D$59,1))</f>
        <v>0</v>
      </c>
    </row>
    <row r="34" spans="1:34" x14ac:dyDescent="0.45">
      <c r="A34" s="436" t="s">
        <v>2216</v>
      </c>
      <c r="B34" s="437" t="s">
        <v>4275</v>
      </c>
      <c r="C34">
        <f>SUMIFS('EPA Export Aggregation'!F:F,'EPA Export Aggregation'!$A:$A,$B34,'EPA Export Aggregation'!$D:$D,$A$1)*IF($A34="CH4",About!$D$58,IF($A34="N2O",About!$D$59,1))</f>
        <v>4.8191994920000003E-3</v>
      </c>
      <c r="D34">
        <f>SUMIFS('EPA Export Aggregation'!G:G,'EPA Export Aggregation'!$A:$A,$B34,'EPA Export Aggregation'!$D:$D,$A$1)*IF($A34="CH4",About!$D$58,IF($A34="N2O",About!$D$59,1))</f>
        <v>5.1001986149999999E-3</v>
      </c>
      <c r="E34">
        <f>SUMIFS('EPA Export Aggregation'!H:H,'EPA Export Aggregation'!$A:$A,$B34,'EPA Export Aggregation'!$D:$D,$A$1)*IF($A34="CH4",About!$D$58,IF($A34="N2O",About!$D$59,1))</f>
        <v>5.2694580422999997E-3</v>
      </c>
      <c r="F34">
        <f>SUMIFS('EPA Export Aggregation'!I:I,'EPA Export Aggregation'!$A:$A,$B34,'EPA Export Aggregation'!$D:$D,$A$1)*IF($A34="CH4",About!$D$58,IF($A34="N2O",About!$D$59,1))</f>
        <v>6.6568318364999997E-3</v>
      </c>
      <c r="G34">
        <f>SUMIFS('EPA Export Aggregation'!J:J,'EPA Export Aggregation'!$A:$A,$B34,'EPA Export Aggregation'!$D:$D,$A$1)*IF($A34="CH4",About!$D$58,IF($A34="N2O",About!$D$59,1))</f>
        <v>7.0116113581000002E-3</v>
      </c>
      <c r="H34">
        <f>SUMIFS('EPA Export Aggregation'!K:K,'EPA Export Aggregation'!$A:$A,$B34,'EPA Export Aggregation'!$D:$D,$A$1)*IF($A34="CH4",About!$D$58,IF($A34="N2O",About!$D$59,1))</f>
        <v>8.0640015725E-3</v>
      </c>
      <c r="I34">
        <f>SUMIFS('EPA Export Aggregation'!L:L,'EPA Export Aggregation'!$A:$A,$B34,'EPA Export Aggregation'!$D:$D,$A$1)*IF($A34="CH4",About!$D$58,IF($A34="N2O",About!$D$59,1))</f>
        <v>1.1251024464E-2</v>
      </c>
      <c r="J34">
        <f>SUMIFS('EPA Export Aggregation'!M:M,'EPA Export Aggregation'!$A:$A,$B34,'EPA Export Aggregation'!$D:$D,$A$1)*IF($A34="CH4",About!$D$58,IF($A34="N2O",About!$D$59,1))</f>
        <v>1.09082717953E-2</v>
      </c>
      <c r="K34">
        <f>SUMIFS('EPA Export Aggregation'!N:N,'EPA Export Aggregation'!$A:$A,$B34,'EPA Export Aggregation'!$D:$D,$A$1)*IF($A34="CH4",About!$D$58,IF($A34="N2O",About!$D$59,1))</f>
        <v>8.8821056578999996E-3</v>
      </c>
      <c r="L34">
        <f>SUMIFS('EPA Export Aggregation'!O:O,'EPA Export Aggregation'!$A:$A,$B34,'EPA Export Aggregation'!$D:$D,$A$1)*IF($A34="CH4",About!$D$58,IF($A34="N2O",About!$D$59,1))</f>
        <v>1.05415811787E-2</v>
      </c>
      <c r="M34">
        <f>SUMIFS('EPA Export Aggregation'!P:P,'EPA Export Aggregation'!$A:$A,$B34,'EPA Export Aggregation'!$D:$D,$A$1)*IF($A34="CH4",About!$D$58,IF($A34="N2O",About!$D$59,1))</f>
        <v>1.2953361033E-2</v>
      </c>
      <c r="N34">
        <f>SUMIFS('EPA Export Aggregation'!Q:Q,'EPA Export Aggregation'!$A:$A,$B34,'EPA Export Aggregation'!$D:$D,$A$1)*IF($A34="CH4",About!$D$58,IF($A34="N2O",About!$D$59,1))</f>
        <v>6.6800153617999998E-3</v>
      </c>
      <c r="O34">
        <f>SUMIFS('EPA Export Aggregation'!R:R,'EPA Export Aggregation'!$A:$A,$B34,'EPA Export Aggregation'!$D:$D,$A$1)*IF($A34="CH4",About!$D$58,IF($A34="N2O",About!$D$59,1))</f>
        <v>7.1359926214999998E-3</v>
      </c>
      <c r="P34">
        <f>SUMIFS('EPA Export Aggregation'!S:S,'EPA Export Aggregation'!$A:$A,$B34,'EPA Export Aggregation'!$D:$D,$A$1)*IF($A34="CH4",About!$D$58,IF($A34="N2O",About!$D$59,1))</f>
        <v>5.8495637606E-3</v>
      </c>
      <c r="Q34">
        <f>SUMIFS('EPA Export Aggregation'!T:T,'EPA Export Aggregation'!$A:$A,$B34,'EPA Export Aggregation'!$D:$D,$A$1)*IF($A34="CH4",About!$D$58,IF($A34="N2O",About!$D$59,1))</f>
        <v>6.6311415524999999E-3</v>
      </c>
      <c r="R34">
        <f>SUMIFS('EPA Export Aggregation'!U:U,'EPA Export Aggregation'!$A:$A,$B34,'EPA Export Aggregation'!$D:$D,$A$1)*IF($A34="CH4",About!$D$58,IF($A34="N2O",About!$D$59,1))</f>
        <v>5.4163203000000002E-3</v>
      </c>
      <c r="S34">
        <f>SUMIFS('EPA Export Aggregation'!V:V,'EPA Export Aggregation'!$A:$A,$B34,'EPA Export Aggregation'!$D:$D,$A$1)*IF($A34="CH4",About!$D$58,IF($A34="N2O",About!$D$59,1))</f>
        <v>4.5962163960000003E-3</v>
      </c>
      <c r="T34">
        <f>SUMIFS('EPA Export Aggregation'!W:W,'EPA Export Aggregation'!$A:$A,$B34,'EPA Export Aggregation'!$D:$D,$A$1)*IF($A34="CH4",About!$D$58,IF($A34="N2O",About!$D$59,1))</f>
        <v>6.4252374127000004E-3</v>
      </c>
      <c r="U34">
        <f>SUMIFS('EPA Export Aggregation'!X:X,'EPA Export Aggregation'!$A:$A,$B34,'EPA Export Aggregation'!$D:$D,$A$1)*IF($A34="CH4",About!$D$58,IF($A34="N2O",About!$D$59,1))</f>
        <v>2.3650775046E-3</v>
      </c>
      <c r="V34">
        <f>SUMIFS('EPA Export Aggregation'!Y:Y,'EPA Export Aggregation'!$A:$A,$B34,'EPA Export Aggregation'!$D:$D,$A$1)*IF($A34="CH4",About!$D$58,IF($A34="N2O",About!$D$59,1))</f>
        <v>4.7569895673E-3</v>
      </c>
      <c r="W34">
        <f>SUMIFS('EPA Export Aggregation'!Z:Z,'EPA Export Aggregation'!$A:$A,$B34,'EPA Export Aggregation'!$D:$D,$A$1)*IF($A34="CH4",About!$D$58,IF($A34="N2O",About!$D$59,1))</f>
        <v>5.5873347244000003E-3</v>
      </c>
      <c r="X34">
        <f>SUMIFS('EPA Export Aggregation'!AA:AA,'EPA Export Aggregation'!$A:$A,$B34,'EPA Export Aggregation'!$D:$D,$A$1)*IF($A34="CH4",About!$D$58,IF($A34="N2O",About!$D$59,1))</f>
        <v>3.1955011641999998E-3</v>
      </c>
      <c r="Y34">
        <f>SUMIFS('EPA Export Aggregation'!AB:AB,'EPA Export Aggregation'!$A:$A,$B34,'EPA Export Aggregation'!$D:$D,$A$1)*IF($A34="CH4",About!$D$58,IF($A34="N2O",About!$D$59,1))</f>
        <v>4.1177248783000001E-3</v>
      </c>
      <c r="Z34">
        <f>SUMIFS('EPA Export Aggregation'!AC:AC,'EPA Export Aggregation'!$A:$A,$B34,'EPA Export Aggregation'!$D:$D,$A$1)*IF($A34="CH4",About!$D$58,IF($A34="N2O",About!$D$59,1))</f>
        <v>6.4210568205999999E-3</v>
      </c>
      <c r="AA34">
        <f>SUMIFS('EPA Export Aggregation'!AD:AD,'EPA Export Aggregation'!$A:$A,$B34,'EPA Export Aggregation'!$D:$D,$A$1)*IF($A34="CH4",About!$D$58,IF($A34="N2O",About!$D$59,1))</f>
        <v>5.5690662553999999E-3</v>
      </c>
      <c r="AB34">
        <f>SUMIFS('EPA Export Aggregation'!AE:AE,'EPA Export Aggregation'!$A:$A,$B34,'EPA Export Aggregation'!$D:$D,$A$1)*IF($A34="CH4",About!$D$58,IF($A34="N2O",About!$D$59,1))</f>
        <v>3.6551361092999998E-3</v>
      </c>
      <c r="AC34">
        <f>SUMIFS('EPA Export Aggregation'!AF:AF,'EPA Export Aggregation'!$A:$A,$B34,'EPA Export Aggregation'!$D:$D,$A$1)*IF($A34="CH4",About!$D$58,IF($A34="N2O",About!$D$59,1))</f>
        <v>4.0523642081999999E-3</v>
      </c>
      <c r="AD34">
        <f>SUMIFS('EPA Export Aggregation'!AG:AG,'EPA Export Aggregation'!$A:$A,$B34,'EPA Export Aggregation'!$D:$D,$A$1)*IF($A34="CH4",About!$D$58,IF($A34="N2O",About!$D$59,1))</f>
        <v>3.4022791477999999E-3</v>
      </c>
      <c r="AE34">
        <f>SUMIFS('EPA Export Aggregation'!AH:AH,'EPA Export Aggregation'!$A:$A,$B34,'EPA Export Aggregation'!$D:$D,$A$1)*IF($A34="CH4",About!$D$58,IF($A34="N2O",About!$D$59,1))</f>
        <v>2.3868036139000001E-3</v>
      </c>
      <c r="AF34">
        <f>SUMIFS('EPA Export Aggregation'!AI:AI,'EPA Export Aggregation'!$A:$A,$B34,'EPA Export Aggregation'!$D:$D,$A$1)*IF($A34="CH4",About!$D$58,IF($A34="N2O",About!$D$59,1))</f>
        <v>1.6590973934000001E-3</v>
      </c>
      <c r="AG34">
        <f>SUMIFS('EPA Export Aggregation'!AJ:AJ,'EPA Export Aggregation'!$A:$A,$B34,'EPA Export Aggregation'!$D:$D,$A$1)*IF($A34="CH4",About!$D$58,IF($A34="N2O",About!$D$59,1))</f>
        <v>9.3139117279999995E-4</v>
      </c>
      <c r="AH34">
        <f>SUMIFS('EPA Export Aggregation'!AK:AK,'EPA Export Aggregation'!$A:$A,$B34,'EPA Export Aggregation'!$D:$D,$A$1)*IF($A34="CH4",About!$D$58,IF($A34="N2O",About!$D$59,1))</f>
        <v>2.0368495229999999E-4</v>
      </c>
    </row>
    <row r="35" spans="1:34" x14ac:dyDescent="0.45">
      <c r="A35" s="436"/>
      <c r="B35" s="437" t="s">
        <v>4442</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2232</v>
      </c>
      <c r="B36" s="437" t="s">
        <v>4333</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2232</v>
      </c>
      <c r="B37" s="437" t="s">
        <v>4340</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2232</v>
      </c>
      <c r="B38" s="437" t="s">
        <v>4325</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2232</v>
      </c>
      <c r="B39" s="437" t="s">
        <v>4338</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2232</v>
      </c>
      <c r="B40" s="437" t="s">
        <v>4319</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2232</v>
      </c>
      <c r="B41" s="437" t="s">
        <v>4327</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2232</v>
      </c>
      <c r="B42" s="437" t="s">
        <v>4336</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2232</v>
      </c>
      <c r="B43" s="437" t="s">
        <v>4345</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2232</v>
      </c>
      <c r="B44" s="437" t="s">
        <v>4349</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2232</v>
      </c>
      <c r="B45" s="437" t="s">
        <v>4351</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2232</v>
      </c>
      <c r="B46" s="437" t="s">
        <v>4347</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2232</v>
      </c>
      <c r="B47" s="437" t="s">
        <v>4317</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2232</v>
      </c>
      <c r="B48" s="437" t="s">
        <v>4323</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2232</v>
      </c>
      <c r="B49" s="437" t="s">
        <v>4331</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2232</v>
      </c>
      <c r="B50" s="437" t="s">
        <v>4343</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2232</v>
      </c>
      <c r="B51" s="437" t="s">
        <v>4321</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2232</v>
      </c>
      <c r="B52" s="437" t="s">
        <v>4329</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2232</v>
      </c>
      <c r="B53" s="437" t="s">
        <v>4341</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2232</v>
      </c>
      <c r="B54" s="437" t="s">
        <v>4353</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2232</v>
      </c>
      <c r="B55" s="437" t="s">
        <v>4355</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4443</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2234</v>
      </c>
      <c r="B57" s="437" t="s">
        <v>4361</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2234</v>
      </c>
      <c r="B58" s="437" t="s">
        <v>4366</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2234</v>
      </c>
      <c r="B59" s="437" t="s">
        <v>4367</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2234</v>
      </c>
      <c r="B60" s="437" t="s">
        <v>4369</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2234</v>
      </c>
      <c r="B61" s="437" t="s">
        <v>4364</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2234</v>
      </c>
      <c r="B62" s="437" t="s">
        <v>4359</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2234</v>
      </c>
      <c r="B63" s="437" t="s">
        <v>4383</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2234</v>
      </c>
      <c r="B64" s="437" t="s">
        <v>4371</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2234</v>
      </c>
      <c r="B65" s="437" t="s">
        <v>4444</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2234</v>
      </c>
      <c r="B66" s="437" t="s">
        <v>4377</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2234</v>
      </c>
      <c r="B67" s="437" t="s">
        <v>4379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2234</v>
      </c>
      <c r="B68" s="437" t="s">
        <v>4375</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2234</v>
      </c>
      <c r="B69" s="437" t="s">
        <v>4381</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2234</v>
      </c>
      <c r="B70" s="437" t="s">
        <v>4387</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2234</v>
      </c>
      <c r="B71" s="437" t="s">
        <v>4385</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4445</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4446</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4447</v>
      </c>
      <c r="B74" s="437" t="s">
        <v>4391</v>
      </c>
      <c r="C74">
        <f>SUMIFS('EPA Export Aggregation'!F:F,'EPA Export Aggregation'!$A:$A,$B74,'EPA Export Aggregation'!$D:$D,$A$1)*IF($A74="CH4",About!$D$58,IF($A74="N2O",About!$D$59,1))</f>
        <v>1.3005184925599999E-2</v>
      </c>
      <c r="D74">
        <f>SUMIFS('EPA Export Aggregation'!G:G,'EPA Export Aggregation'!$A:$A,$B74,'EPA Export Aggregation'!$D:$D,$A$1)*IF($A74="CH4",About!$D$58,IF($A74="N2O",About!$D$59,1))</f>
        <v>2.7703221253399999E-2</v>
      </c>
      <c r="E74">
        <f>SUMIFS('EPA Export Aggregation'!H:H,'EPA Export Aggregation'!$A:$A,$B74,'EPA Export Aggregation'!$D:$D,$A$1)*IF($A74="CH4",About!$D$58,IF($A74="N2O",About!$D$59,1))</f>
        <v>9.4886660653799998E-2</v>
      </c>
      <c r="F74">
        <f>SUMIFS('EPA Export Aggregation'!I:I,'EPA Export Aggregation'!$A:$A,$B74,'EPA Export Aggregation'!$D:$D,$A$1)*IF($A74="CH4",About!$D$58,IF($A74="N2O",About!$D$59,1))</f>
        <v>0.33353836268779996</v>
      </c>
      <c r="G74">
        <f>SUMIFS('EPA Export Aggregation'!J:J,'EPA Export Aggregation'!$A:$A,$B74,'EPA Export Aggregation'!$D:$D,$A$1)*IF($A74="CH4",About!$D$58,IF($A74="N2O",About!$D$59,1))</f>
        <v>0.82240098312239995</v>
      </c>
      <c r="H74">
        <f>SUMIFS('EPA Export Aggregation'!K:K,'EPA Export Aggregation'!$A:$A,$B74,'EPA Export Aggregation'!$D:$D,$A$1)*IF($A74="CH4",About!$D$58,IF($A74="N2O",About!$D$59,1))</f>
        <v>1.7984834019104001</v>
      </c>
      <c r="I74">
        <f>SUMIFS('EPA Export Aggregation'!L:L,'EPA Export Aggregation'!$A:$A,$B74,'EPA Export Aggregation'!$D:$D,$A$1)*IF($A74="CH4",About!$D$58,IF($A74="N2O",About!$D$59,1))</f>
        <v>2.5159908997487004</v>
      </c>
      <c r="J74">
        <f>SUMIFS('EPA Export Aggregation'!M:M,'EPA Export Aggregation'!$A:$A,$B74,'EPA Export Aggregation'!$D:$D,$A$1)*IF($A74="CH4",About!$D$58,IF($A74="N2O",About!$D$59,1))</f>
        <v>3.2048631359181998</v>
      </c>
      <c r="K74">
        <f>SUMIFS('EPA Export Aggregation'!N:N,'EPA Export Aggregation'!$A:$A,$B74,'EPA Export Aggregation'!$D:$D,$A$1)*IF($A74="CH4",About!$D$58,IF($A74="N2O",About!$D$59,1))</f>
        <v>3.6981413734425996</v>
      </c>
      <c r="L74">
        <f>SUMIFS('EPA Export Aggregation'!O:O,'EPA Export Aggregation'!$A:$A,$B74,'EPA Export Aggregation'!$D:$D,$A$1)*IF($A74="CH4",About!$D$58,IF($A74="N2O",About!$D$59,1))</f>
        <v>4.2165068995474995</v>
      </c>
      <c r="M74">
        <f>SUMIFS('EPA Export Aggregation'!P:P,'EPA Export Aggregation'!$A:$A,$B74,'EPA Export Aggregation'!$D:$D,$A$1)*IF($A74="CH4",About!$D$58,IF($A74="N2O",About!$D$59,1))</f>
        <v>4.6596689060749998</v>
      </c>
      <c r="N74">
        <f>SUMIFS('EPA Export Aggregation'!Q:Q,'EPA Export Aggregation'!$A:$A,$B74,'EPA Export Aggregation'!$D:$D,$A$1)*IF($A74="CH4",About!$D$58,IF($A74="N2O",About!$D$59,1))</f>
        <v>5.0986688302263996</v>
      </c>
      <c r="O74">
        <f>SUMIFS('EPA Export Aggregation'!R:R,'EPA Export Aggregation'!$A:$A,$B74,'EPA Export Aggregation'!$D:$D,$A$1)*IF($A74="CH4",About!$D$58,IF($A74="N2O",About!$D$59,1))</f>
        <v>5.4366575878163994</v>
      </c>
      <c r="P74">
        <f>SUMIFS('EPA Export Aggregation'!S:S,'EPA Export Aggregation'!$A:$A,$B74,'EPA Export Aggregation'!$D:$D,$A$1)*IF($A74="CH4",About!$D$58,IF($A74="N2O",About!$D$59,1))</f>
        <v>5.7559484199782007</v>
      </c>
      <c r="Q74">
        <f>SUMIFS('EPA Export Aggregation'!T:T,'EPA Export Aggregation'!$A:$A,$B74,'EPA Export Aggregation'!$D:$D,$A$1)*IF($A74="CH4",About!$D$58,IF($A74="N2O",About!$D$59,1))</f>
        <v>6.0463384014758983</v>
      </c>
      <c r="R74">
        <f>SUMIFS('EPA Export Aggregation'!U:U,'EPA Export Aggregation'!$A:$A,$B74,'EPA Export Aggregation'!$D:$D,$A$1)*IF($A74="CH4",About!$D$58,IF($A74="N2O",About!$D$59,1))</f>
        <v>6.3971031311826003</v>
      </c>
      <c r="S74">
        <f>SUMIFS('EPA Export Aggregation'!V:V,'EPA Export Aggregation'!$A:$A,$B74,'EPA Export Aggregation'!$D:$D,$A$1)*IF($A74="CH4",About!$D$58,IF($A74="N2O",About!$D$59,1))</f>
        <v>6.8308118217865008</v>
      </c>
      <c r="T74">
        <f>SUMIFS('EPA Export Aggregation'!W:W,'EPA Export Aggregation'!$A:$A,$B74,'EPA Export Aggregation'!$D:$D,$A$1)*IF($A74="CH4",About!$D$58,IF($A74="N2O",About!$D$59,1))</f>
        <v>7.3068586511163005</v>
      </c>
      <c r="U74">
        <f>SUMIFS('EPA Export Aggregation'!X:X,'EPA Export Aggregation'!$A:$A,$B74,'EPA Export Aggregation'!$D:$D,$A$1)*IF($A74="CH4",About!$D$58,IF($A74="N2O",About!$D$59,1))</f>
        <v>7.8305383704280995</v>
      </c>
      <c r="V74">
        <f>SUMIFS('EPA Export Aggregation'!Y:Y,'EPA Export Aggregation'!$A:$A,$B74,'EPA Export Aggregation'!$D:$D,$A$1)*IF($A74="CH4",About!$D$58,IF($A74="N2O",About!$D$59,1))</f>
        <v>9.5611572530305988</v>
      </c>
      <c r="W74">
        <f>SUMIFS('EPA Export Aggregation'!Z:Z,'EPA Export Aggregation'!$A:$A,$B74,'EPA Export Aggregation'!$D:$D,$A$1)*IF($A74="CH4",About!$D$58,IF($A74="N2O",About!$D$59,1))</f>
        <v>9.9320261014565006</v>
      </c>
      <c r="X74">
        <f>SUMIFS('EPA Export Aggregation'!AA:AA,'EPA Export Aggregation'!$A:$A,$B74,'EPA Export Aggregation'!$D:$D,$A$1)*IF($A74="CH4",About!$D$58,IF($A74="N2O",About!$D$59,1))</f>
        <v>9.1259996161386017</v>
      </c>
      <c r="Y74">
        <f>SUMIFS('EPA Export Aggregation'!AB:AB,'EPA Export Aggregation'!$A:$A,$B74,'EPA Export Aggregation'!$D:$D,$A$1)*IF($A74="CH4",About!$D$58,IF($A74="N2O",About!$D$59,1))</f>
        <v>11.195709355945302</v>
      </c>
      <c r="Z74">
        <f>SUMIFS('EPA Export Aggregation'!AC:AC,'EPA Export Aggregation'!$A:$A,$B74,'EPA Export Aggregation'!$D:$D,$A$1)*IF($A74="CH4",About!$D$58,IF($A74="N2O",About!$D$59,1))</f>
        <v>10.388209985357497</v>
      </c>
      <c r="AA74">
        <f>SUMIFS('EPA Export Aggregation'!AD:AD,'EPA Export Aggregation'!$A:$A,$B74,'EPA Export Aggregation'!$D:$D,$A$1)*IF($A74="CH4",About!$D$58,IF($A74="N2O",About!$D$59,1))</f>
        <v>11.1610189301962</v>
      </c>
      <c r="AB74">
        <f>SUMIFS('EPA Export Aggregation'!AE:AE,'EPA Export Aggregation'!$A:$A,$B74,'EPA Export Aggregation'!$D:$D,$A$1)*IF($A74="CH4",About!$D$58,IF($A74="N2O",About!$D$59,1))</f>
        <v>11.8997558181008</v>
      </c>
      <c r="AC74">
        <f>SUMIFS('EPA Export Aggregation'!AF:AF,'EPA Export Aggregation'!$A:$A,$B74,'EPA Export Aggregation'!$D:$D,$A$1)*IF($A74="CH4",About!$D$58,IF($A74="N2O",About!$D$59,1))</f>
        <v>13.715574758113901</v>
      </c>
      <c r="AD74">
        <f>SUMIFS('EPA Export Aggregation'!AG:AG,'EPA Export Aggregation'!$A:$A,$B74,'EPA Export Aggregation'!$D:$D,$A$1)*IF($A74="CH4",About!$D$58,IF($A74="N2O",About!$D$59,1))</f>
        <v>13.745929602448598</v>
      </c>
      <c r="AE74">
        <f>SUMIFS('EPA Export Aggregation'!AH:AH,'EPA Export Aggregation'!$A:$A,$B74,'EPA Export Aggregation'!$D:$D,$A$1)*IF($A74="CH4",About!$D$58,IF($A74="N2O",About!$D$59,1))</f>
        <v>15.109808911094698</v>
      </c>
      <c r="AF74">
        <f>SUMIFS('EPA Export Aggregation'!AI:AI,'EPA Export Aggregation'!$A:$A,$B74,'EPA Export Aggregation'!$D:$D,$A$1)*IF($A74="CH4",About!$D$58,IF($A74="N2O",About!$D$59,1))</f>
        <v>17.6215223998888</v>
      </c>
      <c r="AG74">
        <f>SUMIFS('EPA Export Aggregation'!AJ:AJ,'EPA Export Aggregation'!$A:$A,$B74,'EPA Export Aggregation'!$D:$D,$A$1)*IF($A74="CH4",About!$D$58,IF($A74="N2O",About!$D$59,1))</f>
        <v>15.048125225151097</v>
      </c>
      <c r="AH74">
        <f>SUMIFS('EPA Export Aggregation'!AK:AK,'EPA Export Aggregation'!$A:$A,$B74,'EPA Export Aggregation'!$D:$D,$A$1)*IF($A74="CH4",About!$D$58,IF($A74="N2O",About!$D$59,1))</f>
        <v>15.817299730102999</v>
      </c>
    </row>
    <row r="75" spans="1:34" x14ac:dyDescent="0.45">
      <c r="A75" s="436" t="s">
        <v>4447</v>
      </c>
      <c r="B75" s="437" t="s">
        <v>4448</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4447</v>
      </c>
      <c r="B76" s="437" t="s">
        <v>4412</v>
      </c>
      <c r="C76" s="438">
        <f>SUMIFS('EPA Export Aggregation'!F:F,'EPA Export Aggregation'!$A:$A,$B76,'EPA Export Aggregation'!$D:$D,$A$1)*IF($A76="CH4",About!$D$58,IF($A76="N2O",About!$D$59,1))</f>
        <v>8.9756750949999996E-4</v>
      </c>
      <c r="D76" s="438">
        <f>SUMIFS('EPA Export Aggregation'!G:G,'EPA Export Aggregation'!$A:$A,$B76,'EPA Export Aggregation'!$D:$D,$A$1)*IF($A76="CH4",About!$D$58,IF($A76="N2O",About!$D$59,1))</f>
        <v>8.9756750949999996E-4</v>
      </c>
      <c r="E76" s="438">
        <f>SUMIFS('EPA Export Aggregation'!H:H,'EPA Export Aggregation'!$A:$A,$B76,'EPA Export Aggregation'!$D:$D,$A$1)*IF($A76="CH4",About!$D$58,IF($A76="N2O",About!$D$59,1))</f>
        <v>8.9756750949999996E-4</v>
      </c>
      <c r="F76" s="438">
        <f>SUMIFS('EPA Export Aggregation'!I:I,'EPA Export Aggregation'!$A:$A,$B76,'EPA Export Aggregation'!$D:$D,$A$1)*IF($A76="CH4",About!$D$58,IF($A76="N2O",About!$D$59,1))</f>
        <v>1.1219590967000001E-3</v>
      </c>
      <c r="G76" s="438">
        <f>SUMIFS('EPA Export Aggregation'!J:J,'EPA Export Aggregation'!$A:$A,$B76,'EPA Export Aggregation'!$D:$D,$A$1)*IF($A76="CH4",About!$D$58,IF($A76="N2O",About!$D$59,1))</f>
        <v>1.2341543352999999E-3</v>
      </c>
      <c r="H76" s="438">
        <f>SUMIFS('EPA Export Aggregation'!K:K,'EPA Export Aggregation'!$A:$A,$B76,'EPA Export Aggregation'!$D:$D,$A$1)*IF($A76="CH4",About!$D$58,IF($A76="N2O",About!$D$59,1))</f>
        <v>1.5509133990999999E-3</v>
      </c>
      <c r="I76" s="438">
        <f>SUMIFS('EPA Export Aggregation'!L:L,'EPA Export Aggregation'!$A:$A,$B76,'EPA Export Aggregation'!$D:$D,$A$1)*IF($A76="CH4",About!$D$58,IF($A76="N2O",About!$D$59,1))</f>
        <v>1.7222320194999999E-3</v>
      </c>
      <c r="J76" s="438">
        <f>SUMIFS('EPA Export Aggregation'!M:M,'EPA Export Aggregation'!$A:$A,$B76,'EPA Export Aggregation'!$D:$D,$A$1)*IF($A76="CH4",About!$D$58,IF($A76="N2O",About!$D$59,1))</f>
        <v>1.8200553151E-3</v>
      </c>
      <c r="K76" s="438">
        <f>SUMIFS('EPA Export Aggregation'!N:N,'EPA Export Aggregation'!$A:$A,$B76,'EPA Export Aggregation'!$D:$D,$A$1)*IF($A76="CH4",About!$D$58,IF($A76="N2O",About!$D$59,1))</f>
        <v>2.2317076027999999E-3</v>
      </c>
      <c r="L76" s="438">
        <f>SUMIFS('EPA Export Aggregation'!O:O,'EPA Export Aggregation'!$A:$A,$B76,'EPA Export Aggregation'!$D:$D,$A$1)*IF($A76="CH4",About!$D$58,IF($A76="N2O",About!$D$59,1))</f>
        <v>2.2646467560999998E-3</v>
      </c>
      <c r="M76" s="438">
        <f>SUMIFS('EPA Export Aggregation'!P:P,'EPA Export Aggregation'!$A:$A,$B76,'EPA Export Aggregation'!$D:$D,$A$1)*IF($A76="CH4",About!$D$58,IF($A76="N2O",About!$D$59,1))</f>
        <v>1.3791381291999999E-3</v>
      </c>
      <c r="N76" s="438">
        <f>SUMIFS('EPA Export Aggregation'!Q:Q,'EPA Export Aggregation'!$A:$A,$B76,'EPA Export Aggregation'!$D:$D,$A$1)*IF($A76="CH4",About!$D$58,IF($A76="N2O",About!$D$59,1))</f>
        <v>9.1645147569999999E-4</v>
      </c>
      <c r="O76" s="438">
        <f>SUMIFS('EPA Export Aggregation'!R:R,'EPA Export Aggregation'!$A:$A,$B76,'EPA Export Aggregation'!$D:$D,$A$1)*IF($A76="CH4",About!$D$58,IF($A76="N2O",About!$D$59,1))</f>
        <v>8.7613825790000001E-4</v>
      </c>
      <c r="P76" s="438">
        <f>SUMIFS('EPA Export Aggregation'!S:S,'EPA Export Aggregation'!$A:$A,$B76,'EPA Export Aggregation'!$D:$D,$A$1)*IF($A76="CH4",About!$D$58,IF($A76="N2O",About!$D$59,1))</f>
        <v>9.161583978E-4</v>
      </c>
      <c r="Q76" s="438">
        <f>SUMIFS('EPA Export Aggregation'!T:T,'EPA Export Aggregation'!$A:$A,$B76,'EPA Export Aggregation'!$D:$D,$A$1)*IF($A76="CH4",About!$D$58,IF($A76="N2O",About!$D$59,1))</f>
        <v>9.1217535399999998E-4</v>
      </c>
      <c r="R76" s="438">
        <f>SUMIFS('EPA Export Aggregation'!U:U,'EPA Export Aggregation'!$A:$A,$B76,'EPA Export Aggregation'!$D:$D,$A$1)*IF($A76="CH4",About!$D$58,IF($A76="N2O",About!$D$59,1))</f>
        <v>8.7564641899999995E-4</v>
      </c>
      <c r="S76" s="438">
        <f>SUMIFS('EPA Export Aggregation'!V:V,'EPA Export Aggregation'!$A:$A,$B76,'EPA Export Aggregation'!$D:$D,$A$1)*IF($A76="CH4",About!$D$58,IF($A76="N2O",About!$D$59,1))</f>
        <v>1.0425286875000001E-3</v>
      </c>
      <c r="T76" s="438">
        <f>SUMIFS('EPA Export Aggregation'!W:W,'EPA Export Aggregation'!$A:$A,$B76,'EPA Export Aggregation'!$D:$D,$A$1)*IF($A76="CH4",About!$D$58,IF($A76="N2O",About!$D$59,1))</f>
        <v>1.0144993561999999E-3</v>
      </c>
      <c r="U76" s="438">
        <f>SUMIFS('EPA Export Aggregation'!X:X,'EPA Export Aggregation'!$A:$A,$B76,'EPA Export Aggregation'!$D:$D,$A$1)*IF($A76="CH4",About!$D$58,IF($A76="N2O",About!$D$59,1))</f>
        <v>9.5886299869999997E-4</v>
      </c>
      <c r="V76" s="438">
        <f>SUMIFS('EPA Export Aggregation'!Y:Y,'EPA Export Aggregation'!$A:$A,$B76,'EPA Export Aggregation'!$D:$D,$A$1)*IF($A76="CH4",About!$D$58,IF($A76="N2O",About!$D$59,1))</f>
        <v>7.7164027470000003E-4</v>
      </c>
      <c r="W76" s="438">
        <f>SUMIFS('EPA Export Aggregation'!Z:Z,'EPA Export Aggregation'!$A:$A,$B76,'EPA Export Aggregation'!$D:$D,$A$1)*IF($A76="CH4",About!$D$58,IF($A76="N2O",About!$D$59,1))</f>
        <v>1.0176538157999999E-3</v>
      </c>
      <c r="X76" s="438">
        <f>SUMIFS('EPA Export Aggregation'!AA:AA,'EPA Export Aggregation'!$A:$A,$B76,'EPA Export Aggregation'!$D:$D,$A$1)*IF($A76="CH4",About!$D$58,IF($A76="N2O",About!$D$59,1))</f>
        <v>3.7807211679200002E-2</v>
      </c>
      <c r="Y76" s="438">
        <f>SUMIFS('EPA Export Aggregation'!AB:AB,'EPA Export Aggregation'!$A:$A,$B76,'EPA Export Aggregation'!$D:$D,$A$1)*IF($A76="CH4",About!$D$58,IF($A76="N2O",About!$D$59,1))</f>
        <v>4.1138313490200001E-2</v>
      </c>
      <c r="Z76" s="438">
        <f>SUMIFS('EPA Export Aggregation'!AC:AC,'EPA Export Aggregation'!$A:$A,$B76,'EPA Export Aggregation'!$D:$D,$A$1)*IF($A76="CH4",About!$D$58,IF($A76="N2O",About!$D$59,1))</f>
        <v>2.6561246743000001E-3</v>
      </c>
      <c r="AA76" s="438">
        <f>SUMIFS('EPA Export Aggregation'!AD:AD,'EPA Export Aggregation'!$A:$A,$B76,'EPA Export Aggregation'!$D:$D,$A$1)*IF($A76="CH4",About!$D$58,IF($A76="N2O",About!$D$59,1))</f>
        <v>1.4825552421E-3</v>
      </c>
      <c r="AB76" s="438">
        <f>SUMIFS('EPA Export Aggregation'!AE:AE,'EPA Export Aggregation'!$A:$A,$B76,'EPA Export Aggregation'!$D:$D,$A$1)*IF($A76="CH4",About!$D$58,IF($A76="N2O",About!$D$59,1))</f>
        <v>1.5644644534999999E-3</v>
      </c>
      <c r="AC76" s="438">
        <f>SUMIFS('EPA Export Aggregation'!AF:AF,'EPA Export Aggregation'!$A:$A,$B76,'EPA Export Aggregation'!$D:$D,$A$1)*IF($A76="CH4",About!$D$58,IF($A76="N2O",About!$D$59,1))</f>
        <v>1.6426873611E-3</v>
      </c>
      <c r="AD76" s="438">
        <f>SUMIFS('EPA Export Aggregation'!AG:AG,'EPA Export Aggregation'!$A:$A,$B76,'EPA Export Aggregation'!$D:$D,$A$1)*IF($A76="CH4",About!$D$58,IF($A76="N2O",About!$D$59,1))</f>
        <v>1.5914608786000001E-3</v>
      </c>
      <c r="AE76" s="438">
        <f>SUMIFS('EPA Export Aggregation'!AH:AH,'EPA Export Aggregation'!$A:$A,$B76,'EPA Export Aggregation'!$D:$D,$A$1)*IF($A76="CH4",About!$D$58,IF($A76="N2O",About!$D$59,1))</f>
        <v>1.3561083909999999E-3</v>
      </c>
      <c r="AF76" s="438">
        <f>SUMIFS('EPA Export Aggregation'!AI:AI,'EPA Export Aggregation'!$A:$A,$B76,'EPA Export Aggregation'!$D:$D,$A$1)*IF($A76="CH4",About!$D$58,IF($A76="N2O",About!$D$59,1))</f>
        <v>3.7173077030000002E-4</v>
      </c>
      <c r="AG76" s="438">
        <f>SUMIFS('EPA Export Aggregation'!AJ:AJ,'EPA Export Aggregation'!$A:$A,$B76,'EPA Export Aggregation'!$D:$D,$A$1)*IF($A76="CH4",About!$D$58,IF($A76="N2O",About!$D$59,1))</f>
        <v>3.5318038870000001E-4</v>
      </c>
      <c r="AH76" s="438">
        <f>SUMIFS('EPA Export Aggregation'!AK:AK,'EPA Export Aggregation'!$A:$A,$B76,'EPA Export Aggregation'!$D:$D,$A$1)*IF($A76="CH4",About!$D$58,IF($A76="N2O",About!$D$59,1))</f>
        <v>3.6943970170000002E-4</v>
      </c>
    </row>
    <row r="77" spans="1:34" x14ac:dyDescent="0.45">
      <c r="A77" s="436" t="s">
        <v>4447</v>
      </c>
      <c r="B77" s="437" t="s">
        <v>4449</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4447</v>
      </c>
      <c r="B78" s="437" t="s">
        <v>4450</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4447</v>
      </c>
      <c r="B79" s="437" t="s">
        <v>4418</v>
      </c>
      <c r="C79" s="438">
        <f>SUMIFS('EPA Export Aggregation'!F:F,'EPA Export Aggregation'!$A:$A,$B79,'EPA Export Aggregation'!$D:$D,$A$1)*IF($A79="CH4",About!$D$58,IF($A79="N2O",About!$D$59,1))</f>
        <v>0</v>
      </c>
      <c r="D79" s="438">
        <f>SUMIFS('EPA Export Aggregation'!G:G,'EPA Export Aggregation'!$A:$A,$B79,'EPA Export Aggregation'!$D:$D,$A$1)*IF($A79="CH4",About!$D$58,IF($A79="N2O",About!$D$59,1))</f>
        <v>0</v>
      </c>
      <c r="E79" s="438">
        <f>SUMIFS('EPA Export Aggregation'!H:H,'EPA Export Aggregation'!$A:$A,$B79,'EPA Export Aggregation'!$D:$D,$A$1)*IF($A79="CH4",About!$D$58,IF($A79="N2O",About!$D$59,1))</f>
        <v>0</v>
      </c>
      <c r="F79" s="438">
        <f>SUMIFS('EPA Export Aggregation'!I:I,'EPA Export Aggregation'!$A:$A,$B79,'EPA Export Aggregation'!$D:$D,$A$1)*IF($A79="CH4",About!$D$58,IF($A79="N2O",About!$D$59,1))</f>
        <v>0</v>
      </c>
      <c r="G79" s="438">
        <f>SUMIFS('EPA Export Aggregation'!J:J,'EPA Export Aggregation'!$A:$A,$B79,'EPA Export Aggregation'!$D:$D,$A$1)*IF($A79="CH4",About!$D$58,IF($A79="N2O",About!$D$59,1))</f>
        <v>0</v>
      </c>
      <c r="H79" s="438">
        <f>SUMIFS('EPA Export Aggregation'!K:K,'EPA Export Aggregation'!$A:$A,$B79,'EPA Export Aggregation'!$D:$D,$A$1)*IF($A79="CH4",About!$D$58,IF($A79="N2O",About!$D$59,1))</f>
        <v>0</v>
      </c>
      <c r="I79" s="438">
        <f>SUMIFS('EPA Export Aggregation'!L:L,'EPA Export Aggregation'!$A:$A,$B79,'EPA Export Aggregation'!$D:$D,$A$1)*IF($A79="CH4",About!$D$58,IF($A79="N2O",About!$D$59,1))</f>
        <v>0</v>
      </c>
      <c r="J79" s="438">
        <f>SUMIFS('EPA Export Aggregation'!M:M,'EPA Export Aggregation'!$A:$A,$B79,'EPA Export Aggregation'!$D:$D,$A$1)*IF($A79="CH4",About!$D$58,IF($A79="N2O",About!$D$59,1))</f>
        <v>0</v>
      </c>
      <c r="K79" s="438">
        <f>SUMIFS('EPA Export Aggregation'!N:N,'EPA Export Aggregation'!$A:$A,$B79,'EPA Export Aggregation'!$D:$D,$A$1)*IF($A79="CH4",About!$D$58,IF($A79="N2O",About!$D$59,1))</f>
        <v>0</v>
      </c>
      <c r="L79" s="438">
        <f>SUMIFS('EPA Export Aggregation'!O:O,'EPA Export Aggregation'!$A:$A,$B79,'EPA Export Aggregation'!$D:$D,$A$1)*IF($A79="CH4",About!$D$58,IF($A79="N2O",About!$D$59,1))</f>
        <v>0</v>
      </c>
      <c r="M79" s="438">
        <f>SUMIFS('EPA Export Aggregation'!P:P,'EPA Export Aggregation'!$A:$A,$B79,'EPA Export Aggregation'!$D:$D,$A$1)*IF($A79="CH4",About!$D$58,IF($A79="N2O",About!$D$59,1))</f>
        <v>0</v>
      </c>
      <c r="N79" s="438">
        <f>SUMIFS('EPA Export Aggregation'!Q:Q,'EPA Export Aggregation'!$A:$A,$B79,'EPA Export Aggregation'!$D:$D,$A$1)*IF($A79="CH4",About!$D$58,IF($A79="N2O",About!$D$59,1))</f>
        <v>0</v>
      </c>
      <c r="O79" s="438">
        <f>SUMIFS('EPA Export Aggregation'!R:R,'EPA Export Aggregation'!$A:$A,$B79,'EPA Export Aggregation'!$D:$D,$A$1)*IF($A79="CH4",About!$D$58,IF($A79="N2O",About!$D$59,1))</f>
        <v>0</v>
      </c>
      <c r="P79" s="438">
        <f>SUMIFS('EPA Export Aggregation'!S:S,'EPA Export Aggregation'!$A:$A,$B79,'EPA Export Aggregation'!$D:$D,$A$1)*IF($A79="CH4",About!$D$58,IF($A79="N2O",About!$D$59,1))</f>
        <v>0</v>
      </c>
      <c r="Q79" s="438">
        <f>SUMIFS('EPA Export Aggregation'!T:T,'EPA Export Aggregation'!$A:$A,$B79,'EPA Export Aggregation'!$D:$D,$A$1)*IF($A79="CH4",About!$D$58,IF($A79="N2O",About!$D$59,1))</f>
        <v>0</v>
      </c>
      <c r="R79" s="438">
        <f>SUMIFS('EPA Export Aggregation'!U:U,'EPA Export Aggregation'!$A:$A,$B79,'EPA Export Aggregation'!$D:$D,$A$1)*IF($A79="CH4",About!$D$58,IF($A79="N2O",About!$D$59,1))</f>
        <v>0</v>
      </c>
      <c r="S79" s="438">
        <f>SUMIFS('EPA Export Aggregation'!V:V,'EPA Export Aggregation'!$A:$A,$B79,'EPA Export Aggregation'!$D:$D,$A$1)*IF($A79="CH4",About!$D$58,IF($A79="N2O",About!$D$59,1))</f>
        <v>0</v>
      </c>
      <c r="T79" s="438">
        <f>SUMIFS('EPA Export Aggregation'!W:W,'EPA Export Aggregation'!$A:$A,$B79,'EPA Export Aggregation'!$D:$D,$A$1)*IF($A79="CH4",About!$D$58,IF($A79="N2O",About!$D$59,1))</f>
        <v>0</v>
      </c>
      <c r="U79" s="438">
        <f>SUMIFS('EPA Export Aggregation'!X:X,'EPA Export Aggregation'!$A:$A,$B79,'EPA Export Aggregation'!$D:$D,$A$1)*IF($A79="CH4",About!$D$58,IF($A79="N2O",About!$D$59,1))</f>
        <v>0</v>
      </c>
      <c r="V79" s="438">
        <f>SUMIFS('EPA Export Aggregation'!Y:Y,'EPA Export Aggregation'!$A:$A,$B79,'EPA Export Aggregation'!$D:$D,$A$1)*IF($A79="CH4",About!$D$58,IF($A79="N2O",About!$D$59,1))</f>
        <v>0</v>
      </c>
      <c r="W79" s="438">
        <f>SUMIFS('EPA Export Aggregation'!Z:Z,'EPA Export Aggregation'!$A:$A,$B79,'EPA Export Aggregation'!$D:$D,$A$1)*IF($A79="CH4",About!$D$58,IF($A79="N2O",About!$D$59,1))</f>
        <v>0</v>
      </c>
      <c r="X79" s="438">
        <f>SUMIFS('EPA Export Aggregation'!AA:AA,'EPA Export Aggregation'!$A:$A,$B79,'EPA Export Aggregation'!$D:$D,$A$1)*IF($A79="CH4",About!$D$58,IF($A79="N2O",About!$D$59,1))</f>
        <v>0</v>
      </c>
      <c r="Y79" s="438">
        <f>SUMIFS('EPA Export Aggregation'!AB:AB,'EPA Export Aggregation'!$A:$A,$B79,'EPA Export Aggregation'!$D:$D,$A$1)*IF($A79="CH4",About!$D$58,IF($A79="N2O",About!$D$59,1))</f>
        <v>0</v>
      </c>
      <c r="Z79" s="438">
        <f>SUMIFS('EPA Export Aggregation'!AC:AC,'EPA Export Aggregation'!$A:$A,$B79,'EPA Export Aggregation'!$D:$D,$A$1)*IF($A79="CH4",About!$D$58,IF($A79="N2O",About!$D$59,1))</f>
        <v>0</v>
      </c>
      <c r="AA79" s="438">
        <f>SUMIFS('EPA Export Aggregation'!AD:AD,'EPA Export Aggregation'!$A:$A,$B79,'EPA Export Aggregation'!$D:$D,$A$1)*IF($A79="CH4",About!$D$58,IF($A79="N2O",About!$D$59,1))</f>
        <v>0</v>
      </c>
      <c r="AB79" s="438">
        <f>SUMIFS('EPA Export Aggregation'!AE:AE,'EPA Export Aggregation'!$A:$A,$B79,'EPA Export Aggregation'!$D:$D,$A$1)*IF($A79="CH4",About!$D$58,IF($A79="N2O",About!$D$59,1))</f>
        <v>0</v>
      </c>
      <c r="AC79" s="438">
        <f>SUMIFS('EPA Export Aggregation'!AF:AF,'EPA Export Aggregation'!$A:$A,$B79,'EPA Export Aggregation'!$D:$D,$A$1)*IF($A79="CH4",About!$D$58,IF($A79="N2O",About!$D$59,1))</f>
        <v>0</v>
      </c>
      <c r="AD79" s="438">
        <f>SUMIFS('EPA Export Aggregation'!AG:AG,'EPA Export Aggregation'!$A:$A,$B79,'EPA Export Aggregation'!$D:$D,$A$1)*IF($A79="CH4",About!$D$58,IF($A79="N2O",About!$D$59,1))</f>
        <v>0</v>
      </c>
      <c r="AE79" s="438">
        <f>SUMIFS('EPA Export Aggregation'!AH:AH,'EPA Export Aggregation'!$A:$A,$B79,'EPA Export Aggregation'!$D:$D,$A$1)*IF($A79="CH4",About!$D$58,IF($A79="N2O",About!$D$59,1))</f>
        <v>0</v>
      </c>
      <c r="AF79" s="438">
        <f>SUMIFS('EPA Export Aggregation'!AI:AI,'EPA Export Aggregation'!$A:$A,$B79,'EPA Export Aggregation'!$D:$D,$A$1)*IF($A79="CH4",About!$D$58,IF($A79="N2O",About!$D$59,1))</f>
        <v>0</v>
      </c>
      <c r="AG79" s="438">
        <f>SUMIFS('EPA Export Aggregation'!AJ:AJ,'EPA Export Aggregation'!$A:$A,$B79,'EPA Export Aggregation'!$D:$D,$A$1)*IF($A79="CH4",About!$D$58,IF($A79="N2O",About!$D$59,1))</f>
        <v>0</v>
      </c>
      <c r="AH79" s="438">
        <f>SUMIFS('EPA Export Aggregation'!AK:AK,'EPA Export Aggregation'!$A:$A,$B79,'EPA Export Aggregation'!$D:$D,$A$1)*IF($A79="CH4",About!$D$58,IF($A79="N2O",About!$D$59,1))</f>
        <v>0</v>
      </c>
    </row>
    <row r="80" spans="1:34" x14ac:dyDescent="0.45">
      <c r="A80" s="436" t="s">
        <v>4447</v>
      </c>
      <c r="B80" s="437" t="s">
        <v>4416</v>
      </c>
      <c r="C80" s="438">
        <f>SUMIFS('EPA Export Aggregation'!F:F,'EPA Export Aggregation'!$A:$A,$B80,'EPA Export Aggregation'!$D:$D,$A$1)*IF($A80="CH4",About!$D$58,IF($A80="N2O",About!$D$59,1))</f>
        <v>1.2582222234332301E-2</v>
      </c>
      <c r="D80" s="438">
        <f>SUMIFS('EPA Export Aggregation'!G:G,'EPA Export Aggregation'!$A:$A,$B80,'EPA Export Aggregation'!$D:$D,$A$1)*IF($A80="CH4",About!$D$58,IF($A80="N2O",About!$D$59,1))</f>
        <v>1.2582222234332301E-2</v>
      </c>
      <c r="E80" s="438">
        <f>SUMIFS('EPA Export Aggregation'!H:H,'EPA Export Aggregation'!$A:$A,$B80,'EPA Export Aggregation'!$D:$D,$A$1)*IF($A80="CH4",About!$D$58,IF($A80="N2O",About!$D$59,1))</f>
        <v>1.2582222234332301E-2</v>
      </c>
      <c r="F80" s="438">
        <f>SUMIFS('EPA Export Aggregation'!I:I,'EPA Export Aggregation'!$A:$A,$B80,'EPA Export Aggregation'!$D:$D,$A$1)*IF($A80="CH4",About!$D$58,IF($A80="N2O",About!$D$59,1))</f>
        <v>1.5727776739715298E-2</v>
      </c>
      <c r="G80" s="438">
        <f>SUMIFS('EPA Export Aggregation'!J:J,'EPA Export Aggregation'!$A:$A,$B80,'EPA Export Aggregation'!$D:$D,$A$1)*IF($A80="CH4",About!$D$58,IF($A80="N2O",About!$D$59,1))</f>
        <v>1.7300555323807101E-2</v>
      </c>
      <c r="H80" s="438">
        <f>SUMIFS('EPA Export Aggregation'!K:K,'EPA Export Aggregation'!$A:$A,$B80,'EPA Export Aggregation'!$D:$D,$A$1)*IF($A80="CH4",About!$D$58,IF($A80="N2O",About!$D$59,1))</f>
        <v>2.17409300314533E-2</v>
      </c>
      <c r="I80" s="438">
        <f>SUMIFS('EPA Export Aggregation'!L:L,'EPA Export Aggregation'!$A:$A,$B80,'EPA Export Aggregation'!$D:$D,$A$1)*IF($A80="CH4",About!$D$58,IF($A80="N2O",About!$D$59,1))</f>
        <v>2.41424955162255E-2</v>
      </c>
      <c r="J80" s="438">
        <f>SUMIFS('EPA Export Aggregation'!M:M,'EPA Export Aggregation'!$A:$A,$B80,'EPA Export Aggregation'!$D:$D,$A$1)*IF($A80="CH4",About!$D$58,IF($A80="N2O",About!$D$59,1))</f>
        <v>2.55137896423514E-2</v>
      </c>
      <c r="K80" s="438">
        <f>SUMIFS('EPA Export Aggregation'!N:N,'EPA Export Aggregation'!$A:$A,$B80,'EPA Export Aggregation'!$D:$D,$A$1)*IF($A80="CH4",About!$D$58,IF($A80="N2O",About!$D$59,1))</f>
        <v>3.1284397833690199E-2</v>
      </c>
      <c r="L80" s="438">
        <f>SUMIFS('EPA Export Aggregation'!O:O,'EPA Export Aggregation'!$A:$A,$B80,'EPA Export Aggregation'!$D:$D,$A$1)*IF($A80="CH4",About!$D$58,IF($A80="N2O",About!$D$59,1))</f>
        <v>3.1746139236869399E-2</v>
      </c>
      <c r="M80" s="438">
        <f>SUMIFS('EPA Export Aggregation'!P:P,'EPA Export Aggregation'!$A:$A,$B80,'EPA Export Aggregation'!$D:$D,$A$1)*IF($A80="CH4",About!$D$58,IF($A80="N2O",About!$D$59,1))</f>
        <v>2.7077278750775601E-2</v>
      </c>
      <c r="N80" s="438">
        <f>SUMIFS('EPA Export Aggregation'!Q:Q,'EPA Export Aggregation'!$A:$A,$B80,'EPA Export Aggregation'!$D:$D,$A$1)*IF($A80="CH4",About!$D$58,IF($A80="N2O",About!$D$59,1))</f>
        <v>1.9056288726277799E-2</v>
      </c>
      <c r="O80" s="438">
        <f>SUMIFS('EPA Export Aggregation'!R:R,'EPA Export Aggregation'!$A:$A,$B80,'EPA Export Aggregation'!$D:$D,$A$1)*IF($A80="CH4",About!$D$58,IF($A80="N2O",About!$D$59,1))</f>
        <v>1.86678270007101E-2</v>
      </c>
      <c r="P80" s="438">
        <f>SUMIFS('EPA Export Aggregation'!S:S,'EPA Export Aggregation'!$A:$A,$B80,'EPA Export Aggregation'!$D:$D,$A$1)*IF($A80="CH4",About!$D$58,IF($A80="N2O",About!$D$59,1))</f>
        <v>1.70675708076168E-2</v>
      </c>
      <c r="Q80" s="438">
        <f>SUMIFS('EPA Export Aggregation'!T:T,'EPA Export Aggregation'!$A:$A,$B80,'EPA Export Aggregation'!$D:$D,$A$1)*IF($A80="CH4",About!$D$58,IF($A80="N2O",About!$D$59,1))</f>
        <v>1.58530595637573E-2</v>
      </c>
      <c r="R80" s="438">
        <f>SUMIFS('EPA Export Aggregation'!U:U,'EPA Export Aggregation'!$A:$A,$B80,'EPA Export Aggregation'!$D:$D,$A$1)*IF($A80="CH4",About!$D$58,IF($A80="N2O",About!$D$59,1))</f>
        <v>1.46064742248425E-2</v>
      </c>
      <c r="S80" s="438">
        <f>SUMIFS('EPA Export Aggregation'!V:V,'EPA Export Aggregation'!$A:$A,$B80,'EPA Export Aggregation'!$D:$D,$A$1)*IF($A80="CH4",About!$D$58,IF($A80="N2O",About!$D$59,1))</f>
        <v>1.56058134312875E-2</v>
      </c>
      <c r="T80" s="438">
        <f>SUMIFS('EPA Export Aggregation'!W:W,'EPA Export Aggregation'!$A:$A,$B80,'EPA Export Aggregation'!$D:$D,$A$1)*IF($A80="CH4",About!$D$58,IF($A80="N2O",About!$D$59,1))</f>
        <v>1.49123780460252E-2</v>
      </c>
      <c r="U80" s="438">
        <f>SUMIFS('EPA Export Aggregation'!X:X,'EPA Export Aggregation'!$A:$A,$B80,'EPA Export Aggregation'!$D:$D,$A$1)*IF($A80="CH4",About!$D$58,IF($A80="N2O",About!$D$59,1))</f>
        <v>1.35518887396956E-2</v>
      </c>
      <c r="V80" s="438">
        <f>SUMIFS('EPA Export Aggregation'!Y:Y,'EPA Export Aggregation'!$A:$A,$B80,'EPA Export Aggregation'!$D:$D,$A$1)*IF($A80="CH4",About!$D$58,IF($A80="N2O",About!$D$59,1))</f>
        <v>1.0656731169189601E-2</v>
      </c>
      <c r="W80" s="438">
        <f>SUMIFS('EPA Export Aggregation'!Z:Z,'EPA Export Aggregation'!$A:$A,$B80,'EPA Export Aggregation'!$D:$D,$A$1)*IF($A80="CH4",About!$D$58,IF($A80="N2O",About!$D$59,1))</f>
        <v>1.38087402035252E-2</v>
      </c>
      <c r="X80" s="438">
        <f>SUMIFS('EPA Export Aggregation'!AA:AA,'EPA Export Aggregation'!$A:$A,$B80,'EPA Export Aggregation'!$D:$D,$A$1)*IF($A80="CH4",About!$D$58,IF($A80="N2O",About!$D$59,1))</f>
        <v>3.2417526807644703E-2</v>
      </c>
      <c r="Y80" s="438">
        <f>SUMIFS('EPA Export Aggregation'!AB:AB,'EPA Export Aggregation'!$A:$A,$B80,'EPA Export Aggregation'!$D:$D,$A$1)*IF($A80="CH4",About!$D$58,IF($A80="N2O",About!$D$59,1))</f>
        <v>3.17132314682287E-2</v>
      </c>
      <c r="Z80" s="438">
        <f>SUMIFS('EPA Export Aggregation'!AC:AC,'EPA Export Aggregation'!$A:$A,$B80,'EPA Export Aggregation'!$D:$D,$A$1)*IF($A80="CH4",About!$D$58,IF($A80="N2O",About!$D$59,1))</f>
        <v>2.2716226779237101E-2</v>
      </c>
      <c r="AA80" s="438">
        <f>SUMIFS('EPA Export Aggregation'!AD:AD,'EPA Export Aggregation'!$A:$A,$B80,'EPA Export Aggregation'!$D:$D,$A$1)*IF($A80="CH4",About!$D$58,IF($A80="N2O",About!$D$59,1))</f>
        <v>8.7061607770523002E-3</v>
      </c>
      <c r="AB80" s="438">
        <f>SUMIFS('EPA Export Aggregation'!AE:AE,'EPA Export Aggregation'!$A:$A,$B80,'EPA Export Aggregation'!$D:$D,$A$1)*IF($A80="CH4",About!$D$58,IF($A80="N2O",About!$D$59,1))</f>
        <v>1.2733612618178E-2</v>
      </c>
      <c r="AC80" s="438">
        <f>SUMIFS('EPA Export Aggregation'!AF:AF,'EPA Export Aggregation'!$A:$A,$B80,'EPA Export Aggregation'!$D:$D,$A$1)*IF($A80="CH4",About!$D$58,IF($A80="N2O",About!$D$59,1))</f>
        <v>1.3052481561359601E-2</v>
      </c>
      <c r="AD80" s="438">
        <f>SUMIFS('EPA Export Aggregation'!AG:AG,'EPA Export Aggregation'!$A:$A,$B80,'EPA Export Aggregation'!$D:$D,$A$1)*IF($A80="CH4",About!$D$58,IF($A80="N2O",About!$D$59,1))</f>
        <v>9.8646359589587007E-3</v>
      </c>
      <c r="AE80" s="438">
        <f>SUMIFS('EPA Export Aggregation'!AH:AH,'EPA Export Aggregation'!$A:$A,$B80,'EPA Export Aggregation'!$D:$D,$A$1)*IF($A80="CH4",About!$D$58,IF($A80="N2O",About!$D$59,1))</f>
        <v>1.17570591692028E-2</v>
      </c>
      <c r="AF80" s="438">
        <f>SUMIFS('EPA Export Aggregation'!AI:AI,'EPA Export Aggregation'!$A:$A,$B80,'EPA Export Aggregation'!$D:$D,$A$1)*IF($A80="CH4",About!$D$58,IF($A80="N2O",About!$D$59,1))</f>
        <v>5.1287107288000003E-3</v>
      </c>
      <c r="AG80" s="438">
        <f>SUMIFS('EPA Export Aggregation'!AJ:AJ,'EPA Export Aggregation'!$A:$A,$B80,'EPA Export Aggregation'!$D:$D,$A$1)*IF($A80="CH4",About!$D$58,IF($A80="N2O",About!$D$59,1))</f>
        <v>3.2469203362474998E-3</v>
      </c>
      <c r="AH80" s="438">
        <f>SUMIFS('EPA Export Aggregation'!AK:AK,'EPA Export Aggregation'!$A:$A,$B80,'EPA Export Aggregation'!$D:$D,$A$1)*IF($A80="CH4",About!$D$58,IF($A80="N2O",About!$D$59,1))</f>
        <v>3.3279782393886999E-3</v>
      </c>
    </row>
    <row r="81" spans="1:34" x14ac:dyDescent="0.45">
      <c r="A81" s="436" t="s">
        <v>4447</v>
      </c>
      <c r="B81" s="437" t="s">
        <v>4451</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4447</v>
      </c>
      <c r="B82" s="437" t="s">
        <v>4452</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4447</v>
      </c>
      <c r="B83" s="437" t="s">
        <v>4453</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4447</v>
      </c>
      <c r="B84" s="437" t="s">
        <v>4428</v>
      </c>
      <c r="C84" s="438">
        <f>SUMIFS('EPA Export Aggregation'!F:F,'EPA Export Aggregation'!$A:$A,$B84,'EPA Export Aggregation'!$D:$D,$A$1)*IF($A84="CH4",About!$D$58,IF($A84="N2O",About!$D$59,1))</f>
        <v>2.5292156999999998E-3</v>
      </c>
      <c r="D84" s="438">
        <f>SUMIFS('EPA Export Aggregation'!G:G,'EPA Export Aggregation'!$A:$A,$B84,'EPA Export Aggregation'!$D:$D,$A$1)*IF($A84="CH4",About!$D$58,IF($A84="N2O",About!$D$59,1))</f>
        <v>2.5292156999999998E-3</v>
      </c>
      <c r="E84" s="438">
        <f>SUMIFS('EPA Export Aggregation'!H:H,'EPA Export Aggregation'!$A:$A,$B84,'EPA Export Aggregation'!$D:$D,$A$1)*IF($A84="CH4",About!$D$58,IF($A84="N2O",About!$D$59,1))</f>
        <v>2.5292156999999998E-3</v>
      </c>
      <c r="F84" s="438">
        <f>SUMIFS('EPA Export Aggregation'!I:I,'EPA Export Aggregation'!$A:$A,$B84,'EPA Export Aggregation'!$D:$D,$A$1)*IF($A84="CH4",About!$D$58,IF($A84="N2O",About!$D$59,1))</f>
        <v>3.1615184499999998E-3</v>
      </c>
      <c r="G84" s="438">
        <f>SUMIFS('EPA Export Aggregation'!J:J,'EPA Export Aggregation'!$A:$A,$B84,'EPA Export Aggregation'!$D:$D,$A$1)*IF($A84="CH4",About!$D$58,IF($A84="N2O",About!$D$59,1))</f>
        <v>3.4776709999999999E-3</v>
      </c>
      <c r="H84" s="438">
        <f>SUMIFS('EPA Export Aggregation'!K:K,'EPA Export Aggregation'!$A:$A,$B84,'EPA Export Aggregation'!$D:$D,$A$1)*IF($A84="CH4",About!$D$58,IF($A84="N2O",About!$D$59,1))</f>
        <v>4.3702526999999996E-3</v>
      </c>
      <c r="I84" s="438">
        <f>SUMIFS('EPA Export Aggregation'!L:L,'EPA Export Aggregation'!$A:$A,$B84,'EPA Export Aggregation'!$D:$D,$A$1)*IF($A84="CH4",About!$D$58,IF($A84="N2O",About!$D$59,1))</f>
        <v>4.8530038000000001E-3</v>
      </c>
      <c r="J84" s="438">
        <f>SUMIFS('EPA Export Aggregation'!M:M,'EPA Export Aggregation'!$A:$A,$B84,'EPA Export Aggregation'!$D:$D,$A$1)*IF($A84="CH4",About!$D$58,IF($A84="N2O",About!$D$59,1))</f>
        <v>5.1286541000000003E-3</v>
      </c>
      <c r="K84" s="438">
        <f>SUMIFS('EPA Export Aggregation'!N:N,'EPA Export Aggregation'!$A:$A,$B84,'EPA Export Aggregation'!$D:$D,$A$1)*IF($A84="CH4",About!$D$58,IF($A84="N2O",About!$D$59,1))</f>
        <v>6.2886328999999996E-3</v>
      </c>
      <c r="L84" s="438">
        <f>SUMIFS('EPA Export Aggregation'!O:O,'EPA Export Aggregation'!$A:$A,$B84,'EPA Export Aggregation'!$D:$D,$A$1)*IF($A84="CH4",About!$D$58,IF($A84="N2O",About!$D$59,1))</f>
        <v>6.3814485000000002E-3</v>
      </c>
      <c r="M84" s="438">
        <f>SUMIFS('EPA Export Aggregation'!P:P,'EPA Export Aggregation'!$A:$A,$B84,'EPA Export Aggregation'!$D:$D,$A$1)*IF($A84="CH4",About!$D$58,IF($A84="N2O",About!$D$59,1))</f>
        <v>5.1578129000000002E-3</v>
      </c>
      <c r="N84" s="438">
        <f>SUMIFS('EPA Export Aggregation'!Q:Q,'EPA Export Aggregation'!$A:$A,$B84,'EPA Export Aggregation'!$D:$D,$A$1)*IF($A84="CH4",About!$D$58,IF($A84="N2O",About!$D$59,1))</f>
        <v>3.50687445E-3</v>
      </c>
      <c r="O84" s="438">
        <f>SUMIFS('EPA Export Aggregation'!R:R,'EPA Export Aggregation'!$A:$A,$B84,'EPA Export Aggregation'!$D:$D,$A$1)*IF($A84="CH4",About!$D$58,IF($A84="N2O",About!$D$59,1))</f>
        <v>3.1127512499999998E-3</v>
      </c>
      <c r="P84" s="438">
        <f>SUMIFS('EPA Export Aggregation'!S:S,'EPA Export Aggregation'!$A:$A,$B84,'EPA Export Aggregation'!$D:$D,$A$1)*IF($A84="CH4",About!$D$58,IF($A84="N2O",About!$D$59,1))</f>
        <v>3.7499631500000001E-3</v>
      </c>
      <c r="Q84" s="438">
        <f>SUMIFS('EPA Export Aggregation'!T:T,'EPA Export Aggregation'!$A:$A,$B84,'EPA Export Aggregation'!$D:$D,$A$1)*IF($A84="CH4",About!$D$58,IF($A84="N2O",About!$D$59,1))</f>
        <v>3.5997206E-3</v>
      </c>
      <c r="R84" s="438">
        <f>SUMIFS('EPA Export Aggregation'!U:U,'EPA Export Aggregation'!$A:$A,$B84,'EPA Export Aggregation'!$D:$D,$A$1)*IF($A84="CH4",About!$D$58,IF($A84="N2O",About!$D$59,1))</f>
        <v>3.91439265E-3</v>
      </c>
      <c r="S84" s="438">
        <f>SUMIFS('EPA Export Aggregation'!V:V,'EPA Export Aggregation'!$A:$A,$B84,'EPA Export Aggregation'!$D:$D,$A$1)*IF($A84="CH4",About!$D$58,IF($A84="N2O",About!$D$59,1))</f>
        <v>3.8012871499999998E-3</v>
      </c>
      <c r="T84" s="438">
        <f>SUMIFS('EPA Export Aggregation'!W:W,'EPA Export Aggregation'!$A:$A,$B84,'EPA Export Aggregation'!$D:$D,$A$1)*IF($A84="CH4",About!$D$58,IF($A84="N2O",About!$D$59,1))</f>
        <v>3.0584075000000001E-3</v>
      </c>
      <c r="U84" s="438">
        <f>SUMIFS('EPA Export Aggregation'!X:X,'EPA Export Aggregation'!$A:$A,$B84,'EPA Export Aggregation'!$D:$D,$A$1)*IF($A84="CH4",About!$D$58,IF($A84="N2O",About!$D$59,1))</f>
        <v>2.8084708999999999E-3</v>
      </c>
      <c r="V84" s="438">
        <f>SUMIFS('EPA Export Aggregation'!Y:Y,'EPA Export Aggregation'!$A:$A,$B84,'EPA Export Aggregation'!$D:$D,$A$1)*IF($A84="CH4",About!$D$58,IF($A84="N2O",About!$D$59,1))</f>
        <v>2.1459518500000002E-3</v>
      </c>
      <c r="W84" s="438">
        <f>SUMIFS('EPA Export Aggregation'!Z:Z,'EPA Export Aggregation'!$A:$A,$B84,'EPA Export Aggregation'!$D:$D,$A$1)*IF($A84="CH4",About!$D$58,IF($A84="N2O",About!$D$59,1))</f>
        <v>2.8056321000000002E-3</v>
      </c>
      <c r="X84" s="438">
        <f>SUMIFS('EPA Export Aggregation'!AA:AA,'EPA Export Aggregation'!$A:$A,$B84,'EPA Export Aggregation'!$D:$D,$A$1)*IF($A84="CH4",About!$D$58,IF($A84="N2O",About!$D$59,1))</f>
        <v>3.4906641499999999E-3</v>
      </c>
      <c r="Y84" s="438">
        <f>SUMIFS('EPA Export Aggregation'!AB:AB,'EPA Export Aggregation'!$A:$A,$B84,'EPA Export Aggregation'!$D:$D,$A$1)*IF($A84="CH4",About!$D$58,IF($A84="N2O",About!$D$59,1))</f>
        <v>3.6739641499999999E-3</v>
      </c>
      <c r="Z84" s="438">
        <f>SUMIFS('EPA Export Aggregation'!AC:AC,'EPA Export Aggregation'!$A:$A,$B84,'EPA Export Aggregation'!$D:$D,$A$1)*IF($A84="CH4",About!$D$58,IF($A84="N2O",About!$D$59,1))</f>
        <v>5.4754577000000002E-3</v>
      </c>
      <c r="AA84" s="438">
        <f>SUMIFS('EPA Export Aggregation'!AD:AD,'EPA Export Aggregation'!$A:$A,$B84,'EPA Export Aggregation'!$D:$D,$A$1)*IF($A84="CH4",About!$D$58,IF($A84="N2O",About!$D$59,1))</f>
        <v>1.4874654E-3</v>
      </c>
      <c r="AB84" s="438">
        <f>SUMIFS('EPA Export Aggregation'!AE:AE,'EPA Export Aggregation'!$A:$A,$B84,'EPA Export Aggregation'!$D:$D,$A$1)*IF($A84="CH4",About!$D$58,IF($A84="N2O",About!$D$59,1))</f>
        <v>2.1569569000000001E-3</v>
      </c>
      <c r="AC84" s="438">
        <f>SUMIFS('EPA Export Aggregation'!AF:AF,'EPA Export Aggregation'!$A:$A,$B84,'EPA Export Aggregation'!$D:$D,$A$1)*IF($A84="CH4",About!$D$58,IF($A84="N2O",About!$D$59,1))</f>
        <v>2.6866774500000001E-3</v>
      </c>
      <c r="AD84" s="438">
        <f>SUMIFS('EPA Export Aggregation'!AG:AG,'EPA Export Aggregation'!$A:$A,$B84,'EPA Export Aggregation'!$D:$D,$A$1)*IF($A84="CH4",About!$D$58,IF($A84="N2O",About!$D$59,1))</f>
        <v>2.6108030000000001E-3</v>
      </c>
      <c r="AE84" s="438">
        <f>SUMIFS('EPA Export Aggregation'!AH:AH,'EPA Export Aggregation'!$A:$A,$B84,'EPA Export Aggregation'!$D:$D,$A$1)*IF($A84="CH4",About!$D$58,IF($A84="N2O",About!$D$59,1))</f>
        <v>1.9844762999999999E-3</v>
      </c>
      <c r="AF84" s="438">
        <f>SUMIFS('EPA Export Aggregation'!AI:AI,'EPA Export Aggregation'!$A:$A,$B84,'EPA Export Aggregation'!$D:$D,$A$1)*IF($A84="CH4",About!$D$58,IF($A84="N2O",About!$D$59,1))</f>
        <v>1.3178752999999999E-3</v>
      </c>
      <c r="AG84" s="438">
        <f>SUMIFS('EPA Export Aggregation'!AJ:AJ,'EPA Export Aggregation'!$A:$A,$B84,'EPA Export Aggregation'!$D:$D,$A$1)*IF($A84="CH4",About!$D$58,IF($A84="N2O",About!$D$59,1))</f>
        <v>1.5936055000000001E-3</v>
      </c>
      <c r="AH84" s="438">
        <f>SUMIFS('EPA Export Aggregation'!AK:AK,'EPA Export Aggregation'!$A:$A,$B84,'EPA Export Aggregation'!$D:$D,$A$1)*IF($A84="CH4",About!$D$58,IF($A84="N2O",About!$D$59,1))</f>
        <v>1.9395842499999999E-3</v>
      </c>
    </row>
    <row r="85" spans="1:34" x14ac:dyDescent="0.45">
      <c r="A85" s="436" t="s">
        <v>4447</v>
      </c>
      <c r="B85" s="437" t="s">
        <v>4454</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4447</v>
      </c>
      <c r="B86" s="437" t="s">
        <v>4455</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4447</v>
      </c>
      <c r="B87" s="437" t="s">
        <v>4430</v>
      </c>
      <c r="C87" s="438">
        <f>SUMIFS('EPA Export Aggregation'!F:F,'EPA Export Aggregation'!$A:$A,$B87,'EPA Export Aggregation'!$D:$D,$A$1)*IF($A87="CH4",About!$D$58,IF($A87="N2O",About!$D$59,1))</f>
        <v>2.221317E-4</v>
      </c>
      <c r="D87" s="438">
        <f>SUMIFS('EPA Export Aggregation'!$F:$F,'EPA Export Aggregation'!$A:$A,$B87,'EPA Export Aggregation'!$D:$D,$A$1)*IF($A87="CH4",About!$D$58,IF($A87="N2O",About!$D$59,1))</f>
        <v>2.221317E-4</v>
      </c>
      <c r="E87" s="438">
        <f>SUMIFS('EPA Export Aggregation'!$F:$F,'EPA Export Aggregation'!$A:$A,$B87,'EPA Export Aggregation'!$D:$D,$A$1)*IF($A87="CH4",About!$D$58,IF($A87="N2O",About!$D$59,1))</f>
        <v>2.221317E-4</v>
      </c>
      <c r="F87" s="438">
        <f>SUMIFS('EPA Export Aggregation'!$F:$F,'EPA Export Aggregation'!$A:$A,$B87,'EPA Export Aggregation'!$D:$D,$A$1)*IF($A87="CH4",About!$D$58,IF($A87="N2O",About!$D$59,1))</f>
        <v>2.221317E-4</v>
      </c>
      <c r="G87" s="438">
        <f>SUMIFS('EPA Export Aggregation'!$F:$F,'EPA Export Aggregation'!$A:$A,$B87,'EPA Export Aggregation'!$D:$D,$A$1)*IF($A87="CH4",About!$D$58,IF($A87="N2O",About!$D$59,1))</f>
        <v>2.221317E-4</v>
      </c>
      <c r="H87" s="438">
        <f>SUMIFS('EPA Export Aggregation'!$F:$F,'EPA Export Aggregation'!$A:$A,$B87,'EPA Export Aggregation'!$D:$D,$A$1)*IF($A87="CH4",About!$D$58,IF($A87="N2O",About!$D$59,1))</f>
        <v>2.221317E-4</v>
      </c>
      <c r="I87" s="438">
        <f>SUMIFS('EPA Export Aggregation'!$F:$F,'EPA Export Aggregation'!$A:$A,$B87,'EPA Export Aggregation'!$D:$D,$A$1)*IF($A87="CH4",About!$D$58,IF($A87="N2O",About!$D$59,1))</f>
        <v>2.221317E-4</v>
      </c>
      <c r="J87" s="438">
        <f>SUMIFS('EPA Export Aggregation'!$F:$F,'EPA Export Aggregation'!$A:$A,$B87,'EPA Export Aggregation'!$D:$D,$A$1)*IF($A87="CH4",About!$D$58,IF($A87="N2O",About!$D$59,1))</f>
        <v>2.221317E-4</v>
      </c>
      <c r="K87" s="438">
        <f>SUMIFS('EPA Export Aggregation'!$F:$F,'EPA Export Aggregation'!$A:$A,$B87,'EPA Export Aggregation'!$D:$D,$A$1)*IF($A87="CH4",About!$D$58,IF($A87="N2O",About!$D$59,1))</f>
        <v>2.221317E-4</v>
      </c>
      <c r="L87" s="438">
        <f>SUMIFS('EPA Export Aggregation'!$F:$F,'EPA Export Aggregation'!$A:$A,$B87,'EPA Export Aggregation'!$D:$D,$A$1)*IF($A87="CH4",About!$D$58,IF($A87="N2O",About!$D$59,1))</f>
        <v>2.221317E-4</v>
      </c>
      <c r="M87" s="438">
        <f>SUMIFS('EPA Export Aggregation'!$F:$F,'EPA Export Aggregation'!$A:$A,$B87,'EPA Export Aggregation'!$D:$D,$A$1)*IF($A87="CH4",About!$D$58,IF($A87="N2O",About!$D$59,1))</f>
        <v>2.221317E-4</v>
      </c>
      <c r="N87" s="438">
        <f>SUMIFS('EPA Export Aggregation'!$F:$F,'EPA Export Aggregation'!$A:$A,$B87,'EPA Export Aggregation'!$D:$D,$A$1)*IF($A87="CH4",About!$D$58,IF($A87="N2O",About!$D$59,1))</f>
        <v>2.221317E-4</v>
      </c>
      <c r="O87" s="438">
        <f>SUMIFS('EPA Export Aggregation'!$F:$F,'EPA Export Aggregation'!$A:$A,$B87,'EPA Export Aggregation'!$D:$D,$A$1)*IF($A87="CH4",About!$D$58,IF($A87="N2O",About!$D$59,1))</f>
        <v>2.221317E-4</v>
      </c>
      <c r="P87" s="438">
        <f>SUMIFS('EPA Export Aggregation'!$F:$F,'EPA Export Aggregation'!$A:$A,$B87,'EPA Export Aggregation'!$D:$D,$A$1)*IF($A87="CH4",About!$D$58,IF($A87="N2O",About!$D$59,1))</f>
        <v>2.221317E-4</v>
      </c>
      <c r="Q87" s="438">
        <f>SUMIFS('EPA Export Aggregation'!$F:$F,'EPA Export Aggregation'!$A:$A,$B87,'EPA Export Aggregation'!$D:$D,$A$1)*IF($A87="CH4",About!$D$58,IF($A87="N2O",About!$D$59,1))</f>
        <v>2.221317E-4</v>
      </c>
      <c r="R87" s="438">
        <f>SUMIFS('EPA Export Aggregation'!$F:$F,'EPA Export Aggregation'!$A:$A,$B87,'EPA Export Aggregation'!$D:$D,$A$1)*IF($A87="CH4",About!$D$58,IF($A87="N2O",About!$D$59,1))</f>
        <v>2.221317E-4</v>
      </c>
      <c r="S87" s="438">
        <f>SUMIFS('EPA Export Aggregation'!$F:$F,'EPA Export Aggregation'!$A:$A,$B87,'EPA Export Aggregation'!$D:$D,$A$1)*IF($A87="CH4",About!$D$58,IF($A87="N2O",About!$D$59,1))</f>
        <v>2.221317E-4</v>
      </c>
      <c r="T87" s="438">
        <f>SUMIFS('EPA Export Aggregation'!$F:$F,'EPA Export Aggregation'!$A:$A,$B87,'EPA Export Aggregation'!$D:$D,$A$1)*IF($A87="CH4",About!$D$58,IF($A87="N2O",About!$D$59,1))</f>
        <v>2.221317E-4</v>
      </c>
      <c r="U87" s="438">
        <f>SUMIFS('EPA Export Aggregation'!$F:$F,'EPA Export Aggregation'!$A:$A,$B87,'EPA Export Aggregation'!$D:$D,$A$1)*IF($A87="CH4",About!$D$58,IF($A87="N2O",About!$D$59,1))</f>
        <v>2.221317E-4</v>
      </c>
      <c r="V87" s="438">
        <f>SUMIFS('EPA Export Aggregation'!$F:$F,'EPA Export Aggregation'!$A:$A,$B87,'EPA Export Aggregation'!$D:$D,$A$1)*IF($A87="CH4",About!$D$58,IF($A87="N2O",About!$D$59,1))</f>
        <v>2.221317E-4</v>
      </c>
      <c r="W87" s="438">
        <f>SUMIFS('EPA Export Aggregation'!$F:$F,'EPA Export Aggregation'!$A:$A,$B87,'EPA Export Aggregation'!$D:$D,$A$1)*IF($A87="CH4",About!$D$58,IF($A87="N2O",About!$D$59,1))</f>
        <v>2.221317E-4</v>
      </c>
      <c r="X87" s="438">
        <f>SUMIFS('EPA Export Aggregation'!$F:$F,'EPA Export Aggregation'!$A:$A,$B87,'EPA Export Aggregation'!$D:$D,$A$1)*IF($A87="CH4",About!$D$58,IF($A87="N2O",About!$D$59,1))</f>
        <v>2.221317E-4</v>
      </c>
      <c r="Y87" s="438">
        <f>SUMIFS('EPA Export Aggregation'!$F:$F,'EPA Export Aggregation'!$A:$A,$B87,'EPA Export Aggregation'!$D:$D,$A$1)*IF($A87="CH4",About!$D$58,IF($A87="N2O",About!$D$59,1))</f>
        <v>2.221317E-4</v>
      </c>
      <c r="Z87" s="438">
        <f>SUMIFS('EPA Export Aggregation'!$F:$F,'EPA Export Aggregation'!$A:$A,$B87,'EPA Export Aggregation'!$D:$D,$A$1)*IF($A87="CH4",About!$D$58,IF($A87="N2O",About!$D$59,1))</f>
        <v>2.221317E-4</v>
      </c>
      <c r="AA87" s="438">
        <f>SUMIFS('EPA Export Aggregation'!$F:$F,'EPA Export Aggregation'!$A:$A,$B87,'EPA Export Aggregation'!$D:$D,$A$1)*IF($A87="CH4",About!$D$58,IF($A87="N2O",About!$D$59,1))</f>
        <v>2.221317E-4</v>
      </c>
      <c r="AB87" s="438">
        <f>SUMIFS('EPA Export Aggregation'!$F:$F,'EPA Export Aggregation'!$A:$A,$B87,'EPA Export Aggregation'!$D:$D,$A$1)*IF($A87="CH4",About!$D$58,IF($A87="N2O",About!$D$59,1))</f>
        <v>2.221317E-4</v>
      </c>
      <c r="AC87" s="438">
        <f>SUMIFS('EPA Export Aggregation'!$F:$F,'EPA Export Aggregation'!$A:$A,$B87,'EPA Export Aggregation'!$D:$D,$A$1)*IF($A87="CH4",About!$D$58,IF($A87="N2O",About!$D$59,1))</f>
        <v>2.221317E-4</v>
      </c>
      <c r="AD87" s="438">
        <f>SUMIFS('EPA Export Aggregation'!$F:$F,'EPA Export Aggregation'!$A:$A,$B87,'EPA Export Aggregation'!$D:$D,$A$1)*IF($A87="CH4",About!$D$58,IF($A87="N2O",About!$D$59,1))</f>
        <v>2.221317E-4</v>
      </c>
      <c r="AE87" s="438">
        <f>SUMIFS('EPA Export Aggregation'!$F:$F,'EPA Export Aggregation'!$A:$A,$B87,'EPA Export Aggregation'!$D:$D,$A$1)*IF($A87="CH4",About!$D$58,IF($A87="N2O",About!$D$59,1))</f>
        <v>2.221317E-4</v>
      </c>
      <c r="AF87" s="438">
        <f>SUMIFS('EPA Export Aggregation'!$F:$F,'EPA Export Aggregation'!$A:$A,$B87,'EPA Export Aggregation'!$D:$D,$A$1)*IF($A87="CH4",About!$D$58,IF($A87="N2O",About!$D$59,1))</f>
        <v>2.221317E-4</v>
      </c>
      <c r="AG87" s="438">
        <f>SUMIFS('EPA Export Aggregation'!$F:$F,'EPA Export Aggregation'!$A:$A,$B87,'EPA Export Aggregation'!$D:$D,$A$1)*IF($A87="CH4",About!$D$58,IF($A87="N2O",About!$D$59,1))</f>
        <v>2.221317E-4</v>
      </c>
      <c r="AH87" s="438">
        <f>SUMIFS('EPA Export Aggregation'!$F:$F,'EPA Export Aggregation'!$A:$A,$B87,'EPA Export Aggregation'!$D:$D,$A$1)*IF($A87="CH4",About!$D$58,IF($A87="N2O",About!$D$59,1))</f>
        <v>2.221317E-4</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3643</v>
      </c>
    </row>
    <row r="2" spans="1:35" x14ac:dyDescent="0.45">
      <c r="A2" t="s">
        <v>3644</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3653</v>
      </c>
    </row>
    <row r="3" spans="1:35" x14ac:dyDescent="0.4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3654</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3655</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3645</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3646</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3656</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3657</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3647</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3648</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3658</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3659</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3649</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3660</v>
      </c>
    </row>
    <row r="18" spans="1:17" x14ac:dyDescent="0.45">
      <c r="A18" t="s">
        <v>3661</v>
      </c>
    </row>
    <row r="19" spans="1:17" x14ac:dyDescent="0.45">
      <c r="A19" t="s">
        <v>3662</v>
      </c>
    </row>
    <row r="20" spans="1:17" x14ac:dyDescent="0.45">
      <c r="A20" t="s">
        <v>3663</v>
      </c>
    </row>
    <row r="21" spans="1:17" x14ac:dyDescent="0.45">
      <c r="A21" t="s">
        <v>3650</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65" t="s">
        <v>473</v>
      </c>
      <c r="B2" s="465"/>
      <c r="C2" s="194"/>
      <c r="D2" s="194"/>
      <c r="E2" s="194"/>
      <c r="F2" s="194"/>
      <c r="G2" s="194"/>
      <c r="H2" s="41" t="s">
        <v>474</v>
      </c>
    </row>
    <row r="3" spans="1:8" ht="15.4" x14ac:dyDescent="0.45">
      <c r="A3" s="194" t="s">
        <v>719</v>
      </c>
      <c r="B3" s="194"/>
      <c r="C3" s="194"/>
      <c r="D3" s="194"/>
      <c r="E3" s="194"/>
      <c r="F3" s="194"/>
      <c r="G3" s="194"/>
      <c r="H3" s="41" t="s">
        <v>3371</v>
      </c>
    </row>
    <row r="4" spans="1:8" x14ac:dyDescent="0.45">
      <c r="A4" s="195"/>
      <c r="B4" s="195"/>
      <c r="C4" s="195"/>
      <c r="D4" s="195"/>
      <c r="E4" s="195"/>
      <c r="F4" s="195"/>
      <c r="G4" s="41"/>
      <c r="H4" s="41" t="s">
        <v>475</v>
      </c>
    </row>
    <row r="5" spans="1:8" x14ac:dyDescent="0.45">
      <c r="A5" s="195"/>
      <c r="B5" s="195"/>
      <c r="C5" s="195"/>
      <c r="D5" s="195"/>
      <c r="E5" s="195"/>
      <c r="F5" s="195"/>
      <c r="G5" s="195"/>
      <c r="H5" s="195"/>
    </row>
    <row r="6" spans="1:8" x14ac:dyDescent="0.45">
      <c r="A6" s="470" t="s">
        <v>476</v>
      </c>
      <c r="B6" s="242" t="s">
        <v>477</v>
      </c>
      <c r="C6" s="242" t="s">
        <v>478</v>
      </c>
      <c r="D6" s="242" t="s">
        <v>479</v>
      </c>
      <c r="E6" s="242" t="s">
        <v>480</v>
      </c>
      <c r="F6" s="242" t="s">
        <v>481</v>
      </c>
      <c r="G6" s="242" t="s">
        <v>482</v>
      </c>
      <c r="H6" s="242" t="s">
        <v>483</v>
      </c>
    </row>
    <row r="7" spans="1:8" ht="14.65" thickBot="1" x14ac:dyDescent="0.5">
      <c r="A7" s="471"/>
      <c r="B7" s="472" t="s">
        <v>484</v>
      </c>
      <c r="C7" s="473"/>
      <c r="D7" s="473"/>
      <c r="E7" s="473"/>
      <c r="F7" s="473"/>
      <c r="G7" s="473"/>
      <c r="H7" s="474"/>
    </row>
    <row r="8" spans="1:8" ht="14.65" thickTop="1" x14ac:dyDescent="0.4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491</v>
      </c>
      <c r="B13" s="244">
        <v>45783.983149465937</v>
      </c>
      <c r="C13" s="244">
        <v>1.37229551691322</v>
      </c>
      <c r="D13" s="244">
        <v>0.19110373131999001</v>
      </c>
      <c r="E13" s="248" t="s">
        <v>492</v>
      </c>
      <c r="F13" s="248" t="s">
        <v>492</v>
      </c>
      <c r="G13" s="248" t="s">
        <v>492</v>
      </c>
      <c r="H13" s="248" t="s">
        <v>492</v>
      </c>
    </row>
    <row r="14" spans="1:8" x14ac:dyDescent="0.4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494</v>
      </c>
      <c r="B15" s="244">
        <v>14978.572362155866</v>
      </c>
      <c r="C15" s="244">
        <v>0.23835740177008</v>
      </c>
      <c r="D15" s="244">
        <v>5.0815371746130003E-2</v>
      </c>
      <c r="E15" s="248" t="s">
        <v>492</v>
      </c>
      <c r="F15" s="248" t="s">
        <v>492</v>
      </c>
      <c r="G15" s="248" t="s">
        <v>492</v>
      </c>
      <c r="H15" s="248" t="s">
        <v>492</v>
      </c>
    </row>
    <row r="16" spans="1:8" x14ac:dyDescent="0.45">
      <c r="A16" s="247" t="s">
        <v>495</v>
      </c>
      <c r="B16" s="244">
        <v>5057.2748720254449</v>
      </c>
      <c r="C16" s="244">
        <v>0.25516926930848</v>
      </c>
      <c r="D16" s="244">
        <v>3.8004328346280002E-2</v>
      </c>
      <c r="E16" s="248" t="s">
        <v>492</v>
      </c>
      <c r="F16" s="248" t="s">
        <v>492</v>
      </c>
      <c r="G16" s="248" t="s">
        <v>492</v>
      </c>
      <c r="H16" s="248" t="s">
        <v>492</v>
      </c>
    </row>
    <row r="17" spans="1:8" x14ac:dyDescent="0.45">
      <c r="A17" s="247" t="s">
        <v>496</v>
      </c>
      <c r="B17" s="244">
        <v>67269.957813983725</v>
      </c>
      <c r="C17" s="244">
        <v>1.85662734289529</v>
      </c>
      <c r="D17" s="244">
        <v>0.29458061428601001</v>
      </c>
      <c r="E17" s="248" t="s">
        <v>492</v>
      </c>
      <c r="F17" s="248" t="s">
        <v>492</v>
      </c>
      <c r="G17" s="248" t="s">
        <v>492</v>
      </c>
      <c r="H17" s="248" t="s">
        <v>492</v>
      </c>
    </row>
    <row r="18" spans="1:8" x14ac:dyDescent="0.45">
      <c r="A18" s="247" t="s">
        <v>497</v>
      </c>
      <c r="B18" s="244">
        <v>45070.579654334128</v>
      </c>
      <c r="C18" s="244">
        <v>3.0283235843053902</v>
      </c>
      <c r="D18" s="244">
        <v>0.52839203850651995</v>
      </c>
      <c r="E18" s="248" t="s">
        <v>492</v>
      </c>
      <c r="F18" s="248" t="s">
        <v>492</v>
      </c>
      <c r="G18" s="248" t="s">
        <v>492</v>
      </c>
      <c r="H18" s="248" t="s">
        <v>492</v>
      </c>
    </row>
    <row r="19" spans="1:8" x14ac:dyDescent="0.45">
      <c r="A19" s="247" t="s">
        <v>498</v>
      </c>
      <c r="B19" s="244">
        <v>46357.764227420019</v>
      </c>
      <c r="C19" s="244">
        <v>3.41919088614388</v>
      </c>
      <c r="D19" s="244">
        <v>0.52415757023381004</v>
      </c>
      <c r="E19" s="248" t="s">
        <v>492</v>
      </c>
      <c r="F19" s="248" t="s">
        <v>492</v>
      </c>
      <c r="G19" s="248" t="s">
        <v>492</v>
      </c>
      <c r="H19" s="248" t="s">
        <v>492</v>
      </c>
    </row>
    <row r="20" spans="1:8" x14ac:dyDescent="0.45">
      <c r="A20" s="247" t="s">
        <v>499</v>
      </c>
      <c r="B20" s="244">
        <v>36302.033778109631</v>
      </c>
      <c r="C20" s="244">
        <v>2.4295382607283198</v>
      </c>
      <c r="D20" s="244">
        <v>0.36471649490099001</v>
      </c>
      <c r="E20" s="248" t="s">
        <v>492</v>
      </c>
      <c r="F20" s="248" t="s">
        <v>492</v>
      </c>
      <c r="G20" s="248" t="s">
        <v>492</v>
      </c>
      <c r="H20" s="248" t="s">
        <v>492</v>
      </c>
    </row>
    <row r="21" spans="1:8" x14ac:dyDescent="0.4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509</v>
      </c>
      <c r="B31" s="244">
        <v>257.90976890459297</v>
      </c>
      <c r="C31" s="244">
        <v>1.300499353749E-2</v>
      </c>
      <c r="D31" s="244">
        <v>1.87845249299E-3</v>
      </c>
      <c r="E31" s="248" t="s">
        <v>492</v>
      </c>
      <c r="F31" s="248" t="s">
        <v>492</v>
      </c>
      <c r="G31" s="248" t="s">
        <v>492</v>
      </c>
      <c r="H31" s="248" t="s">
        <v>492</v>
      </c>
    </row>
    <row r="32" spans="1:8" x14ac:dyDescent="0.4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511</v>
      </c>
      <c r="B34" s="244">
        <v>28046.5637376296</v>
      </c>
      <c r="C34" s="244">
        <v>0.48826677857</v>
      </c>
      <c r="D34" s="244">
        <v>0.78160963399831995</v>
      </c>
      <c r="E34" s="248" t="s">
        <v>490</v>
      </c>
      <c r="F34" s="248" t="s">
        <v>490</v>
      </c>
      <c r="G34" s="248" t="s">
        <v>490</v>
      </c>
      <c r="H34" s="248" t="s">
        <v>490</v>
      </c>
    </row>
    <row r="35" spans="1:8" x14ac:dyDescent="0.4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514</v>
      </c>
      <c r="B36" s="244">
        <v>4169.7141237857086</v>
      </c>
      <c r="C36" s="244">
        <v>2828.7193306107342</v>
      </c>
      <c r="D36" s="244" t="s">
        <v>490</v>
      </c>
      <c r="E36" s="244" t="s">
        <v>490</v>
      </c>
      <c r="F36" s="244" t="s">
        <v>490</v>
      </c>
      <c r="G36" s="244" t="s">
        <v>490</v>
      </c>
      <c r="H36" s="244" t="s">
        <v>490</v>
      </c>
    </row>
    <row r="37" spans="1:8" x14ac:dyDescent="0.45">
      <c r="A37" s="247" t="s">
        <v>516</v>
      </c>
      <c r="B37" s="244">
        <v>4169.7141237857086</v>
      </c>
      <c r="C37" s="244">
        <v>2828.7193306107342</v>
      </c>
      <c r="D37" s="248" t="s">
        <v>490</v>
      </c>
      <c r="E37" s="248" t="s">
        <v>490</v>
      </c>
      <c r="F37" s="248" t="s">
        <v>490</v>
      </c>
      <c r="G37" s="248" t="s">
        <v>490</v>
      </c>
      <c r="H37" s="253" t="s">
        <v>187</v>
      </c>
    </row>
    <row r="38" spans="1:8" x14ac:dyDescent="0.45">
      <c r="A38" s="247" t="s">
        <v>518</v>
      </c>
      <c r="B38" s="244" t="s">
        <v>492</v>
      </c>
      <c r="C38" s="244" t="s">
        <v>492</v>
      </c>
      <c r="D38" s="248" t="s">
        <v>490</v>
      </c>
      <c r="E38" s="248" t="s">
        <v>490</v>
      </c>
      <c r="F38" s="248" t="s">
        <v>490</v>
      </c>
      <c r="G38" s="248" t="s">
        <v>490</v>
      </c>
      <c r="H38" s="248" t="s">
        <v>490</v>
      </c>
    </row>
    <row r="39" spans="1:8" x14ac:dyDescent="0.45">
      <c r="A39" s="247" t="s">
        <v>3364</v>
      </c>
      <c r="B39" s="244" t="s">
        <v>519</v>
      </c>
      <c r="C39" s="244" t="s">
        <v>519</v>
      </c>
      <c r="D39" s="248" t="s">
        <v>490</v>
      </c>
      <c r="E39" s="244" t="s">
        <v>490</v>
      </c>
      <c r="F39" s="244" t="s">
        <v>490</v>
      </c>
      <c r="G39" s="244" t="s">
        <v>490</v>
      </c>
      <c r="H39" s="244" t="s">
        <v>490</v>
      </c>
    </row>
    <row r="40" spans="1:8" x14ac:dyDescent="0.4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521</v>
      </c>
      <c r="B41" s="244">
        <v>11998.333379274758</v>
      </c>
      <c r="C41" s="244">
        <v>1877.1194091493796</v>
      </c>
      <c r="D41" s="244">
        <v>3.5424165198090003E-2</v>
      </c>
      <c r="E41" s="248" t="s">
        <v>492</v>
      </c>
      <c r="F41" s="248" t="s">
        <v>492</v>
      </c>
      <c r="G41" s="248" t="s">
        <v>492</v>
      </c>
      <c r="H41" s="248" t="s">
        <v>492</v>
      </c>
    </row>
    <row r="42" spans="1:8" x14ac:dyDescent="0.45">
      <c r="A42" s="247" t="s">
        <v>522</v>
      </c>
      <c r="B42" s="244">
        <v>24946.827302109439</v>
      </c>
      <c r="C42" s="244">
        <v>7151.4450138200864</v>
      </c>
      <c r="D42" s="253" t="s">
        <v>187</v>
      </c>
      <c r="E42" s="253" t="s">
        <v>187</v>
      </c>
      <c r="F42" s="253" t="s">
        <v>187</v>
      </c>
      <c r="G42" s="248" t="s">
        <v>492</v>
      </c>
      <c r="H42" s="248" t="s">
        <v>492</v>
      </c>
    </row>
    <row r="43" spans="1:8" x14ac:dyDescent="0.45">
      <c r="A43" s="247" t="s">
        <v>523</v>
      </c>
      <c r="B43" s="244" t="s">
        <v>492</v>
      </c>
      <c r="C43" s="244" t="s">
        <v>492</v>
      </c>
      <c r="D43" s="244">
        <v>5.644611909326E-2</v>
      </c>
      <c r="E43" s="248" t="s">
        <v>492</v>
      </c>
      <c r="F43" s="248" t="s">
        <v>492</v>
      </c>
      <c r="G43" s="248" t="s">
        <v>492</v>
      </c>
      <c r="H43" s="248" t="s">
        <v>492</v>
      </c>
    </row>
    <row r="44" spans="1:8" x14ac:dyDescent="0.45">
      <c r="A44" s="247" t="s">
        <v>3365</v>
      </c>
      <c r="B44" s="244" t="s">
        <v>519</v>
      </c>
      <c r="C44" s="244" t="s">
        <v>519</v>
      </c>
      <c r="D44" s="244" t="s">
        <v>519</v>
      </c>
      <c r="E44" s="244">
        <v>208.89432174184356</v>
      </c>
      <c r="F44" s="244">
        <v>105.47180460606191</v>
      </c>
      <c r="G44" s="244">
        <v>355.97410702367489</v>
      </c>
      <c r="H44" s="244">
        <v>65.111291475618813</v>
      </c>
    </row>
    <row r="45" spans="1:8" x14ac:dyDescent="0.45">
      <c r="A45" s="254" t="s">
        <v>3366</v>
      </c>
      <c r="B45" s="244" t="s">
        <v>524</v>
      </c>
      <c r="C45" s="253" t="s">
        <v>187</v>
      </c>
      <c r="D45" s="253" t="s">
        <v>187</v>
      </c>
      <c r="E45" s="253" t="s">
        <v>187</v>
      </c>
      <c r="F45" s="253" t="s">
        <v>187</v>
      </c>
      <c r="G45" s="253" t="s">
        <v>187</v>
      </c>
      <c r="H45" s="253" t="s">
        <v>187</v>
      </c>
    </row>
    <row r="46" spans="1:8" x14ac:dyDescent="0.45">
      <c r="A46" s="249" t="s">
        <v>3367</v>
      </c>
      <c r="B46" s="244" t="s">
        <v>492</v>
      </c>
      <c r="C46" s="253" t="s">
        <v>187</v>
      </c>
      <c r="D46" s="253" t="s">
        <v>187</v>
      </c>
      <c r="E46" s="253" t="s">
        <v>187</v>
      </c>
      <c r="F46" s="253" t="s">
        <v>187</v>
      </c>
      <c r="G46" s="253" t="s">
        <v>187</v>
      </c>
      <c r="H46" s="253" t="s">
        <v>187</v>
      </c>
    </row>
    <row r="47" spans="1:8" x14ac:dyDescent="0.45">
      <c r="A47" s="249" t="s">
        <v>525</v>
      </c>
      <c r="B47" s="244" t="s">
        <v>492</v>
      </c>
      <c r="C47" s="253" t="s">
        <v>187</v>
      </c>
      <c r="D47" s="253" t="s">
        <v>187</v>
      </c>
      <c r="E47" s="253" t="s">
        <v>187</v>
      </c>
      <c r="F47" s="253" t="s">
        <v>187</v>
      </c>
      <c r="G47" s="253" t="s">
        <v>187</v>
      </c>
      <c r="H47" s="253" t="s">
        <v>187</v>
      </c>
    </row>
    <row r="48" spans="1:8" x14ac:dyDescent="0.45">
      <c r="A48" s="246" t="s">
        <v>526</v>
      </c>
      <c r="B48" s="244" t="s">
        <v>524</v>
      </c>
      <c r="C48" s="253" t="s">
        <v>187</v>
      </c>
      <c r="D48" s="253" t="s">
        <v>187</v>
      </c>
      <c r="E48" s="253" t="s">
        <v>187</v>
      </c>
      <c r="F48" s="253" t="s">
        <v>187</v>
      </c>
      <c r="G48" s="253" t="s">
        <v>187</v>
      </c>
      <c r="H48" s="253" t="s">
        <v>187</v>
      </c>
    </row>
    <row r="49" spans="1:8" x14ac:dyDescent="0.45">
      <c r="A49" s="254" t="s">
        <v>3368</v>
      </c>
      <c r="B49" s="253" t="s">
        <v>187</v>
      </c>
      <c r="C49" s="253" t="s">
        <v>187</v>
      </c>
      <c r="D49" s="253" t="s">
        <v>187</v>
      </c>
      <c r="E49" s="253" t="s">
        <v>187</v>
      </c>
      <c r="F49" s="253" t="s">
        <v>187</v>
      </c>
      <c r="G49" s="253" t="s">
        <v>187</v>
      </c>
      <c r="H49" s="253" t="s">
        <v>187</v>
      </c>
    </row>
    <row r="50" spans="1:8" x14ac:dyDescent="0.4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45">
      <c r="A51" s="255" t="s">
        <v>528</v>
      </c>
      <c r="B51" s="244">
        <v>60220.980376771418</v>
      </c>
      <c r="C51" s="244" t="s">
        <v>552</v>
      </c>
      <c r="D51" s="244">
        <v>1.8999282815821601</v>
      </c>
      <c r="E51" s="248">
        <v>237.49103519777046</v>
      </c>
      <c r="F51" s="248">
        <v>98.796270642272503</v>
      </c>
      <c r="G51" s="248">
        <v>14.819440596340881</v>
      </c>
      <c r="H51" s="248" t="s">
        <v>517</v>
      </c>
    </row>
    <row r="52" spans="1:8" x14ac:dyDescent="0.4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45">
      <c r="A53" s="246" t="s">
        <v>530</v>
      </c>
      <c r="B53" s="244" t="s">
        <v>492</v>
      </c>
      <c r="C53" s="244" t="s">
        <v>492</v>
      </c>
      <c r="D53" s="244" t="s">
        <v>492</v>
      </c>
      <c r="E53" s="248" t="s">
        <v>492</v>
      </c>
      <c r="F53" s="248" t="s">
        <v>492</v>
      </c>
      <c r="G53" s="248" t="s">
        <v>492</v>
      </c>
      <c r="H53" s="248" t="s">
        <v>517</v>
      </c>
    </row>
    <row r="54" spans="1:8" x14ac:dyDescent="0.45">
      <c r="A54" s="256" t="s">
        <v>3369</v>
      </c>
      <c r="B54" s="244">
        <v>230699.51036740557</v>
      </c>
      <c r="C54" s="253" t="s">
        <v>187</v>
      </c>
      <c r="D54" s="253" t="s">
        <v>187</v>
      </c>
      <c r="E54" s="253" t="s">
        <v>187</v>
      </c>
      <c r="F54" s="253" t="s">
        <v>187</v>
      </c>
      <c r="G54" s="253" t="s">
        <v>187</v>
      </c>
      <c r="H54" s="253" t="s">
        <v>187</v>
      </c>
    </row>
    <row r="55" spans="1:8" x14ac:dyDescent="0.45">
      <c r="A55" s="196" t="s">
        <v>3370</v>
      </c>
      <c r="B55" s="244" t="s">
        <v>552</v>
      </c>
      <c r="C55" s="253" t="s">
        <v>187</v>
      </c>
      <c r="D55" s="253" t="s">
        <v>187</v>
      </c>
      <c r="E55" s="253" t="s">
        <v>187</v>
      </c>
      <c r="F55" s="253" t="s">
        <v>187</v>
      </c>
      <c r="G55" s="253" t="s">
        <v>187</v>
      </c>
      <c r="H55" s="253" t="s">
        <v>187</v>
      </c>
    </row>
    <row r="56" spans="1:8" x14ac:dyDescent="0.45">
      <c r="A56" s="257" t="s">
        <v>531</v>
      </c>
      <c r="B56" s="248" t="s">
        <v>490</v>
      </c>
      <c r="C56" s="253" t="s">
        <v>187</v>
      </c>
      <c r="D56" s="253" t="s">
        <v>187</v>
      </c>
      <c r="E56" s="253" t="s">
        <v>187</v>
      </c>
      <c r="F56" s="253" t="s">
        <v>187</v>
      </c>
      <c r="G56" s="253" t="s">
        <v>187</v>
      </c>
      <c r="H56" s="253" t="s">
        <v>187</v>
      </c>
    </row>
    <row r="57" spans="1:8" x14ac:dyDescent="0.45">
      <c r="A57" s="257" t="s">
        <v>532</v>
      </c>
      <c r="B57" s="248" t="s">
        <v>490</v>
      </c>
      <c r="C57" s="253" t="s">
        <v>187</v>
      </c>
      <c r="D57" s="253" t="s">
        <v>187</v>
      </c>
      <c r="E57" s="253" t="s">
        <v>187</v>
      </c>
      <c r="F57" s="253" t="s">
        <v>187</v>
      </c>
      <c r="G57" s="253" t="s">
        <v>187</v>
      </c>
      <c r="H57" s="253" t="s">
        <v>187</v>
      </c>
    </row>
    <row r="58" spans="1:8" x14ac:dyDescent="0.45">
      <c r="C58" s="3"/>
      <c r="D58" s="3"/>
    </row>
    <row r="59" spans="1:8" x14ac:dyDescent="0.45">
      <c r="A59" s="42" t="s">
        <v>3602</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3099</v>
      </c>
      <c r="B66" s="43">
        <f>G375</f>
        <v>13282.915919456782</v>
      </c>
      <c r="C66" s="43">
        <f t="shared" ref="C66:D66" si="7">H375</f>
        <v>5.1948184495699996E-3</v>
      </c>
      <c r="D66" s="43">
        <f t="shared" si="7"/>
        <v>1.29867598133739</v>
      </c>
      <c r="E66" s="43"/>
      <c r="F66" s="43"/>
      <c r="G66" s="43"/>
      <c r="H66" s="43"/>
    </row>
    <row r="67" spans="1:10" ht="42.75" x14ac:dyDescent="0.45">
      <c r="A67" s="1" t="s">
        <v>3100</v>
      </c>
      <c r="B67" s="3"/>
      <c r="C67" s="3"/>
      <c r="D67" s="3"/>
      <c r="E67" s="3"/>
      <c r="F67" s="3"/>
      <c r="G67" s="3"/>
      <c r="H67" s="3"/>
    </row>
    <row r="68" spans="1:10" ht="14.65" thickBot="1" x14ac:dyDescent="0.5">
      <c r="B68" s="73"/>
      <c r="C68" s="73"/>
      <c r="D68" s="73"/>
      <c r="E68" s="73"/>
      <c r="F68" s="73"/>
      <c r="G68" s="73"/>
      <c r="H68" s="73"/>
    </row>
    <row r="69" spans="1:10" ht="15.4" x14ac:dyDescent="0.45">
      <c r="A69" s="475" t="s">
        <v>534</v>
      </c>
      <c r="B69" s="476"/>
      <c r="C69" s="197"/>
      <c r="D69" s="197"/>
      <c r="E69" s="197"/>
      <c r="F69" s="197"/>
      <c r="G69" s="197"/>
      <c r="H69" s="197"/>
      <c r="I69" s="46"/>
      <c r="J69" s="41" t="s">
        <v>474</v>
      </c>
    </row>
    <row r="70" spans="1:10" ht="15.4" x14ac:dyDescent="0.45">
      <c r="A70" s="40" t="s">
        <v>535</v>
      </c>
      <c r="B70" s="44"/>
      <c r="C70" s="45"/>
      <c r="D70" s="45"/>
      <c r="E70" s="45"/>
      <c r="F70" s="45"/>
      <c r="G70" s="45"/>
      <c r="H70" s="45"/>
      <c r="I70" s="46"/>
      <c r="J70" s="41" t="s">
        <v>3371</v>
      </c>
    </row>
    <row r="71" spans="1:10" ht="15.4" x14ac:dyDescent="0.45">
      <c r="A71" s="40"/>
      <c r="B71" s="44"/>
      <c r="C71" s="45"/>
      <c r="D71" s="45"/>
      <c r="E71" s="45"/>
      <c r="F71" s="45"/>
      <c r="G71" s="45"/>
      <c r="H71" s="41"/>
      <c r="I71" s="46"/>
      <c r="J71" s="41" t="s">
        <v>475</v>
      </c>
    </row>
    <row r="72" spans="1:10" x14ac:dyDescent="0.45">
      <c r="A72" s="477" t="s">
        <v>476</v>
      </c>
      <c r="B72" s="480" t="s">
        <v>536</v>
      </c>
      <c r="C72" s="481"/>
      <c r="D72" s="480" t="s">
        <v>537</v>
      </c>
      <c r="E72" s="482"/>
      <c r="F72" s="483"/>
      <c r="G72" s="480" t="s">
        <v>538</v>
      </c>
      <c r="H72" s="484"/>
      <c r="I72" s="484"/>
      <c r="J72" s="481"/>
    </row>
    <row r="73" spans="1:10" x14ac:dyDescent="0.45">
      <c r="A73" s="478"/>
      <c r="B73" s="485" t="s">
        <v>539</v>
      </c>
      <c r="C73" s="486"/>
      <c r="D73" s="489" t="s">
        <v>540</v>
      </c>
      <c r="E73" s="485" t="s">
        <v>478</v>
      </c>
      <c r="F73" s="486" t="s">
        <v>479</v>
      </c>
      <c r="G73" s="489" t="s">
        <v>541</v>
      </c>
      <c r="H73" s="489" t="s">
        <v>478</v>
      </c>
      <c r="I73" s="489" t="s">
        <v>479</v>
      </c>
      <c r="J73" s="238" t="s">
        <v>477</v>
      </c>
    </row>
    <row r="74" spans="1:10" x14ac:dyDescent="0.45">
      <c r="A74" s="478"/>
      <c r="B74" s="487"/>
      <c r="C74" s="488"/>
      <c r="D74" s="490"/>
      <c r="E74" s="487"/>
      <c r="F74" s="488"/>
      <c r="G74" s="491"/>
      <c r="H74" s="490"/>
      <c r="I74" s="490"/>
      <c r="J74" s="238" t="s">
        <v>542</v>
      </c>
    </row>
    <row r="75" spans="1:10" ht="14.65" thickBot="1" x14ac:dyDescent="0.5">
      <c r="A75" s="479"/>
      <c r="B75" s="241" t="s">
        <v>543</v>
      </c>
      <c r="C75" s="47" t="s">
        <v>544</v>
      </c>
      <c r="D75" s="47" t="s">
        <v>545</v>
      </c>
      <c r="E75" s="468" t="s">
        <v>546</v>
      </c>
      <c r="F75" s="469"/>
      <c r="G75" s="468" t="s">
        <v>484</v>
      </c>
      <c r="H75" s="466"/>
      <c r="I75" s="466"/>
      <c r="J75" s="467"/>
    </row>
    <row r="76" spans="1:10" ht="14.65" thickTop="1" x14ac:dyDescent="0.4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4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4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4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4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45">
      <c r="A81" s="258" t="s">
        <v>3210</v>
      </c>
      <c r="B81" s="294" t="s">
        <v>519</v>
      </c>
      <c r="C81" s="294" t="s">
        <v>548</v>
      </c>
      <c r="D81" s="294" t="s">
        <v>519</v>
      </c>
      <c r="E81" s="294" t="s">
        <v>519</v>
      </c>
      <c r="F81" s="294" t="s">
        <v>519</v>
      </c>
      <c r="G81" s="294" t="s">
        <v>519</v>
      </c>
      <c r="H81" s="294" t="s">
        <v>519</v>
      </c>
      <c r="I81" s="294" t="s">
        <v>519</v>
      </c>
      <c r="J81" s="294" t="s">
        <v>519</v>
      </c>
    </row>
    <row r="82" spans="1:10" x14ac:dyDescent="0.4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4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4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4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4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4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45">
      <c r="A88" s="260" t="s">
        <v>3210</v>
      </c>
      <c r="B88" s="294" t="s">
        <v>519</v>
      </c>
      <c r="C88" s="294" t="s">
        <v>548</v>
      </c>
      <c r="D88" s="294" t="s">
        <v>519</v>
      </c>
      <c r="E88" s="294" t="s">
        <v>519</v>
      </c>
      <c r="F88" s="294" t="s">
        <v>519</v>
      </c>
      <c r="G88" s="294" t="s">
        <v>519</v>
      </c>
      <c r="H88" s="294" t="s">
        <v>519</v>
      </c>
      <c r="I88" s="294" t="s">
        <v>519</v>
      </c>
      <c r="J88" s="294" t="s">
        <v>519</v>
      </c>
    </row>
    <row r="89" spans="1:10" x14ac:dyDescent="0.4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4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4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4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4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4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45">
      <c r="A95" s="260" t="s">
        <v>3210</v>
      </c>
      <c r="B95" s="294" t="s">
        <v>519</v>
      </c>
      <c r="C95" s="294" t="s">
        <v>548</v>
      </c>
      <c r="D95" s="294" t="s">
        <v>519</v>
      </c>
      <c r="E95" s="294" t="s">
        <v>519</v>
      </c>
      <c r="F95" s="294" t="s">
        <v>519</v>
      </c>
      <c r="G95" s="294" t="s">
        <v>519</v>
      </c>
      <c r="H95" s="294" t="s">
        <v>519</v>
      </c>
      <c r="I95" s="294" t="s">
        <v>519</v>
      </c>
      <c r="J95" s="294" t="s">
        <v>519</v>
      </c>
    </row>
    <row r="96" spans="1:10" x14ac:dyDescent="0.4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4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4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4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4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4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45">
      <c r="A102" s="263" t="s">
        <v>559</v>
      </c>
      <c r="B102" s="296" t="s">
        <v>519</v>
      </c>
      <c r="C102" s="294" t="s">
        <v>548</v>
      </c>
      <c r="D102" s="294" t="s">
        <v>519</v>
      </c>
      <c r="E102" s="294" t="s">
        <v>519</v>
      </c>
      <c r="F102" s="294" t="s">
        <v>519</v>
      </c>
      <c r="G102" s="296" t="s">
        <v>519</v>
      </c>
      <c r="H102" s="296" t="s">
        <v>519</v>
      </c>
      <c r="I102" s="296" t="s">
        <v>519</v>
      </c>
      <c r="J102" s="296" t="s">
        <v>519</v>
      </c>
    </row>
    <row r="103" spans="1:10" x14ac:dyDescent="0.4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4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45">
      <c r="A105" s="263" t="s">
        <v>555</v>
      </c>
      <c r="B105" s="296" t="s">
        <v>492</v>
      </c>
      <c r="C105" s="294" t="s">
        <v>548</v>
      </c>
      <c r="D105" s="294" t="s">
        <v>524</v>
      </c>
      <c r="E105" s="294" t="s">
        <v>492</v>
      </c>
      <c r="F105" s="294" t="s">
        <v>492</v>
      </c>
      <c r="G105" s="296" t="s">
        <v>492</v>
      </c>
      <c r="H105" s="296" t="s">
        <v>492</v>
      </c>
      <c r="I105" s="296" t="s">
        <v>492</v>
      </c>
      <c r="J105" s="296" t="s">
        <v>490</v>
      </c>
    </row>
    <row r="106" spans="1:10" x14ac:dyDescent="0.45">
      <c r="A106" s="263" t="s">
        <v>556</v>
      </c>
      <c r="B106" s="296" t="s">
        <v>492</v>
      </c>
      <c r="C106" s="294" t="s">
        <v>548</v>
      </c>
      <c r="D106" s="294" t="s">
        <v>524</v>
      </c>
      <c r="E106" s="294" t="s">
        <v>492</v>
      </c>
      <c r="F106" s="294" t="s">
        <v>492</v>
      </c>
      <c r="G106" s="296" t="s">
        <v>492</v>
      </c>
      <c r="H106" s="296" t="s">
        <v>492</v>
      </c>
      <c r="I106" s="296" t="s">
        <v>492</v>
      </c>
      <c r="J106" s="296" t="s">
        <v>490</v>
      </c>
    </row>
    <row r="107" spans="1:10" x14ac:dyDescent="0.45">
      <c r="A107" s="263" t="s">
        <v>557</v>
      </c>
      <c r="B107" s="296" t="s">
        <v>492</v>
      </c>
      <c r="C107" s="294" t="s">
        <v>548</v>
      </c>
      <c r="D107" s="294" t="s">
        <v>524</v>
      </c>
      <c r="E107" s="294" t="s">
        <v>492</v>
      </c>
      <c r="F107" s="294" t="s">
        <v>492</v>
      </c>
      <c r="G107" s="296" t="s">
        <v>492</v>
      </c>
      <c r="H107" s="296" t="s">
        <v>492</v>
      </c>
      <c r="I107" s="296" t="s">
        <v>492</v>
      </c>
      <c r="J107" s="296" t="s">
        <v>490</v>
      </c>
    </row>
    <row r="108" spans="1:10" x14ac:dyDescent="0.45">
      <c r="A108" s="263" t="s">
        <v>558</v>
      </c>
      <c r="B108" s="296" t="s">
        <v>492</v>
      </c>
      <c r="C108" s="294" t="s">
        <v>548</v>
      </c>
      <c r="D108" s="294" t="s">
        <v>524</v>
      </c>
      <c r="E108" s="294" t="s">
        <v>492</v>
      </c>
      <c r="F108" s="294" t="s">
        <v>492</v>
      </c>
      <c r="G108" s="296" t="s">
        <v>492</v>
      </c>
      <c r="H108" s="296" t="s">
        <v>492</v>
      </c>
      <c r="I108" s="296" t="s">
        <v>492</v>
      </c>
      <c r="J108" s="296" t="s">
        <v>490</v>
      </c>
    </row>
    <row r="109" spans="1:10" x14ac:dyDescent="0.45">
      <c r="A109" s="263" t="s">
        <v>559</v>
      </c>
      <c r="B109" s="296" t="s">
        <v>519</v>
      </c>
      <c r="C109" s="294" t="s">
        <v>548</v>
      </c>
      <c r="D109" s="294" t="s">
        <v>519</v>
      </c>
      <c r="E109" s="294" t="s">
        <v>519</v>
      </c>
      <c r="F109" s="294" t="s">
        <v>519</v>
      </c>
      <c r="G109" s="296" t="s">
        <v>519</v>
      </c>
      <c r="H109" s="296" t="s">
        <v>519</v>
      </c>
      <c r="I109" s="296" t="s">
        <v>519</v>
      </c>
      <c r="J109" s="296" t="s">
        <v>519</v>
      </c>
    </row>
    <row r="110" spans="1:10" x14ac:dyDescent="0.45">
      <c r="A110" s="263" t="s">
        <v>92</v>
      </c>
      <c r="B110" s="296" t="s">
        <v>492</v>
      </c>
      <c r="C110" s="294" t="s">
        <v>548</v>
      </c>
      <c r="D110" s="294" t="s">
        <v>524</v>
      </c>
      <c r="E110" s="294" t="s">
        <v>492</v>
      </c>
      <c r="F110" s="294" t="s">
        <v>492</v>
      </c>
      <c r="G110" s="296" t="s">
        <v>492</v>
      </c>
      <c r="H110" s="296" t="s">
        <v>492</v>
      </c>
      <c r="I110" s="296" t="s">
        <v>492</v>
      </c>
      <c r="J110" s="296" t="s">
        <v>490</v>
      </c>
    </row>
    <row r="111" spans="1:10" x14ac:dyDescent="0.4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45">
      <c r="A112" s="263" t="s">
        <v>555</v>
      </c>
      <c r="B112" s="296" t="s">
        <v>492</v>
      </c>
      <c r="C112" s="294" t="s">
        <v>548</v>
      </c>
      <c r="D112" s="294" t="s">
        <v>524</v>
      </c>
      <c r="E112" s="294" t="s">
        <v>492</v>
      </c>
      <c r="F112" s="294" t="s">
        <v>492</v>
      </c>
      <c r="G112" s="296" t="s">
        <v>492</v>
      </c>
      <c r="H112" s="296" t="s">
        <v>492</v>
      </c>
      <c r="I112" s="296" t="s">
        <v>492</v>
      </c>
      <c r="J112" s="296" t="s">
        <v>490</v>
      </c>
    </row>
    <row r="113" spans="1:10" x14ac:dyDescent="0.45">
      <c r="A113" s="263" t="s">
        <v>556</v>
      </c>
      <c r="B113" s="296" t="s">
        <v>492</v>
      </c>
      <c r="C113" s="294" t="s">
        <v>548</v>
      </c>
      <c r="D113" s="294" t="s">
        <v>524</v>
      </c>
      <c r="E113" s="294" t="s">
        <v>492</v>
      </c>
      <c r="F113" s="294" t="s">
        <v>492</v>
      </c>
      <c r="G113" s="296" t="s">
        <v>492</v>
      </c>
      <c r="H113" s="296" t="s">
        <v>492</v>
      </c>
      <c r="I113" s="296" t="s">
        <v>492</v>
      </c>
      <c r="J113" s="296" t="s">
        <v>490</v>
      </c>
    </row>
    <row r="114" spans="1:10" x14ac:dyDescent="0.45">
      <c r="A114" s="263" t="s">
        <v>557</v>
      </c>
      <c r="B114" s="296" t="s">
        <v>492</v>
      </c>
      <c r="C114" s="294" t="s">
        <v>548</v>
      </c>
      <c r="D114" s="294" t="s">
        <v>524</v>
      </c>
      <c r="E114" s="294" t="s">
        <v>492</v>
      </c>
      <c r="F114" s="294" t="s">
        <v>492</v>
      </c>
      <c r="G114" s="296" t="s">
        <v>492</v>
      </c>
      <c r="H114" s="296" t="s">
        <v>492</v>
      </c>
      <c r="I114" s="296" t="s">
        <v>492</v>
      </c>
      <c r="J114" s="296" t="s">
        <v>490</v>
      </c>
    </row>
    <row r="115" spans="1:10" x14ac:dyDescent="0.45">
      <c r="A115" s="263" t="s">
        <v>558</v>
      </c>
      <c r="B115" s="296" t="s">
        <v>492</v>
      </c>
      <c r="C115" s="294" t="s">
        <v>548</v>
      </c>
      <c r="D115" s="294" t="s">
        <v>524</v>
      </c>
      <c r="E115" s="294" t="s">
        <v>492</v>
      </c>
      <c r="F115" s="294" t="s">
        <v>492</v>
      </c>
      <c r="G115" s="296" t="s">
        <v>492</v>
      </c>
      <c r="H115" s="296" t="s">
        <v>492</v>
      </c>
      <c r="I115" s="296" t="s">
        <v>492</v>
      </c>
      <c r="J115" s="296" t="s">
        <v>490</v>
      </c>
    </row>
    <row r="116" spans="1:10" x14ac:dyDescent="0.45">
      <c r="A116" s="263" t="s">
        <v>559</v>
      </c>
      <c r="B116" s="296" t="s">
        <v>519</v>
      </c>
      <c r="C116" s="294" t="s">
        <v>548</v>
      </c>
      <c r="D116" s="294" t="s">
        <v>519</v>
      </c>
      <c r="E116" s="294" t="s">
        <v>519</v>
      </c>
      <c r="F116" s="294" t="s">
        <v>519</v>
      </c>
      <c r="G116" s="296" t="s">
        <v>519</v>
      </c>
      <c r="H116" s="296" t="s">
        <v>519</v>
      </c>
      <c r="I116" s="296" t="s">
        <v>519</v>
      </c>
      <c r="J116" s="296" t="s">
        <v>519</v>
      </c>
    </row>
    <row r="117" spans="1:10" x14ac:dyDescent="0.45">
      <c r="A117" s="263" t="s">
        <v>92</v>
      </c>
      <c r="B117" s="296" t="s">
        <v>492</v>
      </c>
      <c r="C117" s="294" t="s">
        <v>548</v>
      </c>
      <c r="D117" s="294" t="s">
        <v>524</v>
      </c>
      <c r="E117" s="294" t="s">
        <v>492</v>
      </c>
      <c r="F117" s="294" t="s">
        <v>492</v>
      </c>
      <c r="G117" s="296" t="s">
        <v>492</v>
      </c>
      <c r="H117" s="296" t="s">
        <v>492</v>
      </c>
      <c r="I117" s="296" t="s">
        <v>492</v>
      </c>
      <c r="J117" s="296" t="s">
        <v>490</v>
      </c>
    </row>
    <row r="118" spans="1:10" x14ac:dyDescent="0.4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4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4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4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4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4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4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4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4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4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4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4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4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4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4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4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4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4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45">
      <c r="A136" s="263" t="s">
        <v>558</v>
      </c>
      <c r="B136" s="296" t="s">
        <v>519</v>
      </c>
      <c r="C136" s="294" t="s">
        <v>548</v>
      </c>
      <c r="D136" s="294" t="s">
        <v>519</v>
      </c>
      <c r="E136" s="294" t="s">
        <v>519</v>
      </c>
      <c r="F136" s="294" t="s">
        <v>519</v>
      </c>
      <c r="G136" s="296" t="s">
        <v>519</v>
      </c>
      <c r="H136" s="296" t="s">
        <v>519</v>
      </c>
      <c r="I136" s="296" t="s">
        <v>519</v>
      </c>
      <c r="J136" s="296" t="s">
        <v>519</v>
      </c>
    </row>
    <row r="137" spans="1:10" x14ac:dyDescent="0.45">
      <c r="A137" s="263" t="s">
        <v>559</v>
      </c>
      <c r="B137" s="296" t="s">
        <v>519</v>
      </c>
      <c r="C137" s="294" t="s">
        <v>548</v>
      </c>
      <c r="D137" s="294" t="s">
        <v>519</v>
      </c>
      <c r="E137" s="294" t="s">
        <v>519</v>
      </c>
      <c r="F137" s="294" t="s">
        <v>519</v>
      </c>
      <c r="G137" s="296" t="s">
        <v>519</v>
      </c>
      <c r="H137" s="296" t="s">
        <v>519</v>
      </c>
      <c r="I137" s="296" t="s">
        <v>519</v>
      </c>
      <c r="J137" s="296" t="s">
        <v>519</v>
      </c>
    </row>
    <row r="138" spans="1:10" x14ac:dyDescent="0.45">
      <c r="A138" s="263" t="s">
        <v>92</v>
      </c>
      <c r="B138" s="296" t="s">
        <v>492</v>
      </c>
      <c r="C138" s="294" t="s">
        <v>548</v>
      </c>
      <c r="D138" s="294" t="s">
        <v>524</v>
      </c>
      <c r="E138" s="294" t="s">
        <v>492</v>
      </c>
      <c r="F138" s="294" t="s">
        <v>492</v>
      </c>
      <c r="G138" s="296" t="s">
        <v>492</v>
      </c>
      <c r="H138" s="296" t="s">
        <v>492</v>
      </c>
      <c r="I138" s="296" t="s">
        <v>492</v>
      </c>
      <c r="J138" s="296" t="s">
        <v>490</v>
      </c>
    </row>
    <row r="139" spans="1:10" x14ac:dyDescent="0.45">
      <c r="A139" s="262" t="s">
        <v>563</v>
      </c>
      <c r="B139" s="294" t="s">
        <v>564</v>
      </c>
      <c r="C139" s="294" t="s">
        <v>548</v>
      </c>
      <c r="D139" s="295" t="s">
        <v>187</v>
      </c>
      <c r="E139" s="295" t="s">
        <v>187</v>
      </c>
      <c r="F139" s="295" t="s">
        <v>187</v>
      </c>
      <c r="G139" s="294" t="s">
        <v>564</v>
      </c>
      <c r="H139" s="294" t="s">
        <v>564</v>
      </c>
      <c r="I139" s="294" t="s">
        <v>564</v>
      </c>
      <c r="J139" s="294" t="s">
        <v>552</v>
      </c>
    </row>
    <row r="140" spans="1:10" x14ac:dyDescent="0.45">
      <c r="A140" s="263" t="s">
        <v>555</v>
      </c>
      <c r="B140" s="296" t="s">
        <v>492</v>
      </c>
      <c r="C140" s="294" t="s">
        <v>548</v>
      </c>
      <c r="D140" s="294" t="s">
        <v>524</v>
      </c>
      <c r="E140" s="294" t="s">
        <v>492</v>
      </c>
      <c r="F140" s="294" t="s">
        <v>492</v>
      </c>
      <c r="G140" s="296" t="s">
        <v>492</v>
      </c>
      <c r="H140" s="296" t="s">
        <v>492</v>
      </c>
      <c r="I140" s="296" t="s">
        <v>492</v>
      </c>
      <c r="J140" s="296" t="s">
        <v>490</v>
      </c>
    </row>
    <row r="141" spans="1:10" x14ac:dyDescent="0.45">
      <c r="A141" s="263" t="s">
        <v>556</v>
      </c>
      <c r="B141" s="296" t="s">
        <v>492</v>
      </c>
      <c r="C141" s="294" t="s">
        <v>548</v>
      </c>
      <c r="D141" s="294" t="s">
        <v>524</v>
      </c>
      <c r="E141" s="294" t="s">
        <v>492</v>
      </c>
      <c r="F141" s="294" t="s">
        <v>492</v>
      </c>
      <c r="G141" s="296" t="s">
        <v>492</v>
      </c>
      <c r="H141" s="296" t="s">
        <v>492</v>
      </c>
      <c r="I141" s="296" t="s">
        <v>492</v>
      </c>
      <c r="J141" s="296" t="s">
        <v>490</v>
      </c>
    </row>
    <row r="142" spans="1:10" x14ac:dyDescent="0.45">
      <c r="A142" s="263" t="s">
        <v>557</v>
      </c>
      <c r="B142" s="296" t="s">
        <v>492</v>
      </c>
      <c r="C142" s="294" t="s">
        <v>548</v>
      </c>
      <c r="D142" s="294" t="s">
        <v>524</v>
      </c>
      <c r="E142" s="294" t="s">
        <v>492</v>
      </c>
      <c r="F142" s="294" t="s">
        <v>492</v>
      </c>
      <c r="G142" s="296" t="s">
        <v>492</v>
      </c>
      <c r="H142" s="296" t="s">
        <v>492</v>
      </c>
      <c r="I142" s="296" t="s">
        <v>492</v>
      </c>
      <c r="J142" s="296" t="s">
        <v>490</v>
      </c>
    </row>
    <row r="143" spans="1:10" x14ac:dyDescent="0.45">
      <c r="A143" s="263" t="s">
        <v>558</v>
      </c>
      <c r="B143" s="296" t="s">
        <v>519</v>
      </c>
      <c r="C143" s="294" t="s">
        <v>548</v>
      </c>
      <c r="D143" s="294" t="s">
        <v>519</v>
      </c>
      <c r="E143" s="294" t="s">
        <v>519</v>
      </c>
      <c r="F143" s="294" t="s">
        <v>519</v>
      </c>
      <c r="G143" s="296" t="s">
        <v>519</v>
      </c>
      <c r="H143" s="296" t="s">
        <v>519</v>
      </c>
      <c r="I143" s="296" t="s">
        <v>519</v>
      </c>
      <c r="J143" s="296" t="s">
        <v>519</v>
      </c>
    </row>
    <row r="144" spans="1:10" x14ac:dyDescent="0.45">
      <c r="A144" s="263" t="s">
        <v>559</v>
      </c>
      <c r="B144" s="296" t="s">
        <v>519</v>
      </c>
      <c r="C144" s="294" t="s">
        <v>548</v>
      </c>
      <c r="D144" s="294" t="s">
        <v>519</v>
      </c>
      <c r="E144" s="294" t="s">
        <v>519</v>
      </c>
      <c r="F144" s="294" t="s">
        <v>519</v>
      </c>
      <c r="G144" s="296" t="s">
        <v>519</v>
      </c>
      <c r="H144" s="296" t="s">
        <v>519</v>
      </c>
      <c r="I144" s="296" t="s">
        <v>519</v>
      </c>
      <c r="J144" s="296" t="s">
        <v>519</v>
      </c>
    </row>
    <row r="145" spans="1:10" x14ac:dyDescent="0.45">
      <c r="A145" s="263" t="s">
        <v>92</v>
      </c>
      <c r="B145" s="296" t="s">
        <v>492</v>
      </c>
      <c r="C145" s="294" t="s">
        <v>548</v>
      </c>
      <c r="D145" s="294" t="s">
        <v>524</v>
      </c>
      <c r="E145" s="294" t="s">
        <v>492</v>
      </c>
      <c r="F145" s="294" t="s">
        <v>492</v>
      </c>
      <c r="G145" s="296" t="s">
        <v>492</v>
      </c>
      <c r="H145" s="296" t="s">
        <v>492</v>
      </c>
      <c r="I145" s="296" t="s">
        <v>492</v>
      </c>
      <c r="J145" s="296" t="s">
        <v>490</v>
      </c>
    </row>
    <row r="146" spans="1:10" x14ac:dyDescent="0.45">
      <c r="A146" s="262" t="s">
        <v>565</v>
      </c>
      <c r="B146" s="294" t="s">
        <v>564</v>
      </c>
      <c r="C146" s="294" t="s">
        <v>548</v>
      </c>
      <c r="D146" s="295" t="s">
        <v>187</v>
      </c>
      <c r="E146" s="295" t="s">
        <v>187</v>
      </c>
      <c r="F146" s="295" t="s">
        <v>187</v>
      </c>
      <c r="G146" s="294" t="s">
        <v>564</v>
      </c>
      <c r="H146" s="294" t="s">
        <v>564</v>
      </c>
      <c r="I146" s="294" t="s">
        <v>564</v>
      </c>
      <c r="J146" s="294" t="s">
        <v>552</v>
      </c>
    </row>
    <row r="147" spans="1:10" x14ac:dyDescent="0.45">
      <c r="A147" s="263" t="s">
        <v>555</v>
      </c>
      <c r="B147" s="296" t="s">
        <v>492</v>
      </c>
      <c r="C147" s="294" t="s">
        <v>548</v>
      </c>
      <c r="D147" s="294" t="s">
        <v>524</v>
      </c>
      <c r="E147" s="294" t="s">
        <v>492</v>
      </c>
      <c r="F147" s="294" t="s">
        <v>492</v>
      </c>
      <c r="G147" s="296" t="s">
        <v>492</v>
      </c>
      <c r="H147" s="296" t="s">
        <v>492</v>
      </c>
      <c r="I147" s="296" t="s">
        <v>492</v>
      </c>
      <c r="J147" s="296" t="s">
        <v>490</v>
      </c>
    </row>
    <row r="148" spans="1:10" x14ac:dyDescent="0.45">
      <c r="A148" s="263" t="s">
        <v>556</v>
      </c>
      <c r="B148" s="296" t="s">
        <v>492</v>
      </c>
      <c r="C148" s="294" t="s">
        <v>548</v>
      </c>
      <c r="D148" s="294" t="s">
        <v>524</v>
      </c>
      <c r="E148" s="294" t="s">
        <v>492</v>
      </c>
      <c r="F148" s="294" t="s">
        <v>492</v>
      </c>
      <c r="G148" s="296" t="s">
        <v>492</v>
      </c>
      <c r="H148" s="296" t="s">
        <v>492</v>
      </c>
      <c r="I148" s="296" t="s">
        <v>492</v>
      </c>
      <c r="J148" s="296" t="s">
        <v>490</v>
      </c>
    </row>
    <row r="149" spans="1:10" x14ac:dyDescent="0.45">
      <c r="A149" s="263" t="s">
        <v>557</v>
      </c>
      <c r="B149" s="296" t="s">
        <v>492</v>
      </c>
      <c r="C149" s="294" t="s">
        <v>548</v>
      </c>
      <c r="D149" s="294" t="s">
        <v>524</v>
      </c>
      <c r="E149" s="294" t="s">
        <v>492</v>
      </c>
      <c r="F149" s="294" t="s">
        <v>492</v>
      </c>
      <c r="G149" s="296" t="s">
        <v>492</v>
      </c>
      <c r="H149" s="296" t="s">
        <v>492</v>
      </c>
      <c r="I149" s="296" t="s">
        <v>492</v>
      </c>
      <c r="J149" s="296" t="s">
        <v>490</v>
      </c>
    </row>
    <row r="150" spans="1:10" x14ac:dyDescent="0.45">
      <c r="A150" s="263" t="s">
        <v>558</v>
      </c>
      <c r="B150" s="296" t="s">
        <v>519</v>
      </c>
      <c r="C150" s="294" t="s">
        <v>548</v>
      </c>
      <c r="D150" s="294" t="s">
        <v>519</v>
      </c>
      <c r="E150" s="294" t="s">
        <v>519</v>
      </c>
      <c r="F150" s="294" t="s">
        <v>519</v>
      </c>
      <c r="G150" s="296" t="s">
        <v>519</v>
      </c>
      <c r="H150" s="296" t="s">
        <v>519</v>
      </c>
      <c r="I150" s="296" t="s">
        <v>519</v>
      </c>
      <c r="J150" s="296" t="s">
        <v>519</v>
      </c>
    </row>
    <row r="151" spans="1:10" x14ac:dyDescent="0.45">
      <c r="A151" s="263" t="s">
        <v>559</v>
      </c>
      <c r="B151" s="296" t="s">
        <v>519</v>
      </c>
      <c r="C151" s="294" t="s">
        <v>548</v>
      </c>
      <c r="D151" s="294" t="s">
        <v>519</v>
      </c>
      <c r="E151" s="294" t="s">
        <v>519</v>
      </c>
      <c r="F151" s="294" t="s">
        <v>519</v>
      </c>
      <c r="G151" s="296" t="s">
        <v>519</v>
      </c>
      <c r="H151" s="296" t="s">
        <v>519</v>
      </c>
      <c r="I151" s="296" t="s">
        <v>519</v>
      </c>
      <c r="J151" s="296" t="s">
        <v>519</v>
      </c>
    </row>
    <row r="152" spans="1:10" x14ac:dyDescent="0.45">
      <c r="A152" s="263" t="s">
        <v>92</v>
      </c>
      <c r="B152" s="296" t="s">
        <v>492</v>
      </c>
      <c r="C152" s="294" t="s">
        <v>548</v>
      </c>
      <c r="D152" s="294" t="s">
        <v>524</v>
      </c>
      <c r="E152" s="294" t="s">
        <v>492</v>
      </c>
      <c r="F152" s="294" t="s">
        <v>492</v>
      </c>
      <c r="G152" s="296" t="s">
        <v>492</v>
      </c>
      <c r="H152" s="296" t="s">
        <v>492</v>
      </c>
      <c r="I152" s="296" t="s">
        <v>492</v>
      </c>
      <c r="J152" s="296" t="s">
        <v>490</v>
      </c>
    </row>
    <row r="153" spans="1:10" x14ac:dyDescent="0.4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4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4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4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4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4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4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4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4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4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4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4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4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4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4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4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4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4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4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4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4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4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4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4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4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4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4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4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4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4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4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4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4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4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4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4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4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4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4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4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4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4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4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4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4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4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4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4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4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4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4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4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4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4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4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45">
      <c r="A208" s="269" t="s">
        <v>558</v>
      </c>
      <c r="B208" s="296" t="s">
        <v>519</v>
      </c>
      <c r="C208" s="294" t="s">
        <v>548</v>
      </c>
      <c r="D208" s="294" t="s">
        <v>519</v>
      </c>
      <c r="E208" s="294" t="s">
        <v>519</v>
      </c>
      <c r="F208" s="294" t="s">
        <v>519</v>
      </c>
      <c r="G208" s="296" t="s">
        <v>519</v>
      </c>
      <c r="H208" s="296" t="s">
        <v>519</v>
      </c>
      <c r="I208" s="296" t="s">
        <v>519</v>
      </c>
      <c r="J208" s="296" t="s">
        <v>519</v>
      </c>
    </row>
    <row r="209" spans="1:10" x14ac:dyDescent="0.45">
      <c r="A209" s="269" t="s">
        <v>559</v>
      </c>
      <c r="B209" s="296" t="s">
        <v>519</v>
      </c>
      <c r="C209" s="294" t="s">
        <v>548</v>
      </c>
      <c r="D209" s="294" t="s">
        <v>519</v>
      </c>
      <c r="E209" s="294" t="s">
        <v>519</v>
      </c>
      <c r="F209" s="294" t="s">
        <v>519</v>
      </c>
      <c r="G209" s="296" t="s">
        <v>519</v>
      </c>
      <c r="H209" s="296" t="s">
        <v>519</v>
      </c>
      <c r="I209" s="296" t="s">
        <v>519</v>
      </c>
      <c r="J209" s="296" t="s">
        <v>519</v>
      </c>
    </row>
    <row r="210" spans="1:10" x14ac:dyDescent="0.4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4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4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45">
      <c r="A213" s="258" t="s">
        <v>550</v>
      </c>
      <c r="B213" s="294" t="s">
        <v>519</v>
      </c>
      <c r="C213" s="294" t="s">
        <v>548</v>
      </c>
      <c r="D213" s="294" t="s">
        <v>519</v>
      </c>
      <c r="E213" s="294" t="s">
        <v>519</v>
      </c>
      <c r="F213" s="294" t="s">
        <v>519</v>
      </c>
      <c r="G213" s="294" t="s">
        <v>519</v>
      </c>
      <c r="H213" s="294" t="s">
        <v>519</v>
      </c>
      <c r="I213" s="294" t="s">
        <v>519</v>
      </c>
    </row>
    <row r="214" spans="1:10" x14ac:dyDescent="0.4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45">
      <c r="A215" s="258" t="s">
        <v>3209</v>
      </c>
      <c r="B215" s="294" t="s">
        <v>564</v>
      </c>
      <c r="C215" s="294" t="s">
        <v>548</v>
      </c>
      <c r="D215" s="294" t="s">
        <v>564</v>
      </c>
      <c r="E215" s="294" t="s">
        <v>3105</v>
      </c>
      <c r="F215" s="294" t="s">
        <v>3105</v>
      </c>
      <c r="G215" s="294" t="s">
        <v>564</v>
      </c>
      <c r="H215" s="294" t="s">
        <v>3105</v>
      </c>
      <c r="I215" s="294" t="s">
        <v>3105</v>
      </c>
    </row>
    <row r="216" spans="1:10" x14ac:dyDescent="0.4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4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4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4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45">
      <c r="A220" s="258" t="s">
        <v>92</v>
      </c>
      <c r="B220" s="296" t="s">
        <v>519</v>
      </c>
      <c r="C220" s="294" t="s">
        <v>548</v>
      </c>
      <c r="D220" s="294" t="s">
        <v>519</v>
      </c>
      <c r="E220" s="294" t="s">
        <v>519</v>
      </c>
      <c r="F220" s="294" t="s">
        <v>519</v>
      </c>
      <c r="G220" s="296" t="s">
        <v>519</v>
      </c>
      <c r="H220" s="296" t="s">
        <v>519</v>
      </c>
      <c r="I220" s="296" t="s">
        <v>519</v>
      </c>
    </row>
    <row r="221" spans="1:10" x14ac:dyDescent="0.4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4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4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4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45">
      <c r="A225" s="258" t="s">
        <v>3220</v>
      </c>
      <c r="B225" s="294" t="s">
        <v>564</v>
      </c>
      <c r="C225" s="294" t="s">
        <v>548</v>
      </c>
      <c r="D225" s="295" t="s">
        <v>187</v>
      </c>
      <c r="E225" s="295" t="s">
        <v>187</v>
      </c>
      <c r="F225" s="295" t="s">
        <v>187</v>
      </c>
      <c r="G225" s="294" t="s">
        <v>564</v>
      </c>
      <c r="H225" s="294">
        <v>1.05278679567487</v>
      </c>
      <c r="I225" s="294">
        <v>1.4965547714000001E-4</v>
      </c>
    </row>
    <row r="226" spans="1:9" x14ac:dyDescent="0.4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4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45">
      <c r="A228" s="258" t="s">
        <v>3221</v>
      </c>
      <c r="B228" s="294" t="s">
        <v>564</v>
      </c>
      <c r="C228" s="294" t="s">
        <v>548</v>
      </c>
      <c r="D228" s="295" t="s">
        <v>187</v>
      </c>
      <c r="E228" s="295" t="s">
        <v>187</v>
      </c>
      <c r="F228" s="295" t="s">
        <v>187</v>
      </c>
      <c r="G228" s="294" t="s">
        <v>564</v>
      </c>
      <c r="H228" s="294" t="s">
        <v>3105</v>
      </c>
      <c r="I228" s="294" t="s">
        <v>3105</v>
      </c>
    </row>
    <row r="229" spans="1:9" x14ac:dyDescent="0.4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4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4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4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45">
      <c r="A233" s="258" t="s">
        <v>3220</v>
      </c>
      <c r="B233" s="294" t="s">
        <v>492</v>
      </c>
      <c r="C233" s="294" t="s">
        <v>548</v>
      </c>
      <c r="D233" s="295" t="s">
        <v>187</v>
      </c>
      <c r="E233" s="295" t="s">
        <v>187</v>
      </c>
      <c r="F233" s="295" t="s">
        <v>187</v>
      </c>
      <c r="G233" s="294" t="s">
        <v>492</v>
      </c>
      <c r="H233" s="294" t="s">
        <v>519</v>
      </c>
      <c r="I233" s="294" t="s">
        <v>519</v>
      </c>
    </row>
    <row r="234" spans="1:9" x14ac:dyDescent="0.45">
      <c r="A234" s="269" t="s">
        <v>576</v>
      </c>
      <c r="B234" s="296" t="s">
        <v>492</v>
      </c>
      <c r="C234" s="294" t="s">
        <v>548</v>
      </c>
      <c r="D234" s="294" t="s">
        <v>492</v>
      </c>
      <c r="E234" s="294" t="s">
        <v>519</v>
      </c>
      <c r="F234" s="294" t="s">
        <v>519</v>
      </c>
      <c r="G234" s="296" t="s">
        <v>492</v>
      </c>
      <c r="H234" s="296" t="s">
        <v>519</v>
      </c>
      <c r="I234" s="296" t="s">
        <v>519</v>
      </c>
    </row>
    <row r="235" spans="1:9" x14ac:dyDescent="0.4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4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3221</v>
      </c>
      <c r="B237" s="294" t="s">
        <v>492</v>
      </c>
      <c r="C237" s="294" t="s">
        <v>548</v>
      </c>
      <c r="D237" s="295" t="s">
        <v>187</v>
      </c>
      <c r="E237" s="295" t="s">
        <v>187</v>
      </c>
      <c r="F237" s="295" t="s">
        <v>187</v>
      </c>
      <c r="G237" s="294" t="s">
        <v>492</v>
      </c>
      <c r="H237" s="294" t="s">
        <v>492</v>
      </c>
      <c r="I237" s="294" t="s">
        <v>492</v>
      </c>
    </row>
    <row r="238" spans="1:9" x14ac:dyDescent="0.45">
      <c r="A238" s="269" t="s">
        <v>87</v>
      </c>
      <c r="B238" s="296" t="s">
        <v>492</v>
      </c>
      <c r="C238" s="294" t="s">
        <v>548</v>
      </c>
      <c r="D238" s="294" t="s">
        <v>492</v>
      </c>
      <c r="E238" s="294" t="s">
        <v>492</v>
      </c>
      <c r="F238" s="294" t="s">
        <v>492</v>
      </c>
      <c r="G238" s="296" t="s">
        <v>492</v>
      </c>
      <c r="H238" s="296" t="s">
        <v>492</v>
      </c>
      <c r="I238" s="296" t="s">
        <v>492</v>
      </c>
    </row>
    <row r="239" spans="1:9" x14ac:dyDescent="0.4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4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4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4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45">
      <c r="A243" s="258" t="s">
        <v>3220</v>
      </c>
      <c r="B243" s="294" t="s">
        <v>492</v>
      </c>
      <c r="C243" s="294" t="s">
        <v>548</v>
      </c>
      <c r="D243" s="295" t="s">
        <v>187</v>
      </c>
      <c r="E243" s="295" t="s">
        <v>187</v>
      </c>
      <c r="F243" s="295" t="s">
        <v>187</v>
      </c>
      <c r="G243" s="294" t="s">
        <v>492</v>
      </c>
      <c r="H243" s="294">
        <v>9.7455516189999999E-5</v>
      </c>
      <c r="I243" s="294">
        <v>1.256183293E-5</v>
      </c>
    </row>
    <row r="244" spans="1:9" x14ac:dyDescent="0.45">
      <c r="A244" s="269" t="s">
        <v>576</v>
      </c>
      <c r="B244" s="296" t="s">
        <v>492</v>
      </c>
      <c r="C244" s="294" t="s">
        <v>548</v>
      </c>
      <c r="D244" s="294" t="s">
        <v>492</v>
      </c>
      <c r="E244" s="294" t="s">
        <v>492</v>
      </c>
      <c r="F244" s="294" t="s">
        <v>492</v>
      </c>
      <c r="G244" s="296" t="s">
        <v>492</v>
      </c>
      <c r="H244" s="296">
        <v>9.7455516189999999E-5</v>
      </c>
      <c r="I244" s="296">
        <v>1.256183293E-5</v>
      </c>
    </row>
    <row r="245" spans="1:9" x14ac:dyDescent="0.4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45">
      <c r="A246" s="258" t="s">
        <v>3211</v>
      </c>
      <c r="B246" s="296" t="s">
        <v>492</v>
      </c>
      <c r="C246" s="294" t="s">
        <v>548</v>
      </c>
      <c r="D246" s="294" t="s">
        <v>492</v>
      </c>
      <c r="E246" s="294" t="s">
        <v>492</v>
      </c>
      <c r="F246" s="294" t="s">
        <v>492</v>
      </c>
      <c r="G246" s="296" t="s">
        <v>492</v>
      </c>
      <c r="H246" s="296">
        <v>1.9584458055900002E-3</v>
      </c>
      <c r="I246" s="296">
        <v>2.75126384502E-3</v>
      </c>
    </row>
    <row r="247" spans="1:9" x14ac:dyDescent="0.45">
      <c r="A247" s="258" t="s">
        <v>3221</v>
      </c>
      <c r="B247" s="294" t="s">
        <v>519</v>
      </c>
      <c r="C247" s="294" t="s">
        <v>548</v>
      </c>
      <c r="D247" s="295" t="s">
        <v>187</v>
      </c>
      <c r="E247" s="295" t="s">
        <v>187</v>
      </c>
      <c r="F247" s="295" t="s">
        <v>187</v>
      </c>
      <c r="G247" s="294" t="s">
        <v>519</v>
      </c>
      <c r="H247" s="294" t="s">
        <v>519</v>
      </c>
      <c r="I247" s="294" t="s">
        <v>519</v>
      </c>
    </row>
    <row r="248" spans="1:9" x14ac:dyDescent="0.4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4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4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4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45">
      <c r="A252" s="258" t="s">
        <v>3222</v>
      </c>
      <c r="B252" s="294" t="s">
        <v>492</v>
      </c>
      <c r="C252" s="294" t="s">
        <v>548</v>
      </c>
      <c r="D252" s="295" t="s">
        <v>187</v>
      </c>
      <c r="E252" s="295" t="s">
        <v>187</v>
      </c>
      <c r="F252" s="295" t="s">
        <v>187</v>
      </c>
      <c r="G252" s="294" t="s">
        <v>492</v>
      </c>
      <c r="H252" s="294">
        <v>1.0526893401586801</v>
      </c>
      <c r="I252" s="294">
        <v>1.3709364421000001E-4</v>
      </c>
    </row>
    <row r="253" spans="1:9" x14ac:dyDescent="0.45">
      <c r="A253" s="269" t="s">
        <v>576</v>
      </c>
      <c r="B253" s="296" t="s">
        <v>492</v>
      </c>
      <c r="C253" s="294" t="s">
        <v>548</v>
      </c>
      <c r="D253" s="294" t="s">
        <v>492</v>
      </c>
      <c r="E253" s="294" t="s">
        <v>492</v>
      </c>
      <c r="F253" s="294" t="s">
        <v>492</v>
      </c>
      <c r="G253" s="296" t="s">
        <v>492</v>
      </c>
      <c r="H253" s="296">
        <v>1.0526893401586801</v>
      </c>
      <c r="I253" s="296">
        <v>1.3709364421000001E-4</v>
      </c>
    </row>
    <row r="254" spans="1:9" x14ac:dyDescent="0.4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45">
      <c r="A255" s="258" t="s">
        <v>3211</v>
      </c>
      <c r="B255" s="296" t="s">
        <v>492</v>
      </c>
      <c r="C255" s="294" t="s">
        <v>548</v>
      </c>
      <c r="D255" s="294" t="s">
        <v>492</v>
      </c>
      <c r="E255" s="294" t="s">
        <v>492</v>
      </c>
      <c r="F255" s="294" t="s">
        <v>492</v>
      </c>
      <c r="G255" s="296" t="s">
        <v>492</v>
      </c>
      <c r="H255" s="296">
        <v>2.1488777387999999E-3</v>
      </c>
      <c r="I255" s="296">
        <v>1.21293212369E-3</v>
      </c>
    </row>
    <row r="256" spans="1:9" x14ac:dyDescent="0.45">
      <c r="A256" s="258" t="s">
        <v>3221</v>
      </c>
      <c r="B256" s="294" t="s">
        <v>519</v>
      </c>
      <c r="C256" s="294" t="s">
        <v>548</v>
      </c>
      <c r="D256" s="295" t="s">
        <v>187</v>
      </c>
      <c r="E256" s="295" t="s">
        <v>187</v>
      </c>
      <c r="F256" s="295" t="s">
        <v>187</v>
      </c>
      <c r="G256" s="294" t="s">
        <v>519</v>
      </c>
      <c r="H256" s="294" t="s">
        <v>519</v>
      </c>
      <c r="I256" s="294" t="s">
        <v>519</v>
      </c>
    </row>
    <row r="257" spans="1:9" x14ac:dyDescent="0.4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4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45">
      <c r="A259" s="258" t="s">
        <v>573</v>
      </c>
      <c r="B259" s="296" t="s">
        <v>519</v>
      </c>
      <c r="C259" s="294" t="s">
        <v>548</v>
      </c>
      <c r="D259" s="294" t="s">
        <v>519</v>
      </c>
      <c r="E259" s="294" t="s">
        <v>519</v>
      </c>
      <c r="F259" s="294" t="s">
        <v>519</v>
      </c>
      <c r="G259" s="296" t="s">
        <v>519</v>
      </c>
      <c r="H259" s="296" t="s">
        <v>519</v>
      </c>
      <c r="I259" s="296" t="s">
        <v>519</v>
      </c>
    </row>
    <row r="260" spans="1:9" x14ac:dyDescent="0.45">
      <c r="A260" s="258" t="s">
        <v>574</v>
      </c>
      <c r="B260" s="296" t="s">
        <v>519</v>
      </c>
      <c r="C260" s="294" t="s">
        <v>548</v>
      </c>
      <c r="D260" s="294" t="s">
        <v>519</v>
      </c>
      <c r="E260" s="294" t="s">
        <v>519</v>
      </c>
      <c r="F260" s="294" t="s">
        <v>519</v>
      </c>
      <c r="G260" s="296" t="s">
        <v>519</v>
      </c>
      <c r="H260" s="296" t="s">
        <v>519</v>
      </c>
      <c r="I260" s="296" t="s">
        <v>519</v>
      </c>
    </row>
    <row r="261" spans="1:9" x14ac:dyDescent="0.45">
      <c r="A261" s="258" t="s">
        <v>3220</v>
      </c>
      <c r="B261" s="294" t="s">
        <v>519</v>
      </c>
      <c r="C261" s="294" t="s">
        <v>548</v>
      </c>
      <c r="D261" s="295" t="s">
        <v>187</v>
      </c>
      <c r="E261" s="295" t="s">
        <v>187</v>
      </c>
      <c r="F261" s="295" t="s">
        <v>187</v>
      </c>
      <c r="G261" s="294" t="s">
        <v>519</v>
      </c>
      <c r="H261" s="294" t="s">
        <v>519</v>
      </c>
      <c r="I261" s="294" t="s">
        <v>519</v>
      </c>
    </row>
    <row r="262" spans="1:9" x14ac:dyDescent="0.45">
      <c r="A262" s="258" t="s">
        <v>551</v>
      </c>
      <c r="B262" s="296" t="s">
        <v>519</v>
      </c>
      <c r="C262" s="294" t="s">
        <v>548</v>
      </c>
      <c r="D262" s="294" t="s">
        <v>519</v>
      </c>
      <c r="E262" s="294" t="s">
        <v>519</v>
      </c>
      <c r="F262" s="294" t="s">
        <v>519</v>
      </c>
      <c r="G262" s="296" t="s">
        <v>519</v>
      </c>
      <c r="H262" s="296" t="s">
        <v>519</v>
      </c>
      <c r="I262" s="296" t="s">
        <v>519</v>
      </c>
    </row>
    <row r="263" spans="1:9" x14ac:dyDescent="0.45">
      <c r="A263" s="258" t="s">
        <v>3211</v>
      </c>
      <c r="B263" s="296" t="s">
        <v>492</v>
      </c>
      <c r="C263" s="294" t="s">
        <v>548</v>
      </c>
      <c r="D263" s="294" t="s">
        <v>492</v>
      </c>
      <c r="E263" s="294" t="s">
        <v>517</v>
      </c>
      <c r="F263" s="294" t="s">
        <v>517</v>
      </c>
      <c r="G263" s="296" t="s">
        <v>492</v>
      </c>
      <c r="H263" s="296" t="s">
        <v>517</v>
      </c>
      <c r="I263" s="296" t="s">
        <v>517</v>
      </c>
    </row>
    <row r="264" spans="1:9" x14ac:dyDescent="0.45">
      <c r="A264" s="258" t="s">
        <v>3221</v>
      </c>
      <c r="B264" s="294" t="s">
        <v>519</v>
      </c>
      <c r="C264" s="294" t="s">
        <v>548</v>
      </c>
      <c r="D264" s="295" t="s">
        <v>187</v>
      </c>
      <c r="E264" s="295" t="s">
        <v>187</v>
      </c>
      <c r="F264" s="295" t="s">
        <v>187</v>
      </c>
      <c r="G264" s="294" t="s">
        <v>519</v>
      </c>
      <c r="H264" s="294" t="s">
        <v>519</v>
      </c>
      <c r="I264" s="294" t="s">
        <v>519</v>
      </c>
    </row>
    <row r="265" spans="1:9" x14ac:dyDescent="0.45">
      <c r="A265" s="272" t="s">
        <v>580</v>
      </c>
      <c r="B265" s="294" t="s">
        <v>519</v>
      </c>
      <c r="C265" s="294" t="s">
        <v>548</v>
      </c>
      <c r="D265" s="295" t="s">
        <v>187</v>
      </c>
      <c r="E265" s="295" t="s">
        <v>187</v>
      </c>
      <c r="F265" s="295" t="s">
        <v>187</v>
      </c>
      <c r="G265" s="294" t="s">
        <v>519</v>
      </c>
      <c r="H265" s="294" t="s">
        <v>524</v>
      </c>
      <c r="I265" s="294" t="s">
        <v>524</v>
      </c>
    </row>
    <row r="266" spans="1:9" x14ac:dyDescent="0.45">
      <c r="A266" s="263" t="s">
        <v>581</v>
      </c>
      <c r="B266" s="294" t="s">
        <v>519</v>
      </c>
      <c r="C266" s="294" t="s">
        <v>548</v>
      </c>
      <c r="D266" s="295" t="s">
        <v>187</v>
      </c>
      <c r="E266" s="295" t="s">
        <v>187</v>
      </c>
      <c r="F266" s="295" t="s">
        <v>187</v>
      </c>
      <c r="G266" s="294" t="s">
        <v>519</v>
      </c>
      <c r="H266" s="294" t="s">
        <v>524</v>
      </c>
      <c r="I266" s="294" t="s">
        <v>524</v>
      </c>
    </row>
    <row r="267" spans="1:9" x14ac:dyDescent="0.45">
      <c r="A267" s="269" t="s">
        <v>572</v>
      </c>
      <c r="B267" s="296" t="s">
        <v>519</v>
      </c>
      <c r="C267" s="294" t="s">
        <v>548</v>
      </c>
      <c r="D267" s="294" t="s">
        <v>519</v>
      </c>
      <c r="E267" s="294" t="s">
        <v>492</v>
      </c>
      <c r="F267" s="294" t="s">
        <v>492</v>
      </c>
      <c r="G267" s="296" t="s">
        <v>519</v>
      </c>
      <c r="H267" s="296" t="s">
        <v>492</v>
      </c>
      <c r="I267" s="296" t="s">
        <v>492</v>
      </c>
    </row>
    <row r="268" spans="1:9" x14ac:dyDescent="0.45">
      <c r="A268" s="269" t="s">
        <v>582</v>
      </c>
      <c r="B268" s="296" t="s">
        <v>519</v>
      </c>
      <c r="C268" s="294" t="s">
        <v>548</v>
      </c>
      <c r="D268" s="294" t="s">
        <v>519</v>
      </c>
      <c r="E268" s="294" t="s">
        <v>492</v>
      </c>
      <c r="F268" s="294" t="s">
        <v>492</v>
      </c>
      <c r="G268" s="296" t="s">
        <v>519</v>
      </c>
      <c r="H268" s="296" t="s">
        <v>492</v>
      </c>
      <c r="I268" s="296" t="s">
        <v>492</v>
      </c>
    </row>
    <row r="269" spans="1:9" x14ac:dyDescent="0.45">
      <c r="A269" s="269" t="s">
        <v>583</v>
      </c>
      <c r="B269" s="296" t="s">
        <v>519</v>
      </c>
      <c r="C269" s="294" t="s">
        <v>548</v>
      </c>
      <c r="D269" s="294" t="s">
        <v>519</v>
      </c>
      <c r="E269" s="294" t="s">
        <v>492</v>
      </c>
      <c r="F269" s="294" t="s">
        <v>492</v>
      </c>
      <c r="G269" s="296" t="s">
        <v>519</v>
      </c>
      <c r="H269" s="296" t="s">
        <v>492</v>
      </c>
      <c r="I269" s="296" t="s">
        <v>492</v>
      </c>
    </row>
    <row r="270" spans="1:9" x14ac:dyDescent="0.45">
      <c r="A270" s="269" t="s">
        <v>584</v>
      </c>
      <c r="B270" s="294" t="s">
        <v>519</v>
      </c>
      <c r="C270" s="294" t="s">
        <v>548</v>
      </c>
      <c r="D270" s="295" t="s">
        <v>187</v>
      </c>
      <c r="E270" s="295" t="s">
        <v>187</v>
      </c>
      <c r="F270" s="295" t="s">
        <v>187</v>
      </c>
      <c r="G270" s="294" t="s">
        <v>519</v>
      </c>
      <c r="H270" s="294" t="s">
        <v>492</v>
      </c>
      <c r="I270" s="294" t="s">
        <v>492</v>
      </c>
    </row>
    <row r="271" spans="1:9" x14ac:dyDescent="0.45">
      <c r="A271" s="269" t="s">
        <v>557</v>
      </c>
      <c r="B271" s="296" t="s">
        <v>519</v>
      </c>
      <c r="C271" s="294" t="s">
        <v>548</v>
      </c>
      <c r="D271" s="294" t="s">
        <v>519</v>
      </c>
      <c r="E271" s="294" t="s">
        <v>492</v>
      </c>
      <c r="F271" s="294" t="s">
        <v>492</v>
      </c>
      <c r="G271" s="296" t="s">
        <v>519</v>
      </c>
      <c r="H271" s="296" t="s">
        <v>492</v>
      </c>
      <c r="I271" s="296" t="s">
        <v>492</v>
      </c>
    </row>
    <row r="272" spans="1:9" x14ac:dyDescent="0.45">
      <c r="A272" s="269" t="s">
        <v>92</v>
      </c>
      <c r="B272" s="296" t="s">
        <v>519</v>
      </c>
      <c r="C272" s="294" t="s">
        <v>548</v>
      </c>
      <c r="D272" s="294" t="s">
        <v>519</v>
      </c>
      <c r="E272" s="294" t="s">
        <v>492</v>
      </c>
      <c r="F272" s="294" t="s">
        <v>492</v>
      </c>
      <c r="G272" s="296" t="s">
        <v>519</v>
      </c>
      <c r="H272" s="296" t="s">
        <v>492</v>
      </c>
      <c r="I272" s="296" t="s">
        <v>492</v>
      </c>
    </row>
    <row r="273" spans="1:10" x14ac:dyDescent="0.45">
      <c r="A273" s="269" t="s">
        <v>585</v>
      </c>
      <c r="B273" s="294" t="s">
        <v>519</v>
      </c>
      <c r="C273" s="294" t="s">
        <v>548</v>
      </c>
      <c r="D273" s="295" t="s">
        <v>187</v>
      </c>
      <c r="E273" s="295" t="s">
        <v>187</v>
      </c>
      <c r="F273" s="295" t="s">
        <v>187</v>
      </c>
      <c r="G273" s="294" t="s">
        <v>519</v>
      </c>
      <c r="H273" s="294" t="s">
        <v>490</v>
      </c>
      <c r="I273" s="294" t="s">
        <v>490</v>
      </c>
    </row>
    <row r="274" spans="1:10" x14ac:dyDescent="0.4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4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45">
      <c r="A276" s="258" t="s">
        <v>550</v>
      </c>
      <c r="B276" s="296" t="s">
        <v>519</v>
      </c>
      <c r="C276" s="294" t="s">
        <v>548</v>
      </c>
      <c r="D276" s="294" t="s">
        <v>519</v>
      </c>
      <c r="E276" s="294" t="s">
        <v>519</v>
      </c>
      <c r="F276" s="294" t="s">
        <v>519</v>
      </c>
      <c r="G276" s="296" t="s">
        <v>519</v>
      </c>
      <c r="H276" s="296" t="s">
        <v>519</v>
      </c>
      <c r="I276" s="296" t="s">
        <v>519</v>
      </c>
    </row>
    <row r="277" spans="1:10" x14ac:dyDescent="0.45">
      <c r="A277" s="258" t="s">
        <v>551</v>
      </c>
      <c r="B277" s="296" t="s">
        <v>492</v>
      </c>
      <c r="C277" s="294" t="s">
        <v>548</v>
      </c>
      <c r="D277" s="294" t="s">
        <v>492</v>
      </c>
      <c r="E277" s="294" t="s">
        <v>492</v>
      </c>
      <c r="F277" s="294" t="s">
        <v>492</v>
      </c>
      <c r="G277" s="296" t="s">
        <v>492</v>
      </c>
      <c r="H277" s="296" t="s">
        <v>492</v>
      </c>
      <c r="I277" s="296" t="s">
        <v>492</v>
      </c>
    </row>
    <row r="278" spans="1:10" x14ac:dyDescent="0.45">
      <c r="A278" s="258" t="s">
        <v>3211</v>
      </c>
      <c r="B278" s="296" t="s">
        <v>492</v>
      </c>
      <c r="C278" s="294" t="s">
        <v>548</v>
      </c>
      <c r="D278" s="294" t="s">
        <v>492</v>
      </c>
      <c r="E278" s="294" t="s">
        <v>517</v>
      </c>
      <c r="F278" s="294" t="s">
        <v>517</v>
      </c>
      <c r="G278" s="296" t="s">
        <v>492</v>
      </c>
      <c r="H278" s="296" t="s">
        <v>517</v>
      </c>
      <c r="I278" s="296" t="s">
        <v>517</v>
      </c>
    </row>
    <row r="279" spans="1:10" x14ac:dyDescent="0.45">
      <c r="A279" s="258" t="s">
        <v>3223</v>
      </c>
      <c r="B279" s="294" t="s">
        <v>492</v>
      </c>
      <c r="C279" s="294" t="s">
        <v>548</v>
      </c>
      <c r="D279" s="295" t="s">
        <v>187</v>
      </c>
      <c r="E279" s="295" t="s">
        <v>187</v>
      </c>
      <c r="F279" s="295" t="s">
        <v>187</v>
      </c>
      <c r="G279" s="294" t="s">
        <v>492</v>
      </c>
      <c r="H279" s="294" t="s">
        <v>490</v>
      </c>
      <c r="I279" s="294" t="s">
        <v>490</v>
      </c>
    </row>
    <row r="280" spans="1:10" x14ac:dyDescent="0.4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4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4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45">
      <c r="A283" s="258" t="s">
        <v>572</v>
      </c>
      <c r="B283" s="296" t="s">
        <v>492</v>
      </c>
      <c r="C283" s="294" t="s">
        <v>548</v>
      </c>
      <c r="D283" s="294" t="s">
        <v>492</v>
      </c>
      <c r="E283" s="294" t="s">
        <v>492</v>
      </c>
      <c r="F283" s="294" t="s">
        <v>492</v>
      </c>
      <c r="G283" s="296" t="s">
        <v>492</v>
      </c>
      <c r="H283" s="296" t="s">
        <v>492</v>
      </c>
      <c r="I283" s="296" t="s">
        <v>492</v>
      </c>
    </row>
    <row r="284" spans="1:10" x14ac:dyDescent="0.45">
      <c r="A284" s="258" t="s">
        <v>3225</v>
      </c>
      <c r="B284" s="294" t="s">
        <v>519</v>
      </c>
      <c r="C284" s="294" t="s">
        <v>548</v>
      </c>
      <c r="D284" s="295" t="s">
        <v>187</v>
      </c>
      <c r="E284" s="295" t="s">
        <v>187</v>
      </c>
      <c r="F284" s="295" t="s">
        <v>187</v>
      </c>
      <c r="G284" s="294" t="s">
        <v>519</v>
      </c>
      <c r="H284" s="294" t="s">
        <v>490</v>
      </c>
      <c r="I284" s="294" t="s">
        <v>490</v>
      </c>
    </row>
    <row r="285" spans="1:10" x14ac:dyDescent="0.45">
      <c r="A285" s="258" t="s">
        <v>551</v>
      </c>
      <c r="B285" s="296" t="s">
        <v>517</v>
      </c>
      <c r="C285" s="294" t="s">
        <v>548</v>
      </c>
      <c r="D285" s="294" t="s">
        <v>517</v>
      </c>
      <c r="E285" s="294" t="s">
        <v>492</v>
      </c>
      <c r="F285" s="294" t="s">
        <v>492</v>
      </c>
      <c r="G285" s="296" t="s">
        <v>517</v>
      </c>
      <c r="H285" s="296" t="s">
        <v>492</v>
      </c>
      <c r="I285" s="296" t="s">
        <v>492</v>
      </c>
      <c r="J285" s="49" t="s">
        <v>490</v>
      </c>
    </row>
    <row r="286" spans="1:10" x14ac:dyDescent="0.45">
      <c r="A286" s="258" t="s">
        <v>3211</v>
      </c>
      <c r="B286" s="296" t="s">
        <v>492</v>
      </c>
      <c r="C286" s="294" t="s">
        <v>548</v>
      </c>
      <c r="D286" s="294" t="s">
        <v>492</v>
      </c>
      <c r="E286" s="294" t="s">
        <v>517</v>
      </c>
      <c r="F286" s="294" t="s">
        <v>517</v>
      </c>
      <c r="G286" s="296" t="s">
        <v>492</v>
      </c>
      <c r="H286" s="296" t="s">
        <v>517</v>
      </c>
      <c r="I286" s="296" t="s">
        <v>517</v>
      </c>
      <c r="J286" s="49" t="s">
        <v>490</v>
      </c>
    </row>
    <row r="287" spans="1:10" x14ac:dyDescent="0.45">
      <c r="A287" s="258" t="s">
        <v>3226</v>
      </c>
      <c r="B287" s="294" t="s">
        <v>519</v>
      </c>
      <c r="C287" s="294" t="s">
        <v>548</v>
      </c>
      <c r="D287" s="295" t="s">
        <v>187</v>
      </c>
      <c r="E287" s="295" t="s">
        <v>187</v>
      </c>
      <c r="F287" s="295" t="s">
        <v>187</v>
      </c>
      <c r="G287" s="294" t="s">
        <v>519</v>
      </c>
      <c r="H287" s="294" t="s">
        <v>490</v>
      </c>
      <c r="I287" s="294" t="s">
        <v>490</v>
      </c>
      <c r="J287" s="49" t="s">
        <v>490</v>
      </c>
    </row>
    <row r="288" spans="1:10" x14ac:dyDescent="0.4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4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45">
      <c r="A290" s="266" t="s">
        <v>550</v>
      </c>
      <c r="B290" s="294" t="s">
        <v>519</v>
      </c>
      <c r="C290" s="294" t="s">
        <v>548</v>
      </c>
      <c r="D290" s="294" t="s">
        <v>519</v>
      </c>
      <c r="E290" s="294" t="s">
        <v>519</v>
      </c>
      <c r="F290" s="294" t="s">
        <v>519</v>
      </c>
      <c r="G290" s="294" t="s">
        <v>519</v>
      </c>
      <c r="H290" s="294" t="s">
        <v>519</v>
      </c>
      <c r="I290" s="294" t="s">
        <v>519</v>
      </c>
      <c r="J290" s="49" t="s">
        <v>490</v>
      </c>
    </row>
    <row r="291" spans="1:10" x14ac:dyDescent="0.4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45">
      <c r="A292" s="266" t="s">
        <v>3214</v>
      </c>
      <c r="B292" s="294" t="s">
        <v>564</v>
      </c>
      <c r="C292" s="294" t="s">
        <v>548</v>
      </c>
      <c r="D292" s="294" t="s">
        <v>564</v>
      </c>
      <c r="E292" s="294" t="s">
        <v>519</v>
      </c>
      <c r="F292" s="294" t="s">
        <v>519</v>
      </c>
      <c r="G292" s="294" t="s">
        <v>564</v>
      </c>
      <c r="H292" s="294" t="s">
        <v>519</v>
      </c>
      <c r="I292" s="294" t="s">
        <v>519</v>
      </c>
      <c r="J292" s="49" t="s">
        <v>490</v>
      </c>
    </row>
    <row r="293" spans="1:10" x14ac:dyDescent="0.45">
      <c r="A293" s="266" t="s">
        <v>3216</v>
      </c>
      <c r="B293" s="294" t="s">
        <v>492</v>
      </c>
      <c r="C293" s="294" t="s">
        <v>548</v>
      </c>
      <c r="D293" s="294" t="s">
        <v>492</v>
      </c>
      <c r="E293" s="294" t="s">
        <v>589</v>
      </c>
      <c r="F293" s="294" t="s">
        <v>589</v>
      </c>
      <c r="G293" s="294" t="s">
        <v>492</v>
      </c>
      <c r="H293" s="294" t="s">
        <v>589</v>
      </c>
      <c r="I293" s="294" t="s">
        <v>589</v>
      </c>
      <c r="J293" s="49" t="s">
        <v>490</v>
      </c>
    </row>
    <row r="294" spans="1:10" x14ac:dyDescent="0.4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45">
      <c r="A295" s="266" t="s">
        <v>549</v>
      </c>
      <c r="B295" s="296" t="s">
        <v>517</v>
      </c>
      <c r="C295" s="294" t="s">
        <v>548</v>
      </c>
      <c r="D295" s="294" t="s">
        <v>517</v>
      </c>
      <c r="E295" s="294" t="s">
        <v>517</v>
      </c>
      <c r="F295" s="294" t="s">
        <v>517</v>
      </c>
      <c r="G295" s="296" t="s">
        <v>517</v>
      </c>
      <c r="H295" s="296" t="s">
        <v>517</v>
      </c>
      <c r="I295" s="296" t="s">
        <v>517</v>
      </c>
      <c r="J295" s="49" t="s">
        <v>490</v>
      </c>
    </row>
    <row r="296" spans="1:10" x14ac:dyDescent="0.45">
      <c r="A296" s="266" t="s">
        <v>550</v>
      </c>
      <c r="B296" s="296" t="s">
        <v>519</v>
      </c>
      <c r="C296" s="294" t="s">
        <v>548</v>
      </c>
      <c r="D296" s="294" t="s">
        <v>519</v>
      </c>
      <c r="E296" s="294" t="s">
        <v>519</v>
      </c>
      <c r="F296" s="294" t="s">
        <v>519</v>
      </c>
      <c r="G296" s="296" t="s">
        <v>519</v>
      </c>
      <c r="H296" s="296" t="s">
        <v>519</v>
      </c>
      <c r="I296" s="296" t="s">
        <v>519</v>
      </c>
      <c r="J296" s="49" t="s">
        <v>490</v>
      </c>
    </row>
    <row r="297" spans="1:10" x14ac:dyDescent="0.4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45">
      <c r="A298" s="266" t="s">
        <v>3214</v>
      </c>
      <c r="B298" s="296" t="s">
        <v>492</v>
      </c>
      <c r="C298" s="294" t="s">
        <v>548</v>
      </c>
      <c r="D298" s="294" t="s">
        <v>492</v>
      </c>
      <c r="E298" s="294" t="s">
        <v>519</v>
      </c>
      <c r="F298" s="294" t="s">
        <v>519</v>
      </c>
      <c r="G298" s="296" t="s">
        <v>492</v>
      </c>
      <c r="H298" s="296" t="s">
        <v>519</v>
      </c>
      <c r="I298" s="296" t="s">
        <v>519</v>
      </c>
      <c r="J298" s="49" t="s">
        <v>490</v>
      </c>
    </row>
    <row r="299" spans="1:10" x14ac:dyDescent="0.45">
      <c r="A299" s="266" t="s">
        <v>3216</v>
      </c>
      <c r="B299" s="296" t="s">
        <v>492</v>
      </c>
      <c r="C299" s="294" t="s">
        <v>548</v>
      </c>
      <c r="D299" s="294" t="s">
        <v>492</v>
      </c>
      <c r="E299" s="294" t="s">
        <v>519</v>
      </c>
      <c r="F299" s="294" t="s">
        <v>519</v>
      </c>
      <c r="G299" s="296" t="s">
        <v>492</v>
      </c>
      <c r="H299" s="296" t="s">
        <v>519</v>
      </c>
      <c r="I299" s="296" t="s">
        <v>519</v>
      </c>
      <c r="J299" s="49" t="s">
        <v>490</v>
      </c>
    </row>
    <row r="300" spans="1:10" x14ac:dyDescent="0.4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4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4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45">
      <c r="A303" s="263" t="s">
        <v>556</v>
      </c>
      <c r="B303" s="296" t="s">
        <v>519</v>
      </c>
      <c r="C303" s="294" t="s">
        <v>548</v>
      </c>
      <c r="D303" s="294" t="s">
        <v>519</v>
      </c>
      <c r="E303" s="294" t="s">
        <v>519</v>
      </c>
      <c r="F303" s="294" t="s">
        <v>519</v>
      </c>
      <c r="G303" s="296" t="s">
        <v>519</v>
      </c>
      <c r="H303" s="296" t="s">
        <v>519</v>
      </c>
      <c r="I303" s="296" t="s">
        <v>519</v>
      </c>
      <c r="J303" s="49" t="s">
        <v>490</v>
      </c>
    </row>
    <row r="304" spans="1:10" x14ac:dyDescent="0.4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45">
      <c r="A305" s="263" t="s">
        <v>558</v>
      </c>
      <c r="B305" s="296" t="s">
        <v>519</v>
      </c>
      <c r="C305" s="294" t="s">
        <v>548</v>
      </c>
      <c r="D305" s="294" t="s">
        <v>519</v>
      </c>
      <c r="E305" s="294" t="s">
        <v>519</v>
      </c>
      <c r="F305" s="294" t="s">
        <v>519</v>
      </c>
      <c r="G305" s="296" t="s">
        <v>519</v>
      </c>
      <c r="H305" s="296" t="s">
        <v>519</v>
      </c>
      <c r="I305" s="296" t="s">
        <v>519</v>
      </c>
      <c r="J305" s="49" t="s">
        <v>490</v>
      </c>
    </row>
    <row r="306" spans="1:10" x14ac:dyDescent="0.45">
      <c r="A306" s="263" t="s">
        <v>92</v>
      </c>
      <c r="B306" s="296" t="s">
        <v>492</v>
      </c>
      <c r="C306" s="294" t="s">
        <v>548</v>
      </c>
      <c r="D306" s="294" t="s">
        <v>492</v>
      </c>
      <c r="E306" s="294" t="s">
        <v>517</v>
      </c>
      <c r="F306" s="294" t="s">
        <v>517</v>
      </c>
      <c r="G306" s="296" t="s">
        <v>492</v>
      </c>
      <c r="H306" s="296" t="s">
        <v>517</v>
      </c>
      <c r="I306" s="296" t="s">
        <v>517</v>
      </c>
      <c r="J306" s="49" t="s">
        <v>490</v>
      </c>
    </row>
    <row r="307" spans="1:10" x14ac:dyDescent="0.4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4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4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4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4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4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4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4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4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4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4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4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4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4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4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4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4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4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45">
      <c r="A325" s="269" t="s">
        <v>558</v>
      </c>
      <c r="B325" s="296" t="s">
        <v>519</v>
      </c>
      <c r="C325" s="294" t="s">
        <v>548</v>
      </c>
      <c r="D325" s="294" t="s">
        <v>519</v>
      </c>
      <c r="E325" s="294" t="s">
        <v>519</v>
      </c>
      <c r="F325" s="294" t="s">
        <v>519</v>
      </c>
      <c r="G325" s="296" t="s">
        <v>519</v>
      </c>
      <c r="H325" s="296" t="s">
        <v>519</v>
      </c>
      <c r="I325" s="296" t="s">
        <v>519</v>
      </c>
      <c r="J325" s="296" t="s">
        <v>519</v>
      </c>
    </row>
    <row r="326" spans="1:10" x14ac:dyDescent="0.45">
      <c r="A326" s="269" t="s">
        <v>559</v>
      </c>
      <c r="B326" s="296" t="s">
        <v>519</v>
      </c>
      <c r="C326" s="294" t="s">
        <v>548</v>
      </c>
      <c r="D326" s="294" t="s">
        <v>519</v>
      </c>
      <c r="E326" s="294" t="s">
        <v>519</v>
      </c>
      <c r="F326" s="294" t="s">
        <v>519</v>
      </c>
      <c r="G326" s="296" t="s">
        <v>519</v>
      </c>
      <c r="H326" s="296" t="s">
        <v>519</v>
      </c>
      <c r="I326" s="296" t="s">
        <v>519</v>
      </c>
      <c r="J326" s="296" t="s">
        <v>519</v>
      </c>
    </row>
    <row r="327" spans="1:10" x14ac:dyDescent="0.4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4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4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4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4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4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4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4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4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4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4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4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4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45">
      <c r="A340" s="269" t="s">
        <v>558</v>
      </c>
      <c r="B340" s="296" t="s">
        <v>519</v>
      </c>
      <c r="C340" s="294" t="s">
        <v>548</v>
      </c>
      <c r="D340" s="294" t="s">
        <v>519</v>
      </c>
      <c r="E340" s="294" t="s">
        <v>519</v>
      </c>
      <c r="F340" s="294" t="s">
        <v>519</v>
      </c>
      <c r="G340" s="296" t="s">
        <v>519</v>
      </c>
      <c r="H340" s="296" t="s">
        <v>519</v>
      </c>
      <c r="I340" s="296" t="s">
        <v>519</v>
      </c>
      <c r="J340" s="296" t="s">
        <v>519</v>
      </c>
    </row>
    <row r="341" spans="1:10" x14ac:dyDescent="0.45">
      <c r="A341" s="269" t="s">
        <v>559</v>
      </c>
      <c r="B341" s="296" t="s">
        <v>519</v>
      </c>
      <c r="C341" s="294" t="s">
        <v>548</v>
      </c>
      <c r="D341" s="294" t="s">
        <v>519</v>
      </c>
      <c r="E341" s="294" t="s">
        <v>519</v>
      </c>
      <c r="F341" s="294" t="s">
        <v>519</v>
      </c>
      <c r="G341" s="296" t="s">
        <v>519</v>
      </c>
      <c r="H341" s="296" t="s">
        <v>519</v>
      </c>
      <c r="I341" s="296" t="s">
        <v>519</v>
      </c>
      <c r="J341" s="296" t="s">
        <v>519</v>
      </c>
    </row>
    <row r="342" spans="1:10" x14ac:dyDescent="0.4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4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4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4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4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4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4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4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4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4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4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4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4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4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4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4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45">
      <c r="A358" s="258" t="s">
        <v>572</v>
      </c>
      <c r="B358" s="296" t="s">
        <v>492</v>
      </c>
      <c r="C358" s="294" t="s">
        <v>548</v>
      </c>
      <c r="D358" s="294" t="s">
        <v>492</v>
      </c>
      <c r="E358" s="294" t="s">
        <v>492</v>
      </c>
      <c r="F358" s="294" t="s">
        <v>492</v>
      </c>
      <c r="G358" s="296" t="s">
        <v>492</v>
      </c>
      <c r="H358" s="296" t="s">
        <v>492</v>
      </c>
      <c r="I358" s="296" t="s">
        <v>492</v>
      </c>
      <c r="J358" s="295" t="s">
        <v>187</v>
      </c>
    </row>
    <row r="359" spans="1:10" x14ac:dyDescent="0.45">
      <c r="A359" s="258" t="s">
        <v>573</v>
      </c>
      <c r="B359" s="296" t="s">
        <v>492</v>
      </c>
      <c r="C359" s="294" t="s">
        <v>548</v>
      </c>
      <c r="D359" s="294" t="s">
        <v>492</v>
      </c>
      <c r="E359" s="294" t="s">
        <v>492</v>
      </c>
      <c r="F359" s="294" t="s">
        <v>492</v>
      </c>
      <c r="G359" s="296" t="s">
        <v>492</v>
      </c>
      <c r="H359" s="296" t="s">
        <v>492</v>
      </c>
      <c r="I359" s="296" t="s">
        <v>492</v>
      </c>
      <c r="J359" s="295" t="s">
        <v>187</v>
      </c>
    </row>
    <row r="360" spans="1:10" x14ac:dyDescent="0.45">
      <c r="A360" s="258" t="s">
        <v>574</v>
      </c>
      <c r="B360" s="296" t="s">
        <v>492</v>
      </c>
      <c r="C360" s="294" t="s">
        <v>548</v>
      </c>
      <c r="D360" s="294" t="s">
        <v>492</v>
      </c>
      <c r="E360" s="294" t="s">
        <v>492</v>
      </c>
      <c r="F360" s="294" t="s">
        <v>492</v>
      </c>
      <c r="G360" s="296" t="s">
        <v>492</v>
      </c>
      <c r="H360" s="296" t="s">
        <v>492</v>
      </c>
      <c r="I360" s="296" t="s">
        <v>492</v>
      </c>
      <c r="J360" s="295" t="s">
        <v>187</v>
      </c>
    </row>
    <row r="361" spans="1:10" x14ac:dyDescent="0.4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45">
      <c r="A362" s="258" t="s">
        <v>551</v>
      </c>
      <c r="B362" s="296" t="s">
        <v>492</v>
      </c>
      <c r="C362" s="294" t="s">
        <v>548</v>
      </c>
      <c r="D362" s="294" t="s">
        <v>492</v>
      </c>
      <c r="E362" s="294" t="s">
        <v>492</v>
      </c>
      <c r="F362" s="294" t="s">
        <v>492</v>
      </c>
      <c r="G362" s="296" t="s">
        <v>492</v>
      </c>
      <c r="H362" s="296" t="s">
        <v>492</v>
      </c>
      <c r="I362" s="296" t="s">
        <v>492</v>
      </c>
      <c r="J362" s="295" t="s">
        <v>187</v>
      </c>
    </row>
    <row r="363" spans="1:10" x14ac:dyDescent="0.4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4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4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45">
      <c r="A366" s="258" t="s">
        <v>586</v>
      </c>
      <c r="B366" s="296" t="s">
        <v>492</v>
      </c>
      <c r="C366" s="294" t="s">
        <v>548</v>
      </c>
      <c r="D366" s="294" t="s">
        <v>492</v>
      </c>
      <c r="E366" s="294" t="s">
        <v>492</v>
      </c>
      <c r="F366" s="294" t="s">
        <v>492</v>
      </c>
      <c r="G366" s="296" t="s">
        <v>492</v>
      </c>
      <c r="H366" s="296" t="s">
        <v>492</v>
      </c>
      <c r="I366" s="296" t="s">
        <v>492</v>
      </c>
      <c r="J366" s="295" t="s">
        <v>187</v>
      </c>
    </row>
    <row r="367" spans="1:10" x14ac:dyDescent="0.45">
      <c r="A367" s="258" t="s">
        <v>587</v>
      </c>
      <c r="B367" s="296" t="s">
        <v>492</v>
      </c>
      <c r="C367" s="294" t="s">
        <v>548</v>
      </c>
      <c r="D367" s="294" t="s">
        <v>492</v>
      </c>
      <c r="E367" s="294" t="s">
        <v>492</v>
      </c>
      <c r="F367" s="294" t="s">
        <v>492</v>
      </c>
      <c r="G367" s="296" t="s">
        <v>492</v>
      </c>
      <c r="H367" s="296" t="s">
        <v>492</v>
      </c>
      <c r="I367" s="296" t="s">
        <v>492</v>
      </c>
      <c r="J367" s="295" t="s">
        <v>187</v>
      </c>
    </row>
    <row r="368" spans="1:10" x14ac:dyDescent="0.45">
      <c r="A368" s="258" t="s">
        <v>572</v>
      </c>
      <c r="B368" s="296" t="s">
        <v>492</v>
      </c>
      <c r="C368" s="294" t="s">
        <v>548</v>
      </c>
      <c r="D368" s="294" t="s">
        <v>492</v>
      </c>
      <c r="E368" s="294" t="s">
        <v>492</v>
      </c>
      <c r="F368" s="294" t="s">
        <v>492</v>
      </c>
      <c r="G368" s="296" t="s">
        <v>492</v>
      </c>
      <c r="H368" s="296" t="s">
        <v>492</v>
      </c>
      <c r="I368" s="296" t="s">
        <v>492</v>
      </c>
      <c r="J368" s="295" t="s">
        <v>187</v>
      </c>
    </row>
    <row r="369" spans="1:10" x14ac:dyDescent="0.4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45">
      <c r="A370" s="258" t="s">
        <v>551</v>
      </c>
      <c r="B370" s="296" t="s">
        <v>492</v>
      </c>
      <c r="C370" s="294" t="s">
        <v>548</v>
      </c>
      <c r="D370" s="294" t="s">
        <v>492</v>
      </c>
      <c r="E370" s="294" t="s">
        <v>492</v>
      </c>
      <c r="F370" s="294" t="s">
        <v>492</v>
      </c>
      <c r="G370" s="296" t="s">
        <v>492</v>
      </c>
      <c r="H370" s="296" t="s">
        <v>492</v>
      </c>
      <c r="I370" s="296" t="s">
        <v>492</v>
      </c>
      <c r="J370" s="295" t="s">
        <v>187</v>
      </c>
    </row>
    <row r="371" spans="1:10" x14ac:dyDescent="0.4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4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4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4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4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45">
      <c r="A376" s="263" t="s">
        <v>555</v>
      </c>
      <c r="B376" s="296" t="s">
        <v>490</v>
      </c>
      <c r="C376" s="294" t="s">
        <v>548</v>
      </c>
      <c r="D376" s="294" t="s">
        <v>490</v>
      </c>
      <c r="E376" s="294" t="s">
        <v>490</v>
      </c>
      <c r="F376" s="294" t="s">
        <v>490</v>
      </c>
      <c r="G376" s="296" t="s">
        <v>490</v>
      </c>
      <c r="H376" s="296" t="s">
        <v>490</v>
      </c>
      <c r="I376" s="296" t="s">
        <v>490</v>
      </c>
      <c r="J376" s="296" t="s">
        <v>490</v>
      </c>
    </row>
    <row r="377" spans="1:10" x14ac:dyDescent="0.45">
      <c r="A377" s="263" t="s">
        <v>556</v>
      </c>
      <c r="B377" s="296" t="s">
        <v>490</v>
      </c>
      <c r="C377" s="294" t="s">
        <v>548</v>
      </c>
      <c r="D377" s="294" t="s">
        <v>490</v>
      </c>
      <c r="E377" s="294" t="s">
        <v>490</v>
      </c>
      <c r="F377" s="294" t="s">
        <v>490</v>
      </c>
      <c r="G377" s="296" t="s">
        <v>490</v>
      </c>
      <c r="H377" s="296" t="s">
        <v>490</v>
      </c>
      <c r="I377" s="296" t="s">
        <v>490</v>
      </c>
      <c r="J377" s="296" t="s">
        <v>490</v>
      </c>
    </row>
    <row r="378" spans="1:10" x14ac:dyDescent="0.45">
      <c r="A378" s="263" t="s">
        <v>557</v>
      </c>
      <c r="B378" s="296" t="s">
        <v>490</v>
      </c>
      <c r="C378" s="294" t="s">
        <v>548</v>
      </c>
      <c r="D378" s="294" t="s">
        <v>490</v>
      </c>
      <c r="E378" s="294" t="s">
        <v>490</v>
      </c>
      <c r="F378" s="294" t="s">
        <v>490</v>
      </c>
      <c r="G378" s="296" t="s">
        <v>490</v>
      </c>
      <c r="H378" s="296" t="s">
        <v>490</v>
      </c>
      <c r="I378" s="296" t="s">
        <v>490</v>
      </c>
      <c r="J378" s="296" t="s">
        <v>490</v>
      </c>
    </row>
    <row r="379" spans="1:10" x14ac:dyDescent="0.4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45">
      <c r="A380" s="263" t="s">
        <v>559</v>
      </c>
      <c r="B380" s="296" t="s">
        <v>519</v>
      </c>
      <c r="C380" s="294" t="s">
        <v>548</v>
      </c>
      <c r="D380" s="294" t="s">
        <v>519</v>
      </c>
      <c r="E380" s="294" t="s">
        <v>519</v>
      </c>
      <c r="F380" s="294" t="s">
        <v>519</v>
      </c>
      <c r="G380" s="296" t="s">
        <v>519</v>
      </c>
      <c r="H380" s="296" t="s">
        <v>519</v>
      </c>
      <c r="I380" s="296" t="s">
        <v>519</v>
      </c>
      <c r="J380" s="296" t="s">
        <v>519</v>
      </c>
    </row>
    <row r="381" spans="1:10" x14ac:dyDescent="0.45">
      <c r="A381" s="263" t="s">
        <v>92</v>
      </c>
      <c r="B381" s="296" t="s">
        <v>490</v>
      </c>
      <c r="C381" s="294" t="s">
        <v>548</v>
      </c>
      <c r="D381" s="294" t="s">
        <v>490</v>
      </c>
      <c r="E381" s="294" t="s">
        <v>490</v>
      </c>
      <c r="F381" s="294" t="s">
        <v>490</v>
      </c>
      <c r="G381" s="296" t="s">
        <v>490</v>
      </c>
      <c r="H381" s="296" t="s">
        <v>490</v>
      </c>
      <c r="I381" s="296" t="s">
        <v>490</v>
      </c>
      <c r="J381" s="296" t="s">
        <v>490</v>
      </c>
    </row>
    <row r="382" spans="1:10" x14ac:dyDescent="0.4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4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4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4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45">
      <c r="A386" s="263" t="s">
        <v>558</v>
      </c>
      <c r="B386" s="296" t="s">
        <v>519</v>
      </c>
      <c r="C386" s="294" t="s">
        <v>548</v>
      </c>
      <c r="D386" s="294" t="s">
        <v>519</v>
      </c>
      <c r="E386" s="294" t="s">
        <v>519</v>
      </c>
      <c r="F386" s="294" t="s">
        <v>519</v>
      </c>
      <c r="G386" s="296" t="s">
        <v>519</v>
      </c>
      <c r="H386" s="296" t="s">
        <v>519</v>
      </c>
      <c r="I386" s="296" t="s">
        <v>519</v>
      </c>
      <c r="J386" s="296" t="s">
        <v>519</v>
      </c>
    </row>
    <row r="387" spans="1:10" x14ac:dyDescent="0.45">
      <c r="A387" s="263" t="s">
        <v>559</v>
      </c>
      <c r="B387" s="296" t="s">
        <v>519</v>
      </c>
      <c r="C387" s="294" t="s">
        <v>548</v>
      </c>
      <c r="D387" s="294" t="s">
        <v>519</v>
      </c>
      <c r="E387" s="294" t="s">
        <v>519</v>
      </c>
      <c r="F387" s="294" t="s">
        <v>519</v>
      </c>
      <c r="G387" s="296" t="s">
        <v>519</v>
      </c>
      <c r="H387" s="296" t="s">
        <v>519</v>
      </c>
      <c r="I387" s="296" t="s">
        <v>519</v>
      </c>
      <c r="J387" s="296" t="s">
        <v>519</v>
      </c>
    </row>
    <row r="388" spans="1:10" x14ac:dyDescent="0.45">
      <c r="A388" s="263" t="s">
        <v>92</v>
      </c>
      <c r="B388" s="296" t="s">
        <v>517</v>
      </c>
      <c r="C388" s="294" t="s">
        <v>548</v>
      </c>
      <c r="D388" s="294" t="s">
        <v>513</v>
      </c>
      <c r="E388" s="294" t="s">
        <v>517</v>
      </c>
      <c r="F388" s="294" t="s">
        <v>517</v>
      </c>
      <c r="G388" s="296" t="s">
        <v>517</v>
      </c>
      <c r="H388" s="296" t="s">
        <v>517</v>
      </c>
      <c r="I388" s="296" t="s">
        <v>517</v>
      </c>
      <c r="J388" s="296" t="s">
        <v>490</v>
      </c>
    </row>
    <row r="389" spans="1:10" x14ac:dyDescent="0.4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4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4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4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45">
      <c r="A393" s="263" t="s">
        <v>558</v>
      </c>
      <c r="B393" s="296" t="s">
        <v>519</v>
      </c>
      <c r="C393" s="294" t="s">
        <v>548</v>
      </c>
      <c r="D393" s="294" t="s">
        <v>519</v>
      </c>
      <c r="E393" s="294" t="s">
        <v>519</v>
      </c>
      <c r="F393" s="294" t="s">
        <v>519</v>
      </c>
      <c r="G393" s="296" t="s">
        <v>519</v>
      </c>
      <c r="H393" s="296" t="s">
        <v>519</v>
      </c>
      <c r="I393" s="296" t="s">
        <v>519</v>
      </c>
      <c r="J393" s="296" t="s">
        <v>519</v>
      </c>
    </row>
    <row r="394" spans="1:10" x14ac:dyDescent="0.45">
      <c r="A394" s="263" t="s">
        <v>559</v>
      </c>
      <c r="B394" s="296" t="s">
        <v>519</v>
      </c>
      <c r="C394" s="294" t="s">
        <v>548</v>
      </c>
      <c r="D394" s="294" t="s">
        <v>519</v>
      </c>
      <c r="E394" s="294" t="s">
        <v>519</v>
      </c>
      <c r="F394" s="294" t="s">
        <v>519</v>
      </c>
      <c r="G394" s="296" t="s">
        <v>519</v>
      </c>
      <c r="H394" s="296" t="s">
        <v>519</v>
      </c>
      <c r="I394" s="296" t="s">
        <v>519</v>
      </c>
      <c r="J394" s="296" t="s">
        <v>519</v>
      </c>
    </row>
    <row r="395" spans="1:10" x14ac:dyDescent="0.45">
      <c r="A395" s="263" t="s">
        <v>92</v>
      </c>
      <c r="B395" s="296" t="s">
        <v>490</v>
      </c>
      <c r="C395" s="294" t="s">
        <v>548</v>
      </c>
      <c r="D395" s="294" t="s">
        <v>490</v>
      </c>
      <c r="E395" s="294" t="s">
        <v>490</v>
      </c>
      <c r="F395" s="294" t="s">
        <v>490</v>
      </c>
      <c r="G395" s="296" t="s">
        <v>490</v>
      </c>
      <c r="H395" s="296" t="s">
        <v>490</v>
      </c>
      <c r="I395" s="296" t="s">
        <v>490</v>
      </c>
      <c r="J395" s="296" t="s">
        <v>490</v>
      </c>
    </row>
    <row r="396" spans="1:10" x14ac:dyDescent="0.4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4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4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556</v>
      </c>
      <c r="B399" s="296" t="s">
        <v>519</v>
      </c>
      <c r="C399" s="294" t="s">
        <v>548</v>
      </c>
      <c r="D399" s="294" t="s">
        <v>519</v>
      </c>
      <c r="E399" s="294" t="s">
        <v>519</v>
      </c>
      <c r="F399" s="294" t="s">
        <v>519</v>
      </c>
      <c r="G399" s="296" t="s">
        <v>519</v>
      </c>
      <c r="H399" s="296" t="s">
        <v>519</v>
      </c>
      <c r="I399" s="296" t="s">
        <v>519</v>
      </c>
      <c r="J399" s="295" t="s">
        <v>187</v>
      </c>
    </row>
    <row r="400" spans="1:10" x14ac:dyDescent="0.45">
      <c r="A400" s="263" t="s">
        <v>557</v>
      </c>
      <c r="B400" s="296" t="s">
        <v>519</v>
      </c>
      <c r="C400" s="294" t="s">
        <v>548</v>
      </c>
      <c r="D400" s="294" t="s">
        <v>519</v>
      </c>
      <c r="E400" s="294" t="s">
        <v>519</v>
      </c>
      <c r="F400" s="294" t="s">
        <v>519</v>
      </c>
      <c r="G400" s="296" t="s">
        <v>519</v>
      </c>
      <c r="H400" s="296" t="s">
        <v>519</v>
      </c>
      <c r="I400" s="296" t="s">
        <v>519</v>
      </c>
      <c r="J400" s="295" t="s">
        <v>187</v>
      </c>
    </row>
    <row r="401" spans="1:13" x14ac:dyDescent="0.45">
      <c r="A401" s="263" t="s">
        <v>558</v>
      </c>
      <c r="B401" s="296" t="s">
        <v>519</v>
      </c>
      <c r="C401" s="294" t="s">
        <v>548</v>
      </c>
      <c r="D401" s="294" t="s">
        <v>519</v>
      </c>
      <c r="E401" s="294" t="s">
        <v>519</v>
      </c>
      <c r="F401" s="294" t="s">
        <v>519</v>
      </c>
      <c r="G401" s="296" t="s">
        <v>519</v>
      </c>
      <c r="H401" s="296" t="s">
        <v>519</v>
      </c>
      <c r="I401" s="296" t="s">
        <v>519</v>
      </c>
      <c r="J401" s="295" t="s">
        <v>187</v>
      </c>
    </row>
    <row r="402" spans="1:13" x14ac:dyDescent="0.45">
      <c r="A402" s="263" t="s">
        <v>92</v>
      </c>
      <c r="B402" s="296" t="s">
        <v>519</v>
      </c>
      <c r="C402" s="294" t="s">
        <v>548</v>
      </c>
      <c r="D402" s="294" t="s">
        <v>519</v>
      </c>
      <c r="E402" s="294" t="s">
        <v>519</v>
      </c>
      <c r="F402" s="294" t="s">
        <v>519</v>
      </c>
      <c r="G402" s="296" t="s">
        <v>519</v>
      </c>
      <c r="H402" s="296" t="s">
        <v>519</v>
      </c>
      <c r="I402" s="296" t="s">
        <v>519</v>
      </c>
      <c r="J402" s="295" t="s">
        <v>187</v>
      </c>
    </row>
    <row r="403" spans="1:13" x14ac:dyDescent="0.45">
      <c r="A403" s="52" t="s">
        <v>606</v>
      </c>
      <c r="B403" s="297"/>
      <c r="C403" s="297"/>
      <c r="D403" s="297"/>
      <c r="E403" s="297"/>
      <c r="F403" s="297"/>
      <c r="G403" s="297"/>
      <c r="H403" s="297"/>
      <c r="I403" s="297"/>
      <c r="J403" s="297"/>
    </row>
    <row r="404" spans="1:13" x14ac:dyDescent="0.45">
      <c r="A404" s="53" t="s">
        <v>607</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4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4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609</v>
      </c>
      <c r="B410" s="465"/>
      <c r="C410" s="465"/>
      <c r="D410" s="465"/>
      <c r="E410" s="465"/>
      <c r="F410" s="465"/>
      <c r="G410" s="465"/>
      <c r="H410" s="199"/>
      <c r="I410" s="199"/>
      <c r="J410" s="199"/>
      <c r="K410" s="199"/>
      <c r="L410" s="199"/>
      <c r="M410" s="41" t="s">
        <v>474</v>
      </c>
    </row>
    <row r="411" spans="1:13" ht="15.4" x14ac:dyDescent="0.45">
      <c r="A411" s="194" t="s">
        <v>719</v>
      </c>
      <c r="B411" s="44"/>
      <c r="C411" s="44"/>
      <c r="D411" s="44"/>
      <c r="E411" s="44"/>
      <c r="F411" s="44"/>
      <c r="G411" s="44"/>
      <c r="H411" s="199"/>
      <c r="I411" s="199"/>
      <c r="J411" s="199"/>
      <c r="K411" s="199"/>
      <c r="L411" s="199"/>
      <c r="M411" s="41" t="s">
        <v>3371</v>
      </c>
    </row>
    <row r="412" spans="1:13" x14ac:dyDescent="0.45">
      <c r="A412" s="201"/>
      <c r="B412" s="199"/>
      <c r="C412" s="199"/>
      <c r="D412" s="199"/>
      <c r="E412" s="199"/>
      <c r="F412" s="199"/>
      <c r="G412" s="199"/>
      <c r="H412" s="199"/>
      <c r="I412" s="199"/>
      <c r="J412" s="199"/>
      <c r="K412" s="199"/>
      <c r="L412" s="200"/>
      <c r="M412" s="41" t="s">
        <v>475</v>
      </c>
    </row>
    <row r="413" spans="1:13" x14ac:dyDescent="0.45">
      <c r="A413" s="199"/>
      <c r="B413" s="199"/>
      <c r="C413" s="199"/>
      <c r="D413" s="199"/>
      <c r="E413" s="199"/>
      <c r="F413" s="199"/>
      <c r="G413" s="199"/>
      <c r="H413" s="199"/>
      <c r="I413" s="199"/>
      <c r="J413" s="199"/>
      <c r="K413" s="199"/>
      <c r="L413" s="199"/>
      <c r="M413" s="202"/>
    </row>
    <row r="414" spans="1:13" ht="24.75" x14ac:dyDescent="0.4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4.65" thickBot="1" x14ac:dyDescent="0.5">
      <c r="A415" s="209"/>
      <c r="B415" s="459" t="s">
        <v>484</v>
      </c>
      <c r="C415" s="459"/>
      <c r="D415" s="460"/>
      <c r="E415" s="458" t="s">
        <v>617</v>
      </c>
      <c r="F415" s="459"/>
      <c r="G415" s="460"/>
      <c r="H415" s="458" t="s">
        <v>484</v>
      </c>
      <c r="I415" s="466"/>
      <c r="J415" s="466"/>
      <c r="K415" s="466"/>
      <c r="L415" s="466"/>
      <c r="M415" s="467"/>
    </row>
    <row r="416" spans="1:13" ht="14.65" thickTop="1" x14ac:dyDescent="0.4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4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4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4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4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4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4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4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4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4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4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4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4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4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4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4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4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4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4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4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4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4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4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4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4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4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4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4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4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4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4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4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4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4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4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4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4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4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4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4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4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4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662</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4" x14ac:dyDescent="0.4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6.4" thickBot="1" x14ac:dyDescent="0.5">
      <c r="A472" s="457"/>
      <c r="B472" s="458" t="s">
        <v>3107</v>
      </c>
      <c r="C472" s="459"/>
      <c r="D472" s="459"/>
      <c r="E472" s="459"/>
      <c r="F472" s="459"/>
      <c r="G472" s="459"/>
      <c r="H472" s="459"/>
      <c r="I472" s="459"/>
      <c r="J472" s="459"/>
      <c r="K472" s="459"/>
      <c r="L472" s="459"/>
      <c r="M472" s="459"/>
      <c r="N472" s="459"/>
      <c r="O472" s="459"/>
      <c r="P472" s="459"/>
      <c r="Q472" s="459"/>
      <c r="R472" s="460"/>
      <c r="S472" s="239"/>
      <c r="T472" s="239"/>
      <c r="U472" s="449" t="s">
        <v>697</v>
      </c>
      <c r="V472" s="450"/>
      <c r="W472" s="458" t="s">
        <v>3107</v>
      </c>
      <c r="X472" s="459"/>
      <c r="Y472" s="459"/>
      <c r="Z472" s="459"/>
      <c r="AA472" s="459"/>
      <c r="AB472" s="459"/>
      <c r="AC472" s="460"/>
      <c r="AD472" s="239"/>
      <c r="AE472" s="239"/>
      <c r="AF472" s="449" t="s">
        <v>697</v>
      </c>
      <c r="AG472" s="450"/>
      <c r="AH472" s="222" t="s">
        <v>617</v>
      </c>
      <c r="AI472" s="240" t="s">
        <v>3107</v>
      </c>
      <c r="AJ472" s="223" t="s">
        <v>3107</v>
      </c>
    </row>
    <row r="473" spans="1:36" ht="14.65" thickTop="1" x14ac:dyDescent="0.4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4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4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4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4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4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4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4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4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4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4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4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4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4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4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4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4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4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4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4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4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4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4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4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4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4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4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4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4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5">
      <c r="A502" s="226" t="s">
        <v>710</v>
      </c>
      <c r="B502" s="449" t="s">
        <v>697</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4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4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4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4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4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4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28.5" x14ac:dyDescent="0.4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718</v>
      </c>
      <c r="B514" s="199"/>
      <c r="C514" s="199"/>
      <c r="D514" s="199"/>
      <c r="E514" s="199"/>
      <c r="F514" s="200"/>
      <c r="G514" s="41" t="s">
        <v>474</v>
      </c>
    </row>
    <row r="515" spans="1:7" ht="15" x14ac:dyDescent="0.45">
      <c r="A515" s="214" t="s">
        <v>719</v>
      </c>
      <c r="B515" s="199"/>
      <c r="C515" s="199"/>
      <c r="D515" s="199"/>
      <c r="E515" s="199"/>
      <c r="F515" s="200"/>
      <c r="G515" s="41" t="s">
        <v>3371</v>
      </c>
    </row>
    <row r="516" spans="1:7" x14ac:dyDescent="0.45">
      <c r="A516" s="199"/>
      <c r="B516" s="199"/>
      <c r="C516" s="199"/>
      <c r="D516" s="199"/>
      <c r="E516" s="199"/>
      <c r="F516" s="200"/>
      <c r="G516" s="41" t="s">
        <v>475</v>
      </c>
    </row>
    <row r="517" spans="1:7" x14ac:dyDescent="0.45">
      <c r="A517" s="199"/>
      <c r="B517" s="199"/>
      <c r="C517" s="199"/>
      <c r="D517" s="199"/>
      <c r="E517" s="199"/>
      <c r="F517" s="213"/>
      <c r="G517" s="199"/>
    </row>
    <row r="518" spans="1:7" x14ac:dyDescent="0.45">
      <c r="A518" s="283" t="s">
        <v>720</v>
      </c>
      <c r="B518" s="284" t="s">
        <v>477</v>
      </c>
      <c r="C518" s="208" t="s">
        <v>478</v>
      </c>
      <c r="D518" s="208" t="s">
        <v>479</v>
      </c>
      <c r="E518" s="208" t="s">
        <v>615</v>
      </c>
      <c r="F518" s="227" t="s">
        <v>481</v>
      </c>
      <c r="G518" s="227" t="s">
        <v>482</v>
      </c>
    </row>
    <row r="519" spans="1:7" ht="14.65" thickBot="1" x14ac:dyDescent="0.5">
      <c r="A519" s="285" t="s">
        <v>721</v>
      </c>
      <c r="B519" s="459" t="s">
        <v>484</v>
      </c>
      <c r="C519" s="459"/>
      <c r="D519" s="459"/>
      <c r="E519" s="459"/>
      <c r="F519" s="459"/>
      <c r="G519" s="460"/>
    </row>
    <row r="520" spans="1:7" ht="14.65" thickTop="1" x14ac:dyDescent="0.45">
      <c r="A520" s="286" t="s">
        <v>722</v>
      </c>
      <c r="B520" s="298">
        <v>7853.7090592547993</v>
      </c>
      <c r="C520" s="298">
        <v>9418.7606550076798</v>
      </c>
      <c r="D520" s="298">
        <v>1108.4205949512345</v>
      </c>
      <c r="E520" s="298">
        <v>14.91067980114685</v>
      </c>
      <c r="F520" s="298">
        <v>363.40666610922074</v>
      </c>
      <c r="G520" s="298" t="s">
        <v>490</v>
      </c>
    </row>
    <row r="521" spans="1:7" x14ac:dyDescent="0.45">
      <c r="A521" s="303" t="s">
        <v>723</v>
      </c>
      <c r="B521" s="295" t="s">
        <v>187</v>
      </c>
      <c r="C521" s="298">
        <v>8681.5577516158737</v>
      </c>
      <c r="D521" s="298">
        <v>54.694930480826123</v>
      </c>
      <c r="E521" s="295" t="s">
        <v>187</v>
      </c>
      <c r="F521" s="295" t="s">
        <v>187</v>
      </c>
      <c r="G521" s="298" t="s">
        <v>490</v>
      </c>
    </row>
    <row r="522" spans="1:7" x14ac:dyDescent="0.45">
      <c r="A522" s="303" t="s">
        <v>724</v>
      </c>
      <c r="B522" s="295" t="s">
        <v>187</v>
      </c>
      <c r="C522" s="298">
        <v>6721.72746699257</v>
      </c>
      <c r="D522" s="295" t="s">
        <v>187</v>
      </c>
      <c r="E522" s="295" t="s">
        <v>187</v>
      </c>
      <c r="F522" s="295" t="s">
        <v>187</v>
      </c>
      <c r="G522" s="295" t="s">
        <v>187</v>
      </c>
    </row>
    <row r="523" spans="1:7" x14ac:dyDescent="0.45">
      <c r="A523" s="310" t="s">
        <v>3375</v>
      </c>
      <c r="B523" s="295" t="s">
        <v>187</v>
      </c>
      <c r="C523" s="298">
        <v>6459.5584610062451</v>
      </c>
      <c r="D523" s="295" t="s">
        <v>187</v>
      </c>
      <c r="E523" s="295" t="s">
        <v>187</v>
      </c>
      <c r="F523" s="295" t="s">
        <v>187</v>
      </c>
      <c r="G523" s="295" t="s">
        <v>187</v>
      </c>
    </row>
    <row r="524" spans="1:7" x14ac:dyDescent="0.45">
      <c r="A524" s="311" t="s">
        <v>725</v>
      </c>
      <c r="B524" s="295" t="s">
        <v>187</v>
      </c>
      <c r="C524" s="295" t="s">
        <v>187</v>
      </c>
      <c r="D524" s="295" t="s">
        <v>187</v>
      </c>
      <c r="E524" s="295" t="s">
        <v>187</v>
      </c>
      <c r="F524" s="295" t="s">
        <v>187</v>
      </c>
      <c r="G524" s="295" t="s">
        <v>187</v>
      </c>
    </row>
    <row r="525" spans="1:7" x14ac:dyDescent="0.45">
      <c r="A525" s="312" t="s">
        <v>726</v>
      </c>
      <c r="B525" s="295" t="s">
        <v>187</v>
      </c>
      <c r="C525" s="298" t="s">
        <v>187</v>
      </c>
      <c r="D525" s="295" t="s">
        <v>187</v>
      </c>
      <c r="E525" s="295" t="s">
        <v>187</v>
      </c>
      <c r="F525" s="295" t="s">
        <v>187</v>
      </c>
      <c r="G525" s="295" t="s">
        <v>187</v>
      </c>
    </row>
    <row r="526" spans="1:7" x14ac:dyDescent="0.45">
      <c r="A526" s="312" t="s">
        <v>727</v>
      </c>
      <c r="B526" s="295" t="s">
        <v>187</v>
      </c>
      <c r="C526" s="298" t="s">
        <v>187</v>
      </c>
      <c r="D526" s="295" t="s">
        <v>187</v>
      </c>
      <c r="E526" s="295" t="s">
        <v>187</v>
      </c>
      <c r="F526" s="295" t="s">
        <v>187</v>
      </c>
      <c r="G526" s="295" t="s">
        <v>187</v>
      </c>
    </row>
    <row r="527" spans="1:7" x14ac:dyDescent="0.45">
      <c r="A527" s="311" t="s">
        <v>728</v>
      </c>
      <c r="B527" s="295" t="s">
        <v>187</v>
      </c>
      <c r="C527" s="295" t="s">
        <v>187</v>
      </c>
      <c r="D527" s="295" t="s">
        <v>187</v>
      </c>
      <c r="E527" s="295" t="s">
        <v>187</v>
      </c>
      <c r="F527" s="295" t="s">
        <v>187</v>
      </c>
      <c r="G527" s="295" t="s">
        <v>187</v>
      </c>
    </row>
    <row r="528" spans="1:7" x14ac:dyDescent="0.45">
      <c r="A528" s="312" t="s">
        <v>729</v>
      </c>
      <c r="B528" s="295" t="s">
        <v>187</v>
      </c>
      <c r="C528" s="298" t="s">
        <v>187</v>
      </c>
      <c r="D528" s="295" t="s">
        <v>187</v>
      </c>
      <c r="E528" s="295" t="s">
        <v>187</v>
      </c>
      <c r="F528" s="295" t="s">
        <v>187</v>
      </c>
      <c r="G528" s="295" t="s">
        <v>187</v>
      </c>
    </row>
    <row r="529" spans="1:7" x14ac:dyDescent="0.45">
      <c r="A529" s="312" t="s">
        <v>730</v>
      </c>
      <c r="B529" s="295" t="s">
        <v>187</v>
      </c>
      <c r="C529" s="298" t="s">
        <v>187</v>
      </c>
      <c r="D529" s="295" t="s">
        <v>187</v>
      </c>
      <c r="E529" s="295" t="s">
        <v>187</v>
      </c>
      <c r="F529" s="295" t="s">
        <v>187</v>
      </c>
      <c r="G529" s="295" t="s">
        <v>187</v>
      </c>
    </row>
    <row r="530" spans="1:7" x14ac:dyDescent="0.45">
      <c r="A530" s="312" t="s">
        <v>731</v>
      </c>
      <c r="B530" s="295" t="s">
        <v>187</v>
      </c>
      <c r="C530" s="298" t="s">
        <v>187</v>
      </c>
      <c r="D530" s="295" t="s">
        <v>187</v>
      </c>
      <c r="E530" s="295" t="s">
        <v>187</v>
      </c>
      <c r="F530" s="295" t="s">
        <v>187</v>
      </c>
      <c r="G530" s="295" t="s">
        <v>187</v>
      </c>
    </row>
    <row r="531" spans="1:7" x14ac:dyDescent="0.45">
      <c r="A531" s="311" t="s">
        <v>732</v>
      </c>
      <c r="B531" s="295" t="s">
        <v>187</v>
      </c>
      <c r="C531" s="295" t="s">
        <v>187</v>
      </c>
      <c r="D531" s="295" t="s">
        <v>187</v>
      </c>
      <c r="E531" s="295" t="s">
        <v>187</v>
      </c>
      <c r="F531" s="295" t="s">
        <v>187</v>
      </c>
      <c r="G531" s="295" t="s">
        <v>187</v>
      </c>
    </row>
    <row r="532" spans="1:7" x14ac:dyDescent="0.45">
      <c r="A532" s="312" t="s">
        <v>3376</v>
      </c>
      <c r="B532" s="295" t="s">
        <v>187</v>
      </c>
      <c r="C532" s="298">
        <v>6459.5584610062451</v>
      </c>
      <c r="D532" s="295" t="s">
        <v>187</v>
      </c>
      <c r="E532" s="295" t="s">
        <v>187</v>
      </c>
      <c r="F532" s="295" t="s">
        <v>187</v>
      </c>
      <c r="G532" s="295" t="s">
        <v>187</v>
      </c>
    </row>
    <row r="533" spans="1:7" x14ac:dyDescent="0.45">
      <c r="A533" s="313" t="s">
        <v>735</v>
      </c>
      <c r="B533" s="295" t="s">
        <v>187</v>
      </c>
      <c r="C533" s="298">
        <v>473.19623090020355</v>
      </c>
      <c r="D533" s="295"/>
      <c r="E533" s="295" t="s">
        <v>187</v>
      </c>
      <c r="F533" s="295" t="s">
        <v>187</v>
      </c>
      <c r="G533" s="295"/>
    </row>
    <row r="534" spans="1:7" x14ac:dyDescent="0.45">
      <c r="A534" s="313" t="s">
        <v>736</v>
      </c>
      <c r="B534" s="295" t="s">
        <v>187</v>
      </c>
      <c r="C534" s="298">
        <v>299.39799460361405</v>
      </c>
      <c r="D534" s="295"/>
      <c r="E534" s="295" t="s">
        <v>187</v>
      </c>
      <c r="F534" s="295" t="s">
        <v>187</v>
      </c>
      <c r="G534" s="295"/>
    </row>
    <row r="535" spans="1:7" x14ac:dyDescent="0.45">
      <c r="A535" s="313" t="s">
        <v>737</v>
      </c>
      <c r="B535" s="295" t="s">
        <v>187</v>
      </c>
      <c r="C535" s="298">
        <v>3035.0507480212009</v>
      </c>
      <c r="D535" s="295"/>
      <c r="E535" s="295" t="s">
        <v>187</v>
      </c>
      <c r="F535" s="295" t="s">
        <v>187</v>
      </c>
      <c r="G535" s="295"/>
    </row>
    <row r="536" spans="1:7" x14ac:dyDescent="0.45">
      <c r="A536" s="313" t="s">
        <v>738</v>
      </c>
      <c r="B536" s="295" t="s">
        <v>187</v>
      </c>
      <c r="C536" s="298">
        <v>251.93525163617798</v>
      </c>
      <c r="D536" s="295"/>
      <c r="E536" s="295" t="s">
        <v>187</v>
      </c>
      <c r="F536" s="295" t="s">
        <v>187</v>
      </c>
      <c r="G536" s="295"/>
    </row>
    <row r="537" spans="1:7" x14ac:dyDescent="0.45">
      <c r="A537" s="313" t="s">
        <v>739</v>
      </c>
      <c r="B537" s="295" t="s">
        <v>187</v>
      </c>
      <c r="C537" s="298">
        <v>297.36246326322032</v>
      </c>
      <c r="D537" s="295"/>
      <c r="E537" s="295" t="s">
        <v>187</v>
      </c>
      <c r="F537" s="295" t="s">
        <v>187</v>
      </c>
      <c r="G537" s="295"/>
    </row>
    <row r="538" spans="1:7" x14ac:dyDescent="0.45">
      <c r="A538" s="313" t="s">
        <v>740</v>
      </c>
      <c r="B538" s="295" t="s">
        <v>187</v>
      </c>
      <c r="C538" s="298">
        <v>309.95636595734669</v>
      </c>
      <c r="D538" s="295"/>
      <c r="E538" s="295" t="s">
        <v>187</v>
      </c>
      <c r="F538" s="295" t="s">
        <v>187</v>
      </c>
      <c r="G538" s="295"/>
    </row>
    <row r="539" spans="1:7" x14ac:dyDescent="0.45">
      <c r="A539" s="313" t="s">
        <v>741</v>
      </c>
      <c r="B539" s="295" t="s">
        <v>187</v>
      </c>
      <c r="C539" s="298">
        <v>178.40438707912745</v>
      </c>
      <c r="D539" s="295"/>
      <c r="E539" s="295" t="s">
        <v>187</v>
      </c>
      <c r="F539" s="295" t="s">
        <v>187</v>
      </c>
      <c r="G539" s="295"/>
    </row>
    <row r="540" spans="1:7" x14ac:dyDescent="0.45">
      <c r="A540" s="313" t="s">
        <v>742</v>
      </c>
      <c r="B540" s="295" t="s">
        <v>187</v>
      </c>
      <c r="C540" s="298">
        <v>214.11005793654462</v>
      </c>
      <c r="D540" s="295"/>
      <c r="E540" s="295" t="s">
        <v>187</v>
      </c>
      <c r="F540" s="295" t="s">
        <v>187</v>
      </c>
      <c r="G540" s="295"/>
    </row>
    <row r="541" spans="1:7" x14ac:dyDescent="0.45">
      <c r="A541" s="313" t="s">
        <v>743</v>
      </c>
      <c r="B541" s="295" t="s">
        <v>187</v>
      </c>
      <c r="C541" s="298">
        <v>1167.114207479091</v>
      </c>
      <c r="D541" s="295"/>
      <c r="E541" s="295" t="s">
        <v>187</v>
      </c>
      <c r="F541" s="295" t="s">
        <v>187</v>
      </c>
      <c r="G541" s="295"/>
    </row>
    <row r="542" spans="1:7" x14ac:dyDescent="0.45">
      <c r="A542" s="313" t="s">
        <v>3108</v>
      </c>
      <c r="B542" s="295" t="s">
        <v>187</v>
      </c>
      <c r="C542" s="298">
        <v>178.70274178817721</v>
      </c>
      <c r="D542" s="295"/>
      <c r="E542" s="295" t="s">
        <v>187</v>
      </c>
      <c r="F542" s="295" t="s">
        <v>187</v>
      </c>
      <c r="G542" s="295"/>
    </row>
    <row r="543" spans="1:7" x14ac:dyDescent="0.45">
      <c r="A543" s="313" t="s">
        <v>3109</v>
      </c>
      <c r="B543" s="295" t="s">
        <v>187</v>
      </c>
      <c r="C543" s="298">
        <v>54.328012341541672</v>
      </c>
      <c r="D543" s="295"/>
      <c r="E543" s="295" t="s">
        <v>187</v>
      </c>
      <c r="F543" s="295" t="s">
        <v>187</v>
      </c>
      <c r="G543" s="295"/>
    </row>
    <row r="544" spans="1:7" x14ac:dyDescent="0.45">
      <c r="A544" s="310" t="s">
        <v>744</v>
      </c>
      <c r="B544" s="295" t="s">
        <v>187</v>
      </c>
      <c r="C544" s="298">
        <v>55.215000000000003</v>
      </c>
      <c r="D544" s="295" t="s">
        <v>187</v>
      </c>
      <c r="E544" s="295" t="s">
        <v>187</v>
      </c>
      <c r="F544" s="295" t="s">
        <v>187</v>
      </c>
      <c r="G544" s="295" t="s">
        <v>187</v>
      </c>
    </row>
    <row r="545" spans="1:7" x14ac:dyDescent="0.45">
      <c r="A545" s="310" t="s">
        <v>745</v>
      </c>
      <c r="B545" s="295" t="s">
        <v>187</v>
      </c>
      <c r="C545" s="298">
        <v>91.609200000000001</v>
      </c>
      <c r="D545" s="295" t="s">
        <v>187</v>
      </c>
      <c r="E545" s="295" t="s">
        <v>187</v>
      </c>
      <c r="F545" s="295" t="s">
        <v>187</v>
      </c>
      <c r="G545" s="295" t="s">
        <v>187</v>
      </c>
    </row>
    <row r="546" spans="1:7" x14ac:dyDescent="0.45">
      <c r="A546" s="310" t="s">
        <v>746</v>
      </c>
      <c r="B546" s="295" t="s">
        <v>187</v>
      </c>
      <c r="C546" s="298">
        <v>115.34480598632427</v>
      </c>
      <c r="D546" s="295" t="s">
        <v>187</v>
      </c>
      <c r="E546" s="295" t="s">
        <v>187</v>
      </c>
      <c r="F546" s="295" t="s">
        <v>187</v>
      </c>
      <c r="G546" s="295" t="s">
        <v>187</v>
      </c>
    </row>
    <row r="547" spans="1:7" x14ac:dyDescent="0.45">
      <c r="A547" s="314" t="s">
        <v>747</v>
      </c>
      <c r="B547" s="295" t="s">
        <v>187</v>
      </c>
      <c r="C547" s="298" t="s">
        <v>517</v>
      </c>
      <c r="D547" s="295"/>
      <c r="E547" s="295" t="s">
        <v>187</v>
      </c>
      <c r="F547" s="295" t="s">
        <v>187</v>
      </c>
      <c r="G547" s="295"/>
    </row>
    <row r="548" spans="1:7" x14ac:dyDescent="0.45">
      <c r="A548" s="314" t="s">
        <v>748</v>
      </c>
      <c r="B548" s="295" t="s">
        <v>187</v>
      </c>
      <c r="C548" s="298">
        <v>26.068534199999998</v>
      </c>
      <c r="D548" s="295"/>
      <c r="E548" s="295" t="s">
        <v>187</v>
      </c>
      <c r="F548" s="295" t="s">
        <v>187</v>
      </c>
      <c r="G548" s="295"/>
    </row>
    <row r="549" spans="1:7" x14ac:dyDescent="0.45">
      <c r="A549" s="314" t="s">
        <v>749</v>
      </c>
      <c r="B549" s="295" t="s">
        <v>187</v>
      </c>
      <c r="C549" s="298">
        <v>69.750133199999993</v>
      </c>
      <c r="D549" s="295"/>
      <c r="E549" s="295" t="s">
        <v>187</v>
      </c>
      <c r="F549" s="295" t="s">
        <v>187</v>
      </c>
      <c r="G549" s="295"/>
    </row>
    <row r="550" spans="1:7" x14ac:dyDescent="0.45">
      <c r="A550" s="314" t="s">
        <v>750</v>
      </c>
      <c r="B550" s="295" t="s">
        <v>187</v>
      </c>
      <c r="C550" s="298">
        <v>2.1242679999999998</v>
      </c>
      <c r="D550" s="295"/>
      <c r="E550" s="295" t="s">
        <v>187</v>
      </c>
      <c r="F550" s="295" t="s">
        <v>187</v>
      </c>
      <c r="G550" s="295"/>
    </row>
    <row r="551" spans="1:7" x14ac:dyDescent="0.45">
      <c r="A551" s="314" t="s">
        <v>751</v>
      </c>
      <c r="B551" s="295" t="s">
        <v>187</v>
      </c>
      <c r="C551" s="298" t="s">
        <v>517</v>
      </c>
      <c r="D551" s="295"/>
      <c r="E551" s="295" t="s">
        <v>187</v>
      </c>
      <c r="F551" s="295" t="s">
        <v>187</v>
      </c>
      <c r="G551" s="295"/>
    </row>
    <row r="552" spans="1:7" x14ac:dyDescent="0.45">
      <c r="A552" s="315" t="s">
        <v>752</v>
      </c>
      <c r="B552" s="295" t="s">
        <v>187</v>
      </c>
      <c r="C552" s="298">
        <v>17.401870586324279</v>
      </c>
      <c r="D552" s="295" t="s">
        <v>187</v>
      </c>
      <c r="E552" s="295" t="s">
        <v>187</v>
      </c>
      <c r="F552" s="295" t="s">
        <v>187</v>
      </c>
      <c r="G552" s="295" t="s">
        <v>187</v>
      </c>
    </row>
    <row r="553" spans="1:7" x14ac:dyDescent="0.45">
      <c r="A553" s="316" t="s">
        <v>753</v>
      </c>
      <c r="B553" s="295" t="s">
        <v>187</v>
      </c>
      <c r="C553" s="298">
        <v>17.401870586324279</v>
      </c>
      <c r="D553" s="295"/>
      <c r="E553" s="295" t="s">
        <v>187</v>
      </c>
      <c r="F553" s="295" t="s">
        <v>187</v>
      </c>
      <c r="G553" s="295"/>
    </row>
    <row r="554" spans="1:7" x14ac:dyDescent="0.45">
      <c r="A554" s="303" t="s">
        <v>754</v>
      </c>
      <c r="B554" s="295" t="s">
        <v>187</v>
      </c>
      <c r="C554" s="298">
        <v>1959.8302846233032</v>
      </c>
      <c r="D554" s="298">
        <v>54.694930480826123</v>
      </c>
      <c r="E554" s="295" t="s">
        <v>187</v>
      </c>
      <c r="F554" s="295" t="s">
        <v>187</v>
      </c>
      <c r="G554" s="298" t="s">
        <v>490</v>
      </c>
    </row>
    <row r="555" spans="1:7" x14ac:dyDescent="0.45">
      <c r="A555" s="317" t="s">
        <v>3377</v>
      </c>
      <c r="B555" s="295" t="s">
        <v>187</v>
      </c>
      <c r="C555" s="298">
        <v>1009.8520195503449</v>
      </c>
      <c r="D555" s="298">
        <v>42.152764039128421</v>
      </c>
      <c r="E555" s="295" t="s">
        <v>187</v>
      </c>
      <c r="F555" s="295" t="s">
        <v>187</v>
      </c>
      <c r="G555" s="298" t="s">
        <v>490</v>
      </c>
    </row>
    <row r="556" spans="1:7" x14ac:dyDescent="0.45">
      <c r="A556" s="311" t="s">
        <v>725</v>
      </c>
      <c r="B556" s="295" t="s">
        <v>187</v>
      </c>
      <c r="C556" s="295" t="s">
        <v>187</v>
      </c>
      <c r="D556" s="295" t="s">
        <v>187</v>
      </c>
      <c r="E556" s="295" t="s">
        <v>187</v>
      </c>
      <c r="F556" s="295" t="s">
        <v>187</v>
      </c>
      <c r="G556" s="295" t="s">
        <v>187</v>
      </c>
    </row>
    <row r="557" spans="1:7" x14ac:dyDescent="0.45">
      <c r="A557" s="312" t="s">
        <v>726</v>
      </c>
      <c r="B557" s="295" t="s">
        <v>187</v>
      </c>
      <c r="C557" s="298" t="s">
        <v>187</v>
      </c>
      <c r="D557" s="298" t="s">
        <v>187</v>
      </c>
      <c r="E557" s="295" t="s">
        <v>187</v>
      </c>
      <c r="F557" s="295" t="s">
        <v>187</v>
      </c>
      <c r="G557" s="296" t="s">
        <v>187</v>
      </c>
    </row>
    <row r="558" spans="1:7" x14ac:dyDescent="0.45">
      <c r="A558" s="312" t="s">
        <v>727</v>
      </c>
      <c r="B558" s="295" t="s">
        <v>187</v>
      </c>
      <c r="C558" s="298" t="s">
        <v>187</v>
      </c>
      <c r="D558" s="298" t="s">
        <v>187</v>
      </c>
      <c r="E558" s="295" t="s">
        <v>187</v>
      </c>
      <c r="F558" s="295" t="s">
        <v>187</v>
      </c>
      <c r="G558" s="296" t="s">
        <v>187</v>
      </c>
    </row>
    <row r="559" spans="1:7" x14ac:dyDescent="0.45">
      <c r="A559" s="311" t="s">
        <v>728</v>
      </c>
      <c r="B559" s="295" t="s">
        <v>187</v>
      </c>
      <c r="C559" s="295" t="s">
        <v>187</v>
      </c>
      <c r="D559" s="295" t="s">
        <v>187</v>
      </c>
      <c r="E559" s="295" t="s">
        <v>187</v>
      </c>
      <c r="F559" s="295" t="s">
        <v>187</v>
      </c>
      <c r="G559" s="295" t="s">
        <v>187</v>
      </c>
    </row>
    <row r="560" spans="1:7" x14ac:dyDescent="0.45">
      <c r="A560" s="312" t="s">
        <v>729</v>
      </c>
      <c r="B560" s="295" t="s">
        <v>187</v>
      </c>
      <c r="C560" s="298" t="s">
        <v>187</v>
      </c>
      <c r="D560" s="298" t="s">
        <v>187</v>
      </c>
      <c r="E560" s="295" t="s">
        <v>187</v>
      </c>
      <c r="F560" s="295" t="s">
        <v>187</v>
      </c>
      <c r="G560" s="296" t="s">
        <v>187</v>
      </c>
    </row>
    <row r="561" spans="1:7" x14ac:dyDescent="0.45">
      <c r="A561" s="312" t="s">
        <v>730</v>
      </c>
      <c r="B561" s="295" t="s">
        <v>187</v>
      </c>
      <c r="C561" s="298" t="s">
        <v>187</v>
      </c>
      <c r="D561" s="298" t="s">
        <v>187</v>
      </c>
      <c r="E561" s="295" t="s">
        <v>187</v>
      </c>
      <c r="F561" s="295" t="s">
        <v>187</v>
      </c>
      <c r="G561" s="296" t="s">
        <v>187</v>
      </c>
    </row>
    <row r="562" spans="1:7" x14ac:dyDescent="0.45">
      <c r="A562" s="312" t="s">
        <v>731</v>
      </c>
      <c r="B562" s="295" t="s">
        <v>187</v>
      </c>
      <c r="C562" s="298" t="s">
        <v>187</v>
      </c>
      <c r="D562" s="298" t="s">
        <v>187</v>
      </c>
      <c r="E562" s="295" t="s">
        <v>187</v>
      </c>
      <c r="F562" s="295" t="s">
        <v>187</v>
      </c>
      <c r="G562" s="296" t="s">
        <v>187</v>
      </c>
    </row>
    <row r="563" spans="1:7" x14ac:dyDescent="0.45">
      <c r="A563" s="311" t="s">
        <v>732</v>
      </c>
      <c r="B563" s="295" t="s">
        <v>187</v>
      </c>
      <c r="C563" s="295" t="s">
        <v>187</v>
      </c>
      <c r="D563" s="295" t="s">
        <v>187</v>
      </c>
      <c r="E563" s="295" t="s">
        <v>187</v>
      </c>
      <c r="F563" s="295" t="s">
        <v>187</v>
      </c>
      <c r="G563" s="295" t="s">
        <v>187</v>
      </c>
    </row>
    <row r="564" spans="1:7" x14ac:dyDescent="0.45">
      <c r="A564" s="312" t="s">
        <v>3378</v>
      </c>
      <c r="B564" s="295" t="s">
        <v>187</v>
      </c>
      <c r="C564" s="298">
        <v>1009.8520195503449</v>
      </c>
      <c r="D564" s="298">
        <v>42.152764039128421</v>
      </c>
      <c r="E564" s="295" t="s">
        <v>187</v>
      </c>
      <c r="F564" s="295" t="s">
        <v>187</v>
      </c>
      <c r="G564" s="296" t="s">
        <v>490</v>
      </c>
    </row>
    <row r="565" spans="1:7" x14ac:dyDescent="0.45">
      <c r="A565" s="313" t="s">
        <v>733</v>
      </c>
      <c r="B565" s="295" t="s">
        <v>187</v>
      </c>
      <c r="C565" s="298" t="s">
        <v>492</v>
      </c>
      <c r="D565" s="298" t="s">
        <v>492</v>
      </c>
      <c r="E565" s="295" t="s">
        <v>187</v>
      </c>
      <c r="F565" s="295" t="s">
        <v>187</v>
      </c>
      <c r="G565" s="296" t="s">
        <v>490</v>
      </c>
    </row>
    <row r="566" spans="1:7" x14ac:dyDescent="0.45">
      <c r="A566" s="313" t="s">
        <v>734</v>
      </c>
      <c r="B566" s="295" t="s">
        <v>187</v>
      </c>
      <c r="C566" s="298" t="s">
        <v>492</v>
      </c>
      <c r="D566" s="298" t="s">
        <v>492</v>
      </c>
      <c r="E566" s="295" t="s">
        <v>187</v>
      </c>
      <c r="F566" s="295" t="s">
        <v>187</v>
      </c>
      <c r="G566" s="296" t="s">
        <v>490</v>
      </c>
    </row>
    <row r="567" spans="1:7" x14ac:dyDescent="0.45">
      <c r="A567" s="313" t="s">
        <v>735</v>
      </c>
      <c r="B567" s="295" t="s">
        <v>187</v>
      </c>
      <c r="C567" s="298">
        <v>4.2126418231888598</v>
      </c>
      <c r="D567" s="298" t="s">
        <v>492</v>
      </c>
      <c r="E567" s="295" t="s">
        <v>187</v>
      </c>
      <c r="F567" s="295" t="s">
        <v>187</v>
      </c>
      <c r="G567" s="296" t="s">
        <v>490</v>
      </c>
    </row>
    <row r="568" spans="1:7" x14ac:dyDescent="0.45">
      <c r="A568" s="313" t="s">
        <v>736</v>
      </c>
      <c r="B568" s="295" t="s">
        <v>187</v>
      </c>
      <c r="C568" s="298">
        <v>2.7902546389271099</v>
      </c>
      <c r="D568" s="298" t="s">
        <v>492</v>
      </c>
      <c r="E568" s="295" t="s">
        <v>187</v>
      </c>
      <c r="F568" s="295" t="s">
        <v>187</v>
      </c>
      <c r="G568" s="296" t="s">
        <v>490</v>
      </c>
    </row>
    <row r="569" spans="1:7" x14ac:dyDescent="0.45">
      <c r="A569" s="313" t="s">
        <v>737</v>
      </c>
      <c r="B569" s="295" t="s">
        <v>187</v>
      </c>
      <c r="C569" s="298">
        <v>28.497717298240602</v>
      </c>
      <c r="D569" s="298" t="s">
        <v>492</v>
      </c>
      <c r="E569" s="295" t="s">
        <v>187</v>
      </c>
      <c r="F569" s="295" t="s">
        <v>187</v>
      </c>
      <c r="G569" s="296" t="s">
        <v>490</v>
      </c>
    </row>
    <row r="570" spans="1:7" x14ac:dyDescent="0.45">
      <c r="A570" s="313" t="s">
        <v>738</v>
      </c>
      <c r="B570" s="295" t="s">
        <v>187</v>
      </c>
      <c r="C570" s="298">
        <v>6.66034512616306</v>
      </c>
      <c r="D570" s="298">
        <v>7.8425112598720697</v>
      </c>
      <c r="E570" s="295" t="s">
        <v>187</v>
      </c>
      <c r="F570" s="295" t="s">
        <v>187</v>
      </c>
      <c r="G570" s="296" t="s">
        <v>490</v>
      </c>
    </row>
    <row r="571" spans="1:7" x14ac:dyDescent="0.45">
      <c r="A571" s="313" t="s">
        <v>739</v>
      </c>
      <c r="B571" s="295" t="s">
        <v>187</v>
      </c>
      <c r="C571" s="298">
        <v>2.52263043402202</v>
      </c>
      <c r="D571" s="298" t="s">
        <v>492</v>
      </c>
      <c r="E571" s="295" t="s">
        <v>187</v>
      </c>
      <c r="F571" s="295" t="s">
        <v>187</v>
      </c>
      <c r="G571" s="296" t="s">
        <v>490</v>
      </c>
    </row>
    <row r="572" spans="1:7" x14ac:dyDescent="0.45">
      <c r="A572" s="313" t="s">
        <v>740</v>
      </c>
      <c r="B572" s="295" t="s">
        <v>187</v>
      </c>
      <c r="C572" s="298">
        <v>15.278275422757799</v>
      </c>
      <c r="D572" s="298">
        <v>15.52463493848146</v>
      </c>
      <c r="E572" s="295" t="s">
        <v>187</v>
      </c>
      <c r="F572" s="295" t="s">
        <v>187</v>
      </c>
      <c r="G572" s="296" t="s">
        <v>490</v>
      </c>
    </row>
    <row r="573" spans="1:7" x14ac:dyDescent="0.45">
      <c r="A573" s="313" t="s">
        <v>741</v>
      </c>
      <c r="B573" s="295" t="s">
        <v>187</v>
      </c>
      <c r="C573" s="298">
        <v>8.8016924452317706</v>
      </c>
      <c r="D573" s="298">
        <v>8.4893956827476593</v>
      </c>
      <c r="E573" s="295" t="s">
        <v>187</v>
      </c>
      <c r="F573" s="295" t="s">
        <v>187</v>
      </c>
      <c r="G573" s="296" t="s">
        <v>490</v>
      </c>
    </row>
    <row r="574" spans="1:7" x14ac:dyDescent="0.45">
      <c r="A574" s="313" t="s">
        <v>742</v>
      </c>
      <c r="B574" s="295" t="s">
        <v>187</v>
      </c>
      <c r="C574" s="298">
        <v>2.0137792152480598</v>
      </c>
      <c r="D574" s="298" t="s">
        <v>492</v>
      </c>
      <c r="E574" s="295" t="s">
        <v>187</v>
      </c>
      <c r="F574" s="295" t="s">
        <v>187</v>
      </c>
      <c r="G574" s="296" t="s">
        <v>490</v>
      </c>
    </row>
    <row r="575" spans="1:7" x14ac:dyDescent="0.45">
      <c r="A575" s="313" t="s">
        <v>743</v>
      </c>
      <c r="B575" s="295" t="s">
        <v>187</v>
      </c>
      <c r="C575" s="298">
        <v>935.45098734337898</v>
      </c>
      <c r="D575" s="298">
        <v>10.296222158027231</v>
      </c>
      <c r="E575" s="295" t="s">
        <v>187</v>
      </c>
      <c r="F575" s="295" t="s">
        <v>187</v>
      </c>
      <c r="G575" s="296" t="s">
        <v>490</v>
      </c>
    </row>
    <row r="576" spans="1:7" x14ac:dyDescent="0.45">
      <c r="A576" s="313" t="s">
        <v>3108</v>
      </c>
      <c r="B576" s="295" t="s">
        <v>187</v>
      </c>
      <c r="C576" s="298">
        <v>2.84526374758499</v>
      </c>
      <c r="D576" s="298" t="s">
        <v>492</v>
      </c>
      <c r="E576" s="295" t="s">
        <v>187</v>
      </c>
      <c r="F576" s="295" t="s">
        <v>187</v>
      </c>
      <c r="G576" s="296" t="s">
        <v>490</v>
      </c>
    </row>
    <row r="577" spans="1:7" x14ac:dyDescent="0.45">
      <c r="A577" s="313" t="s">
        <v>3109</v>
      </c>
      <c r="B577" s="295" t="s">
        <v>187</v>
      </c>
      <c r="C577" s="298">
        <v>0.77843205560164996</v>
      </c>
      <c r="D577" s="298" t="s">
        <v>492</v>
      </c>
      <c r="E577" s="295" t="s">
        <v>187</v>
      </c>
      <c r="F577" s="295" t="s">
        <v>187</v>
      </c>
      <c r="G577" s="296" t="s">
        <v>490</v>
      </c>
    </row>
    <row r="578" spans="1:7" x14ac:dyDescent="0.45">
      <c r="A578" s="310" t="s">
        <v>744</v>
      </c>
      <c r="B578" s="295" t="s">
        <v>187</v>
      </c>
      <c r="C578" s="298">
        <v>2.33929947528482</v>
      </c>
      <c r="D578" s="298">
        <v>1.16065025717818</v>
      </c>
      <c r="E578" s="295" t="s">
        <v>187</v>
      </c>
      <c r="F578" s="295" t="s">
        <v>187</v>
      </c>
      <c r="G578" s="296" t="s">
        <v>490</v>
      </c>
    </row>
    <row r="579" spans="1:7" x14ac:dyDescent="0.45">
      <c r="A579" s="310" t="s">
        <v>745</v>
      </c>
      <c r="B579" s="295" t="s">
        <v>187</v>
      </c>
      <c r="C579" s="298">
        <v>811.93514606186397</v>
      </c>
      <c r="D579" s="298">
        <v>5.4580785736261301</v>
      </c>
      <c r="E579" s="295" t="s">
        <v>187</v>
      </c>
      <c r="F579" s="295" t="s">
        <v>187</v>
      </c>
      <c r="G579" s="296" t="s">
        <v>490</v>
      </c>
    </row>
    <row r="580" spans="1:7" x14ac:dyDescent="0.45">
      <c r="A580" s="310" t="s">
        <v>746</v>
      </c>
      <c r="B580" s="295" t="s">
        <v>187</v>
      </c>
      <c r="C580" s="298">
        <v>135.7038195358096</v>
      </c>
      <c r="D580" s="298">
        <v>5.9234376108933899</v>
      </c>
      <c r="E580" s="295" t="s">
        <v>187</v>
      </c>
      <c r="F580" s="295" t="s">
        <v>187</v>
      </c>
      <c r="G580" s="298" t="s">
        <v>490</v>
      </c>
    </row>
    <row r="581" spans="1:7" x14ac:dyDescent="0.45">
      <c r="A581" s="314" t="s">
        <v>747</v>
      </c>
      <c r="B581" s="295" t="s">
        <v>187</v>
      </c>
      <c r="C581" s="298" t="s">
        <v>517</v>
      </c>
      <c r="D581" s="298" t="s">
        <v>517</v>
      </c>
      <c r="E581" s="295" t="s">
        <v>187</v>
      </c>
      <c r="F581" s="295" t="s">
        <v>187</v>
      </c>
      <c r="G581" s="296" t="s">
        <v>490</v>
      </c>
    </row>
    <row r="582" spans="1:7" x14ac:dyDescent="0.45">
      <c r="A582" s="314" t="s">
        <v>748</v>
      </c>
      <c r="B582" s="295" t="s">
        <v>187</v>
      </c>
      <c r="C582" s="298">
        <v>0.39070037091767001</v>
      </c>
      <c r="D582" s="298">
        <v>8.605344306328E-2</v>
      </c>
      <c r="E582" s="295" t="s">
        <v>187</v>
      </c>
      <c r="F582" s="295" t="s">
        <v>187</v>
      </c>
      <c r="G582" s="296" t="s">
        <v>490</v>
      </c>
    </row>
    <row r="583" spans="1:7" x14ac:dyDescent="0.45">
      <c r="A583" s="314" t="s">
        <v>749</v>
      </c>
      <c r="B583" s="295" t="s">
        <v>187</v>
      </c>
      <c r="C583" s="298">
        <v>5.3420648053523196</v>
      </c>
      <c r="D583" s="298">
        <v>0.46691353425823001</v>
      </c>
      <c r="E583" s="295" t="s">
        <v>187</v>
      </c>
      <c r="F583" s="295" t="s">
        <v>187</v>
      </c>
      <c r="G583" s="296" t="s">
        <v>490</v>
      </c>
    </row>
    <row r="584" spans="1:7" x14ac:dyDescent="0.45">
      <c r="A584" s="314" t="s">
        <v>750</v>
      </c>
      <c r="B584" s="295" t="s">
        <v>187</v>
      </c>
      <c r="C584" s="298">
        <v>8.5169405120220004E-2</v>
      </c>
      <c r="D584" s="298">
        <v>8.4830813865599992E-3</v>
      </c>
      <c r="E584" s="295" t="s">
        <v>187</v>
      </c>
      <c r="F584" s="295" t="s">
        <v>187</v>
      </c>
      <c r="G584" s="296" t="s">
        <v>490</v>
      </c>
    </row>
    <row r="585" spans="1:7" x14ac:dyDescent="0.45">
      <c r="A585" s="314" t="s">
        <v>751</v>
      </c>
      <c r="B585" s="295" t="s">
        <v>187</v>
      </c>
      <c r="C585" s="298">
        <v>129.698664250798</v>
      </c>
      <c r="D585" s="298">
        <v>5.3619875521853197</v>
      </c>
      <c r="E585" s="295" t="s">
        <v>187</v>
      </c>
      <c r="F585" s="295" t="s">
        <v>187</v>
      </c>
      <c r="G585" s="296" t="s">
        <v>490</v>
      </c>
    </row>
    <row r="586" spans="1:7" x14ac:dyDescent="0.45">
      <c r="A586" s="315" t="s">
        <v>752</v>
      </c>
      <c r="B586" s="295" t="s">
        <v>187</v>
      </c>
      <c r="C586" s="298">
        <v>0.18722070362137999</v>
      </c>
      <c r="D586" s="298" t="s">
        <v>492</v>
      </c>
      <c r="E586" s="295" t="s">
        <v>187</v>
      </c>
      <c r="F586" s="295" t="s">
        <v>187</v>
      </c>
      <c r="G586" s="298" t="s">
        <v>490</v>
      </c>
    </row>
    <row r="587" spans="1:7" x14ac:dyDescent="0.45">
      <c r="A587" s="316" t="s">
        <v>753</v>
      </c>
      <c r="B587" s="295" t="s">
        <v>187</v>
      </c>
      <c r="C587" s="298">
        <v>0.18722070362137999</v>
      </c>
      <c r="D587" s="298" t="s">
        <v>492</v>
      </c>
      <c r="E587" s="295" t="s">
        <v>187</v>
      </c>
      <c r="F587" s="295" t="s">
        <v>187</v>
      </c>
      <c r="G587" s="296" t="s">
        <v>490</v>
      </c>
    </row>
    <row r="588" spans="1:7" ht="14.65" thickBot="1" x14ac:dyDescent="0.5">
      <c r="A588" s="310" t="s">
        <v>3379</v>
      </c>
      <c r="B588" s="295" t="s">
        <v>187</v>
      </c>
      <c r="C588" s="295" t="s">
        <v>187</v>
      </c>
      <c r="D588" s="298" t="s">
        <v>492</v>
      </c>
      <c r="E588" s="295" t="s">
        <v>187</v>
      </c>
      <c r="F588" s="295" t="s">
        <v>187</v>
      </c>
      <c r="G588" s="295" t="s">
        <v>187</v>
      </c>
    </row>
    <row r="589" spans="1:7" s="228" customFormat="1" ht="12.75" customHeight="1" thickTop="1" x14ac:dyDescent="0.35">
      <c r="A589" s="59" t="s">
        <v>755</v>
      </c>
      <c r="B589" s="295" t="s">
        <v>187</v>
      </c>
      <c r="C589" s="298">
        <v>719.88457694084161</v>
      </c>
      <c r="D589" s="295" t="s">
        <v>187</v>
      </c>
      <c r="E589" s="295" t="s">
        <v>187</v>
      </c>
      <c r="F589" s="295" t="s">
        <v>187</v>
      </c>
      <c r="G589" s="298" t="s">
        <v>490</v>
      </c>
    </row>
    <row r="590" spans="1:7" s="228" customFormat="1" ht="12.75" customHeight="1" x14ac:dyDescent="0.35">
      <c r="A590" s="60" t="s">
        <v>756</v>
      </c>
      <c r="B590" s="295" t="s">
        <v>187</v>
      </c>
      <c r="C590" s="296" t="s">
        <v>490</v>
      </c>
      <c r="D590" s="298">
        <v>1053.0935979415153</v>
      </c>
      <c r="E590" s="296" t="s">
        <v>490</v>
      </c>
      <c r="F590" s="296" t="s">
        <v>490</v>
      </c>
      <c r="G590" s="296" t="s">
        <v>490</v>
      </c>
    </row>
    <row r="591" spans="1:7" s="228" customFormat="1" ht="12.75" customHeight="1" x14ac:dyDescent="0.35">
      <c r="A591" s="60" t="s">
        <v>757</v>
      </c>
      <c r="B591" s="295" t="s">
        <v>187</v>
      </c>
      <c r="C591" s="298" t="s">
        <v>492</v>
      </c>
      <c r="D591" s="298" t="s">
        <v>492</v>
      </c>
      <c r="E591" s="296" t="s">
        <v>492</v>
      </c>
      <c r="F591" s="296" t="s">
        <v>492</v>
      </c>
      <c r="G591" s="296" t="s">
        <v>490</v>
      </c>
    </row>
    <row r="592" spans="1:7" s="228" customFormat="1" ht="12.75" customHeight="1" x14ac:dyDescent="0.35">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35">
      <c r="A593" s="281" t="s">
        <v>759</v>
      </c>
      <c r="B593" s="298">
        <v>4349.248664685867</v>
      </c>
      <c r="C593" s="295" t="s">
        <v>187</v>
      </c>
      <c r="D593" s="295" t="s">
        <v>187</v>
      </c>
      <c r="E593" s="295" t="s">
        <v>187</v>
      </c>
      <c r="F593" s="295" t="s">
        <v>187</v>
      </c>
      <c r="G593" s="295" t="s">
        <v>187</v>
      </c>
    </row>
    <row r="594" spans="1:7" s="228" customFormat="1" ht="12" customHeight="1" x14ac:dyDescent="0.35">
      <c r="A594" s="281" t="s">
        <v>760</v>
      </c>
      <c r="B594" s="298">
        <v>3504.4603945689328</v>
      </c>
      <c r="C594" s="295" t="s">
        <v>187</v>
      </c>
      <c r="D594" s="295" t="s">
        <v>187</v>
      </c>
      <c r="E594" s="295" t="s">
        <v>187</v>
      </c>
      <c r="F594" s="295" t="s">
        <v>187</v>
      </c>
      <c r="G594" s="295" t="s">
        <v>187</v>
      </c>
    </row>
    <row r="595" spans="1:7" s="228" customFormat="1" ht="12" customHeight="1" x14ac:dyDescent="0.35">
      <c r="A595" s="278" t="s">
        <v>761</v>
      </c>
      <c r="B595" s="298" t="s">
        <v>490</v>
      </c>
      <c r="C595" s="295" t="s">
        <v>187</v>
      </c>
      <c r="D595" s="295" t="s">
        <v>187</v>
      </c>
      <c r="E595" s="295" t="s">
        <v>187</v>
      </c>
      <c r="F595" s="295" t="s">
        <v>187</v>
      </c>
      <c r="G595" s="295" t="s">
        <v>187</v>
      </c>
    </row>
    <row r="596" spans="1:7" s="228" customFormat="1" ht="13.5" customHeight="1" x14ac:dyDescent="0.35">
      <c r="A596" s="61" t="s">
        <v>762</v>
      </c>
      <c r="B596" s="298" t="s">
        <v>490</v>
      </c>
      <c r="C596" s="298" t="s">
        <v>490</v>
      </c>
      <c r="D596" s="298" t="s">
        <v>490</v>
      </c>
      <c r="E596" s="298" t="s">
        <v>490</v>
      </c>
      <c r="F596" s="298" t="s">
        <v>490</v>
      </c>
      <c r="G596" s="298" t="s">
        <v>490</v>
      </c>
    </row>
    <row r="597" spans="1:7" x14ac:dyDescent="0.45">
      <c r="A597"/>
      <c r="B597"/>
      <c r="C597"/>
      <c r="D597"/>
      <c r="E597"/>
    </row>
    <row r="598" spans="1:7" x14ac:dyDescent="0.4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764</v>
      </c>
      <c r="B601" s="199"/>
      <c r="C601" s="199"/>
      <c r="D601" s="199"/>
      <c r="E601" s="199"/>
      <c r="F601" s="199"/>
      <c r="G601" s="41" t="s">
        <v>474</v>
      </c>
    </row>
    <row r="602" spans="1:7" ht="15.4" x14ac:dyDescent="0.45">
      <c r="A602" s="194" t="s">
        <v>663</v>
      </c>
      <c r="B602" s="199"/>
      <c r="C602" s="199"/>
      <c r="D602" s="199"/>
      <c r="E602" s="199"/>
      <c r="F602" s="199"/>
      <c r="G602" s="41" t="s">
        <v>3371</v>
      </c>
    </row>
    <row r="603" spans="1:7" x14ac:dyDescent="0.45">
      <c r="A603" s="199"/>
      <c r="B603" s="199"/>
      <c r="C603" s="199"/>
      <c r="D603" s="199"/>
      <c r="E603" s="199"/>
      <c r="F603" s="199"/>
      <c r="G603" s="41" t="s">
        <v>475</v>
      </c>
    </row>
    <row r="604" spans="1:7" x14ac:dyDescent="0.45">
      <c r="A604" s="199"/>
      <c r="B604" s="199"/>
      <c r="C604" s="199"/>
      <c r="D604" s="199"/>
      <c r="E604" s="199"/>
      <c r="F604" s="199"/>
      <c r="G604" s="229"/>
    </row>
    <row r="605" spans="1:7" ht="54" customHeight="1" x14ac:dyDescent="0.45">
      <c r="A605" s="451" t="s">
        <v>476</v>
      </c>
      <c r="B605" s="64" t="s">
        <v>765</v>
      </c>
      <c r="C605" s="64" t="s">
        <v>766</v>
      </c>
      <c r="D605" s="64" t="s">
        <v>767</v>
      </c>
      <c r="E605" s="64" t="s">
        <v>615</v>
      </c>
      <c r="F605" s="64" t="s">
        <v>481</v>
      </c>
      <c r="G605" s="64" t="s">
        <v>482</v>
      </c>
    </row>
    <row r="606" spans="1:7" ht="14.65" thickBot="1" x14ac:dyDescent="0.5">
      <c r="A606" s="452"/>
      <c r="B606" s="453" t="s">
        <v>484</v>
      </c>
      <c r="C606" s="454"/>
      <c r="D606" s="454"/>
      <c r="E606" s="454"/>
      <c r="F606" s="454"/>
      <c r="G606" s="455"/>
    </row>
    <row r="607" spans="1:7" ht="14.65" thickTop="1" x14ac:dyDescent="0.45">
      <c r="A607" s="65" t="s">
        <v>768</v>
      </c>
      <c r="B607" s="298">
        <v>-831125.53638504399</v>
      </c>
      <c r="C607" s="298">
        <v>1234.7394602571119</v>
      </c>
      <c r="D607" s="298">
        <v>35.11369899647039</v>
      </c>
      <c r="E607" s="298">
        <v>141.59499629999999</v>
      </c>
      <c r="F607" s="298">
        <v>7641.6606409999995</v>
      </c>
      <c r="G607" s="298" t="s">
        <v>513</v>
      </c>
    </row>
    <row r="608" spans="1:7" x14ac:dyDescent="0.45">
      <c r="A608" s="66" t="s">
        <v>769</v>
      </c>
      <c r="B608" s="298">
        <v>-680293.34243705962</v>
      </c>
      <c r="C608" s="298">
        <v>260.14196732065915</v>
      </c>
      <c r="D608" s="298">
        <v>22.501521677555012</v>
      </c>
      <c r="E608" s="298">
        <v>120.1226453</v>
      </c>
      <c r="F608" s="298">
        <v>7283.7881829999997</v>
      </c>
      <c r="G608" s="298" t="s">
        <v>513</v>
      </c>
    </row>
    <row r="609" spans="1:7" x14ac:dyDescent="0.45">
      <c r="A609" s="318" t="s">
        <v>770</v>
      </c>
      <c r="B609" s="298">
        <v>-581225.21712432243</v>
      </c>
      <c r="C609" s="298">
        <v>259.58656569999999</v>
      </c>
      <c r="D609" s="298">
        <v>22.303775677555009</v>
      </c>
      <c r="E609" s="296">
        <v>120.1226453</v>
      </c>
      <c r="F609" s="296">
        <v>7283.7881829999997</v>
      </c>
      <c r="G609" s="296" t="s">
        <v>517</v>
      </c>
    </row>
    <row r="610" spans="1:7" x14ac:dyDescent="0.45">
      <c r="A610" s="319" t="s">
        <v>771</v>
      </c>
      <c r="B610" s="298">
        <v>-99068.125312737131</v>
      </c>
      <c r="C610" s="298" t="s">
        <v>492</v>
      </c>
      <c r="D610" s="298" t="s">
        <v>3104</v>
      </c>
      <c r="E610" s="296" t="s">
        <v>490</v>
      </c>
      <c r="F610" s="296" t="s">
        <v>490</v>
      </c>
      <c r="G610" s="296" t="s">
        <v>490</v>
      </c>
    </row>
    <row r="611" spans="1:7" x14ac:dyDescent="0.45">
      <c r="A611" s="320" t="s">
        <v>772</v>
      </c>
      <c r="B611" s="298">
        <v>23030.524805171535</v>
      </c>
      <c r="C611" s="298" t="s">
        <v>3110</v>
      </c>
      <c r="D611" s="298" t="s">
        <v>3110</v>
      </c>
      <c r="E611" s="298" t="s">
        <v>490</v>
      </c>
      <c r="F611" s="298" t="s">
        <v>490</v>
      </c>
      <c r="G611" s="298" t="s">
        <v>490</v>
      </c>
    </row>
    <row r="612" spans="1:7" x14ac:dyDescent="0.45">
      <c r="A612" s="318" t="s">
        <v>773</v>
      </c>
      <c r="B612" s="298">
        <v>-29001.50383515003</v>
      </c>
      <c r="C612" s="298" t="s">
        <v>588</v>
      </c>
      <c r="D612" s="298" t="s">
        <v>588</v>
      </c>
      <c r="E612" s="296" t="s">
        <v>490</v>
      </c>
      <c r="F612" s="296" t="s">
        <v>490</v>
      </c>
      <c r="G612" s="296" t="s">
        <v>490</v>
      </c>
    </row>
    <row r="613" spans="1:7" x14ac:dyDescent="0.45">
      <c r="A613" s="318" t="s">
        <v>774</v>
      </c>
      <c r="B613" s="298">
        <v>52032.028640321565</v>
      </c>
      <c r="C613" s="298" t="s">
        <v>588</v>
      </c>
      <c r="D613" s="298" t="s">
        <v>588</v>
      </c>
      <c r="E613" s="296" t="s">
        <v>490</v>
      </c>
      <c r="F613" s="296" t="s">
        <v>490</v>
      </c>
      <c r="G613" s="296" t="s">
        <v>490</v>
      </c>
    </row>
    <row r="614" spans="1:7" x14ac:dyDescent="0.45">
      <c r="A614" s="66" t="s">
        <v>775</v>
      </c>
      <c r="B614" s="298">
        <v>-28216.102686357408</v>
      </c>
      <c r="C614" s="298">
        <v>12.663181</v>
      </c>
      <c r="D614" s="298">
        <v>1.1562030000000001</v>
      </c>
      <c r="E614" s="298">
        <v>21.472351</v>
      </c>
      <c r="F614" s="298">
        <v>357.87245800000005</v>
      </c>
      <c r="G614" s="298" t="s">
        <v>490</v>
      </c>
    </row>
    <row r="615" spans="1:7" x14ac:dyDescent="0.45">
      <c r="A615" s="318" t="s">
        <v>776</v>
      </c>
      <c r="B615" s="298">
        <v>8734.4840051914307</v>
      </c>
      <c r="C615" s="298">
        <v>12.663181</v>
      </c>
      <c r="D615" s="298">
        <v>1.1562030000000001</v>
      </c>
      <c r="E615" s="296">
        <v>21.472351</v>
      </c>
      <c r="F615" s="296">
        <v>357.87245800000005</v>
      </c>
      <c r="G615" s="296" t="s">
        <v>490</v>
      </c>
    </row>
    <row r="616" spans="1:7" x14ac:dyDescent="0.45">
      <c r="A616" s="319" t="s">
        <v>777</v>
      </c>
      <c r="B616" s="298">
        <v>-36950.586691548837</v>
      </c>
      <c r="C616" s="298" t="s">
        <v>517</v>
      </c>
      <c r="D616" s="298" t="s">
        <v>588</v>
      </c>
      <c r="E616" s="296" t="s">
        <v>490</v>
      </c>
      <c r="F616" s="296" t="s">
        <v>490</v>
      </c>
      <c r="G616" s="296" t="s">
        <v>490</v>
      </c>
    </row>
    <row r="617" spans="1:7" x14ac:dyDescent="0.45">
      <c r="A617" s="320" t="s">
        <v>778</v>
      </c>
      <c r="B617" s="298">
        <v>-5742.2251556353804</v>
      </c>
      <c r="C617" s="298">
        <v>961.93431193645267</v>
      </c>
      <c r="D617" s="298">
        <v>0.59525414428571</v>
      </c>
      <c r="E617" s="298" t="s">
        <v>490</v>
      </c>
      <c r="F617" s="298" t="s">
        <v>490</v>
      </c>
      <c r="G617" s="298" t="s">
        <v>490</v>
      </c>
    </row>
    <row r="618" spans="1:7" x14ac:dyDescent="0.45">
      <c r="A618" s="318" t="s">
        <v>779</v>
      </c>
      <c r="B618" s="298">
        <v>-10133.615543726639</v>
      </c>
      <c r="C618" s="298" t="s">
        <v>517</v>
      </c>
      <c r="D618" s="298">
        <v>0.59215403</v>
      </c>
      <c r="E618" s="296" t="s">
        <v>490</v>
      </c>
      <c r="F618" s="296" t="s">
        <v>490</v>
      </c>
      <c r="G618" s="296" t="s">
        <v>490</v>
      </c>
    </row>
    <row r="619" spans="1:7" x14ac:dyDescent="0.45">
      <c r="A619" s="318" t="s">
        <v>780</v>
      </c>
      <c r="B619" s="298">
        <v>469.44060909762544</v>
      </c>
      <c r="C619" s="298" t="s">
        <v>517</v>
      </c>
      <c r="D619" s="298" t="s">
        <v>513</v>
      </c>
      <c r="E619" s="296" t="s">
        <v>490</v>
      </c>
      <c r="F619" s="296" t="s">
        <v>490</v>
      </c>
      <c r="G619" s="296" t="s">
        <v>490</v>
      </c>
    </row>
    <row r="620" spans="1:7" x14ac:dyDescent="0.45">
      <c r="A620" s="66" t="s">
        <v>781</v>
      </c>
      <c r="B620" s="298">
        <v>-33858.519844496128</v>
      </c>
      <c r="C620" s="298" t="s">
        <v>517</v>
      </c>
      <c r="D620" s="298">
        <v>6.0475778530394004</v>
      </c>
      <c r="E620" s="298" t="s">
        <v>517</v>
      </c>
      <c r="F620" s="298" t="s">
        <v>517</v>
      </c>
      <c r="G620" s="298" t="s">
        <v>490</v>
      </c>
    </row>
    <row r="621" spans="1:7" x14ac:dyDescent="0.45">
      <c r="A621" s="318" t="s">
        <v>782</v>
      </c>
      <c r="B621" s="298">
        <v>-116642.3750794526</v>
      </c>
      <c r="C621" s="298" t="s">
        <v>517</v>
      </c>
      <c r="D621" s="298">
        <v>6.0475778530394004</v>
      </c>
      <c r="E621" s="296" t="s">
        <v>517</v>
      </c>
      <c r="F621" s="296" t="s">
        <v>517</v>
      </c>
      <c r="G621" s="296" t="s">
        <v>490</v>
      </c>
    </row>
    <row r="622" spans="1:7" x14ac:dyDescent="0.45">
      <c r="A622" s="319" t="s">
        <v>783</v>
      </c>
      <c r="B622" s="298">
        <v>82783.855234956471</v>
      </c>
      <c r="C622" s="298" t="s">
        <v>517</v>
      </c>
      <c r="D622" s="298" t="s">
        <v>588</v>
      </c>
      <c r="E622" s="296" t="s">
        <v>517</v>
      </c>
      <c r="F622" s="296" t="s">
        <v>517</v>
      </c>
      <c r="G622" s="296" t="s">
        <v>490</v>
      </c>
    </row>
    <row r="623" spans="1:7" x14ac:dyDescent="0.45">
      <c r="A623" s="320" t="s">
        <v>784</v>
      </c>
      <c r="B623" s="298" t="s">
        <v>517</v>
      </c>
      <c r="C623" s="298" t="s">
        <v>517</v>
      </c>
      <c r="D623" s="298" t="s">
        <v>517</v>
      </c>
      <c r="E623" s="298" t="s">
        <v>490</v>
      </c>
      <c r="F623" s="298" t="s">
        <v>490</v>
      </c>
      <c r="G623" s="298" t="s">
        <v>490</v>
      </c>
    </row>
    <row r="624" spans="1:7" x14ac:dyDescent="0.45">
      <c r="A624" s="318" t="s">
        <v>785</v>
      </c>
      <c r="B624" s="295" t="s">
        <v>187</v>
      </c>
      <c r="C624" s="295" t="s">
        <v>187</v>
      </c>
      <c r="D624" s="295" t="s">
        <v>187</v>
      </c>
      <c r="E624" s="295" t="s">
        <v>187</v>
      </c>
      <c r="F624" s="295" t="s">
        <v>187</v>
      </c>
      <c r="G624" s="295" t="s">
        <v>187</v>
      </c>
    </row>
    <row r="625" spans="1:8" x14ac:dyDescent="0.45">
      <c r="A625" s="318" t="s">
        <v>786</v>
      </c>
      <c r="B625" s="298" t="s">
        <v>517</v>
      </c>
      <c r="C625" s="298" t="s">
        <v>517</v>
      </c>
      <c r="D625" s="298" t="s">
        <v>517</v>
      </c>
      <c r="E625" s="296" t="s">
        <v>490</v>
      </c>
      <c r="F625" s="296" t="s">
        <v>490</v>
      </c>
      <c r="G625" s="296" t="s">
        <v>490</v>
      </c>
    </row>
    <row r="626" spans="1:8" x14ac:dyDescent="0.45">
      <c r="A626" s="66" t="s">
        <v>787</v>
      </c>
      <c r="B626" s="298">
        <v>-106045.87106666707</v>
      </c>
      <c r="C626" s="295" t="s">
        <v>187</v>
      </c>
      <c r="D626" s="295" t="s">
        <v>187</v>
      </c>
      <c r="E626" s="295" t="s">
        <v>187</v>
      </c>
      <c r="F626" s="295" t="s">
        <v>187</v>
      </c>
      <c r="G626" s="295" t="s">
        <v>187</v>
      </c>
    </row>
    <row r="627" spans="1:8" x14ac:dyDescent="0.45">
      <c r="A627" s="321" t="s">
        <v>788</v>
      </c>
      <c r="B627" s="298" t="s">
        <v>3110</v>
      </c>
      <c r="C627" s="298" t="s">
        <v>513</v>
      </c>
      <c r="D627" s="298">
        <v>2.41583792</v>
      </c>
      <c r="E627" s="298" t="s">
        <v>490</v>
      </c>
      <c r="F627" s="298" t="s">
        <v>490</v>
      </c>
      <c r="G627" s="298" t="s">
        <v>490</v>
      </c>
    </row>
    <row r="628" spans="1:8" x14ac:dyDescent="0.45">
      <c r="A628" s="304" t="s">
        <v>789</v>
      </c>
      <c r="B628" s="298" t="s">
        <v>3110</v>
      </c>
      <c r="C628" s="298" t="s">
        <v>513</v>
      </c>
      <c r="D628" s="298">
        <v>2.41583792</v>
      </c>
      <c r="E628" s="298" t="s">
        <v>490</v>
      </c>
      <c r="F628" s="298" t="s">
        <v>490</v>
      </c>
      <c r="G628" s="298" t="s">
        <v>490</v>
      </c>
    </row>
    <row r="630" spans="1:8" x14ac:dyDescent="0.4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791</v>
      </c>
      <c r="B633" s="461"/>
      <c r="C633" s="199"/>
      <c r="D633" s="199"/>
      <c r="E633" s="199"/>
      <c r="F633" s="199"/>
      <c r="G633" s="199"/>
      <c r="H633" s="41" t="s">
        <v>474</v>
      </c>
    </row>
    <row r="634" spans="1:8" ht="15.4" x14ac:dyDescent="0.45">
      <c r="A634" s="214" t="s">
        <v>663</v>
      </c>
      <c r="B634" s="44"/>
      <c r="C634" s="199"/>
      <c r="D634" s="199"/>
      <c r="E634" s="199"/>
      <c r="F634" s="199"/>
      <c r="G634" s="199"/>
      <c r="H634" s="41" t="s">
        <v>3371</v>
      </c>
    </row>
    <row r="635" spans="1:8" x14ac:dyDescent="0.45">
      <c r="A635" s="199"/>
      <c r="B635" s="199"/>
      <c r="C635" s="199"/>
      <c r="D635" s="199"/>
      <c r="E635" s="199"/>
      <c r="F635" s="199"/>
      <c r="G635" s="199"/>
      <c r="H635" s="41" t="s">
        <v>475</v>
      </c>
    </row>
    <row r="636" spans="1:8" x14ac:dyDescent="0.45">
      <c r="A636" s="199"/>
      <c r="B636" s="199"/>
      <c r="C636" s="199"/>
      <c r="D636" s="199"/>
      <c r="E636" s="199"/>
      <c r="F636" s="199"/>
      <c r="G636" s="199"/>
      <c r="H636" s="230"/>
    </row>
    <row r="637" spans="1:8" x14ac:dyDescent="0.45">
      <c r="A637" s="444" t="s">
        <v>792</v>
      </c>
      <c r="B637" s="231" t="s">
        <v>793</v>
      </c>
      <c r="C637" s="232" t="s">
        <v>478</v>
      </c>
      <c r="D637" s="232" t="s">
        <v>479</v>
      </c>
      <c r="E637" s="232" t="s">
        <v>615</v>
      </c>
      <c r="F637" s="233" t="s">
        <v>481</v>
      </c>
      <c r="G637" s="234" t="s">
        <v>482</v>
      </c>
      <c r="H637" s="233" t="s">
        <v>616</v>
      </c>
    </row>
    <row r="638" spans="1:8" ht="14.65" thickBot="1" x14ac:dyDescent="0.5">
      <c r="A638" s="445"/>
      <c r="B638" s="446" t="s">
        <v>484</v>
      </c>
      <c r="C638" s="447"/>
      <c r="D638" s="447"/>
      <c r="E638" s="447"/>
      <c r="F638" s="447"/>
      <c r="G638" s="447"/>
      <c r="H638" s="448"/>
    </row>
    <row r="639" spans="1:8" ht="14.65" thickTop="1" x14ac:dyDescent="0.4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45">
      <c r="A640" s="322" t="s">
        <v>796</v>
      </c>
      <c r="B640" s="298" t="s">
        <v>552</v>
      </c>
      <c r="C640" s="298">
        <v>5261.8993888836258</v>
      </c>
      <c r="D640" s="295" t="s">
        <v>187</v>
      </c>
      <c r="E640" s="298">
        <v>2.3460190219567099</v>
      </c>
      <c r="F640" s="298">
        <v>6.1117899358083498</v>
      </c>
      <c r="G640" s="298">
        <v>21.695718028166269</v>
      </c>
      <c r="H640" s="295" t="s">
        <v>187</v>
      </c>
    </row>
    <row r="641" spans="1:8" x14ac:dyDescent="0.45">
      <c r="A641" s="299" t="s">
        <v>797</v>
      </c>
      <c r="B641" s="298" t="s">
        <v>552</v>
      </c>
      <c r="C641" s="298">
        <v>5261.8993888836258</v>
      </c>
      <c r="D641" s="295" t="s">
        <v>187</v>
      </c>
      <c r="E641" s="296">
        <v>2.3460190219567099</v>
      </c>
      <c r="F641" s="296">
        <v>6.1117899358083498</v>
      </c>
      <c r="G641" s="296">
        <v>21.695718028166269</v>
      </c>
      <c r="H641" s="295" t="s">
        <v>187</v>
      </c>
    </row>
    <row r="642" spans="1:8" x14ac:dyDescent="0.45">
      <c r="A642" s="299" t="s">
        <v>798</v>
      </c>
      <c r="B642" s="298" t="s">
        <v>519</v>
      </c>
      <c r="C642" s="298" t="s">
        <v>519</v>
      </c>
      <c r="D642" s="295" t="s">
        <v>187</v>
      </c>
      <c r="E642" s="296" t="s">
        <v>519</v>
      </c>
      <c r="F642" s="296" t="s">
        <v>519</v>
      </c>
      <c r="G642" s="296" t="s">
        <v>519</v>
      </c>
      <c r="H642" s="295" t="s">
        <v>187</v>
      </c>
    </row>
    <row r="643" spans="1:8" x14ac:dyDescent="0.45">
      <c r="A643" s="323" t="s">
        <v>799</v>
      </c>
      <c r="B643" s="298" t="s">
        <v>519</v>
      </c>
      <c r="C643" s="298" t="s">
        <v>519</v>
      </c>
      <c r="D643" s="295" t="s">
        <v>187</v>
      </c>
      <c r="E643" s="298" t="s">
        <v>519</v>
      </c>
      <c r="F643" s="298" t="s">
        <v>519</v>
      </c>
      <c r="G643" s="298" t="s">
        <v>519</v>
      </c>
      <c r="H643" s="295" t="s">
        <v>187</v>
      </c>
    </row>
    <row r="644" spans="1:8" x14ac:dyDescent="0.45">
      <c r="A644" s="322" t="s">
        <v>800</v>
      </c>
      <c r="B644" s="295" t="s">
        <v>187</v>
      </c>
      <c r="C644" s="298">
        <v>76.365222930707887</v>
      </c>
      <c r="D644" s="298">
        <v>5.5964614607999996</v>
      </c>
      <c r="E644" s="298" t="s">
        <v>517</v>
      </c>
      <c r="F644" s="298" t="s">
        <v>517</v>
      </c>
      <c r="G644" s="298" t="s">
        <v>517</v>
      </c>
      <c r="H644" s="295" t="s">
        <v>187</v>
      </c>
    </row>
    <row r="645" spans="1:8" x14ac:dyDescent="0.45">
      <c r="A645" s="324" t="s">
        <v>801</v>
      </c>
      <c r="B645" s="295" t="s">
        <v>187</v>
      </c>
      <c r="C645" s="298">
        <v>74.619486144000007</v>
      </c>
      <c r="D645" s="298">
        <v>5.5964614607999996</v>
      </c>
      <c r="E645" s="296" t="s">
        <v>517</v>
      </c>
      <c r="F645" s="296" t="s">
        <v>517</v>
      </c>
      <c r="G645" s="296" t="s">
        <v>517</v>
      </c>
      <c r="H645" s="295" t="s">
        <v>187</v>
      </c>
    </row>
    <row r="646" spans="1:8" x14ac:dyDescent="0.45">
      <c r="A646" s="324" t="s">
        <v>802</v>
      </c>
      <c r="B646" s="295" t="s">
        <v>187</v>
      </c>
      <c r="C646" s="298">
        <v>1.7457367867078699</v>
      </c>
      <c r="D646" s="298" t="s">
        <v>564</v>
      </c>
      <c r="E646" s="296" t="s">
        <v>517</v>
      </c>
      <c r="F646" s="296" t="s">
        <v>517</v>
      </c>
      <c r="G646" s="296" t="s">
        <v>517</v>
      </c>
      <c r="H646" s="295" t="s">
        <v>187</v>
      </c>
    </row>
    <row r="647" spans="1:8" x14ac:dyDescent="0.45">
      <c r="A647" s="322" t="s">
        <v>803</v>
      </c>
      <c r="B647" s="298" t="s">
        <v>524</v>
      </c>
      <c r="C647" s="298" t="s">
        <v>524</v>
      </c>
      <c r="D647" s="298" t="s">
        <v>524</v>
      </c>
      <c r="E647" s="298" t="s">
        <v>524</v>
      </c>
      <c r="F647" s="298" t="s">
        <v>524</v>
      </c>
      <c r="G647" s="298" t="s">
        <v>524</v>
      </c>
      <c r="H647" s="298" t="s">
        <v>524</v>
      </c>
    </row>
    <row r="648" spans="1:8" x14ac:dyDescent="0.45">
      <c r="A648" s="299" t="s">
        <v>804</v>
      </c>
      <c r="B648" s="298" t="s">
        <v>492</v>
      </c>
      <c r="C648" s="298" t="s">
        <v>524</v>
      </c>
      <c r="D648" s="298" t="s">
        <v>524</v>
      </c>
      <c r="E648" s="296" t="s">
        <v>492</v>
      </c>
      <c r="F648" s="296" t="s">
        <v>492</v>
      </c>
      <c r="G648" s="296" t="s">
        <v>492</v>
      </c>
      <c r="H648" s="296" t="s">
        <v>492</v>
      </c>
    </row>
    <row r="649" spans="1:8" x14ac:dyDescent="0.45">
      <c r="A649" s="299" t="s">
        <v>805</v>
      </c>
      <c r="B649" s="298" t="s">
        <v>490</v>
      </c>
      <c r="C649" s="298" t="s">
        <v>490</v>
      </c>
      <c r="D649" s="298" t="s">
        <v>490</v>
      </c>
      <c r="E649" s="296" t="s">
        <v>490</v>
      </c>
      <c r="F649" s="296" t="s">
        <v>490</v>
      </c>
      <c r="G649" s="296" t="s">
        <v>490</v>
      </c>
      <c r="H649" s="296" t="s">
        <v>490</v>
      </c>
    </row>
    <row r="650" spans="1:8" x14ac:dyDescent="0.45">
      <c r="A650" s="322" t="s">
        <v>806</v>
      </c>
      <c r="B650" s="295" t="s">
        <v>187</v>
      </c>
      <c r="C650" s="298">
        <v>805.56200093450445</v>
      </c>
      <c r="D650" s="298">
        <v>68.161059197780617</v>
      </c>
      <c r="E650" s="298" t="s">
        <v>564</v>
      </c>
      <c r="F650" s="298">
        <v>0.43655642398631</v>
      </c>
      <c r="G650" s="298">
        <v>49.308450064014231</v>
      </c>
      <c r="H650" s="295" t="s">
        <v>187</v>
      </c>
    </row>
    <row r="651" spans="1:8" x14ac:dyDescent="0.45">
      <c r="A651" s="299" t="s">
        <v>807</v>
      </c>
      <c r="B651" s="295" t="s">
        <v>187</v>
      </c>
      <c r="C651" s="298">
        <v>566.94660201297143</v>
      </c>
      <c r="D651" s="298">
        <v>66.504112399504038</v>
      </c>
      <c r="E651" s="296" t="s">
        <v>519</v>
      </c>
      <c r="F651" s="296">
        <v>0.43655642398631</v>
      </c>
      <c r="G651" s="296">
        <v>33.529746043529677</v>
      </c>
      <c r="H651" s="295" t="s">
        <v>187</v>
      </c>
    </row>
    <row r="652" spans="1:8" x14ac:dyDescent="0.45">
      <c r="A652" s="299" t="s">
        <v>808</v>
      </c>
      <c r="B652" s="295" t="s">
        <v>187</v>
      </c>
      <c r="C652" s="298">
        <v>238.61539892153306</v>
      </c>
      <c r="D652" s="298">
        <v>1.65694679827657</v>
      </c>
      <c r="E652" s="296" t="s">
        <v>519</v>
      </c>
      <c r="F652" s="296" t="s">
        <v>519</v>
      </c>
      <c r="G652" s="296">
        <v>15.77870402048455</v>
      </c>
      <c r="H652" s="295" t="s">
        <v>187</v>
      </c>
    </row>
    <row r="653" spans="1:8" x14ac:dyDescent="0.45">
      <c r="A653" s="299" t="s">
        <v>3380</v>
      </c>
      <c r="B653" s="295" t="s">
        <v>187</v>
      </c>
      <c r="C653" s="298" t="s">
        <v>492</v>
      </c>
      <c r="D653" s="298" t="s">
        <v>492</v>
      </c>
      <c r="E653" s="298" t="s">
        <v>492</v>
      </c>
      <c r="F653" s="298" t="s">
        <v>492</v>
      </c>
      <c r="G653" s="298" t="s">
        <v>492</v>
      </c>
      <c r="H653" s="295" t="s">
        <v>187</v>
      </c>
    </row>
    <row r="654" spans="1:8" x14ac:dyDescent="0.45">
      <c r="A654" s="322" t="s">
        <v>3381</v>
      </c>
      <c r="B654" s="298" t="s">
        <v>490</v>
      </c>
      <c r="C654" s="298" t="s">
        <v>490</v>
      </c>
      <c r="D654" s="298" t="s">
        <v>490</v>
      </c>
      <c r="E654" s="298" t="s">
        <v>519</v>
      </c>
      <c r="F654" s="298" t="s">
        <v>519</v>
      </c>
      <c r="G654" s="298">
        <v>43.391436056332523</v>
      </c>
      <c r="H654" s="298">
        <v>0.74349333311907995</v>
      </c>
    </row>
    <row r="655" spans="1:8" x14ac:dyDescent="0.45">
      <c r="A655" s="304" t="s">
        <v>568</v>
      </c>
      <c r="B655" s="296" t="s">
        <v>490</v>
      </c>
      <c r="C655" s="296" t="s">
        <v>490</v>
      </c>
      <c r="D655" s="296" t="s">
        <v>490</v>
      </c>
      <c r="E655" s="296" t="s">
        <v>519</v>
      </c>
      <c r="F655" s="296" t="s">
        <v>519</v>
      </c>
      <c r="G655" s="296">
        <v>43.391436056332523</v>
      </c>
      <c r="H655" s="296">
        <v>0.74349333311907995</v>
      </c>
    </row>
    <row r="656" spans="1:8" x14ac:dyDescent="0.45">
      <c r="A656" s="322" t="s">
        <v>809</v>
      </c>
      <c r="B656" s="295" t="s">
        <v>187</v>
      </c>
      <c r="C656" s="295" t="s">
        <v>187</v>
      </c>
      <c r="D656" s="295" t="s">
        <v>187</v>
      </c>
      <c r="E656" s="295" t="s">
        <v>187</v>
      </c>
      <c r="F656" s="295" t="s">
        <v>187</v>
      </c>
      <c r="G656" s="295" t="s">
        <v>187</v>
      </c>
      <c r="H656" s="295" t="s">
        <v>187</v>
      </c>
    </row>
    <row r="657" spans="1:8" x14ac:dyDescent="0.45">
      <c r="A657" s="324" t="s">
        <v>810</v>
      </c>
      <c r="B657" s="296">
        <v>11397.929630279281</v>
      </c>
      <c r="C657" s="295" t="s">
        <v>187</v>
      </c>
      <c r="D657" s="295" t="s">
        <v>187</v>
      </c>
      <c r="E657" s="295" t="s">
        <v>187</v>
      </c>
      <c r="F657" s="295" t="s">
        <v>187</v>
      </c>
      <c r="G657" s="295" t="s">
        <v>187</v>
      </c>
      <c r="H657" s="295" t="s">
        <v>187</v>
      </c>
    </row>
    <row r="658" spans="1:8" x14ac:dyDescent="0.45">
      <c r="A658" s="324" t="s">
        <v>811</v>
      </c>
      <c r="B658" s="296" t="s">
        <v>490</v>
      </c>
      <c r="C658" s="295" t="s">
        <v>187</v>
      </c>
      <c r="D658" s="295" t="s">
        <v>187</v>
      </c>
      <c r="E658" s="295" t="s">
        <v>187</v>
      </c>
      <c r="F658" s="295" t="s">
        <v>187</v>
      </c>
      <c r="G658" s="295" t="s">
        <v>187</v>
      </c>
      <c r="H658" s="295" t="s">
        <v>187</v>
      </c>
    </row>
    <row r="659" spans="1:8" x14ac:dyDescent="0.45">
      <c r="A659" s="325" t="s">
        <v>3382</v>
      </c>
      <c r="B659" s="296" t="s">
        <v>490</v>
      </c>
      <c r="C659" s="295" t="s">
        <v>187</v>
      </c>
      <c r="D659" s="295" t="s">
        <v>187</v>
      </c>
      <c r="E659" s="295" t="s">
        <v>187</v>
      </c>
      <c r="F659" s="295" t="s">
        <v>187</v>
      </c>
      <c r="G659" s="295" t="s">
        <v>187</v>
      </c>
      <c r="H659" s="295" t="s">
        <v>187</v>
      </c>
    </row>
    <row r="661" spans="1:8" x14ac:dyDescent="0.4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813</v>
      </c>
      <c r="B664" s="67" t="s">
        <v>814</v>
      </c>
      <c r="C664" s="67" t="s">
        <v>815</v>
      </c>
      <c r="D664" s="67" t="s">
        <v>816</v>
      </c>
      <c r="E664" s="67" t="s">
        <v>817</v>
      </c>
      <c r="F664" s="67" t="s">
        <v>481</v>
      </c>
      <c r="G664" s="67" t="s">
        <v>482</v>
      </c>
      <c r="H664" s="67" t="s">
        <v>818</v>
      </c>
    </row>
    <row r="665" spans="1:8" x14ac:dyDescent="0.45">
      <c r="A665" s="192" t="s">
        <v>3603</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820</v>
      </c>
      <c r="B673" s="68">
        <f>G408</f>
        <v>22472.091458330953</v>
      </c>
      <c r="C673" s="68">
        <f>H408</f>
        <v>4.6925847366299997E-3</v>
      </c>
      <c r="D673" s="68">
        <f>I408</f>
        <v>4.8332437122200001E-3</v>
      </c>
      <c r="E673" s="68"/>
      <c r="F673" s="69"/>
      <c r="G673" s="69"/>
      <c r="H673" s="69"/>
    </row>
    <row r="674" spans="1:36" x14ac:dyDescent="0.4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3606</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4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825</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45">
      <c r="A688" s="1" t="s">
        <v>3605</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3607</v>
      </c>
      <c r="B698" s="3"/>
      <c r="C698" s="3"/>
      <c r="D698" s="3"/>
      <c r="E698" s="3"/>
      <c r="F698" s="3"/>
      <c r="G698" s="3"/>
      <c r="H698" s="3"/>
      <c r="I698" s="3"/>
      <c r="K698" s="1"/>
      <c r="L698" s="1"/>
      <c r="M698" s="1"/>
      <c r="N698" s="1"/>
    </row>
    <row r="699" spans="1:28" ht="14.65" thickBot="1" x14ac:dyDescent="0.5">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3604</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3608</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3604</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846</v>
      </c>
      <c r="B716" s="77"/>
      <c r="C716" s="77"/>
      <c r="D716" s="77"/>
      <c r="E716" s="77"/>
      <c r="F716" s="77"/>
      <c r="G716" s="77"/>
      <c r="H716" s="77"/>
      <c r="I716" s="77"/>
      <c r="J716" s="77"/>
      <c r="K716" s="77"/>
      <c r="L716" s="77"/>
      <c r="M716" s="77"/>
      <c r="N716" s="77"/>
    </row>
    <row r="717" spans="1:28" x14ac:dyDescent="0.45">
      <c r="A717" s="77" t="s">
        <v>847</v>
      </c>
      <c r="B717" s="77"/>
      <c r="C717" s="77"/>
      <c r="D717" s="77"/>
      <c r="E717" s="77"/>
      <c r="F717" s="77"/>
      <c r="G717" s="77"/>
      <c r="H717" s="77"/>
      <c r="I717" s="77"/>
      <c r="J717" s="77"/>
      <c r="K717" s="77"/>
      <c r="L717" s="77"/>
      <c r="M717" s="77"/>
      <c r="N717" s="77"/>
    </row>
    <row r="718" spans="1:28" x14ac:dyDescent="0.45">
      <c r="A718" s="77" t="s">
        <v>848</v>
      </c>
      <c r="B718" s="77"/>
      <c r="C718" s="77"/>
      <c r="D718" s="77"/>
      <c r="E718" s="77"/>
      <c r="F718" s="77"/>
      <c r="G718" s="77"/>
      <c r="H718" s="77"/>
      <c r="I718" s="77"/>
      <c r="J718" s="77"/>
      <c r="K718" s="77"/>
      <c r="L718" s="77"/>
      <c r="M718" s="77"/>
      <c r="N718" s="77"/>
    </row>
    <row r="719" spans="1:28" ht="31.5" x14ac:dyDescent="0.4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4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4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4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4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4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4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4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4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4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4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4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4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4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4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4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4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4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4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4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4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4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4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75" x14ac:dyDescent="0.4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4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4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4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4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4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4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4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4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4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4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4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4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4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4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4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4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4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4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4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4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4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4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4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4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4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x14ac:dyDescent="0.4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4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4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4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4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4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4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4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4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4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4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4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4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75" x14ac:dyDescent="0.4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4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4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4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4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4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4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4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4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4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4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4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4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4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4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4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4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4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4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4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4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4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4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4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4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4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4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4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4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4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4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4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4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4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4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4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4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4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4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4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4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4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4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4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4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4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4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4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4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4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4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4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4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4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4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4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4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4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4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4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4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4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4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4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4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4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75" x14ac:dyDescent="0.4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x14ac:dyDescent="0.4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x14ac:dyDescent="0.4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4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4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4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4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4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4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4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x14ac:dyDescent="0.4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4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4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4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4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4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4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4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x14ac:dyDescent="0.4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4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75" x14ac:dyDescent="0.4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75" x14ac:dyDescent="0.4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x14ac:dyDescent="0.4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75" x14ac:dyDescent="0.4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x14ac:dyDescent="0.4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x14ac:dyDescent="0.4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4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4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75" x14ac:dyDescent="0.4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4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4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4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4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4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4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x14ac:dyDescent="0.4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x14ac:dyDescent="0.4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4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x14ac:dyDescent="0.4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x14ac:dyDescent="0.4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75" x14ac:dyDescent="0.4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4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75" x14ac:dyDescent="0.4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4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4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4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4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x14ac:dyDescent="0.4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4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4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4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4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x14ac:dyDescent="0.4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x14ac:dyDescent="0.4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4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4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4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4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4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4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4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4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4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4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4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4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x14ac:dyDescent="0.4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75" x14ac:dyDescent="0.4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4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4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4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4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x14ac:dyDescent="0.4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4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4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4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4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x14ac:dyDescent="0.4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75" x14ac:dyDescent="0.4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75" x14ac:dyDescent="0.4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45">
      <c r="A927"/>
      <c r="B927"/>
      <c r="C927"/>
      <c r="D927"/>
      <c r="E927"/>
    </row>
    <row r="928" spans="1:14" x14ac:dyDescent="0.45">
      <c r="A928" s="151"/>
      <c r="B928" s="152" t="s">
        <v>2213</v>
      </c>
      <c r="C928" s="152" t="s">
        <v>2214</v>
      </c>
      <c r="D928" s="39" t="s">
        <v>2215</v>
      </c>
      <c r="E928"/>
    </row>
    <row r="929" spans="1:5" x14ac:dyDescent="0.45">
      <c r="A929" t="s">
        <v>2216</v>
      </c>
      <c r="B929" s="153">
        <v>1</v>
      </c>
      <c r="C929" s="153">
        <v>1</v>
      </c>
      <c r="D929" t="s">
        <v>2217</v>
      </c>
      <c r="E929"/>
    </row>
    <row r="930" spans="1:5" x14ac:dyDescent="0.45">
      <c r="A930" t="s">
        <v>2218</v>
      </c>
      <c r="B930" s="153">
        <v>16.2</v>
      </c>
      <c r="C930" s="153">
        <v>5</v>
      </c>
      <c r="D930" t="s">
        <v>2219</v>
      </c>
      <c r="E930"/>
    </row>
    <row r="931" spans="1:5" x14ac:dyDescent="0.45">
      <c r="A931" t="s">
        <v>481</v>
      </c>
      <c r="B931" s="153">
        <v>5.6</v>
      </c>
      <c r="C931" s="153">
        <v>1.8</v>
      </c>
      <c r="D931" t="s">
        <v>2220</v>
      </c>
      <c r="E931"/>
    </row>
    <row r="932" spans="1:5" x14ac:dyDescent="0.45">
      <c r="A932" t="s">
        <v>2221</v>
      </c>
      <c r="B932" s="153">
        <v>-2.4</v>
      </c>
      <c r="C932" s="153">
        <v>-8.1999999999999993</v>
      </c>
      <c r="D932" t="s">
        <v>2222</v>
      </c>
      <c r="E932"/>
    </row>
    <row r="933" spans="1:5" x14ac:dyDescent="0.45">
      <c r="A933" t="s">
        <v>2223</v>
      </c>
      <c r="B933" s="153">
        <v>0</v>
      </c>
      <c r="C933" s="153">
        <v>0</v>
      </c>
      <c r="D933" t="s">
        <v>2224</v>
      </c>
      <c r="E933"/>
    </row>
    <row r="934" spans="1:5" x14ac:dyDescent="0.45">
      <c r="A934" t="s">
        <v>2225</v>
      </c>
      <c r="B934" s="153">
        <v>0</v>
      </c>
      <c r="C934" s="153">
        <v>0</v>
      </c>
      <c r="D934" t="s">
        <v>2224</v>
      </c>
      <c r="E934"/>
    </row>
    <row r="935" spans="1:5" x14ac:dyDescent="0.45">
      <c r="A935" t="s">
        <v>2226</v>
      </c>
      <c r="B935" s="153">
        <v>0</v>
      </c>
      <c r="C935" s="153">
        <v>0</v>
      </c>
      <c r="D935" t="s">
        <v>2227</v>
      </c>
      <c r="E935"/>
    </row>
    <row r="936" spans="1:5" x14ac:dyDescent="0.45">
      <c r="A936" t="s">
        <v>2228</v>
      </c>
      <c r="B936" s="153">
        <v>1200</v>
      </c>
      <c r="C936" s="153">
        <v>345</v>
      </c>
      <c r="D936" t="s">
        <v>2229</v>
      </c>
      <c r="E936"/>
    </row>
    <row r="937" spans="1:5" x14ac:dyDescent="0.45">
      <c r="A937" t="s">
        <v>2230</v>
      </c>
      <c r="B937" s="153">
        <v>-160</v>
      </c>
      <c r="C937" s="153">
        <v>-46</v>
      </c>
      <c r="D937" t="s">
        <v>2231</v>
      </c>
      <c r="E937"/>
    </row>
    <row r="938" spans="1:5" x14ac:dyDescent="0.45">
      <c r="A938" t="s">
        <v>2232</v>
      </c>
      <c r="B938" s="153">
        <v>84</v>
      </c>
      <c r="C938" s="153">
        <v>28</v>
      </c>
      <c r="D938" t="s">
        <v>2233</v>
      </c>
      <c r="E938"/>
    </row>
    <row r="939" spans="1:5" x14ac:dyDescent="0.45">
      <c r="A939" t="s">
        <v>2234</v>
      </c>
      <c r="B939" s="153">
        <v>264</v>
      </c>
      <c r="C939" s="153">
        <v>265</v>
      </c>
      <c r="D939" t="s">
        <v>2235</v>
      </c>
      <c r="E939"/>
    </row>
    <row r="940" spans="1:5" x14ac:dyDescent="0.45">
      <c r="A940" t="s">
        <v>2236</v>
      </c>
      <c r="B940" s="153">
        <v>1</v>
      </c>
      <c r="C940" s="153">
        <v>1</v>
      </c>
      <c r="D940" t="s">
        <v>2237</v>
      </c>
      <c r="E940"/>
    </row>
    <row r="941" spans="1:5" x14ac:dyDescent="0.45">
      <c r="A941"/>
      <c r="B941"/>
      <c r="C941"/>
      <c r="D941" t="s">
        <v>2238</v>
      </c>
      <c r="E941"/>
    </row>
    <row r="942" spans="1:5" x14ac:dyDescent="0.4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359</v>
      </c>
      <c r="B88" s="7">
        <f>(B86-B85)/B85</f>
        <v>1.0254083484573502</v>
      </c>
    </row>
    <row r="89" spans="1:37" x14ac:dyDescent="0.45">
      <c r="A89" s="496" t="s">
        <v>159</v>
      </c>
      <c r="B89" s="496"/>
      <c r="C89" s="496"/>
      <c r="D89" s="496"/>
      <c r="E89" s="496"/>
    </row>
    <row r="90" spans="1:37" x14ac:dyDescent="0.45">
      <c r="A90">
        <v>6.6290250000000004</v>
      </c>
      <c r="B90" t="s">
        <v>362</v>
      </c>
      <c r="E90" t="s">
        <v>367</v>
      </c>
    </row>
    <row r="91" spans="1:37" x14ac:dyDescent="0.45">
      <c r="A91">
        <f>1/A90</f>
        <v>0.15085174667466181</v>
      </c>
      <c r="B91" t="s">
        <v>363</v>
      </c>
      <c r="E91" t="s">
        <v>164</v>
      </c>
    </row>
    <row r="92" spans="1:37" x14ac:dyDescent="0.45">
      <c r="A92" s="8">
        <v>0.5</v>
      </c>
      <c r="B92" t="s">
        <v>364</v>
      </c>
      <c r="E92" t="s">
        <v>368</v>
      </c>
    </row>
    <row r="93" spans="1:37" x14ac:dyDescent="0.45">
      <c r="A93">
        <f>A92*A91</f>
        <v>7.5425873337330904E-2</v>
      </c>
      <c r="B93" t="s">
        <v>365</v>
      </c>
      <c r="E93" t="s">
        <v>164</v>
      </c>
    </row>
    <row r="94" spans="1:37" x14ac:dyDescent="0.45">
      <c r="A94">
        <f>1/A93</f>
        <v>13.258050000000001</v>
      </c>
      <c r="B94" t="s">
        <v>366</v>
      </c>
      <c r="E94" t="s">
        <v>164</v>
      </c>
      <c r="J94" s="8"/>
    </row>
    <row r="95" spans="1:37" ht="14.65" thickBot="1" x14ac:dyDescent="0.5">
      <c r="A95">
        <v>8.0274920000000005</v>
      </c>
      <c r="B95" t="s">
        <v>360</v>
      </c>
      <c r="E95" t="s">
        <v>369</v>
      </c>
      <c r="J95" s="8"/>
    </row>
    <row r="96" spans="1:37" ht="14.65" thickBot="1" x14ac:dyDescent="0.5">
      <c r="A96" s="9">
        <f>(A94-A95)/A95</f>
        <v>0.65158059329115492</v>
      </c>
      <c r="B96" t="s">
        <v>361</v>
      </c>
      <c r="C96" s="10"/>
      <c r="E96" t="s">
        <v>164</v>
      </c>
    </row>
    <row r="98" spans="1:5" x14ac:dyDescent="0.45">
      <c r="A98" s="496" t="s">
        <v>160</v>
      </c>
      <c r="B98" s="496"/>
      <c r="C98" s="496"/>
      <c r="D98" s="496"/>
      <c r="E98" s="496"/>
    </row>
    <row r="99" spans="1:5" x14ac:dyDescent="0.45">
      <c r="A99" s="10">
        <v>0.3</v>
      </c>
      <c r="B99" s="8" t="s">
        <v>371</v>
      </c>
    </row>
    <row r="100" spans="1:5" x14ac:dyDescent="0.45">
      <c r="A100">
        <v>63.5</v>
      </c>
      <c r="B100" t="s">
        <v>372</v>
      </c>
    </row>
    <row r="101" spans="1:5" x14ac:dyDescent="0.45">
      <c r="A101">
        <f>1/A100</f>
        <v>1.5748031496062992E-2</v>
      </c>
      <c r="B101" t="s">
        <v>370</v>
      </c>
    </row>
    <row r="102" spans="1:5" x14ac:dyDescent="0.45">
      <c r="A102" s="11">
        <f>A101*(1-A99)</f>
        <v>1.1023622047244094E-2</v>
      </c>
      <c r="B102" t="s">
        <v>373</v>
      </c>
    </row>
    <row r="103" spans="1:5" x14ac:dyDescent="0.45">
      <c r="A103" s="11">
        <f>1/A102</f>
        <v>90.714285714285722</v>
      </c>
      <c r="B103" t="s">
        <v>377</v>
      </c>
    </row>
    <row r="104" spans="1:5" x14ac:dyDescent="0.45">
      <c r="A104" s="10">
        <v>0.35</v>
      </c>
      <c r="B104" t="s">
        <v>374</v>
      </c>
    </row>
    <row r="105" spans="1:5" x14ac:dyDescent="0.45">
      <c r="A105">
        <f>A102*(1-A104)</f>
        <v>7.1653543307086615E-3</v>
      </c>
      <c r="B105" t="s">
        <v>375</v>
      </c>
    </row>
    <row r="106" spans="1:5" ht="14.65" thickBot="1" x14ac:dyDescent="0.5">
      <c r="A106">
        <f>1/A105</f>
        <v>139.56043956043956</v>
      </c>
      <c r="B106" t="s">
        <v>376</v>
      </c>
    </row>
    <row r="107" spans="1:5" ht="14.65" thickBot="1" x14ac:dyDescent="0.5">
      <c r="A107" s="9">
        <f>(A106-A103)/A103</f>
        <v>0.53846153846153832</v>
      </c>
      <c r="B107" t="s">
        <v>378</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380</v>
      </c>
    </row>
    <row r="113" spans="1:12" x14ac:dyDescent="0.45">
      <c r="A113" s="496" t="s">
        <v>161</v>
      </c>
      <c r="B113" s="496"/>
      <c r="C113" s="496"/>
      <c r="D113" s="496"/>
      <c r="E113" s="496"/>
    </row>
    <row r="114" spans="1:12" x14ac:dyDescent="0.45">
      <c r="A114" s="10">
        <v>0.2</v>
      </c>
      <c r="B114" s="8" t="s">
        <v>371</v>
      </c>
    </row>
    <row r="115" spans="1:12" x14ac:dyDescent="0.45">
      <c r="A115">
        <v>1.95</v>
      </c>
      <c r="B115" t="s">
        <v>379</v>
      </c>
    </row>
    <row r="116" spans="1:12" x14ac:dyDescent="0.45">
      <c r="A116">
        <f>1/A115</f>
        <v>0.51282051282051289</v>
      </c>
      <c r="B116" t="s">
        <v>370</v>
      </c>
    </row>
    <row r="117" spans="1:12" x14ac:dyDescent="0.45">
      <c r="A117" s="11">
        <f>A116*(1-A114)</f>
        <v>0.41025641025641035</v>
      </c>
      <c r="B117" t="s">
        <v>373</v>
      </c>
    </row>
    <row r="118" spans="1:12" x14ac:dyDescent="0.45">
      <c r="A118" s="11">
        <f>1/A117</f>
        <v>2.4374999999999996</v>
      </c>
      <c r="B118" t="s">
        <v>377</v>
      </c>
    </row>
    <row r="119" spans="1:12" x14ac:dyDescent="0.45">
      <c r="A119" s="10">
        <v>0.17</v>
      </c>
      <c r="B119" t="s">
        <v>374</v>
      </c>
    </row>
    <row r="120" spans="1:12" x14ac:dyDescent="0.45">
      <c r="A120">
        <f>A117*(1-A119)</f>
        <v>0.34051282051282056</v>
      </c>
      <c r="B120" t="s">
        <v>375</v>
      </c>
    </row>
    <row r="121" spans="1:12" ht="14.65" thickBot="1" x14ac:dyDescent="0.5">
      <c r="A121">
        <f>1/A120</f>
        <v>2.9367469879518069</v>
      </c>
      <c r="B121" t="s">
        <v>376</v>
      </c>
    </row>
    <row r="122" spans="1:12" ht="14.65" thickBot="1" x14ac:dyDescent="0.5">
      <c r="A122" s="9">
        <f>(A121-A118)/A118</f>
        <v>0.20481927710843381</v>
      </c>
      <c r="B122" t="s">
        <v>378</v>
      </c>
    </row>
    <row r="124" spans="1:12" x14ac:dyDescent="0.45">
      <c r="A124" s="496" t="s">
        <v>381</v>
      </c>
      <c r="B124" s="496"/>
      <c r="C124" s="496"/>
      <c r="D124" s="496"/>
      <c r="E124" s="496"/>
      <c r="J124" s="13"/>
    </row>
    <row r="125" spans="1:12" x14ac:dyDescent="0.45">
      <c r="A125" s="14">
        <v>4.4824543659231753E-4</v>
      </c>
      <c r="B125" t="s">
        <v>383</v>
      </c>
      <c r="K125" s="8"/>
      <c r="L125" s="8"/>
    </row>
    <row r="126" spans="1:12" x14ac:dyDescent="0.45">
      <c r="A126">
        <v>1.27</v>
      </c>
      <c r="B126" t="s">
        <v>387</v>
      </c>
      <c r="F126" s="15"/>
      <c r="J126" s="1"/>
      <c r="K126" s="14"/>
      <c r="L126" s="14"/>
    </row>
    <row r="127" spans="1:12" x14ac:dyDescent="0.45">
      <c r="A127">
        <f>(1/CONVERT(A125/A126,"mi","km")*0.00105505585)</f>
        <v>1.857438352962903</v>
      </c>
      <c r="B127" t="s">
        <v>384</v>
      </c>
      <c r="K127" s="14"/>
      <c r="L127" s="14"/>
    </row>
    <row r="128" spans="1:12" x14ac:dyDescent="0.45">
      <c r="A128">
        <f>1/A127</f>
        <v>0.53837587578874124</v>
      </c>
      <c r="B128" t="s">
        <v>385</v>
      </c>
      <c r="F128" s="15"/>
      <c r="K128" s="10"/>
      <c r="L128" s="8"/>
    </row>
    <row r="129" spans="1:12" x14ac:dyDescent="0.45">
      <c r="A129">
        <v>1.07</v>
      </c>
      <c r="B129" t="s">
        <v>382</v>
      </c>
      <c r="F129" s="15"/>
      <c r="K129" s="10"/>
      <c r="L129" s="8"/>
    </row>
    <row r="130" spans="1:12" ht="14.65" thickBot="1" x14ac:dyDescent="0.5">
      <c r="A130">
        <f>1/A129</f>
        <v>0.93457943925233644</v>
      </c>
      <c r="B130" t="s">
        <v>386</v>
      </c>
      <c r="F130" s="15"/>
      <c r="K130" s="8"/>
      <c r="L130" s="8"/>
    </row>
    <row r="131" spans="1:12" ht="14.65" thickBot="1" x14ac:dyDescent="0.5">
      <c r="A131" s="9">
        <f>(A130-A128)/A128</f>
        <v>0.73592369435785332</v>
      </c>
      <c r="B131" t="s">
        <v>378</v>
      </c>
      <c r="F131" s="15"/>
    </row>
    <row r="133" spans="1:12" x14ac:dyDescent="0.45">
      <c r="A133" s="13"/>
      <c r="B133" s="8"/>
      <c r="C133" s="8"/>
    </row>
    <row r="134" spans="1:12" x14ac:dyDescent="0.45">
      <c r="A134" s="496" t="s">
        <v>100</v>
      </c>
      <c r="B134" s="496"/>
      <c r="C134" s="496"/>
      <c r="D134" s="496"/>
      <c r="E134" s="496"/>
    </row>
    <row r="135" spans="1:12" x14ac:dyDescent="0.45">
      <c r="A135" s="16" t="s">
        <v>398</v>
      </c>
      <c r="B135" s="17"/>
      <c r="C135" s="17"/>
      <c r="D135" s="17"/>
      <c r="E135" s="17"/>
      <c r="F135" s="17"/>
      <c r="G135" s="17"/>
    </row>
    <row r="136" spans="1:12" x14ac:dyDescent="0.45">
      <c r="A136" s="18"/>
      <c r="B136" s="493" t="s">
        <v>399</v>
      </c>
      <c r="C136" s="494"/>
      <c r="D136" s="494"/>
      <c r="E136" s="495"/>
      <c r="F136" s="17"/>
      <c r="G136" s="17"/>
    </row>
    <row r="137" spans="1:12" x14ac:dyDescent="0.45">
      <c r="A137" s="19"/>
      <c r="B137" s="493" t="s">
        <v>400</v>
      </c>
      <c r="C137" s="495"/>
      <c r="D137" s="493" t="s">
        <v>401</v>
      </c>
      <c r="E137" s="495"/>
      <c r="F137" s="17"/>
      <c r="G137" s="17"/>
    </row>
    <row r="138" spans="1:12" x14ac:dyDescent="0.45">
      <c r="A138" s="20" t="s">
        <v>402</v>
      </c>
      <c r="B138" s="21" t="s">
        <v>403</v>
      </c>
      <c r="C138" s="21" t="s">
        <v>404</v>
      </c>
      <c r="D138" s="21" t="s">
        <v>403</v>
      </c>
      <c r="E138" s="21" t="s">
        <v>404</v>
      </c>
      <c r="F138" s="17"/>
      <c r="G138" s="22" t="s">
        <v>405</v>
      </c>
    </row>
    <row r="139" spans="1:12" x14ac:dyDescent="0.45">
      <c r="A139" s="23" t="s">
        <v>406</v>
      </c>
      <c r="B139" s="24">
        <v>95</v>
      </c>
      <c r="C139" s="25">
        <v>95</v>
      </c>
      <c r="D139" s="24">
        <v>50</v>
      </c>
      <c r="E139" s="25">
        <v>50</v>
      </c>
      <c r="F139" s="22" t="s">
        <v>124</v>
      </c>
      <c r="G139" s="17">
        <f>(C139-E139)/C139</f>
        <v>0.47368421052631576</v>
      </c>
    </row>
    <row r="140" spans="1:12" x14ac:dyDescent="0.45">
      <c r="A140" s="26" t="s">
        <v>407</v>
      </c>
      <c r="B140" s="27">
        <v>100</v>
      </c>
      <c r="C140" s="28">
        <v>100</v>
      </c>
      <c r="D140" s="27">
        <v>70</v>
      </c>
      <c r="E140" s="28">
        <v>70</v>
      </c>
      <c r="F140" s="22" t="s">
        <v>124</v>
      </c>
      <c r="G140" s="17">
        <f t="shared" ref="G140:G156" si="0">(C140-E140)/C140</f>
        <v>0.3</v>
      </c>
    </row>
    <row r="141" spans="1:12" x14ac:dyDescent="0.45">
      <c r="A141" s="26" t="s">
        <v>408</v>
      </c>
      <c r="B141" s="27">
        <v>95</v>
      </c>
      <c r="C141" s="28">
        <v>95</v>
      </c>
      <c r="D141" s="27">
        <v>50</v>
      </c>
      <c r="E141" s="28">
        <v>50</v>
      </c>
      <c r="F141" s="22" t="s">
        <v>124</v>
      </c>
      <c r="G141" s="17">
        <f t="shared" si="0"/>
        <v>0.47368421052631576</v>
      </c>
    </row>
    <row r="142" spans="1:12" x14ac:dyDescent="0.45">
      <c r="A142" s="26" t="s">
        <v>409</v>
      </c>
      <c r="B142" s="27">
        <v>105</v>
      </c>
      <c r="C142" s="28">
        <v>105</v>
      </c>
      <c r="D142" s="27">
        <v>110</v>
      </c>
      <c r="E142" s="28">
        <v>110</v>
      </c>
      <c r="F142" s="29" t="s">
        <v>425</v>
      </c>
      <c r="G142" s="17">
        <f t="shared" si="0"/>
        <v>-4.7619047619047616E-2</v>
      </c>
    </row>
    <row r="143" spans="1:12" x14ac:dyDescent="0.45">
      <c r="A143" s="26" t="s">
        <v>410</v>
      </c>
      <c r="B143" s="27">
        <v>80</v>
      </c>
      <c r="C143" s="28">
        <v>80</v>
      </c>
      <c r="D143" s="27">
        <v>35</v>
      </c>
      <c r="E143" s="28">
        <v>35</v>
      </c>
      <c r="F143" s="22" t="s">
        <v>124</v>
      </c>
      <c r="G143" s="17">
        <f t="shared" si="0"/>
        <v>0.5625</v>
      </c>
    </row>
    <row r="144" spans="1:12" x14ac:dyDescent="0.45">
      <c r="A144" s="26" t="s">
        <v>411</v>
      </c>
      <c r="B144" s="27">
        <v>70</v>
      </c>
      <c r="C144" s="28">
        <v>70</v>
      </c>
      <c r="D144" s="27">
        <v>50</v>
      </c>
      <c r="E144" s="28">
        <v>50</v>
      </c>
      <c r="F144" s="22" t="s">
        <v>124</v>
      </c>
      <c r="G144" s="17">
        <f t="shared" si="0"/>
        <v>0.2857142857142857</v>
      </c>
    </row>
    <row r="145" spans="1:9" x14ac:dyDescent="0.45">
      <c r="A145" s="26" t="s">
        <v>412</v>
      </c>
      <c r="B145" s="27">
        <v>90</v>
      </c>
      <c r="C145" s="28">
        <v>90</v>
      </c>
      <c r="D145" s="27">
        <v>80</v>
      </c>
      <c r="E145" s="28">
        <v>80</v>
      </c>
      <c r="F145" s="22" t="s">
        <v>413</v>
      </c>
      <c r="G145" s="17">
        <f t="shared" si="0"/>
        <v>0.1111111111111111</v>
      </c>
    </row>
    <row r="146" spans="1:9" x14ac:dyDescent="0.45">
      <c r="A146" s="26" t="s">
        <v>414</v>
      </c>
      <c r="B146" s="27">
        <v>100</v>
      </c>
      <c r="C146" s="28">
        <v>100</v>
      </c>
      <c r="D146" s="27">
        <v>90</v>
      </c>
      <c r="E146" s="28">
        <v>90</v>
      </c>
      <c r="F146" s="22" t="s">
        <v>124</v>
      </c>
      <c r="G146" s="17">
        <f t="shared" si="0"/>
        <v>0.1</v>
      </c>
    </row>
    <row r="147" spans="1:9" x14ac:dyDescent="0.45">
      <c r="A147" s="26" t="s">
        <v>415</v>
      </c>
      <c r="B147" s="27">
        <v>80</v>
      </c>
      <c r="C147" s="28">
        <v>80</v>
      </c>
      <c r="D147" s="27">
        <v>40</v>
      </c>
      <c r="E147" s="28">
        <v>40</v>
      </c>
      <c r="F147" s="22" t="s">
        <v>124</v>
      </c>
      <c r="G147" s="17">
        <f t="shared" si="0"/>
        <v>0.5</v>
      </c>
    </row>
    <row r="148" spans="1:9" x14ac:dyDescent="0.45">
      <c r="A148" s="26" t="s">
        <v>416</v>
      </c>
      <c r="B148" s="27">
        <v>80</v>
      </c>
      <c r="C148" s="28">
        <v>80</v>
      </c>
      <c r="D148" s="27">
        <v>50</v>
      </c>
      <c r="E148" s="28">
        <v>50</v>
      </c>
      <c r="F148" s="22" t="s">
        <v>124</v>
      </c>
      <c r="G148" s="17">
        <f t="shared" si="0"/>
        <v>0.375</v>
      </c>
    </row>
    <row r="149" spans="1:9" x14ac:dyDescent="0.45">
      <c r="A149" s="26" t="s">
        <v>417</v>
      </c>
      <c r="B149" s="27">
        <v>90</v>
      </c>
      <c r="C149" s="28">
        <v>90</v>
      </c>
      <c r="D149" s="27">
        <v>80</v>
      </c>
      <c r="E149" s="28">
        <v>80</v>
      </c>
      <c r="F149" s="22" t="s">
        <v>413</v>
      </c>
      <c r="G149" s="17">
        <f t="shared" si="0"/>
        <v>0.1111111111111111</v>
      </c>
    </row>
    <row r="150" spans="1:9" x14ac:dyDescent="0.45">
      <c r="A150" s="26" t="s">
        <v>418</v>
      </c>
      <c r="B150" s="27">
        <v>95</v>
      </c>
      <c r="C150" s="28">
        <v>95</v>
      </c>
      <c r="D150" s="27">
        <v>90</v>
      </c>
      <c r="E150" s="28">
        <v>90</v>
      </c>
      <c r="F150" s="29" t="s">
        <v>425</v>
      </c>
      <c r="G150" s="17">
        <f t="shared" si="0"/>
        <v>5.2631578947368418E-2</v>
      </c>
    </row>
    <row r="151" spans="1:9" x14ac:dyDescent="0.45">
      <c r="A151" s="26" t="s">
        <v>419</v>
      </c>
      <c r="B151" s="27">
        <v>95</v>
      </c>
      <c r="C151" s="28">
        <v>95</v>
      </c>
      <c r="D151" s="27">
        <v>90</v>
      </c>
      <c r="E151" s="28">
        <v>90</v>
      </c>
      <c r="F151" s="29" t="s">
        <v>425</v>
      </c>
      <c r="G151" s="17">
        <f t="shared" si="0"/>
        <v>5.2631578947368418E-2</v>
      </c>
    </row>
    <row r="152" spans="1:9" x14ac:dyDescent="0.45">
      <c r="A152" s="26" t="s">
        <v>420</v>
      </c>
      <c r="B152" s="27">
        <v>80</v>
      </c>
      <c r="C152" s="28">
        <v>50</v>
      </c>
      <c r="D152" s="27">
        <v>30</v>
      </c>
      <c r="E152" s="28">
        <v>30</v>
      </c>
      <c r="F152" s="22" t="s">
        <v>123</v>
      </c>
      <c r="G152" s="17">
        <f>(C152-E152)/C152</f>
        <v>0.4</v>
      </c>
    </row>
    <row r="153" spans="1:9" x14ac:dyDescent="0.45">
      <c r="A153" s="26" t="s">
        <v>421</v>
      </c>
      <c r="B153" s="27">
        <v>90</v>
      </c>
      <c r="C153" s="28">
        <v>90</v>
      </c>
      <c r="D153" s="27">
        <v>70</v>
      </c>
      <c r="E153" s="28">
        <v>70</v>
      </c>
      <c r="F153" s="22" t="s">
        <v>120</v>
      </c>
      <c r="G153" s="17">
        <f t="shared" si="0"/>
        <v>0.22222222222222221</v>
      </c>
    </row>
    <row r="154" spans="1:9" x14ac:dyDescent="0.45">
      <c r="A154" s="26" t="s">
        <v>422</v>
      </c>
      <c r="B154" s="27">
        <v>95</v>
      </c>
      <c r="C154" s="28">
        <v>90</v>
      </c>
      <c r="D154" s="27">
        <v>80</v>
      </c>
      <c r="E154" s="28">
        <v>80</v>
      </c>
      <c r="F154" s="29" t="s">
        <v>425</v>
      </c>
      <c r="G154" s="17">
        <f t="shared" si="0"/>
        <v>0.1111111111111111</v>
      </c>
      <c r="I154" s="30"/>
    </row>
    <row r="155" spans="1:9" x14ac:dyDescent="0.45">
      <c r="A155" s="26" t="s">
        <v>423</v>
      </c>
      <c r="B155" s="27">
        <v>80</v>
      </c>
      <c r="C155" s="28">
        <v>65</v>
      </c>
      <c r="D155" s="27">
        <v>60</v>
      </c>
      <c r="E155" s="28">
        <v>30</v>
      </c>
      <c r="F155" s="22" t="s">
        <v>121</v>
      </c>
      <c r="G155" s="17">
        <f t="shared" si="0"/>
        <v>0.53846153846153844</v>
      </c>
    </row>
    <row r="156" spans="1:9" x14ac:dyDescent="0.45">
      <c r="A156" s="31" t="s">
        <v>424</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413</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388</v>
      </c>
      <c r="B169" s="496"/>
    </row>
    <row r="170" spans="1:7" x14ac:dyDescent="0.45">
      <c r="A170" t="s">
        <v>389</v>
      </c>
      <c r="B170" s="36">
        <v>972.7</v>
      </c>
    </row>
    <row r="171" spans="1:7" ht="14.65" thickBot="1" x14ac:dyDescent="0.5">
      <c r="A171" t="s">
        <v>390</v>
      </c>
      <c r="B171" s="37">
        <f>400.9+53.5+276.5+255.7+63.5+462.5+B170+975.4+227.6+436.5</f>
        <v>4124.8</v>
      </c>
    </row>
    <row r="172" spans="1:7" ht="14.65" thickBot="1" x14ac:dyDescent="0.5">
      <c r="A172" t="s">
        <v>391</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397</v>
      </c>
      <c r="B175" s="35">
        <v>0.1246</v>
      </c>
    </row>
    <row r="176" spans="1:7" ht="14.65" thickBot="1" x14ac:dyDescent="0.5">
      <c r="A176" t="s">
        <v>393</v>
      </c>
      <c r="B176" s="34">
        <f>1-B175</f>
        <v>0.87539999999999996</v>
      </c>
    </row>
    <row r="178" spans="1:5" x14ac:dyDescent="0.45">
      <c r="A178" s="496" t="s">
        <v>168</v>
      </c>
      <c r="B178" s="496"/>
      <c r="C178" s="496"/>
      <c r="D178" s="496"/>
      <c r="E178" s="496"/>
    </row>
    <row r="179" spans="1:5" x14ac:dyDescent="0.45">
      <c r="A179" t="s">
        <v>395</v>
      </c>
      <c r="B179">
        <v>197000</v>
      </c>
    </row>
    <row r="180" spans="1:5" ht="14.65" thickBot="1" x14ac:dyDescent="0.5">
      <c r="A180" t="s">
        <v>396</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2247</v>
      </c>
      <c r="B184" s="154">
        <v>1.2E-2</v>
      </c>
    </row>
    <row r="185" spans="1:5" x14ac:dyDescent="0.45">
      <c r="A185" t="s">
        <v>2248</v>
      </c>
      <c r="B185" s="154">
        <v>2.4E-2</v>
      </c>
    </row>
    <row r="186" spans="1:5" x14ac:dyDescent="0.45">
      <c r="A186" t="s">
        <v>2249</v>
      </c>
      <c r="B186">
        <f>2050-2018+1</f>
        <v>33</v>
      </c>
    </row>
    <row r="187" spans="1:5" x14ac:dyDescent="0.45">
      <c r="A187" t="s">
        <v>2250</v>
      </c>
      <c r="B187" s="8">
        <f>(1-B184)^B186</f>
        <v>0.67139665221009714</v>
      </c>
    </row>
    <row r="188" spans="1:5" ht="14.65" thickBot="1" x14ac:dyDescent="0.5">
      <c r="A188" t="s">
        <v>2251</v>
      </c>
      <c r="B188" s="8">
        <f>(1-B185)^B186</f>
        <v>0.44858421050781644</v>
      </c>
    </row>
    <row r="189" spans="1:5" ht="14.65" thickBot="1" x14ac:dyDescent="0.5">
      <c r="A189" t="s">
        <v>2252</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2968</v>
      </c>
    </row>
    <row r="201" spans="1:9" x14ac:dyDescent="0.45">
      <c r="A201" s="185" t="s">
        <v>2989</v>
      </c>
      <c r="B201" s="492" t="s">
        <v>2972</v>
      </c>
      <c r="C201" s="492"/>
      <c r="D201" s="492"/>
      <c r="E201" s="492"/>
      <c r="F201" s="492"/>
      <c r="G201" s="492"/>
      <c r="H201" s="492"/>
      <c r="I201" s="492"/>
    </row>
    <row r="202" spans="1:9" x14ac:dyDescent="0.45">
      <c r="A202" s="39" t="s">
        <v>2973</v>
      </c>
      <c r="B202" s="39" t="s">
        <v>2974</v>
      </c>
      <c r="C202" s="39" t="s">
        <v>2975</v>
      </c>
      <c r="D202" s="39" t="s">
        <v>2976</v>
      </c>
      <c r="E202" s="39" t="s">
        <v>2337</v>
      </c>
      <c r="F202" s="39" t="s">
        <v>86</v>
      </c>
      <c r="G202" s="39" t="s">
        <v>2977</v>
      </c>
      <c r="H202" s="39" t="s">
        <v>2978</v>
      </c>
      <c r="I202" s="39" t="s">
        <v>2979</v>
      </c>
    </row>
    <row r="203" spans="1:9" x14ac:dyDescent="0.45">
      <c r="A203" s="39" t="s">
        <v>2980</v>
      </c>
      <c r="B203">
        <v>0</v>
      </c>
      <c r="C203">
        <v>6</v>
      </c>
      <c r="D203">
        <v>9</v>
      </c>
      <c r="E203">
        <v>25</v>
      </c>
      <c r="F203">
        <v>21</v>
      </c>
      <c r="G203">
        <v>215</v>
      </c>
      <c r="H203">
        <v>81</v>
      </c>
      <c r="I203">
        <v>134</v>
      </c>
    </row>
    <row r="204" spans="1:9" x14ac:dyDescent="0.45">
      <c r="A204" s="39" t="s">
        <v>2981</v>
      </c>
      <c r="B204">
        <v>4</v>
      </c>
      <c r="C204">
        <v>3</v>
      </c>
      <c r="D204">
        <v>15</v>
      </c>
      <c r="E204">
        <v>40</v>
      </c>
      <c r="F204">
        <v>43</v>
      </c>
      <c r="G204">
        <v>163</v>
      </c>
      <c r="H204">
        <v>56</v>
      </c>
      <c r="I204">
        <v>94</v>
      </c>
    </row>
    <row r="205" spans="1:9" ht="14.65" thickBot="1" x14ac:dyDescent="0.5">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2983</v>
      </c>
      <c r="B206" s="9">
        <v>-0.33</v>
      </c>
    </row>
    <row r="207" spans="1:9" ht="14.65" thickBot="1" x14ac:dyDescent="0.5">
      <c r="A207" t="s">
        <v>2984</v>
      </c>
      <c r="B207" s="9">
        <f>I205/I203</f>
        <v>-0.29850746268656714</v>
      </c>
    </row>
    <row r="209" spans="1:9" x14ac:dyDescent="0.45">
      <c r="A209" s="185" t="s">
        <v>2990</v>
      </c>
      <c r="B209" s="492" t="s">
        <v>2972</v>
      </c>
      <c r="C209" s="492"/>
      <c r="D209" s="492"/>
      <c r="E209" s="492"/>
      <c r="F209" s="492"/>
      <c r="G209" s="492"/>
      <c r="H209" s="492"/>
      <c r="I209" s="492"/>
    </row>
    <row r="210" spans="1:9" x14ac:dyDescent="0.45">
      <c r="A210" s="39" t="s">
        <v>2973</v>
      </c>
      <c r="B210" s="39" t="s">
        <v>2974</v>
      </c>
      <c r="C210" s="39" t="s">
        <v>2975</v>
      </c>
      <c r="D210" s="39" t="s">
        <v>2976</v>
      </c>
      <c r="E210" s="39" t="s">
        <v>2337</v>
      </c>
      <c r="F210" s="39" t="s">
        <v>86</v>
      </c>
      <c r="G210" s="39" t="s">
        <v>2977</v>
      </c>
      <c r="H210" s="39" t="s">
        <v>2978</v>
      </c>
      <c r="I210" s="39" t="s">
        <v>2979</v>
      </c>
    </row>
    <row r="211" spans="1:9" x14ac:dyDescent="0.45">
      <c r="A211" s="39" t="s">
        <v>2980</v>
      </c>
      <c r="B211">
        <v>0</v>
      </c>
      <c r="C211">
        <v>17</v>
      </c>
      <c r="D211">
        <v>18</v>
      </c>
      <c r="E211">
        <v>22</v>
      </c>
      <c r="F211">
        <v>12</v>
      </c>
      <c r="G211">
        <v>73</v>
      </c>
      <c r="H211">
        <v>21</v>
      </c>
      <c r="I211">
        <v>21</v>
      </c>
    </row>
    <row r="212" spans="1:9" x14ac:dyDescent="0.45">
      <c r="A212" s="39" t="s">
        <v>2981</v>
      </c>
      <c r="B212">
        <v>0</v>
      </c>
      <c r="C212">
        <v>15</v>
      </c>
      <c r="D212">
        <v>22</v>
      </c>
      <c r="E212">
        <v>39</v>
      </c>
      <c r="F212">
        <v>23</v>
      </c>
      <c r="G212">
        <v>51</v>
      </c>
      <c r="H212">
        <v>17</v>
      </c>
      <c r="I212">
        <v>19</v>
      </c>
    </row>
    <row r="213" spans="1:9" ht="14.65" thickBot="1" x14ac:dyDescent="0.5">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2983</v>
      </c>
      <c r="B214" s="9">
        <f>SUM(G213:H213)/SUM(G211:H211)</f>
        <v>-0.27659574468085107</v>
      </c>
    </row>
    <row r="215" spans="1:9" ht="14.65" thickBot="1" x14ac:dyDescent="0.5">
      <c r="A215" t="s">
        <v>2984</v>
      </c>
      <c r="B215" s="9">
        <f>I213/I211</f>
        <v>-9.5238095238095233E-2</v>
      </c>
    </row>
    <row r="217" spans="1:9" x14ac:dyDescent="0.45">
      <c r="A217" s="185" t="s">
        <v>2991</v>
      </c>
      <c r="B217" s="492" t="s">
        <v>2972</v>
      </c>
      <c r="C217" s="492"/>
      <c r="D217" s="492"/>
      <c r="E217" s="492"/>
    </row>
    <row r="218" spans="1:9" x14ac:dyDescent="0.45">
      <c r="A218" s="39" t="s">
        <v>2973</v>
      </c>
      <c r="B218" s="39" t="s">
        <v>2985</v>
      </c>
      <c r="C218" s="39" t="s">
        <v>2986</v>
      </c>
      <c r="D218" s="39" t="s">
        <v>2987</v>
      </c>
      <c r="E218" s="39" t="s">
        <v>86</v>
      </c>
    </row>
    <row r="219" spans="1:9" x14ac:dyDescent="0.45">
      <c r="A219" s="39" t="s">
        <v>2980</v>
      </c>
      <c r="B219">
        <v>112</v>
      </c>
      <c r="C219">
        <v>16</v>
      </c>
      <c r="D219">
        <v>9</v>
      </c>
      <c r="E219">
        <v>134</v>
      </c>
    </row>
    <row r="220" spans="1:9" x14ac:dyDescent="0.45">
      <c r="A220" s="39" t="s">
        <v>2981</v>
      </c>
      <c r="B220">
        <v>87</v>
      </c>
      <c r="C220">
        <v>17</v>
      </c>
      <c r="D220">
        <v>9</v>
      </c>
      <c r="E220">
        <v>151</v>
      </c>
    </row>
    <row r="221" spans="1:9" ht="14.65" thickBot="1" x14ac:dyDescent="0.5">
      <c r="A221" s="39" t="s">
        <v>2982</v>
      </c>
      <c r="B221">
        <f>B220-B219</f>
        <v>-25</v>
      </c>
      <c r="C221">
        <f t="shared" ref="C221:E221" si="9">C220-C219</f>
        <v>1</v>
      </c>
      <c r="D221">
        <f t="shared" si="9"/>
        <v>0</v>
      </c>
      <c r="E221">
        <f t="shared" si="9"/>
        <v>17</v>
      </c>
    </row>
    <row r="222" spans="1:9" ht="14.65" thickBot="1" x14ac:dyDescent="0.5">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2026-09-03T16:45:43Z</dcterms:modified>
</cp:coreProperties>
</file>