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FL\land\BLAPE\"/>
    </mc:Choice>
  </mc:AlternateContent>
  <xr:revisionPtr revIDLastSave="0" documentId="8_{6FA122C9-2129-4855-B3FC-6ECC8E8E01DD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A23" i="4"/>
  <c r="AI23" i="4"/>
  <c r="I23" i="4"/>
  <c r="D23" i="4"/>
  <c r="L23" i="4"/>
  <c r="T23" i="4"/>
  <c r="Y23" i="4"/>
  <c r="E23" i="4"/>
  <c r="M23" i="4"/>
  <c r="U23" i="4"/>
  <c r="AC23" i="4"/>
  <c r="AK23" i="4"/>
  <c r="A25" i="4" s="1"/>
  <c r="AF23" i="4"/>
  <c r="Z23" i="4"/>
  <c r="F23" i="4"/>
  <c r="N23" i="4"/>
  <c r="V23" i="4"/>
  <c r="AD23" i="4"/>
  <c r="C23" i="4"/>
  <c r="X23" i="4"/>
  <c r="J23" i="4"/>
  <c r="G23" i="4"/>
  <c r="O23" i="4"/>
  <c r="W23" i="4"/>
  <c r="AE23" i="4"/>
  <c r="P23" i="4"/>
  <c r="Q23" i="4"/>
  <c r="AH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G23" i="4" l="1"/>
  <c r="AJ23" i="4"/>
  <c r="S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<sst xmlns="http://schemas.openxmlformats.org/spreadsheetml/2006/main" count="15367" uniqueCount="462">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</sst>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26</v>
      </c>
      <c r="C1" s="57">
        <v>44412</v>
      </c>
      <c r="H1" s="53" t="s">
        <v>2</v>
      </c>
    </row>
    <row r="2" spans="1:8" x14ac:dyDescent="0.25">
      <c r="B2" s="2" t="str">
        <f>LOOKUP(B1,F2:G51,G2:G51)</f>
        <v>FL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Florida</v>
      </c>
      <c r="B18" s="2">
        <f>SUMIFS('LULUCF Dataframe EPA'!AD2:AD766,'LULUCF Dataframe EPA'!A2:A766,Data!A18)</f>
        <v>-34.161269862562655</v>
      </c>
      <c r="C18" s="2">
        <f>B18/D11</f>
        <v>-36.151305923069799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-36151305923069.539</v>
      </c>
      <c r="C23" s="56">
        <f>$B$23*C11</f>
        <v>-35156287892815.973</v>
      </c>
      <c r="D23" s="56">
        <f t="shared" ref="D23:AK23" si="0">$B$23*D11</f>
        <v>-34161269862562.41</v>
      </c>
      <c r="E23" s="56">
        <f t="shared" si="0"/>
        <v>-33166251832308.844</v>
      </c>
      <c r="F23" s="56">
        <f t="shared" si="0"/>
        <v>-32171233802055.281</v>
      </c>
      <c r="G23" s="56">
        <f t="shared" si="0"/>
        <v>-31176215771801.973</v>
      </c>
      <c r="H23" s="56">
        <f t="shared" si="0"/>
        <v>-31216595523412.602</v>
      </c>
      <c r="I23" s="56">
        <f t="shared" si="0"/>
        <v>-31256975275023.199</v>
      </c>
      <c r="J23" s="56">
        <f t="shared" si="0"/>
        <v>-31297355026633.797</v>
      </c>
      <c r="K23" s="56">
        <f t="shared" si="0"/>
        <v>-31337734778244.379</v>
      </c>
      <c r="L23" s="56">
        <f t="shared" si="0"/>
        <v>-31378114529854.977</v>
      </c>
      <c r="M23" s="56">
        <f t="shared" si="0"/>
        <v>-31418494281465.582</v>
      </c>
      <c r="N23" s="56">
        <f t="shared" si="0"/>
        <v>-31458874033076.176</v>
      </c>
      <c r="O23" s="56">
        <f t="shared" si="0"/>
        <v>-31499253784686.773</v>
      </c>
      <c r="P23" s="56">
        <f t="shared" si="0"/>
        <v>-31539633536297.371</v>
      </c>
      <c r="Q23" s="56">
        <f t="shared" si="0"/>
        <v>-31580013287907.969</v>
      </c>
      <c r="R23" s="56">
        <f t="shared" si="0"/>
        <v>-31620393039518.559</v>
      </c>
      <c r="S23" s="56">
        <f t="shared" si="0"/>
        <v>-31660772791129.141</v>
      </c>
      <c r="T23" s="56">
        <f t="shared" si="0"/>
        <v>-31701152542739.738</v>
      </c>
      <c r="U23" s="56">
        <f t="shared" si="0"/>
        <v>-31741532294350.332</v>
      </c>
      <c r="V23" s="56">
        <f t="shared" si="0"/>
        <v>-31781912045960.93</v>
      </c>
      <c r="W23" s="56">
        <f t="shared" si="0"/>
        <v>-31822291797571.527</v>
      </c>
      <c r="X23" s="56">
        <f t="shared" si="0"/>
        <v>-31862671549182.109</v>
      </c>
      <c r="Y23" s="56">
        <f t="shared" si="0"/>
        <v>-31903051300792.707</v>
      </c>
      <c r="Z23" s="56">
        <f t="shared" si="0"/>
        <v>-31943431052403.305</v>
      </c>
      <c r="AA23" s="56">
        <f t="shared" si="0"/>
        <v>-31983810804013.902</v>
      </c>
      <c r="AB23" s="56">
        <f t="shared" si="0"/>
        <v>-32024190555624.48</v>
      </c>
      <c r="AC23" s="56">
        <f t="shared" si="0"/>
        <v>-32064570307235.078</v>
      </c>
      <c r="AD23" s="56">
        <f t="shared" si="0"/>
        <v>-32104950058845.676</v>
      </c>
      <c r="AE23" s="56">
        <f t="shared" si="0"/>
        <v>-32145329810456.273</v>
      </c>
      <c r="AF23" s="56">
        <f t="shared" si="0"/>
        <v>-32185709562066.871</v>
      </c>
      <c r="AG23" s="56">
        <f t="shared" si="0"/>
        <v>-32226089313677.453</v>
      </c>
      <c r="AH23" s="56">
        <f t="shared" si="0"/>
        <v>-32266469065288.051</v>
      </c>
      <c r="AI23" s="56">
        <f t="shared" si="0"/>
        <v>-32306848816898.648</v>
      </c>
      <c r="AJ23" s="56">
        <f t="shared" si="0"/>
        <v>-32347228568509.242</v>
      </c>
      <c r="AK23" s="56">
        <f t="shared" si="0"/>
        <v>-32387608320119.84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-0.10410958904109571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-36151305923069.539</v>
      </c>
      <c r="C2" s="25">
        <f>$B$2*Data!C$11</f>
        <v>-35156287892815.973</v>
      </c>
      <c r="D2" s="25">
        <f>$B$2*Data!D$11</f>
        <v>-34161269862562.41</v>
      </c>
      <c r="E2" s="25">
        <f>$B$2*Data!E$11</f>
        <v>-33166251832308.844</v>
      </c>
      <c r="F2" s="25">
        <f>$B$2*Data!F$11</f>
        <v>-32171233802055.281</v>
      </c>
      <c r="G2" s="25">
        <f>$B$2*Data!G$11</f>
        <v>-31176215771801.973</v>
      </c>
      <c r="H2" s="25">
        <f>$B$2*Data!H$11</f>
        <v>-31216595523412.602</v>
      </c>
      <c r="I2" s="25">
        <f>$B$2*Data!I$11</f>
        <v>-31256975275023.199</v>
      </c>
      <c r="J2" s="25">
        <f>$B$2*Data!J$11</f>
        <v>-31297355026633.797</v>
      </c>
      <c r="K2" s="25">
        <f>$B$2*Data!K$11</f>
        <v>-31337734778244.379</v>
      </c>
      <c r="L2" s="25">
        <f>$B$2*Data!L$11</f>
        <v>-31378114529854.977</v>
      </c>
      <c r="M2" s="25">
        <f>$B$2*Data!M$11</f>
        <v>-31418494281465.582</v>
      </c>
      <c r="N2" s="25">
        <f>$B$2*Data!N$11</f>
        <v>-31458874033076.176</v>
      </c>
      <c r="O2" s="25">
        <f>$B$2*Data!O$11</f>
        <v>-31499253784686.773</v>
      </c>
      <c r="P2" s="25">
        <f>$B$2*Data!P$11</f>
        <v>-31539633536297.371</v>
      </c>
      <c r="Q2" s="25">
        <f>$B$2*Data!Q$11</f>
        <v>-31580013287907.969</v>
      </c>
      <c r="R2" s="25">
        <f>$B$2*Data!R$11</f>
        <v>-31620393039518.559</v>
      </c>
      <c r="S2" s="25">
        <f>$B$2*Data!S$11</f>
        <v>-31660772791129.141</v>
      </c>
      <c r="T2" s="25">
        <f>$B$2*Data!T$11</f>
        <v>-31701152542739.738</v>
      </c>
      <c r="U2" s="25">
        <f>$B$2*Data!U$11</f>
        <v>-31741532294350.332</v>
      </c>
      <c r="V2" s="25">
        <f>$B$2*Data!V$11</f>
        <v>-31781912045960.93</v>
      </c>
      <c r="W2" s="25">
        <f>$B$2*Data!W$11</f>
        <v>-31822291797571.527</v>
      </c>
      <c r="X2" s="25">
        <f>$B$2*Data!X$11</f>
        <v>-31862671549182.109</v>
      </c>
      <c r="Y2" s="25">
        <f>$B$2*Data!Y$11</f>
        <v>-31903051300792.707</v>
      </c>
      <c r="Z2" s="25">
        <f>$B$2*Data!Z$11</f>
        <v>-31943431052403.305</v>
      </c>
      <c r="AA2" s="25">
        <f>$B$2*Data!AA$11</f>
        <v>-31983810804013.902</v>
      </c>
      <c r="AB2" s="25">
        <f>$B$2*Data!AB$11</f>
        <v>-32024190555624.48</v>
      </c>
      <c r="AC2" s="25">
        <f>$B$2*Data!AC$11</f>
        <v>-32064570307235.078</v>
      </c>
      <c r="AD2" s="25">
        <f>$B$2*Data!AD$11</f>
        <v>-32104950058845.676</v>
      </c>
      <c r="AE2" s="25">
        <f>$B$2*Data!AE$11</f>
        <v>-32145329810456.273</v>
      </c>
      <c r="AF2" s="25">
        <f>$B$2*Data!AF$11</f>
        <v>-32185709562066.871</v>
      </c>
      <c r="AG2" s="25">
        <f>$B$2*Data!AG$11</f>
        <v>-32226089313677.453</v>
      </c>
      <c r="AH2" s="25">
        <f>$B$2*Data!AH$11</f>
        <v>-32266469065288.051</v>
      </c>
      <c r="AI2" s="25">
        <f>$B$2*Data!AI$11</f>
        <v>-32306848816898.648</v>
      </c>
      <c r="AJ2" s="25">
        <f>$B$2*Data!AJ$11</f>
        <v>-32347228568509.242</v>
      </c>
      <c r="AK2" s="25">
        <f>$B$2*Data!AK$11</f>
        <v>-32387608320119.84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15544037950.861042</v>
      </c>
      <c r="C11" s="25">
        <f>(ABS(C$2)*'data from RPEpUACE'!$B11)+SUMIFS('Override Calcs'!$E$4:$E$6,'Override Calcs'!$A$4:$A$6,About!$B$2,'Override Calcs'!$B$4:$B$6,"CH4")</f>
        <v>15116208371.012238</v>
      </c>
      <c r="D11" s="25">
        <f>(ABS(D$2)*'data from RPEpUACE'!$B11)+SUMIFS('Override Calcs'!$E$4:$E$6,'Override Calcs'!$A$4:$A$6,About!$B$2,'Override Calcs'!$B$4:$B$6,"CH4")</f>
        <v>14688378791.163435</v>
      </c>
      <c r="E11" s="25">
        <f>(ABS(E$2)*'data from RPEpUACE'!$B11)+SUMIFS('Override Calcs'!$E$4:$E$6,'Override Calcs'!$A$4:$A$6,About!$B$2,'Override Calcs'!$B$4:$B$6,"CH4")</f>
        <v>14260549211.314631</v>
      </c>
      <c r="F11" s="25">
        <f>(ABS(F$2)*'data from RPEpUACE'!$B11)+SUMIFS('Override Calcs'!$E$4:$E$6,'Override Calcs'!$A$4:$A$6,About!$B$2,'Override Calcs'!$B$4:$B$6,"CH4")</f>
        <v>13832719631.465828</v>
      </c>
      <c r="G11" s="25">
        <f>(ABS(G$2)*'data from RPEpUACE'!$B11)+SUMIFS('Override Calcs'!$E$4:$E$6,'Override Calcs'!$A$4:$A$6,About!$B$2,'Override Calcs'!$B$4:$B$6,"CH4")</f>
        <v>13404890051.617134</v>
      </c>
      <c r="H11" s="25">
        <f>(ABS(H$2)*'data from RPEpUACE'!$B11)+SUMIFS('Override Calcs'!$E$4:$E$6,'Override Calcs'!$A$4:$A$6,About!$B$2,'Override Calcs'!$B$4:$B$6,"CH4")</f>
        <v>13422252201.488501</v>
      </c>
      <c r="I11" s="25">
        <f>(ABS(I$2)*'data from RPEpUACE'!$B11)+SUMIFS('Override Calcs'!$E$4:$E$6,'Override Calcs'!$A$4:$A$6,About!$B$2,'Override Calcs'!$B$4:$B$6,"CH4")</f>
        <v>13439614351.359854</v>
      </c>
      <c r="J11" s="25">
        <f>(ABS(J$2)*'data from RPEpUACE'!$B11)+SUMIFS('Override Calcs'!$E$4:$E$6,'Override Calcs'!$A$4:$A$6,About!$B$2,'Override Calcs'!$B$4:$B$6,"CH4")</f>
        <v>13456976501.231207</v>
      </c>
      <c r="K11" s="25">
        <f>(ABS(K$2)*'data from RPEpUACE'!$B11)+SUMIFS('Override Calcs'!$E$4:$E$6,'Override Calcs'!$A$4:$A$6,About!$B$2,'Override Calcs'!$B$4:$B$6,"CH4")</f>
        <v>13474338651.102554</v>
      </c>
      <c r="L11" s="25">
        <f>(ABS(L$2)*'data from RPEpUACE'!$B11)+SUMIFS('Override Calcs'!$E$4:$E$6,'Override Calcs'!$A$4:$A$6,About!$B$2,'Override Calcs'!$B$4:$B$6,"CH4")</f>
        <v>13491700800.973907</v>
      </c>
      <c r="M11" s="25">
        <f>(ABS(M$2)*'data from RPEpUACE'!$B11)+SUMIFS('Override Calcs'!$E$4:$E$6,'Override Calcs'!$A$4:$A$6,About!$B$2,'Override Calcs'!$B$4:$B$6,"CH4")</f>
        <v>13509062950.845264</v>
      </c>
      <c r="N11" s="25">
        <f>(ABS(N$2)*'data from RPEpUACE'!$B11)+SUMIFS('Override Calcs'!$E$4:$E$6,'Override Calcs'!$A$4:$A$6,About!$B$2,'Override Calcs'!$B$4:$B$6,"CH4")</f>
        <v>13526425100.716616</v>
      </c>
      <c r="O11" s="25">
        <f>(ABS(O$2)*'data from RPEpUACE'!$B11)+SUMIFS('Override Calcs'!$E$4:$E$6,'Override Calcs'!$A$4:$A$6,About!$B$2,'Override Calcs'!$B$4:$B$6,"CH4")</f>
        <v>13543787250.587969</v>
      </c>
      <c r="P11" s="25">
        <f>(ABS(P$2)*'data from RPEpUACE'!$B11)+SUMIFS('Override Calcs'!$E$4:$E$6,'Override Calcs'!$A$4:$A$6,About!$B$2,'Override Calcs'!$B$4:$B$6,"CH4")</f>
        <v>13561149400.459322</v>
      </c>
      <c r="Q11" s="25">
        <f>(ABS(Q$2)*'data from RPEpUACE'!$B11)+SUMIFS('Override Calcs'!$E$4:$E$6,'Override Calcs'!$A$4:$A$6,About!$B$2,'Override Calcs'!$B$4:$B$6,"CH4")</f>
        <v>13578511550.330675</v>
      </c>
      <c r="R11" s="25">
        <f>(ABS(R$2)*'data from RPEpUACE'!$B11)+SUMIFS('Override Calcs'!$E$4:$E$6,'Override Calcs'!$A$4:$A$6,About!$B$2,'Override Calcs'!$B$4:$B$6,"CH4")</f>
        <v>13595873700.202024</v>
      </c>
      <c r="S11" s="25">
        <f>(ABS(S$2)*'data from RPEpUACE'!$B11)+SUMIFS('Override Calcs'!$E$4:$E$6,'Override Calcs'!$A$4:$A$6,About!$B$2,'Override Calcs'!$B$4:$B$6,"CH4")</f>
        <v>13613235850.073372</v>
      </c>
      <c r="T11" s="25">
        <f>(ABS(T$2)*'data from RPEpUACE'!$B11)+SUMIFS('Override Calcs'!$E$4:$E$6,'Override Calcs'!$A$4:$A$6,About!$B$2,'Override Calcs'!$B$4:$B$6,"CH4")</f>
        <v>13630597999.944725</v>
      </c>
      <c r="U11" s="25">
        <f>(ABS(U$2)*'data from RPEpUACE'!$B11)+SUMIFS('Override Calcs'!$E$4:$E$6,'Override Calcs'!$A$4:$A$6,About!$B$2,'Override Calcs'!$B$4:$B$6,"CH4")</f>
        <v>13647960149.816076</v>
      </c>
      <c r="V11" s="25">
        <f>(ABS(V$2)*'data from RPEpUACE'!$B11)+SUMIFS('Override Calcs'!$E$4:$E$6,'Override Calcs'!$A$4:$A$6,About!$B$2,'Override Calcs'!$B$4:$B$6,"CH4")</f>
        <v>13665322299.687429</v>
      </c>
      <c r="W11" s="25">
        <f>(ABS(W$2)*'data from RPEpUACE'!$B11)+SUMIFS('Override Calcs'!$E$4:$E$6,'Override Calcs'!$A$4:$A$6,About!$B$2,'Override Calcs'!$B$4:$B$6,"CH4")</f>
        <v>13682684449.558783</v>
      </c>
      <c r="X11" s="25">
        <f>(ABS(X$2)*'data from RPEpUACE'!$B11)+SUMIFS('Override Calcs'!$E$4:$E$6,'Override Calcs'!$A$4:$A$6,About!$B$2,'Override Calcs'!$B$4:$B$6,"CH4")</f>
        <v>13700046599.43013</v>
      </c>
      <c r="Y11" s="25">
        <f>(ABS(Y$2)*'data from RPEpUACE'!$B11)+SUMIFS('Override Calcs'!$E$4:$E$6,'Override Calcs'!$A$4:$A$6,About!$B$2,'Override Calcs'!$B$4:$B$6,"CH4")</f>
        <v>13717408749.301483</v>
      </c>
      <c r="Z11" s="25">
        <f>(ABS(Z$2)*'data from RPEpUACE'!$B11)+SUMIFS('Override Calcs'!$E$4:$E$6,'Override Calcs'!$A$4:$A$6,About!$B$2,'Override Calcs'!$B$4:$B$6,"CH4")</f>
        <v>13734770899.172836</v>
      </c>
      <c r="AA11" s="25">
        <f>(ABS(AA$2)*'data from RPEpUACE'!$B11)+SUMIFS('Override Calcs'!$E$4:$E$6,'Override Calcs'!$A$4:$A$6,About!$B$2,'Override Calcs'!$B$4:$B$6,"CH4")</f>
        <v>13752133049.044189</v>
      </c>
      <c r="AB11" s="25">
        <f>(ABS(AB$2)*'data from RPEpUACE'!$B11)+SUMIFS('Override Calcs'!$E$4:$E$6,'Override Calcs'!$A$4:$A$6,About!$B$2,'Override Calcs'!$B$4:$B$6,"CH4")</f>
        <v>13769495198.915533</v>
      </c>
      <c r="AC11" s="25">
        <f>(ABS(AC$2)*'data from RPEpUACE'!$B11)+SUMIFS('Override Calcs'!$E$4:$E$6,'Override Calcs'!$A$4:$A$6,About!$B$2,'Override Calcs'!$B$4:$B$6,"CH4")</f>
        <v>13786857348.786886</v>
      </c>
      <c r="AD11" s="25">
        <f>(ABS(AD$2)*'data from RPEpUACE'!$B11)+SUMIFS('Override Calcs'!$E$4:$E$6,'Override Calcs'!$A$4:$A$6,About!$B$2,'Override Calcs'!$B$4:$B$6,"CH4")</f>
        <v>13804219498.658239</v>
      </c>
      <c r="AE11" s="25">
        <f>(ABS(AE$2)*'data from RPEpUACE'!$B11)+SUMIFS('Override Calcs'!$E$4:$E$6,'Override Calcs'!$A$4:$A$6,About!$B$2,'Override Calcs'!$B$4:$B$6,"CH4")</f>
        <v>13821581648.529593</v>
      </c>
      <c r="AF11" s="25">
        <f>(ABS(AF$2)*'data from RPEpUACE'!$B11)+SUMIFS('Override Calcs'!$E$4:$E$6,'Override Calcs'!$A$4:$A$6,About!$B$2,'Override Calcs'!$B$4:$B$6,"CH4")</f>
        <v>13838943798.400946</v>
      </c>
      <c r="AG11" s="25">
        <f>(ABS(AG$2)*'data from RPEpUACE'!$B11)+SUMIFS('Override Calcs'!$E$4:$E$6,'Override Calcs'!$A$4:$A$6,About!$B$2,'Override Calcs'!$B$4:$B$6,"CH4")</f>
        <v>13856305948.272293</v>
      </c>
      <c r="AH11" s="25">
        <f>(ABS(AH$2)*'data from RPEpUACE'!$B11)+SUMIFS('Override Calcs'!$E$4:$E$6,'Override Calcs'!$A$4:$A$6,About!$B$2,'Override Calcs'!$B$4:$B$6,"CH4")</f>
        <v>13873668098.143646</v>
      </c>
      <c r="AI11" s="25">
        <f>(ABS(AI$2)*'data from RPEpUACE'!$B11)+SUMIFS('Override Calcs'!$E$4:$E$6,'Override Calcs'!$A$4:$A$6,About!$B$2,'Override Calcs'!$B$4:$B$6,"CH4")</f>
        <v>13891030248.014999</v>
      </c>
      <c r="AJ11" s="25">
        <f>(ABS(AJ$2)*'data from RPEpUACE'!$B11)+SUMIFS('Override Calcs'!$E$4:$E$6,'Override Calcs'!$A$4:$A$6,About!$B$2,'Override Calcs'!$B$4:$B$6,"CH4")</f>
        <v>13908392397.886351</v>
      </c>
      <c r="AK11" s="25">
        <f>(ABS(AK$2)*'data from RPEpUACE'!$B11)+SUMIFS('Override Calcs'!$E$4:$E$6,'Override Calcs'!$A$4:$A$6,About!$B$2,'Override Calcs'!$B$4:$B$6,"CH4")</f>
        <v>13925754547.757704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1265431394.4787643</v>
      </c>
      <c r="C12" s="25">
        <f>(ABS(C$2)*'data from RPEpUACE'!$B12)+SUMIFS('Override Calcs'!$E$4:$E$6,'Override Calcs'!$A$4:$A$6,About!$B$2,'Override Calcs'!$B$4:$B$6,"N2O")</f>
        <v>1230602028.8056481</v>
      </c>
      <c r="D12" s="25">
        <f>(ABS(D$2)*'data from RPEpUACE'!$B12)+SUMIFS('Override Calcs'!$E$4:$E$6,'Override Calcs'!$A$4:$A$6,About!$B$2,'Override Calcs'!$B$4:$B$6,"N2O")</f>
        <v>1195772663.1325319</v>
      </c>
      <c r="E12" s="25">
        <f>(ABS(E$2)*'data from RPEpUACE'!$B12)+SUMIFS('Override Calcs'!$E$4:$E$6,'Override Calcs'!$A$4:$A$6,About!$B$2,'Override Calcs'!$B$4:$B$6,"N2O")</f>
        <v>1160943297.4594157</v>
      </c>
      <c r="F12" s="25">
        <f>(ABS(F$2)*'data from RPEpUACE'!$B12)+SUMIFS('Override Calcs'!$E$4:$E$6,'Override Calcs'!$A$4:$A$6,About!$B$2,'Override Calcs'!$B$4:$B$6,"N2O")</f>
        <v>1126113931.7862995</v>
      </c>
      <c r="G12" s="25">
        <f>(ABS(G$2)*'data from RPEpUACE'!$B12)+SUMIFS('Override Calcs'!$E$4:$E$6,'Override Calcs'!$A$4:$A$6,About!$B$2,'Override Calcs'!$B$4:$B$6,"N2O")</f>
        <v>1091284566.1131921</v>
      </c>
      <c r="H12" s="25">
        <f>(ABS(H$2)*'data from RPEpUACE'!$B12)+SUMIFS('Override Calcs'!$E$4:$E$6,'Override Calcs'!$A$4:$A$6,About!$B$2,'Override Calcs'!$B$4:$B$6,"N2O")</f>
        <v>1092698008.9774163</v>
      </c>
      <c r="I12" s="25">
        <f>(ABS(I$2)*'data from RPEpUACE'!$B12)+SUMIFS('Override Calcs'!$E$4:$E$6,'Override Calcs'!$A$4:$A$6,About!$B$2,'Override Calcs'!$B$4:$B$6,"N2O")</f>
        <v>1094111451.8416393</v>
      </c>
      <c r="J12" s="25">
        <f>(ABS(J$2)*'data from RPEpUACE'!$B12)+SUMIFS('Override Calcs'!$E$4:$E$6,'Override Calcs'!$A$4:$A$6,About!$B$2,'Override Calcs'!$B$4:$B$6,"N2O")</f>
        <v>1095524894.7058623</v>
      </c>
      <c r="K12" s="25">
        <f>(ABS(K$2)*'data from RPEpUACE'!$B12)+SUMIFS('Override Calcs'!$E$4:$E$6,'Override Calcs'!$A$4:$A$6,About!$B$2,'Override Calcs'!$B$4:$B$6,"N2O")</f>
        <v>1096938337.5700846</v>
      </c>
      <c r="L12" s="25">
        <f>(ABS(L$2)*'data from RPEpUACE'!$B12)+SUMIFS('Override Calcs'!$E$4:$E$6,'Override Calcs'!$A$4:$A$6,About!$B$2,'Override Calcs'!$B$4:$B$6,"N2O")</f>
        <v>1098351780.4343076</v>
      </c>
      <c r="M12" s="25">
        <f>(ABS(M$2)*'data from RPEpUACE'!$B12)+SUMIFS('Override Calcs'!$E$4:$E$6,'Override Calcs'!$A$4:$A$6,About!$B$2,'Override Calcs'!$B$4:$B$6,"N2O")</f>
        <v>1099765223.2985308</v>
      </c>
      <c r="N12" s="25">
        <f>(ABS(N$2)*'data from RPEpUACE'!$B12)+SUMIFS('Override Calcs'!$E$4:$E$6,'Override Calcs'!$A$4:$A$6,About!$B$2,'Override Calcs'!$B$4:$B$6,"N2O")</f>
        <v>1101178666.1627538</v>
      </c>
      <c r="O12" s="25">
        <f>(ABS(O$2)*'data from RPEpUACE'!$B12)+SUMIFS('Override Calcs'!$E$4:$E$6,'Override Calcs'!$A$4:$A$6,About!$B$2,'Override Calcs'!$B$4:$B$6,"N2O")</f>
        <v>1102592109.0269768</v>
      </c>
      <c r="P12" s="25">
        <f>(ABS(P$2)*'data from RPEpUACE'!$B12)+SUMIFS('Override Calcs'!$E$4:$E$6,'Override Calcs'!$A$4:$A$6,About!$B$2,'Override Calcs'!$B$4:$B$6,"N2O")</f>
        <v>1104005551.8911996</v>
      </c>
      <c r="Q12" s="25">
        <f>(ABS(Q$2)*'data from RPEpUACE'!$B12)+SUMIFS('Override Calcs'!$E$4:$E$6,'Override Calcs'!$A$4:$A$6,About!$B$2,'Override Calcs'!$B$4:$B$6,"N2O")</f>
        <v>1105418994.7554226</v>
      </c>
      <c r="R12" s="25">
        <f>(ABS(R$2)*'data from RPEpUACE'!$B12)+SUMIFS('Override Calcs'!$E$4:$E$6,'Override Calcs'!$A$4:$A$6,About!$B$2,'Override Calcs'!$B$4:$B$6,"N2O")</f>
        <v>1106832437.6196454</v>
      </c>
      <c r="S12" s="25">
        <f>(ABS(S$2)*'data from RPEpUACE'!$B12)+SUMIFS('Override Calcs'!$E$4:$E$6,'Override Calcs'!$A$4:$A$6,About!$B$2,'Override Calcs'!$B$4:$B$6,"N2O")</f>
        <v>1108245880.4838679</v>
      </c>
      <c r="T12" s="25">
        <f>(ABS(T$2)*'data from RPEpUACE'!$B12)+SUMIFS('Override Calcs'!$E$4:$E$6,'Override Calcs'!$A$4:$A$6,About!$B$2,'Override Calcs'!$B$4:$B$6,"N2O")</f>
        <v>1109659323.3480909</v>
      </c>
      <c r="U12" s="25">
        <f>(ABS(U$2)*'data from RPEpUACE'!$B12)+SUMIFS('Override Calcs'!$E$4:$E$6,'Override Calcs'!$A$4:$A$6,About!$B$2,'Override Calcs'!$B$4:$B$6,"N2O")</f>
        <v>1111072766.2123137</v>
      </c>
      <c r="V12" s="25">
        <f>(ABS(V$2)*'data from RPEpUACE'!$B12)+SUMIFS('Override Calcs'!$E$4:$E$6,'Override Calcs'!$A$4:$A$6,About!$B$2,'Override Calcs'!$B$4:$B$6,"N2O")</f>
        <v>1112486209.0765367</v>
      </c>
      <c r="W12" s="25">
        <f>(ABS(W$2)*'data from RPEpUACE'!$B12)+SUMIFS('Override Calcs'!$E$4:$E$6,'Override Calcs'!$A$4:$A$6,About!$B$2,'Override Calcs'!$B$4:$B$6,"N2O")</f>
        <v>1113899651.9407597</v>
      </c>
      <c r="X12" s="25">
        <f>(ABS(X$2)*'data from RPEpUACE'!$B12)+SUMIFS('Override Calcs'!$E$4:$E$6,'Override Calcs'!$A$4:$A$6,About!$B$2,'Override Calcs'!$B$4:$B$6,"N2O")</f>
        <v>1115313094.8049819</v>
      </c>
      <c r="Y12" s="25">
        <f>(ABS(Y$2)*'data from RPEpUACE'!$B12)+SUMIFS('Override Calcs'!$E$4:$E$6,'Override Calcs'!$A$4:$A$6,About!$B$2,'Override Calcs'!$B$4:$B$6,"N2O")</f>
        <v>1116726537.669205</v>
      </c>
      <c r="Z12" s="25">
        <f>(ABS(Z$2)*'data from RPEpUACE'!$B12)+SUMIFS('Override Calcs'!$E$4:$E$6,'Override Calcs'!$A$4:$A$6,About!$B$2,'Override Calcs'!$B$4:$B$6,"N2O")</f>
        <v>1118139980.533428</v>
      </c>
      <c r="AA12" s="25">
        <f>(ABS(AA$2)*'data from RPEpUACE'!$B12)+SUMIFS('Override Calcs'!$E$4:$E$6,'Override Calcs'!$A$4:$A$6,About!$B$2,'Override Calcs'!$B$4:$B$6,"N2O")</f>
        <v>1119553423.397651</v>
      </c>
      <c r="AB12" s="25">
        <f>(ABS(AB$2)*'data from RPEpUACE'!$B12)+SUMIFS('Override Calcs'!$E$4:$E$6,'Override Calcs'!$A$4:$A$6,About!$B$2,'Override Calcs'!$B$4:$B$6,"N2O")</f>
        <v>1120966866.2618732</v>
      </c>
      <c r="AC12" s="25">
        <f>(ABS(AC$2)*'data from RPEpUACE'!$B12)+SUMIFS('Override Calcs'!$E$4:$E$6,'Override Calcs'!$A$4:$A$6,About!$B$2,'Override Calcs'!$B$4:$B$6,"N2O")</f>
        <v>1122380309.1260962</v>
      </c>
      <c r="AD12" s="25">
        <f>(ABS(AD$2)*'data from RPEpUACE'!$B12)+SUMIFS('Override Calcs'!$E$4:$E$6,'Override Calcs'!$A$4:$A$6,About!$B$2,'Override Calcs'!$B$4:$B$6,"N2O")</f>
        <v>1123793751.9903193</v>
      </c>
      <c r="AE12" s="25">
        <f>(ABS(AE$2)*'data from RPEpUACE'!$B12)+SUMIFS('Override Calcs'!$E$4:$E$6,'Override Calcs'!$A$4:$A$6,About!$B$2,'Override Calcs'!$B$4:$B$6,"N2O")</f>
        <v>1125207194.8545423</v>
      </c>
      <c r="AF12" s="25">
        <f>(ABS(AF$2)*'data from RPEpUACE'!$B12)+SUMIFS('Override Calcs'!$E$4:$E$6,'Override Calcs'!$A$4:$A$6,About!$B$2,'Override Calcs'!$B$4:$B$6,"N2O")</f>
        <v>1126620637.7187653</v>
      </c>
      <c r="AG12" s="25">
        <f>(ABS(AG$2)*'data from RPEpUACE'!$B12)+SUMIFS('Override Calcs'!$E$4:$E$6,'Override Calcs'!$A$4:$A$6,About!$B$2,'Override Calcs'!$B$4:$B$6,"N2O")</f>
        <v>1128034080.5829878</v>
      </c>
      <c r="AH12" s="25">
        <f>(ABS(AH$2)*'data from RPEpUACE'!$B12)+SUMIFS('Override Calcs'!$E$4:$E$6,'Override Calcs'!$A$4:$A$6,About!$B$2,'Override Calcs'!$B$4:$B$6,"N2O")</f>
        <v>1129447523.4472108</v>
      </c>
      <c r="AI12" s="25">
        <f>(ABS(AI$2)*'data from RPEpUACE'!$B12)+SUMIFS('Override Calcs'!$E$4:$E$6,'Override Calcs'!$A$4:$A$6,About!$B$2,'Override Calcs'!$B$4:$B$6,"N2O")</f>
        <v>1130860966.3114336</v>
      </c>
      <c r="AJ12" s="25">
        <f>(ABS(AJ$2)*'data from RPEpUACE'!$B12)+SUMIFS('Override Calcs'!$E$4:$E$6,'Override Calcs'!$A$4:$A$6,About!$B$2,'Override Calcs'!$B$4:$B$6,"N2O")</f>
        <v>1132274409.1756566</v>
      </c>
      <c r="AK12" s="25">
        <f>(ABS(AK$2)*'data from RPEpUACE'!$B12)+SUMIFS('Override Calcs'!$E$4:$E$6,'Override Calcs'!$A$4:$A$6,About!$B$2,'Override Calcs'!$B$4:$B$6,"N2O")</f>
        <v>1133687852.0398796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2021-08-04T19:37:53Z</dcterms:modified>
</cp:coreProperties>
</file>