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GA\webappdata\"/>
    </mc:Choice>
  </mc:AlternateContent>
  <xr:revisionPtr revIDLastSave="0" documentId="8_{6144F33A-2607-463C-966C-7D4DCEFE04A7}"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<sst xmlns="http://schemas.openxmlformats.org/spreadsheetml/2006/main" count="43096" uniqueCount="4487">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</sst>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4005</v>
      </c>
      <c r="C1" s="380">
        <v>46294</v>
      </c>
      <c r="G1" s="381" t="s">
        <v>3985</v>
      </c>
      <c r="H1" s="381" t="s">
        <v>3986</v>
      </c>
    </row>
    <row r="2" spans="1:8" x14ac:dyDescent="0.25">
      <c r="B2" t="str">
        <f>_xlfn.XLOOKUP(B1,H:H,G:G,0,0,1)</f>
        <v>GA</v>
      </c>
      <c r="C2" t="str">
        <f>_xlfn.XLOOKUP(B2,G:G, H:H, 0,0,1)</f>
        <v>Georgia</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148.36215318000001</v>
      </c>
      <c r="E2" s="436">
        <f>SUMIFS('frozen policy trendline'!E:E,'frozen policy trendline'!$A:$A,About!$B$2)-SUMIFS('frozen policy trendline'!E:E,'frozen policy trendline'!$A:$A,About!$B$2,'frozen policy trendline'!$B:$B,"Output Total CO2e Emissions by Sector[LULUCF sector]")</f>
        <v>148.81102655000001</v>
      </c>
      <c r="F2" s="436">
        <f>SUMIFS('frozen policy trendline'!F:F,'frozen policy trendline'!$A:$A,About!$B$2)-SUMIFS('frozen policy trendline'!F:F,'frozen policy trendline'!$A:$A,About!$B$2,'frozen policy trendline'!$B:$B,"Output Total CO2e Emissions by Sector[LULUCF sector]")</f>
        <v>143.86976380000002</v>
      </c>
      <c r="G2" s="436">
        <f>SUMIFS('frozen policy trendline'!G:G,'frozen policy trendline'!$A:$A,About!$B$2)-SUMIFS('frozen policy trendline'!G:G,'frozen policy trendline'!$A:$A,About!$B$2,'frozen policy trendline'!$B:$B,"Output Total CO2e Emissions by Sector[LULUCF sector]")</f>
        <v>136.76475468999999</v>
      </c>
      <c r="H2" s="436">
        <f>SUMIFS('frozen policy trendline'!H:H,'frozen policy trendline'!$A:$A,About!$B$2)-SUMIFS('frozen policy trendline'!H:H,'frozen policy trendline'!$A:$A,About!$B$2,'frozen policy trendline'!$B:$B,"Output Total CO2e Emissions by Sector[LULUCF sector]")</f>
        <v>135.91780698999997</v>
      </c>
      <c r="I2" s="436">
        <f>SUMIFS('frozen policy trendline'!I:I,'frozen policy trendline'!$A:$A,About!$B$2)-SUMIFS('frozen policy trendline'!I:I,'frozen policy trendline'!$A:$A,About!$B$2,'frozen policy trendline'!$B:$B,"Output Total CO2e Emissions by Sector[LULUCF sector]")</f>
        <v>134.78460196</v>
      </c>
      <c r="J2" s="436">
        <f>SUMIFS('frozen policy trendline'!J:J,'frozen policy trendline'!$A:$A,About!$B$2)-SUMIFS('frozen policy trendline'!J:J,'frozen policy trendline'!$A:$A,About!$B$2,'frozen policy trendline'!$B:$B,"Output Total CO2e Emissions by Sector[LULUCF sector]")</f>
        <v>132.17635878999999</v>
      </c>
      <c r="K2" s="436">
        <f>SUMIFS('frozen policy trendline'!K:K,'frozen policy trendline'!$A:$A,About!$B$2)-SUMIFS('frozen policy trendline'!K:K,'frozen policy trendline'!$A:$A,About!$B$2,'frozen policy trendline'!$B:$B,"Output Total CO2e Emissions by Sector[LULUCF sector]")</f>
        <v>129.63724169999998</v>
      </c>
      <c r="L2" s="436">
        <f>SUMIFS('frozen policy trendline'!L:L,'frozen policy trendline'!$A:$A,About!$B$2)-SUMIFS('frozen policy trendline'!L:L,'frozen policy trendline'!$A:$A,About!$B$2,'frozen policy trendline'!$B:$B,"Output Total CO2e Emissions by Sector[LULUCF sector]")</f>
        <v>126.86941625</v>
      </c>
      <c r="M2" s="436">
        <f>SUMIFS('frozen policy trendline'!M:M,'frozen policy trendline'!$A:$A,About!$B$2)-SUMIFS('frozen policy trendline'!M:M,'frozen policy trendline'!$A:$A,About!$B$2,'frozen policy trendline'!$B:$B,"Output Total CO2e Emissions by Sector[LULUCF sector]")</f>
        <v>123.88174752999998</v>
      </c>
      <c r="N2" s="436">
        <f>SUMIFS('frozen policy trendline'!N:N,'frozen policy trendline'!$A:$A,About!$B$2)-SUMIFS('frozen policy trendline'!N:N,'frozen policy trendline'!$A:$A,About!$B$2,'frozen policy trendline'!$B:$B,"Output Total CO2e Emissions by Sector[LULUCF sector]")</f>
        <v>120.74366191000001</v>
      </c>
      <c r="O2" s="436">
        <f>SUMIFS('frozen policy trendline'!O:O,'frozen policy trendline'!$A:$A,About!$B$2)-SUMIFS('frozen policy trendline'!O:O,'frozen policy trendline'!$A:$A,About!$B$2,'frozen policy trendline'!$B:$B,"Output Total CO2e Emissions by Sector[LULUCF sector]")</f>
        <v>116.83573371999998</v>
      </c>
      <c r="P2" s="436">
        <f>SUMIFS('frozen policy trendline'!P:P,'frozen policy trendline'!$A:$A,About!$B$2)-SUMIFS('frozen policy trendline'!P:P,'frozen policy trendline'!$A:$A,About!$B$2,'frozen policy trendline'!$B:$B,"Output Total CO2e Emissions by Sector[LULUCF sector]")</f>
        <v>112.77193421000001</v>
      </c>
      <c r="Q2" s="436">
        <f>SUMIFS('frozen policy trendline'!Q:Q,'frozen policy trendline'!$A:$A,About!$B$2)-SUMIFS('frozen policy trendline'!Q:Q,'frozen policy trendline'!$A:$A,About!$B$2,'frozen policy trendline'!$B:$B,"Output Total CO2e Emissions by Sector[LULUCF sector]")</f>
        <v>110.48839543</v>
      </c>
      <c r="R2" s="436">
        <f>SUMIFS('frozen policy trendline'!R:R,'frozen policy trendline'!$A:$A,About!$B$2)-SUMIFS('frozen policy trendline'!R:R,'frozen policy trendline'!$A:$A,About!$B$2,'frozen policy trendline'!$B:$B,"Output Total CO2e Emissions by Sector[LULUCF sector]")</f>
        <v>108.96826486000001</v>
      </c>
      <c r="S2" s="436">
        <f>SUMIFS('frozen policy trendline'!S:S,'frozen policy trendline'!$A:$A,About!$B$2)-SUMIFS('frozen policy trendline'!S:S,'frozen policy trendline'!$A:$A,About!$B$2,'frozen policy trendline'!$B:$B,"Output Total CO2e Emissions by Sector[LULUCF sector]")</f>
        <v>108.35278381000001</v>
      </c>
      <c r="T2" s="436">
        <f>SUMIFS('frozen policy trendline'!T:T,'frozen policy trendline'!$A:$A,About!$B$2)-SUMIFS('frozen policy trendline'!T:T,'frozen policy trendline'!$A:$A,About!$B$2,'frozen policy trendline'!$B:$B,"Output Total CO2e Emissions by Sector[LULUCF sector]")</f>
        <v>107.75563219</v>
      </c>
      <c r="U2" s="436">
        <f>SUMIFS('frozen policy trendline'!U:U,'frozen policy trendline'!$A:$A,About!$B$2)-SUMIFS('frozen policy trendline'!U:U,'frozen policy trendline'!$A:$A,About!$B$2,'frozen policy trendline'!$B:$B,"Output Total CO2e Emissions by Sector[LULUCF sector]")</f>
        <v>107.31765044999997</v>
      </c>
      <c r="V2" s="436">
        <f>SUMIFS('frozen policy trendline'!V:V,'frozen policy trendline'!$A:$A,About!$B$2)-SUMIFS('frozen policy trendline'!V:V,'frozen policy trendline'!$A:$A,About!$B$2,'frozen policy trendline'!$B:$B,"Output Total CO2e Emissions by Sector[LULUCF sector]")</f>
        <v>106.72142811999998</v>
      </c>
      <c r="W2" s="436">
        <f>SUMIFS('frozen policy trendline'!W:W,'frozen policy trendline'!$A:$A,About!$B$2)-SUMIFS('frozen policy trendline'!W:W,'frozen policy trendline'!$A:$A,About!$B$2,'frozen policy trendline'!$B:$B,"Output Total CO2e Emissions by Sector[LULUCF sector]")</f>
        <v>106.44511546000001</v>
      </c>
      <c r="X2" s="436">
        <f>SUMIFS('frozen policy trendline'!X:X,'frozen policy trendline'!$A:$A,About!$B$2)-SUMIFS('frozen policy trendline'!X:X,'frozen policy trendline'!$A:$A,About!$B$2,'frozen policy trendline'!$B:$B,"Output Total CO2e Emissions by Sector[LULUCF sector]")</f>
        <v>105.42232290999999</v>
      </c>
      <c r="Y2" s="436">
        <f>SUMIFS('frozen policy trendline'!Y:Y,'frozen policy trendline'!$A:$A,About!$B$2)-SUMIFS('frozen policy trendline'!Y:Y,'frozen policy trendline'!$A:$A,About!$B$2,'frozen policy trendline'!$B:$B,"Output Total CO2e Emissions by Sector[LULUCF sector]")</f>
        <v>105.2720108</v>
      </c>
      <c r="Z2" s="436">
        <f>SUMIFS('frozen policy trendline'!Z:Z,'frozen policy trendline'!$A:$A,About!$B$2)-SUMIFS('frozen policy trendline'!Z:Z,'frozen policy trendline'!$A:$A,About!$B$2,'frozen policy trendline'!$B:$B,"Output Total CO2e Emissions by Sector[LULUCF sector]")</f>
        <v>105.28046920999998</v>
      </c>
      <c r="AA2" s="436">
        <f>SUMIFS('frozen policy trendline'!AA:AA,'frozen policy trendline'!$A:$A,About!$B$2)-SUMIFS('frozen policy trendline'!AA:AA,'frozen policy trendline'!$A:$A,About!$B$2,'frozen policy trendline'!$B:$B,"Output Total CO2e Emissions by Sector[LULUCF sector]")</f>
        <v>105.07943781</v>
      </c>
      <c r="AB2" s="436">
        <f>SUMIFS('frozen policy trendline'!AB:AB,'frozen policy trendline'!$A:$A,About!$B$2)-SUMIFS('frozen policy trendline'!AB:AB,'frozen policy trendline'!$A:$A,About!$B$2,'frozen policy trendline'!$B:$B,"Output Total CO2e Emissions by Sector[LULUCF sector]")</f>
        <v>104.79931680999999</v>
      </c>
      <c r="AC2" s="436">
        <f>SUMIFS('frozen policy trendline'!AC:AC,'frozen policy trendline'!$A:$A,About!$B$2)-SUMIFS('frozen policy trendline'!AC:AC,'frozen policy trendline'!$A:$A,About!$B$2,'frozen policy trendline'!$B:$B,"Output Total CO2e Emissions by Sector[LULUCF sector]")</f>
        <v>105.22867614999998</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ht="90" x14ac:dyDescent="0.2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GA</v>
      </c>
      <c r="C1" s="409">
        <f>SUM(C4:C87)</f>
        <v>141.34278943717348</v>
      </c>
      <c r="D1" s="409">
        <f t="shared" ref="D1:AG1" si="0">SUM(D4:D87)</f>
        <v>132.85220642947326</v>
      </c>
      <c r="E1" s="409">
        <f t="shared" si="0"/>
        <v>132.17540063751986</v>
      </c>
      <c r="F1" s="409">
        <f t="shared" si="0"/>
        <v>142.04527510274397</v>
      </c>
      <c r="G1" s="409">
        <f t="shared" si="0"/>
        <v>145.79593156247645</v>
      </c>
      <c r="H1" s="409">
        <f t="shared" si="0"/>
        <v>154.58045044460883</v>
      </c>
      <c r="I1" s="409">
        <f t="shared" si="0"/>
        <v>157.59213814689448</v>
      </c>
      <c r="J1" s="409">
        <f t="shared" si="0"/>
        <v>160.35265347162036</v>
      </c>
      <c r="K1" s="409">
        <f t="shared" si="0"/>
        <v>162.86129455224648</v>
      </c>
      <c r="L1" s="409">
        <f t="shared" si="0"/>
        <v>165.76880406873821</v>
      </c>
      <c r="M1" s="409">
        <f t="shared" si="0"/>
        <v>174.69911214902169</v>
      </c>
      <c r="N1" s="409">
        <f t="shared" si="0"/>
        <v>167.1079151249244</v>
      </c>
      <c r="O1" s="409">
        <f t="shared" si="0"/>
        <v>173.03311948684592</v>
      </c>
      <c r="P1" s="409">
        <f t="shared" si="0"/>
        <v>175.73524361490971</v>
      </c>
      <c r="Q1" s="409">
        <f t="shared" si="0"/>
        <v>178.9353569276301</v>
      </c>
      <c r="R1" s="409">
        <f t="shared" si="0"/>
        <v>189.86094603735469</v>
      </c>
      <c r="S1" s="409">
        <f t="shared" si="0"/>
        <v>186.03428213324992</v>
      </c>
      <c r="T1" s="409">
        <f t="shared" si="0"/>
        <v>189.31530414608369</v>
      </c>
      <c r="U1" s="409">
        <f t="shared" si="0"/>
        <v>177.45604632612421</v>
      </c>
      <c r="V1" s="409">
        <f t="shared" si="0"/>
        <v>166.2332578732825</v>
      </c>
      <c r="W1" s="409">
        <f t="shared" si="0"/>
        <v>175.98570558167523</v>
      </c>
      <c r="X1" s="409">
        <f t="shared" si="0"/>
        <v>159.20706865979469</v>
      </c>
      <c r="Y1" s="409">
        <f t="shared" si="0"/>
        <v>143.67463874145884</v>
      </c>
      <c r="Z1" s="409">
        <f t="shared" si="0"/>
        <v>145.00453520238796</v>
      </c>
      <c r="AA1" s="409">
        <f t="shared" si="0"/>
        <v>150.76120390240243</v>
      </c>
      <c r="AB1" s="409">
        <f t="shared" si="0"/>
        <v>150.21776981190763</v>
      </c>
      <c r="AC1" s="409">
        <f t="shared" si="0"/>
        <v>149.12923863180083</v>
      </c>
      <c r="AD1" s="409">
        <f t="shared" si="0"/>
        <v>146.67130176430655</v>
      </c>
      <c r="AE1" s="409">
        <f t="shared" si="0"/>
        <v>147.60053787379033</v>
      </c>
      <c r="AF1" s="409">
        <f t="shared" si="0"/>
        <v>142.67818420380809</v>
      </c>
      <c r="AG1" s="409">
        <f t="shared" si="0"/>
        <v>123.46960012528679</v>
      </c>
      <c r="AH1" s="409">
        <f>SUM(AH4:AH87)</f>
        <v>131.58006954991319</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62.785401514060901</v>
      </c>
      <c r="D4">
        <f>SUMIFS('EPA Export Aggregation'!G:G,'EPA Export Aggregation'!$A:$A,$B4,'EPA Export Aggregation'!$D:$D,$A$1)*IF($A4="CH4",About!$D$58,IF($A4="N2O",About!$D$59,1))</f>
        <v>56.352261179211403</v>
      </c>
      <c r="E4">
        <f>SUMIFS('EPA Export Aggregation'!H:H,'EPA Export Aggregation'!$A:$A,$B4,'EPA Export Aggregation'!$D:$D,$A$1)*IF($A4="CH4",About!$D$58,IF($A4="N2O",About!$D$59,1))</f>
        <v>54.224652284204801</v>
      </c>
      <c r="F4">
        <f>SUMIFS('EPA Export Aggregation'!I:I,'EPA Export Aggregation'!$A:$A,$B4,'EPA Export Aggregation'!$D:$D,$A$1)*IF($A4="CH4",About!$D$58,IF($A4="N2O",About!$D$59,1))</f>
        <v>58.410978194428502</v>
      </c>
      <c r="G4">
        <f>SUMIFS('EPA Export Aggregation'!J:J,'EPA Export Aggregation'!$A:$A,$B4,'EPA Export Aggregation'!$D:$D,$A$1)*IF($A4="CH4",About!$D$58,IF($A4="N2O",About!$D$59,1))</f>
        <v>60.639160384933</v>
      </c>
      <c r="H4">
        <f>SUMIFS('EPA Export Aggregation'!K:K,'EPA Export Aggregation'!$A:$A,$B4,'EPA Export Aggregation'!$D:$D,$A$1)*IF($A4="CH4",About!$D$58,IF($A4="N2O",About!$D$59,1))</f>
        <v>64.802301876693207</v>
      </c>
      <c r="I4">
        <f>SUMIFS('EPA Export Aggregation'!L:L,'EPA Export Aggregation'!$A:$A,$B4,'EPA Export Aggregation'!$D:$D,$A$1)*IF($A4="CH4",About!$D$58,IF($A4="N2O",About!$D$59,1))</f>
        <v>64.572490292795393</v>
      </c>
      <c r="J4">
        <f>SUMIFS('EPA Export Aggregation'!M:M,'EPA Export Aggregation'!$A:$A,$B4,'EPA Export Aggregation'!$D:$D,$A$1)*IF($A4="CH4",About!$D$58,IF($A4="N2O",About!$D$59,1))</f>
        <v>69.195702308926201</v>
      </c>
      <c r="K4">
        <f>SUMIFS('EPA Export Aggregation'!N:N,'EPA Export Aggregation'!$A:$A,$B4,'EPA Export Aggregation'!$D:$D,$A$1)*IF($A4="CH4",About!$D$58,IF($A4="N2O",About!$D$59,1))</f>
        <v>70.750319195014896</v>
      </c>
      <c r="L4">
        <f>SUMIFS('EPA Export Aggregation'!O:O,'EPA Export Aggregation'!$A:$A,$B4,'EPA Export Aggregation'!$D:$D,$A$1)*IF($A4="CH4",About!$D$58,IF($A4="N2O",About!$D$59,1))</f>
        <v>72.173681244752601</v>
      </c>
      <c r="M4">
        <f>SUMIFS('EPA Export Aggregation'!P:P,'EPA Export Aggregation'!$A:$A,$B4,'EPA Export Aggregation'!$D:$D,$A$1)*IF($A4="CH4",About!$D$58,IF($A4="N2O",About!$D$59,1))</f>
        <v>76.166435282878794</v>
      </c>
      <c r="N4">
        <f>SUMIFS('EPA Export Aggregation'!Q:Q,'EPA Export Aggregation'!$A:$A,$B4,'EPA Export Aggregation'!$D:$D,$A$1)*IF($A4="CH4",About!$D$58,IF($A4="N2O",About!$D$59,1))</f>
        <v>70.817862011372497</v>
      </c>
      <c r="O4">
        <f>SUMIFS('EPA Export Aggregation'!R:R,'EPA Export Aggregation'!$A:$A,$B4,'EPA Export Aggregation'!$D:$D,$A$1)*IF($A4="CH4",About!$D$58,IF($A4="N2O",About!$D$59,1))</f>
        <v>75.827974725021406</v>
      </c>
      <c r="P4">
        <f>SUMIFS('EPA Export Aggregation'!S:S,'EPA Export Aggregation'!$A:$A,$B4,'EPA Export Aggregation'!$D:$D,$A$1)*IF($A4="CH4",About!$D$58,IF($A4="N2O",About!$D$59,1))</f>
        <v>76.039519888835102</v>
      </c>
      <c r="Q4">
        <f>SUMIFS('EPA Export Aggregation'!T:T,'EPA Export Aggregation'!$A:$A,$B4,'EPA Export Aggregation'!$D:$D,$A$1)*IF($A4="CH4",About!$D$58,IF($A4="N2O",About!$D$59,1))</f>
        <v>78.156129757033199</v>
      </c>
      <c r="R4">
        <f>SUMIFS('EPA Export Aggregation'!U:U,'EPA Export Aggregation'!$A:$A,$B4,'EPA Export Aggregation'!$D:$D,$A$1)*IF($A4="CH4",About!$D$58,IF($A4="N2O",About!$D$59,1))</f>
        <v>86.089067525379093</v>
      </c>
      <c r="S4">
        <f>SUMIFS('EPA Export Aggregation'!V:V,'EPA Export Aggregation'!$A:$A,$B4,'EPA Export Aggregation'!$D:$D,$A$1)*IF($A4="CH4",About!$D$58,IF($A4="N2O",About!$D$59,1))</f>
        <v>86.649800288454401</v>
      </c>
      <c r="T4">
        <f>SUMIFS('EPA Export Aggregation'!W:W,'EPA Export Aggregation'!$A:$A,$B4,'EPA Export Aggregation'!$D:$D,$A$1)*IF($A4="CH4",About!$D$58,IF($A4="N2O",About!$D$59,1))</f>
        <v>92.306321021409502</v>
      </c>
      <c r="U4">
        <f>SUMIFS('EPA Export Aggregation'!X:X,'EPA Export Aggregation'!$A:$A,$B4,'EPA Export Aggregation'!$D:$D,$A$1)*IF($A4="CH4",About!$D$58,IF($A4="N2O",About!$D$59,1))</f>
        <v>86.423381827963794</v>
      </c>
      <c r="V4">
        <f>SUMIFS('EPA Export Aggregation'!Y:Y,'EPA Export Aggregation'!$A:$A,$B4,'EPA Export Aggregation'!$D:$D,$A$1)*IF($A4="CH4",About!$D$58,IF($A4="N2O",About!$D$59,1))</f>
        <v>74.411947026709001</v>
      </c>
      <c r="W4">
        <f>SUMIFS('EPA Export Aggregation'!Z:Z,'EPA Export Aggregation'!$A:$A,$B4,'EPA Export Aggregation'!$D:$D,$A$1)*IF($A4="CH4",About!$D$58,IF($A4="N2O",About!$D$59,1))</f>
        <v>79.8447916465216</v>
      </c>
      <c r="X4">
        <f>SUMIFS('EPA Export Aggregation'!AA:AA,'EPA Export Aggregation'!$A:$A,$B4,'EPA Export Aggregation'!$D:$D,$A$1)*IF($A4="CH4",About!$D$58,IF($A4="N2O",About!$D$59,1))</f>
        <v>68.454142768176993</v>
      </c>
      <c r="Y4">
        <f>SUMIFS('EPA Export Aggregation'!AB:AB,'EPA Export Aggregation'!$A:$A,$B4,'EPA Export Aggregation'!$D:$D,$A$1)*IF($A4="CH4",About!$D$58,IF($A4="N2O",About!$D$59,1))</f>
        <v>56.115904566406698</v>
      </c>
      <c r="Z4">
        <f>SUMIFS('EPA Export Aggregation'!AC:AC,'EPA Export Aggregation'!$A:$A,$B4,'EPA Export Aggregation'!$D:$D,$A$1)*IF($A4="CH4",About!$D$58,IF($A4="N2O",About!$D$59,1))</f>
        <v>53.992557168884602</v>
      </c>
      <c r="AA4">
        <f>SUMIFS('EPA Export Aggregation'!AD:AD,'EPA Export Aggregation'!$A:$A,$B4,'EPA Export Aggregation'!$D:$D,$A$1)*IF($A4="CH4",About!$D$58,IF($A4="N2O",About!$D$59,1))</f>
        <v>59.891476977531397</v>
      </c>
      <c r="AB4">
        <f>SUMIFS('EPA Export Aggregation'!AE:AE,'EPA Export Aggregation'!$A:$A,$B4,'EPA Export Aggregation'!$D:$D,$A$1)*IF($A4="CH4",About!$D$58,IF($A4="N2O",About!$D$59,1))</f>
        <v>56.015722152682599</v>
      </c>
      <c r="AC4">
        <f>SUMIFS('EPA Export Aggregation'!AF:AF,'EPA Export Aggregation'!$A:$A,$B4,'EPA Export Aggregation'!$D:$D,$A$1)*IF($A4="CH4",About!$D$58,IF($A4="N2O",About!$D$59,1))</f>
        <v>57.823795866067798</v>
      </c>
      <c r="AD4">
        <f>SUMIFS('EPA Export Aggregation'!AG:AG,'EPA Export Aggregation'!$A:$A,$B4,'EPA Export Aggregation'!$D:$D,$A$1)*IF($A4="CH4",About!$D$58,IF($A4="N2O",About!$D$59,1))</f>
        <v>52.362553923507399</v>
      </c>
      <c r="AE4">
        <f>SUMIFS('EPA Export Aggregation'!AH:AH,'EPA Export Aggregation'!$A:$A,$B4,'EPA Export Aggregation'!$D:$D,$A$1)*IF($A4="CH4",About!$D$58,IF($A4="N2O",About!$D$59,1))</f>
        <v>52.205659003300397</v>
      </c>
      <c r="AF4">
        <f>SUMIFS('EPA Export Aggregation'!AI:AI,'EPA Export Aggregation'!$A:$A,$B4,'EPA Export Aggregation'!$D:$D,$A$1)*IF($A4="CH4",About!$D$58,IF($A4="N2O",About!$D$59,1))</f>
        <v>48.549950861917303</v>
      </c>
      <c r="AG4">
        <f>SUMIFS('EPA Export Aggregation'!AJ:AJ,'EPA Export Aggregation'!$A:$A,$B4,'EPA Export Aggregation'!$D:$D,$A$1)*IF($A4="CH4",About!$D$58,IF($A4="N2O",About!$D$59,1))</f>
        <v>37.278479247854499</v>
      </c>
      <c r="AH4">
        <f>SUMIFS('EPA Export Aggregation'!AK:AK,'EPA Export Aggregation'!$A:$A,$B4,'EPA Export Aggregation'!$D:$D,$A$1)*IF($A4="CH4",About!$D$58,IF($A4="N2O",About!$D$59,1))</f>
        <v>40.825234811249302</v>
      </c>
    </row>
    <row r="5" spans="1:34" x14ac:dyDescent="0.25">
      <c r="A5" s="413" t="s">
        <v>2215</v>
      </c>
      <c r="B5" s="414" t="s">
        <v>4198</v>
      </c>
      <c r="C5">
        <f>SUMIFS('EPA Export Aggregation'!F:F,'EPA Export Aggregation'!$A:$A,$B5,'EPA Export Aggregation'!$D:$D,$A$1)*IF($A5="CH4",About!$D$58,IF($A5="N2O",About!$D$59,1))</f>
        <v>48.192042969114098</v>
      </c>
      <c r="D5">
        <f>SUMIFS('EPA Export Aggregation'!G:G,'EPA Export Aggregation'!$A:$A,$B5,'EPA Export Aggregation'!$D:$D,$A$1)*IF($A5="CH4",About!$D$58,IF($A5="N2O",About!$D$59,1))</f>
        <v>46.481003611657201</v>
      </c>
      <c r="E5">
        <f>SUMIFS('EPA Export Aggregation'!H:H,'EPA Export Aggregation'!$A:$A,$B5,'EPA Export Aggregation'!$D:$D,$A$1)*IF($A5="CH4",About!$D$58,IF($A5="N2O",About!$D$59,1))</f>
        <v>47.026054480624801</v>
      </c>
      <c r="F5">
        <f>SUMIFS('EPA Export Aggregation'!I:I,'EPA Export Aggregation'!$A:$A,$B5,'EPA Export Aggregation'!$D:$D,$A$1)*IF($A5="CH4",About!$D$58,IF($A5="N2O",About!$D$59,1))</f>
        <v>52.208293198843201</v>
      </c>
      <c r="G5">
        <f>SUMIFS('EPA Export Aggregation'!J:J,'EPA Export Aggregation'!$A:$A,$B5,'EPA Export Aggregation'!$D:$D,$A$1)*IF($A5="CH4",About!$D$58,IF($A5="N2O",About!$D$59,1))</f>
        <v>53.402479303030802</v>
      </c>
      <c r="H5">
        <f>SUMIFS('EPA Export Aggregation'!K:K,'EPA Export Aggregation'!$A:$A,$B5,'EPA Export Aggregation'!$D:$D,$A$1)*IF($A5="CH4",About!$D$58,IF($A5="N2O",About!$D$59,1))</f>
        <v>55.779682603308402</v>
      </c>
      <c r="I5">
        <f>SUMIFS('EPA Export Aggregation'!L:L,'EPA Export Aggregation'!$A:$A,$B5,'EPA Export Aggregation'!$D:$D,$A$1)*IF($A5="CH4",About!$D$58,IF($A5="N2O",About!$D$59,1))</f>
        <v>57.8936968616634</v>
      </c>
      <c r="J5">
        <f>SUMIFS('EPA Export Aggregation'!M:M,'EPA Export Aggregation'!$A:$A,$B5,'EPA Export Aggregation'!$D:$D,$A$1)*IF($A5="CH4",About!$D$58,IF($A5="N2O",About!$D$59,1))</f>
        <v>56.751551515634397</v>
      </c>
      <c r="K5">
        <f>SUMIFS('EPA Export Aggregation'!N:N,'EPA Export Aggregation'!$A:$A,$B5,'EPA Export Aggregation'!$D:$D,$A$1)*IF($A5="CH4",About!$D$58,IF($A5="N2O",About!$D$59,1))</f>
        <v>59.412577467362397</v>
      </c>
      <c r="L5">
        <f>SUMIFS('EPA Export Aggregation'!O:O,'EPA Export Aggregation'!$A:$A,$B5,'EPA Export Aggregation'!$D:$D,$A$1)*IF($A5="CH4",About!$D$58,IF($A5="N2O",About!$D$59,1))</f>
        <v>61.914213850784499</v>
      </c>
      <c r="M5">
        <f>SUMIFS('EPA Export Aggregation'!P:P,'EPA Export Aggregation'!$A:$A,$B5,'EPA Export Aggregation'!$D:$D,$A$1)*IF($A5="CH4",About!$D$58,IF($A5="N2O",About!$D$59,1))</f>
        <v>62.020874263285599</v>
      </c>
      <c r="N5">
        <f>SUMIFS('EPA Export Aggregation'!Q:Q,'EPA Export Aggregation'!$A:$A,$B5,'EPA Export Aggregation'!$D:$D,$A$1)*IF($A5="CH4",About!$D$58,IF($A5="N2O",About!$D$59,1))</f>
        <v>61.5051902435439</v>
      </c>
      <c r="O5">
        <f>SUMIFS('EPA Export Aggregation'!R:R,'EPA Export Aggregation'!$A:$A,$B5,'EPA Export Aggregation'!$D:$D,$A$1)*IF($A5="CH4",About!$D$58,IF($A5="N2O",About!$D$59,1))</f>
        <v>62.3536521141449</v>
      </c>
      <c r="P5">
        <f>SUMIFS('EPA Export Aggregation'!S:S,'EPA Export Aggregation'!$A:$A,$B5,'EPA Export Aggregation'!$D:$D,$A$1)*IF($A5="CH4",About!$D$58,IF($A5="N2O",About!$D$59,1))</f>
        <v>63.390891883762102</v>
      </c>
      <c r="Q5">
        <f>SUMIFS('EPA Export Aggregation'!T:T,'EPA Export Aggregation'!$A:$A,$B5,'EPA Export Aggregation'!$D:$D,$A$1)*IF($A5="CH4",About!$D$58,IF($A5="N2O",About!$D$59,1))</f>
        <v>63.854931997714303</v>
      </c>
      <c r="R5">
        <f>SUMIFS('EPA Export Aggregation'!U:U,'EPA Export Aggregation'!$A:$A,$B5,'EPA Export Aggregation'!$D:$D,$A$1)*IF($A5="CH4",About!$D$58,IF($A5="N2O",About!$D$59,1))</f>
        <v>66.757133781430994</v>
      </c>
      <c r="S5">
        <f>SUMIFS('EPA Export Aggregation'!V:V,'EPA Export Aggregation'!$A:$A,$B5,'EPA Export Aggregation'!$D:$D,$A$1)*IF($A5="CH4",About!$D$58,IF($A5="N2O",About!$D$59,1))</f>
        <v>63.492255922895403</v>
      </c>
      <c r="T5">
        <f>SUMIFS('EPA Export Aggregation'!W:W,'EPA Export Aggregation'!$A:$A,$B5,'EPA Export Aggregation'!$D:$D,$A$1)*IF($A5="CH4",About!$D$58,IF($A5="N2O",About!$D$59,1))</f>
        <v>62.483142700594897</v>
      </c>
      <c r="U5">
        <f>SUMIFS('EPA Export Aggregation'!X:X,'EPA Export Aggregation'!$A:$A,$B5,'EPA Export Aggregation'!$D:$D,$A$1)*IF($A5="CH4",About!$D$58,IF($A5="N2O",About!$D$59,1))</f>
        <v>57.175992009313397</v>
      </c>
      <c r="V5">
        <f>SUMIFS('EPA Export Aggregation'!Y:Y,'EPA Export Aggregation'!$A:$A,$B5,'EPA Export Aggregation'!$D:$D,$A$1)*IF($A5="CH4",About!$D$58,IF($A5="N2O",About!$D$59,1))</f>
        <v>59.401678459076301</v>
      </c>
      <c r="W5">
        <f>SUMIFS('EPA Export Aggregation'!Z:Z,'EPA Export Aggregation'!$A:$A,$B5,'EPA Export Aggregation'!$D:$D,$A$1)*IF($A5="CH4",About!$D$58,IF($A5="N2O",About!$D$59,1))</f>
        <v>61.9933945661748</v>
      </c>
      <c r="X5">
        <f>SUMIFS('EPA Export Aggregation'!AA:AA,'EPA Export Aggregation'!$A:$A,$B5,'EPA Export Aggregation'!$D:$D,$A$1)*IF($A5="CH4",About!$D$58,IF($A5="N2O",About!$D$59,1))</f>
        <v>59.798877291240998</v>
      </c>
      <c r="Y5">
        <f>SUMIFS('EPA Export Aggregation'!AB:AB,'EPA Export Aggregation'!$A:$A,$B5,'EPA Export Aggregation'!$D:$D,$A$1)*IF($A5="CH4",About!$D$58,IF($A5="N2O",About!$D$59,1))</f>
        <v>57.608589137112901</v>
      </c>
      <c r="Z5">
        <f>SUMIFS('EPA Export Aggregation'!AC:AC,'EPA Export Aggregation'!$A:$A,$B5,'EPA Export Aggregation'!$D:$D,$A$1)*IF($A5="CH4",About!$D$58,IF($A5="N2O",About!$D$59,1))</f>
        <v>59.348944798163799</v>
      </c>
      <c r="AA5">
        <f>SUMIFS('EPA Export Aggregation'!AD:AD,'EPA Export Aggregation'!$A:$A,$B5,'EPA Export Aggregation'!$D:$D,$A$1)*IF($A5="CH4",About!$D$58,IF($A5="N2O",About!$D$59,1))</f>
        <v>58.150888219260203</v>
      </c>
      <c r="AB5">
        <f>SUMIFS('EPA Export Aggregation'!AE:AE,'EPA Export Aggregation'!$A:$A,$B5,'EPA Export Aggregation'!$D:$D,$A$1)*IF($A5="CH4",About!$D$58,IF($A5="N2O",About!$D$59,1))</f>
        <v>62.367193590639303</v>
      </c>
      <c r="AC5">
        <f>SUMIFS('EPA Export Aggregation'!AF:AF,'EPA Export Aggregation'!$A:$A,$B5,'EPA Export Aggregation'!$D:$D,$A$1)*IF($A5="CH4",About!$D$58,IF($A5="N2O",About!$D$59,1))</f>
        <v>59.379054553682103</v>
      </c>
      <c r="AD5">
        <f>SUMIFS('EPA Export Aggregation'!AG:AG,'EPA Export Aggregation'!$A:$A,$B5,'EPA Export Aggregation'!$D:$D,$A$1)*IF($A5="CH4",About!$D$58,IF($A5="N2O",About!$D$59,1))</f>
        <v>63.486403776832297</v>
      </c>
      <c r="AE5">
        <f>SUMIFS('EPA Export Aggregation'!AH:AH,'EPA Export Aggregation'!$A:$A,$B5,'EPA Export Aggregation'!$D:$D,$A$1)*IF($A5="CH4",About!$D$58,IF($A5="N2O",About!$D$59,1))</f>
        <v>62.123060622628998</v>
      </c>
      <c r="AF5">
        <f>SUMIFS('EPA Export Aggregation'!AI:AI,'EPA Export Aggregation'!$A:$A,$B5,'EPA Export Aggregation'!$D:$D,$A$1)*IF($A5="CH4",About!$D$58,IF($A5="N2O",About!$D$59,1))</f>
        <v>60.790727224685597</v>
      </c>
      <c r="AG5">
        <f>SUMIFS('EPA Export Aggregation'!AJ:AJ,'EPA Export Aggregation'!$A:$A,$B5,'EPA Export Aggregation'!$D:$D,$A$1)*IF($A5="CH4",About!$D$58,IF($A5="N2O",About!$D$59,1))</f>
        <v>55.009169351201798</v>
      </c>
      <c r="AH5">
        <f>SUMIFS('EPA Export Aggregation'!AK:AK,'EPA Export Aggregation'!$A:$A,$B5,'EPA Export Aggregation'!$D:$D,$A$1)*IF($A5="CH4",About!$D$58,IF($A5="N2O",About!$D$59,1))</f>
        <v>58.275495322952402</v>
      </c>
    </row>
    <row r="6" spans="1:34" x14ac:dyDescent="0.25">
      <c r="A6" s="413" t="s">
        <v>2215</v>
      </c>
      <c r="B6" s="414" t="s">
        <v>4202</v>
      </c>
      <c r="C6">
        <f>SUMIFS('EPA Export Aggregation'!F:F,'EPA Export Aggregation'!$A:$A,$B6,'EPA Export Aggregation'!$D:$D,$A$1)*IF($A6="CH4",About!$D$58,IF($A6="N2O",About!$D$59,1))</f>
        <v>17.186075789510699</v>
      </c>
      <c r="D6">
        <f>SUMIFS('EPA Export Aggregation'!G:G,'EPA Export Aggregation'!$A:$A,$B6,'EPA Export Aggregation'!$D:$D,$A$1)*IF($A6="CH4",About!$D$58,IF($A6="N2O",About!$D$59,1))</f>
        <v>16.924859100401701</v>
      </c>
      <c r="E6">
        <f>SUMIFS('EPA Export Aggregation'!H:H,'EPA Export Aggregation'!$A:$A,$B6,'EPA Export Aggregation'!$D:$D,$A$1)*IF($A6="CH4",About!$D$58,IF($A6="N2O",About!$D$59,1))</f>
        <v>16.707906877946002</v>
      </c>
      <c r="F6">
        <f>SUMIFS('EPA Export Aggregation'!I:I,'EPA Export Aggregation'!$A:$A,$B6,'EPA Export Aggregation'!$D:$D,$A$1)*IF($A6="CH4",About!$D$58,IF($A6="N2O",About!$D$59,1))</f>
        <v>16.2820531243507</v>
      </c>
      <c r="G6">
        <f>SUMIFS('EPA Export Aggregation'!J:J,'EPA Export Aggregation'!$A:$A,$B6,'EPA Export Aggregation'!$D:$D,$A$1)*IF($A6="CH4",About!$D$58,IF($A6="N2O",About!$D$59,1))</f>
        <v>16.964174049393101</v>
      </c>
      <c r="H6">
        <f>SUMIFS('EPA Export Aggregation'!K:K,'EPA Export Aggregation'!$A:$A,$B6,'EPA Export Aggregation'!$D:$D,$A$1)*IF($A6="CH4",About!$D$58,IF($A6="N2O",About!$D$59,1))</f>
        <v>17.979745716917499</v>
      </c>
      <c r="I6">
        <f>SUMIFS('EPA Export Aggregation'!L:L,'EPA Export Aggregation'!$A:$A,$B6,'EPA Export Aggregation'!$D:$D,$A$1)*IF($A6="CH4",About!$D$58,IF($A6="N2O",About!$D$59,1))</f>
        <v>18.498362257322398</v>
      </c>
      <c r="J6">
        <f>SUMIFS('EPA Export Aggregation'!M:M,'EPA Export Aggregation'!$A:$A,$B6,'EPA Export Aggregation'!$D:$D,$A$1)*IF($A6="CH4",About!$D$58,IF($A6="N2O",About!$D$59,1))</f>
        <v>17.805744233805601</v>
      </c>
      <c r="K6">
        <f>SUMIFS('EPA Export Aggregation'!N:N,'EPA Export Aggregation'!$A:$A,$B6,'EPA Export Aggregation'!$D:$D,$A$1)*IF($A6="CH4",About!$D$58,IF($A6="N2O",About!$D$59,1))</f>
        <v>16.6809431917351</v>
      </c>
      <c r="L6">
        <f>SUMIFS('EPA Export Aggregation'!O:O,'EPA Export Aggregation'!$A:$A,$B6,'EPA Export Aggregation'!$D:$D,$A$1)*IF($A6="CH4",About!$D$58,IF($A6="N2O",About!$D$59,1))</f>
        <v>16.048376993579101</v>
      </c>
      <c r="M6">
        <f>SUMIFS('EPA Export Aggregation'!P:P,'EPA Export Aggregation'!$A:$A,$B6,'EPA Export Aggregation'!$D:$D,$A$1)*IF($A6="CH4",About!$D$58,IF($A6="N2O",About!$D$59,1))</f>
        <v>17.3148528118511</v>
      </c>
      <c r="N6">
        <f>SUMIFS('EPA Export Aggregation'!Q:Q,'EPA Export Aggregation'!$A:$A,$B6,'EPA Export Aggregation'!$D:$D,$A$1)*IF($A6="CH4",About!$D$58,IF($A6="N2O",About!$D$59,1))</f>
        <v>17.003858720209902</v>
      </c>
      <c r="O6">
        <f>SUMIFS('EPA Export Aggregation'!R:R,'EPA Export Aggregation'!$A:$A,$B6,'EPA Export Aggregation'!$D:$D,$A$1)*IF($A6="CH4",About!$D$58,IF($A6="N2O",About!$D$59,1))</f>
        <v>16.679087503402702</v>
      </c>
      <c r="P6">
        <f>SUMIFS('EPA Export Aggregation'!S:S,'EPA Export Aggregation'!$A:$A,$B6,'EPA Export Aggregation'!$D:$D,$A$1)*IF($A6="CH4",About!$D$58,IF($A6="N2O",About!$D$59,1))</f>
        <v>17.927666001643001</v>
      </c>
      <c r="Q6">
        <f>SUMIFS('EPA Export Aggregation'!T:T,'EPA Export Aggregation'!$A:$A,$B6,'EPA Export Aggregation'!$D:$D,$A$1)*IF($A6="CH4",About!$D$58,IF($A6="N2O",About!$D$59,1))</f>
        <v>18.2070760308901</v>
      </c>
      <c r="R6">
        <f>SUMIFS('EPA Export Aggregation'!U:U,'EPA Export Aggregation'!$A:$A,$B6,'EPA Export Aggregation'!$D:$D,$A$1)*IF($A6="CH4",About!$D$58,IF($A6="N2O",About!$D$59,1))</f>
        <v>18.593411539013498</v>
      </c>
      <c r="S6">
        <f>SUMIFS('EPA Export Aggregation'!V:V,'EPA Export Aggregation'!$A:$A,$B6,'EPA Export Aggregation'!$D:$D,$A$1)*IF($A6="CH4",About!$D$58,IF($A6="N2O",About!$D$59,1))</f>
        <v>18.338768701662801</v>
      </c>
      <c r="T6">
        <f>SUMIFS('EPA Export Aggregation'!W:W,'EPA Export Aggregation'!$A:$A,$B6,'EPA Export Aggregation'!$D:$D,$A$1)*IF($A6="CH4",About!$D$58,IF($A6="N2O",About!$D$59,1))</f>
        <v>16.4419041377</v>
      </c>
      <c r="U6">
        <f>SUMIFS('EPA Export Aggregation'!X:X,'EPA Export Aggregation'!$A:$A,$B6,'EPA Export Aggregation'!$D:$D,$A$1)*IF($A6="CH4",About!$D$58,IF($A6="N2O",About!$D$59,1))</f>
        <v>15.0526526745964</v>
      </c>
      <c r="V6">
        <f>SUMIFS('EPA Export Aggregation'!Y:Y,'EPA Export Aggregation'!$A:$A,$B6,'EPA Export Aggregation'!$D:$D,$A$1)*IF($A6="CH4",About!$D$58,IF($A6="N2O",About!$D$59,1))</f>
        <v>13.4790381316605</v>
      </c>
      <c r="W6">
        <f>SUMIFS('EPA Export Aggregation'!Z:Z,'EPA Export Aggregation'!$A:$A,$B6,'EPA Export Aggregation'!$D:$D,$A$1)*IF($A6="CH4",About!$D$58,IF($A6="N2O",About!$D$59,1))</f>
        <v>14.0737509929416</v>
      </c>
      <c r="X6">
        <f>SUMIFS('EPA Export Aggregation'!AA:AA,'EPA Export Aggregation'!$A:$A,$B6,'EPA Export Aggregation'!$D:$D,$A$1)*IF($A6="CH4",About!$D$58,IF($A6="N2O",About!$D$59,1))</f>
        <v>13.3713811751623</v>
      </c>
      <c r="Y6">
        <f>SUMIFS('EPA Export Aggregation'!AB:AB,'EPA Export Aggregation'!$A:$A,$B6,'EPA Export Aggregation'!$D:$D,$A$1)*IF($A6="CH4",About!$D$58,IF($A6="N2O",About!$D$59,1))</f>
        <v>12.4573814610102</v>
      </c>
      <c r="Z6">
        <f>SUMIFS('EPA Export Aggregation'!AC:AC,'EPA Export Aggregation'!$A:$A,$B6,'EPA Export Aggregation'!$D:$D,$A$1)*IF($A6="CH4",About!$D$58,IF($A6="N2O",About!$D$59,1))</f>
        <v>12.9397427758904</v>
      </c>
      <c r="AA6">
        <f>SUMIFS('EPA Export Aggregation'!AD:AD,'EPA Export Aggregation'!$A:$A,$B6,'EPA Export Aggregation'!$D:$D,$A$1)*IF($A6="CH4",About!$D$58,IF($A6="N2O",About!$D$59,1))</f>
        <v>12.5996615545506</v>
      </c>
      <c r="AB6">
        <f>SUMIFS('EPA Export Aggregation'!AE:AE,'EPA Export Aggregation'!$A:$A,$B6,'EPA Export Aggregation'!$D:$D,$A$1)*IF($A6="CH4",About!$D$58,IF($A6="N2O",About!$D$59,1))</f>
        <v>11.451257372136601</v>
      </c>
      <c r="AC6">
        <f>SUMIFS('EPA Export Aggregation'!AF:AF,'EPA Export Aggregation'!$A:$A,$B6,'EPA Export Aggregation'!$D:$D,$A$1)*IF($A6="CH4",About!$D$58,IF($A6="N2O",About!$D$59,1))</f>
        <v>11.2135885901448</v>
      </c>
      <c r="AD6">
        <f>SUMIFS('EPA Export Aggregation'!AG:AG,'EPA Export Aggregation'!$A:$A,$B6,'EPA Export Aggregation'!$D:$D,$A$1)*IF($A6="CH4",About!$D$58,IF($A6="N2O",About!$D$59,1))</f>
        <v>10.8356071324929</v>
      </c>
      <c r="AE6">
        <f>SUMIFS('EPA Export Aggregation'!AH:AH,'EPA Export Aggregation'!$A:$A,$B6,'EPA Export Aggregation'!$D:$D,$A$1)*IF($A6="CH4",About!$D$58,IF($A6="N2O",About!$D$59,1))</f>
        <v>11.1676494260107</v>
      </c>
      <c r="AF6">
        <f>SUMIFS('EPA Export Aggregation'!AI:AI,'EPA Export Aggregation'!$A:$A,$B6,'EPA Export Aggregation'!$D:$D,$A$1)*IF($A6="CH4",About!$D$58,IF($A6="N2O",About!$D$59,1))</f>
        <v>10.742891252636801</v>
      </c>
      <c r="AG6">
        <f>SUMIFS('EPA Export Aggregation'!AJ:AJ,'EPA Export Aggregation'!$A:$A,$B6,'EPA Export Aggregation'!$D:$D,$A$1)*IF($A6="CH4",About!$D$58,IF($A6="N2O",About!$D$59,1))</f>
        <v>10.2260402041851</v>
      </c>
      <c r="AH6">
        <f>SUMIFS('EPA Export Aggregation'!AK:AK,'EPA Export Aggregation'!$A:$A,$B6,'EPA Export Aggregation'!$D:$D,$A$1)*IF($A6="CH4",About!$D$58,IF($A6="N2O",About!$D$59,1))</f>
        <v>10.7536941134797</v>
      </c>
    </row>
    <row r="7" spans="1:34" x14ac:dyDescent="0.25">
      <c r="A7" s="413" t="s">
        <v>2215</v>
      </c>
      <c r="B7" s="414" t="s">
        <v>4204</v>
      </c>
      <c r="C7">
        <f>SUMIFS('EPA Export Aggregation'!F:F,'EPA Export Aggregation'!$A:$A,$B7,'EPA Export Aggregation'!$D:$D,$A$1)*IF($A7="CH4",About!$D$58,IF($A7="N2O",About!$D$59,1))</f>
        <v>5.8383105339211001</v>
      </c>
      <c r="D7">
        <f>SUMIFS('EPA Export Aggregation'!G:G,'EPA Export Aggregation'!$A:$A,$B7,'EPA Export Aggregation'!$D:$D,$A$1)*IF($A7="CH4",About!$D$58,IF($A7="N2O",About!$D$59,1))</f>
        <v>6.2106832349354999</v>
      </c>
      <c r="E7">
        <f>SUMIFS('EPA Export Aggregation'!H:H,'EPA Export Aggregation'!$A:$A,$B7,'EPA Export Aggregation'!$D:$D,$A$1)*IF($A7="CH4",About!$D$58,IF($A7="N2O",About!$D$59,1))</f>
        <v>6.9199088447727997</v>
      </c>
      <c r="F7">
        <f>SUMIFS('EPA Export Aggregation'!I:I,'EPA Export Aggregation'!$A:$A,$B7,'EPA Export Aggregation'!$D:$D,$A$1)*IF($A7="CH4",About!$D$58,IF($A7="N2O",About!$D$59,1))</f>
        <v>7.3680649551629003</v>
      </c>
      <c r="G7">
        <f>SUMIFS('EPA Export Aggregation'!J:J,'EPA Export Aggregation'!$A:$A,$B7,'EPA Export Aggregation'!$D:$D,$A$1)*IF($A7="CH4",About!$D$58,IF($A7="N2O",About!$D$59,1))</f>
        <v>6.7766311335226002</v>
      </c>
      <c r="H7">
        <f>SUMIFS('EPA Export Aggregation'!K:K,'EPA Export Aggregation'!$A:$A,$B7,'EPA Export Aggregation'!$D:$D,$A$1)*IF($A7="CH4",About!$D$58,IF($A7="N2O",About!$D$59,1))</f>
        <v>7.2447829518021001</v>
      </c>
      <c r="I7">
        <f>SUMIFS('EPA Export Aggregation'!L:L,'EPA Export Aggregation'!$A:$A,$B7,'EPA Export Aggregation'!$D:$D,$A$1)*IF($A7="CH4",About!$D$58,IF($A7="N2O",About!$D$59,1))</f>
        <v>7.8940367072180004</v>
      </c>
      <c r="J7">
        <f>SUMIFS('EPA Export Aggregation'!M:M,'EPA Export Aggregation'!$A:$A,$B7,'EPA Export Aggregation'!$D:$D,$A$1)*IF($A7="CH4",About!$D$58,IF($A7="N2O",About!$D$59,1))</f>
        <v>7.2774516688114996</v>
      </c>
      <c r="K7">
        <f>SUMIFS('EPA Export Aggregation'!N:N,'EPA Export Aggregation'!$A:$A,$B7,'EPA Export Aggregation'!$D:$D,$A$1)*IF($A7="CH4",About!$D$58,IF($A7="N2O",About!$D$59,1))</f>
        <v>6.7755597677562998</v>
      </c>
      <c r="L7">
        <f>SUMIFS('EPA Export Aggregation'!O:O,'EPA Export Aggregation'!$A:$A,$B7,'EPA Export Aggregation'!$D:$D,$A$1)*IF($A7="CH4",About!$D$58,IF($A7="N2O",About!$D$59,1))</f>
        <v>6.4024742540765001</v>
      </c>
      <c r="M7">
        <f>SUMIFS('EPA Export Aggregation'!P:P,'EPA Export Aggregation'!$A:$A,$B7,'EPA Export Aggregation'!$D:$D,$A$1)*IF($A7="CH4",About!$D$58,IF($A7="N2O",About!$D$59,1))</f>
        <v>8.7734993478186993</v>
      </c>
      <c r="N7">
        <f>SUMIFS('EPA Export Aggregation'!Q:Q,'EPA Export Aggregation'!$A:$A,$B7,'EPA Export Aggregation'!$D:$D,$A$1)*IF($A7="CH4",About!$D$58,IF($A7="N2O",About!$D$59,1))</f>
        <v>7.4121241078531996</v>
      </c>
      <c r="O7">
        <f>SUMIFS('EPA Export Aggregation'!R:R,'EPA Export Aggregation'!$A:$A,$B7,'EPA Export Aggregation'!$D:$D,$A$1)*IF($A7="CH4",About!$D$58,IF($A7="N2O",About!$D$59,1))</f>
        <v>7.6742186671428003</v>
      </c>
      <c r="P7">
        <f>SUMIFS('EPA Export Aggregation'!S:S,'EPA Export Aggregation'!$A:$A,$B7,'EPA Export Aggregation'!$D:$D,$A$1)*IF($A7="CH4",About!$D$58,IF($A7="N2O",About!$D$59,1))</f>
        <v>7.9227525509848</v>
      </c>
      <c r="Q7">
        <f>SUMIFS('EPA Export Aggregation'!T:T,'EPA Export Aggregation'!$A:$A,$B7,'EPA Export Aggregation'!$D:$D,$A$1)*IF($A7="CH4",About!$D$58,IF($A7="N2O",About!$D$59,1))</f>
        <v>7.7886889126604997</v>
      </c>
      <c r="R7">
        <f>SUMIFS('EPA Export Aggregation'!U:U,'EPA Export Aggregation'!$A:$A,$B7,'EPA Export Aggregation'!$D:$D,$A$1)*IF($A7="CH4",About!$D$58,IF($A7="N2O",About!$D$59,1))</f>
        <v>7.5882584401697004</v>
      </c>
      <c r="S7">
        <f>SUMIFS('EPA Export Aggregation'!V:V,'EPA Export Aggregation'!$A:$A,$B7,'EPA Export Aggregation'!$D:$D,$A$1)*IF($A7="CH4",About!$D$58,IF($A7="N2O",About!$D$59,1))</f>
        <v>6.6935744247912004</v>
      </c>
      <c r="T7">
        <f>SUMIFS('EPA Export Aggregation'!W:W,'EPA Export Aggregation'!$A:$A,$B7,'EPA Export Aggregation'!$D:$D,$A$1)*IF($A7="CH4",About!$D$58,IF($A7="N2O",About!$D$59,1))</f>
        <v>6.7655690561083999</v>
      </c>
      <c r="U7">
        <f>SUMIFS('EPA Export Aggregation'!X:X,'EPA Export Aggregation'!$A:$A,$B7,'EPA Export Aggregation'!$D:$D,$A$1)*IF($A7="CH4",About!$D$58,IF($A7="N2O",About!$D$59,1))</f>
        <v>7.2100010340380001</v>
      </c>
      <c r="V7">
        <f>SUMIFS('EPA Export Aggregation'!Y:Y,'EPA Export Aggregation'!$A:$A,$B7,'EPA Export Aggregation'!$D:$D,$A$1)*IF($A7="CH4",About!$D$58,IF($A7="N2O",About!$D$59,1))</f>
        <v>7.1471935288091002</v>
      </c>
      <c r="W7">
        <f>SUMIFS('EPA Export Aggregation'!Z:Z,'EPA Export Aggregation'!$A:$A,$B7,'EPA Export Aggregation'!$D:$D,$A$1)*IF($A7="CH4",About!$D$58,IF($A7="N2O",About!$D$59,1))</f>
        <v>8.3419387596000991</v>
      </c>
      <c r="X7">
        <f>SUMIFS('EPA Export Aggregation'!AA:AA,'EPA Export Aggregation'!$A:$A,$B7,'EPA Export Aggregation'!$D:$D,$A$1)*IF($A7="CH4",About!$D$58,IF($A7="N2O",About!$D$59,1))</f>
        <v>6.7430678333617999</v>
      </c>
      <c r="Y7">
        <f>SUMIFS('EPA Export Aggregation'!AB:AB,'EPA Export Aggregation'!$A:$A,$B7,'EPA Export Aggregation'!$D:$D,$A$1)*IF($A7="CH4",About!$D$58,IF($A7="N2O",About!$D$59,1))</f>
        <v>5.9881503607438997</v>
      </c>
      <c r="Z7">
        <f>SUMIFS('EPA Export Aggregation'!AC:AC,'EPA Export Aggregation'!$A:$A,$B7,'EPA Export Aggregation'!$D:$D,$A$1)*IF($A7="CH4",About!$D$58,IF($A7="N2O",About!$D$59,1))</f>
        <v>7.052160288254</v>
      </c>
      <c r="AA7">
        <f>SUMIFS('EPA Export Aggregation'!AD:AD,'EPA Export Aggregation'!$A:$A,$B7,'EPA Export Aggregation'!$D:$D,$A$1)*IF($A7="CH4",About!$D$58,IF($A7="N2O",About!$D$59,1))</f>
        <v>7.8496952301235998</v>
      </c>
      <c r="AB7">
        <f>SUMIFS('EPA Export Aggregation'!AE:AE,'EPA Export Aggregation'!$A:$A,$B7,'EPA Export Aggregation'!$D:$D,$A$1)*IF($A7="CH4",About!$D$58,IF($A7="N2O",About!$D$59,1))</f>
        <v>6.9270712426758001</v>
      </c>
      <c r="AC7">
        <f>SUMIFS('EPA Export Aggregation'!AF:AF,'EPA Export Aggregation'!$A:$A,$B7,'EPA Export Aggregation'!$D:$D,$A$1)*IF($A7="CH4",About!$D$58,IF($A7="N2O",About!$D$59,1))</f>
        <v>6.8238435131320996</v>
      </c>
      <c r="AD7">
        <f>SUMIFS('EPA Export Aggregation'!AG:AG,'EPA Export Aggregation'!$A:$A,$B7,'EPA Export Aggregation'!$D:$D,$A$1)*IF($A7="CH4",About!$D$58,IF($A7="N2O",About!$D$59,1))</f>
        <v>6.4735233280672002</v>
      </c>
      <c r="AE7">
        <f>SUMIFS('EPA Export Aggregation'!AH:AH,'EPA Export Aggregation'!$A:$A,$B7,'EPA Export Aggregation'!$D:$D,$A$1)*IF($A7="CH4",About!$D$58,IF($A7="N2O",About!$D$59,1))</f>
        <v>7.7769900680862003</v>
      </c>
      <c r="AF7">
        <f>SUMIFS('EPA Export Aggregation'!AI:AI,'EPA Export Aggregation'!$A:$A,$B7,'EPA Export Aggregation'!$D:$D,$A$1)*IF($A7="CH4",About!$D$58,IF($A7="N2O",About!$D$59,1))</f>
        <v>7.2280107503875</v>
      </c>
      <c r="AG7">
        <f>SUMIFS('EPA Export Aggregation'!AJ:AJ,'EPA Export Aggregation'!$A:$A,$B7,'EPA Export Aggregation'!$D:$D,$A$1)*IF($A7="CH4",About!$D$58,IF($A7="N2O",About!$D$59,1))</f>
        <v>7.0254697207539003</v>
      </c>
      <c r="AH7">
        <f>SUMIFS('EPA Export Aggregation'!AK:AK,'EPA Export Aggregation'!$A:$A,$B7,'EPA Export Aggregation'!$D:$D,$A$1)*IF($A7="CH4",About!$D$58,IF($A7="N2O",About!$D$59,1))</f>
        <v>7.3588140874443999</v>
      </c>
    </row>
    <row r="8" spans="1:34" x14ac:dyDescent="0.25">
      <c r="A8" s="413" t="s">
        <v>2215</v>
      </c>
      <c r="B8" s="414" t="s">
        <v>4206</v>
      </c>
      <c r="C8">
        <f>SUMIFS('EPA Export Aggregation'!F:F,'EPA Export Aggregation'!$A:$A,$B8,'EPA Export Aggregation'!$D:$D,$A$1)*IF($A8="CH4",About!$D$58,IF($A8="N2O",About!$D$59,1))</f>
        <v>3.9443814696409998</v>
      </c>
      <c r="D8">
        <f>SUMIFS('EPA Export Aggregation'!G:G,'EPA Export Aggregation'!$A:$A,$B8,'EPA Export Aggregation'!$D:$D,$A$1)*IF($A8="CH4",About!$D$58,IF($A8="N2O",About!$D$59,1))</f>
        <v>3.7553644730581999</v>
      </c>
      <c r="E8">
        <f>SUMIFS('EPA Export Aggregation'!H:H,'EPA Export Aggregation'!$A:$A,$B8,'EPA Export Aggregation'!$D:$D,$A$1)*IF($A8="CH4",About!$D$58,IF($A8="N2O",About!$D$59,1))</f>
        <v>4.0038204457099003</v>
      </c>
      <c r="F8">
        <f>SUMIFS('EPA Export Aggregation'!I:I,'EPA Export Aggregation'!$A:$A,$B8,'EPA Export Aggregation'!$D:$D,$A$1)*IF($A8="CH4",About!$D$58,IF($A8="N2O",About!$D$59,1))</f>
        <v>4.0034535503633002</v>
      </c>
      <c r="G8">
        <f>SUMIFS('EPA Export Aggregation'!J:J,'EPA Export Aggregation'!$A:$A,$B8,'EPA Export Aggregation'!$D:$D,$A$1)*IF($A8="CH4",About!$D$58,IF($A8="N2O",About!$D$59,1))</f>
        <v>3.8975607967179</v>
      </c>
      <c r="H8">
        <f>SUMIFS('EPA Export Aggregation'!K:K,'EPA Export Aggregation'!$A:$A,$B8,'EPA Export Aggregation'!$D:$D,$A$1)*IF($A8="CH4",About!$D$58,IF($A8="N2O",About!$D$59,1))</f>
        <v>4.0888801813858002</v>
      </c>
      <c r="I8">
        <f>SUMIFS('EPA Export Aggregation'!L:L,'EPA Export Aggregation'!$A:$A,$B8,'EPA Export Aggregation'!$D:$D,$A$1)*IF($A8="CH4",About!$D$58,IF($A8="N2O",About!$D$59,1))</f>
        <v>4.1223110472603004</v>
      </c>
      <c r="J8">
        <f>SUMIFS('EPA Export Aggregation'!M:M,'EPA Export Aggregation'!$A:$A,$B8,'EPA Export Aggregation'!$D:$D,$A$1)*IF($A8="CH4",About!$D$58,IF($A8="N2O",About!$D$59,1))</f>
        <v>4.1322762041210996</v>
      </c>
      <c r="K8">
        <f>SUMIFS('EPA Export Aggregation'!N:N,'EPA Export Aggregation'!$A:$A,$B8,'EPA Export Aggregation'!$D:$D,$A$1)*IF($A8="CH4",About!$D$58,IF($A8="N2O",About!$D$59,1))</f>
        <v>3.6714438028477998</v>
      </c>
      <c r="L8">
        <f>SUMIFS('EPA Export Aggregation'!O:O,'EPA Export Aggregation'!$A:$A,$B8,'EPA Export Aggregation'!$D:$D,$A$1)*IF($A8="CH4",About!$D$58,IF($A8="N2O",About!$D$59,1))</f>
        <v>3.2049189246404</v>
      </c>
      <c r="M8">
        <f>SUMIFS('EPA Export Aggregation'!P:P,'EPA Export Aggregation'!$A:$A,$B8,'EPA Export Aggregation'!$D:$D,$A$1)*IF($A8="CH4",About!$D$58,IF($A8="N2O",About!$D$59,1))</f>
        <v>4.1472321865471997</v>
      </c>
      <c r="N8">
        <f>SUMIFS('EPA Export Aggregation'!Q:Q,'EPA Export Aggregation'!$A:$A,$B8,'EPA Export Aggregation'!$D:$D,$A$1)*IF($A8="CH4",About!$D$58,IF($A8="N2O",About!$D$59,1))</f>
        <v>3.7473246576763</v>
      </c>
      <c r="O8">
        <f>SUMIFS('EPA Export Aggregation'!R:R,'EPA Export Aggregation'!$A:$A,$B8,'EPA Export Aggregation'!$D:$D,$A$1)*IF($A8="CH4",About!$D$58,IF($A8="N2O",About!$D$59,1))</f>
        <v>3.3391169848711999</v>
      </c>
      <c r="P8">
        <f>SUMIFS('EPA Export Aggregation'!S:S,'EPA Export Aggregation'!$A:$A,$B8,'EPA Export Aggregation'!$D:$D,$A$1)*IF($A8="CH4",About!$D$58,IF($A8="N2O",About!$D$59,1))</f>
        <v>3.4078562302430999</v>
      </c>
      <c r="Q8">
        <f>SUMIFS('EPA Export Aggregation'!T:T,'EPA Export Aggregation'!$A:$A,$B8,'EPA Export Aggregation'!$D:$D,$A$1)*IF($A8="CH4",About!$D$58,IF($A8="N2O",About!$D$59,1))</f>
        <v>3.79043910059</v>
      </c>
      <c r="R8">
        <f>SUMIFS('EPA Export Aggregation'!U:U,'EPA Export Aggregation'!$A:$A,$B8,'EPA Export Aggregation'!$D:$D,$A$1)*IF($A8="CH4",About!$D$58,IF($A8="N2O",About!$D$59,1))</f>
        <v>3.6110083118432001</v>
      </c>
      <c r="S8">
        <f>SUMIFS('EPA Export Aggregation'!V:V,'EPA Export Aggregation'!$A:$A,$B8,'EPA Export Aggregation'!$D:$D,$A$1)*IF($A8="CH4",About!$D$58,IF($A8="N2O",About!$D$59,1))</f>
        <v>3.2461302365323998</v>
      </c>
      <c r="T8">
        <f>SUMIFS('EPA Export Aggregation'!W:W,'EPA Export Aggregation'!$A:$A,$B8,'EPA Export Aggregation'!$D:$D,$A$1)*IF($A8="CH4",About!$D$58,IF($A8="N2O",About!$D$59,1))</f>
        <v>3.2809398544708999</v>
      </c>
      <c r="U8">
        <f>SUMIFS('EPA Export Aggregation'!X:X,'EPA Export Aggregation'!$A:$A,$B8,'EPA Export Aggregation'!$D:$D,$A$1)*IF($A8="CH4",About!$D$58,IF($A8="N2O",About!$D$59,1))</f>
        <v>3.4187255198883002</v>
      </c>
      <c r="V8">
        <f>SUMIFS('EPA Export Aggregation'!Y:Y,'EPA Export Aggregation'!$A:$A,$B8,'EPA Export Aggregation'!$D:$D,$A$1)*IF($A8="CH4",About!$D$58,IF($A8="N2O",About!$D$59,1))</f>
        <v>3.5696574107319998</v>
      </c>
      <c r="W8">
        <f>SUMIFS('EPA Export Aggregation'!Z:Z,'EPA Export Aggregation'!$A:$A,$B8,'EPA Export Aggregation'!$D:$D,$A$1)*IF($A8="CH4",About!$D$58,IF($A8="N2O",About!$D$59,1))</f>
        <v>4.0371857012341001</v>
      </c>
      <c r="X8">
        <f>SUMIFS('EPA Export Aggregation'!AA:AA,'EPA Export Aggregation'!$A:$A,$B8,'EPA Export Aggregation'!$D:$D,$A$1)*IF($A8="CH4",About!$D$58,IF($A8="N2O",About!$D$59,1))</f>
        <v>3.8002174966336</v>
      </c>
      <c r="Y8">
        <f>SUMIFS('EPA Export Aggregation'!AB:AB,'EPA Export Aggregation'!$A:$A,$B8,'EPA Export Aggregation'!$D:$D,$A$1)*IF($A8="CH4",About!$D$58,IF($A8="N2O",About!$D$59,1))</f>
        <v>3.5999460364683999</v>
      </c>
      <c r="Z8">
        <f>SUMIFS('EPA Export Aggregation'!AC:AC,'EPA Export Aggregation'!$A:$A,$B8,'EPA Export Aggregation'!$D:$D,$A$1)*IF($A8="CH4",About!$D$58,IF($A8="N2O",About!$D$59,1))</f>
        <v>3.9492431235523</v>
      </c>
      <c r="AA8">
        <f>SUMIFS('EPA Export Aggregation'!AD:AD,'EPA Export Aggregation'!$A:$A,$B8,'EPA Export Aggregation'!$D:$D,$A$1)*IF($A8="CH4",About!$D$58,IF($A8="N2O",About!$D$59,1))</f>
        <v>4.0703236793417004</v>
      </c>
      <c r="AB8">
        <f>SUMIFS('EPA Export Aggregation'!AE:AE,'EPA Export Aggregation'!$A:$A,$B8,'EPA Export Aggregation'!$D:$D,$A$1)*IF($A8="CH4",About!$D$58,IF($A8="N2O",About!$D$59,1))</f>
        <v>4.7734436761663996</v>
      </c>
      <c r="AC8">
        <f>SUMIFS('EPA Export Aggregation'!AF:AF,'EPA Export Aggregation'!$A:$A,$B8,'EPA Export Aggregation'!$D:$D,$A$1)*IF($A8="CH4",About!$D$58,IF($A8="N2O",About!$D$59,1))</f>
        <v>4.5428557494169999</v>
      </c>
      <c r="AD8">
        <f>SUMIFS('EPA Export Aggregation'!AG:AG,'EPA Export Aggregation'!$A:$A,$B8,'EPA Export Aggregation'!$D:$D,$A$1)*IF($A8="CH4",About!$D$58,IF($A8="N2O",About!$D$59,1))</f>
        <v>4.3623280199038996</v>
      </c>
      <c r="AE8">
        <f>SUMIFS('EPA Export Aggregation'!AH:AH,'EPA Export Aggregation'!$A:$A,$B8,'EPA Export Aggregation'!$D:$D,$A$1)*IF($A8="CH4",About!$D$58,IF($A8="N2O",About!$D$59,1))</f>
        <v>4.5100002873738001</v>
      </c>
      <c r="AF8">
        <f>SUMIFS('EPA Export Aggregation'!AI:AI,'EPA Export Aggregation'!$A:$A,$B8,'EPA Export Aggregation'!$D:$D,$A$1)*IF($A8="CH4",About!$D$58,IF($A8="N2O",About!$D$59,1))</f>
        <v>4.3488578973571004</v>
      </c>
      <c r="AG8">
        <f>SUMIFS('EPA Export Aggregation'!AJ:AJ,'EPA Export Aggregation'!$A:$A,$B8,'EPA Export Aggregation'!$D:$D,$A$1)*IF($A8="CH4",About!$D$58,IF($A8="N2O",About!$D$59,1))</f>
        <v>4.1829968558418997</v>
      </c>
      <c r="AH8">
        <f>SUMIFS('EPA Export Aggregation'!AK:AK,'EPA Export Aggregation'!$A:$A,$B8,'EPA Export Aggregation'!$D:$D,$A$1)*IF($A8="CH4",About!$D$58,IF($A8="N2O",About!$D$59,1))</f>
        <v>4.2710981298236996</v>
      </c>
    </row>
    <row r="9" spans="1:34" x14ac:dyDescent="0.25">
      <c r="A9" s="413" t="s">
        <v>2215</v>
      </c>
      <c r="B9" s="414" t="s">
        <v>4216</v>
      </c>
      <c r="C9">
        <f>SUMIFS('EPA Export Aggregation'!F:F,'EPA Export Aggregation'!$A:$A,$B9,'EPA Export Aggregation'!$D:$D,$A$1)*IF($A9="CH4",About!$D$58,IF($A9="N2O",About!$D$59,1))</f>
        <v>0.87350858016029997</v>
      </c>
      <c r="D9">
        <f>SUMIFS('EPA Export Aggregation'!G:G,'EPA Export Aggregation'!$A:$A,$B9,'EPA Export Aggregation'!$D:$D,$A$1)*IF($A9="CH4",About!$D$58,IF($A9="N2O",About!$D$59,1))</f>
        <v>0.82505684279439995</v>
      </c>
      <c r="E9">
        <f>SUMIFS('EPA Export Aggregation'!H:H,'EPA Export Aggregation'!$A:$A,$B9,'EPA Export Aggregation'!$D:$D,$A$1)*IF($A9="CH4",About!$D$58,IF($A9="N2O",About!$D$59,1))</f>
        <v>0.88725296992839997</v>
      </c>
      <c r="F9">
        <f>SUMIFS('EPA Export Aggregation'!I:I,'EPA Export Aggregation'!$A:$A,$B9,'EPA Export Aggregation'!$D:$D,$A$1)*IF($A9="CH4",About!$D$58,IF($A9="N2O",About!$D$59,1))</f>
        <v>0.87211564932920005</v>
      </c>
      <c r="G9">
        <f>SUMIFS('EPA Export Aggregation'!J:J,'EPA Export Aggregation'!$A:$A,$B9,'EPA Export Aggregation'!$D:$D,$A$1)*IF($A9="CH4",About!$D$58,IF($A9="N2O",About!$D$59,1))</f>
        <v>0.87852623792329998</v>
      </c>
      <c r="H9">
        <f>SUMIFS('EPA Export Aggregation'!K:K,'EPA Export Aggregation'!$A:$A,$B9,'EPA Export Aggregation'!$D:$D,$A$1)*IF($A9="CH4",About!$D$58,IF($A9="N2O",About!$D$59,1))</f>
        <v>0.85074552205359999</v>
      </c>
      <c r="I9">
        <f>SUMIFS('EPA Export Aggregation'!L:L,'EPA Export Aggregation'!$A:$A,$B9,'EPA Export Aggregation'!$D:$D,$A$1)*IF($A9="CH4",About!$D$58,IF($A9="N2O",About!$D$59,1))</f>
        <v>0.85153170926400001</v>
      </c>
      <c r="J9">
        <f>SUMIFS('EPA Export Aggregation'!M:M,'EPA Export Aggregation'!$A:$A,$B9,'EPA Export Aggregation'!$D:$D,$A$1)*IF($A9="CH4",About!$D$58,IF($A9="N2O",About!$D$59,1))</f>
        <v>0.86402108857920001</v>
      </c>
      <c r="K9">
        <f>SUMIFS('EPA Export Aggregation'!N:N,'EPA Export Aggregation'!$A:$A,$B9,'EPA Export Aggregation'!$D:$D,$A$1)*IF($A9="CH4",About!$D$58,IF($A9="N2O",About!$D$59,1))</f>
        <v>0.90762880585149996</v>
      </c>
      <c r="L9">
        <f>SUMIFS('EPA Export Aggregation'!O:O,'EPA Export Aggregation'!$A:$A,$B9,'EPA Export Aggregation'!$D:$D,$A$1)*IF($A9="CH4",About!$D$58,IF($A9="N2O",About!$D$59,1))</f>
        <v>1.0370563092992999</v>
      </c>
      <c r="M9">
        <f>SUMIFS('EPA Export Aggregation'!P:P,'EPA Export Aggregation'!$A:$A,$B9,'EPA Export Aggregation'!$D:$D,$A$1)*IF($A9="CH4",About!$D$58,IF($A9="N2O",About!$D$59,1))</f>
        <v>0.93337937804530002</v>
      </c>
      <c r="N9">
        <f>SUMIFS('EPA Export Aggregation'!Q:Q,'EPA Export Aggregation'!$A:$A,$B9,'EPA Export Aggregation'!$D:$D,$A$1)*IF($A9="CH4",About!$D$58,IF($A9="N2O",About!$D$59,1))</f>
        <v>0.92250217820239999</v>
      </c>
      <c r="O9">
        <f>SUMIFS('EPA Export Aggregation'!R:R,'EPA Export Aggregation'!$A:$A,$B9,'EPA Export Aggregation'!$D:$D,$A$1)*IF($A9="CH4",About!$D$58,IF($A9="N2O",About!$D$59,1))</f>
        <v>0.9327635552329</v>
      </c>
      <c r="P9">
        <f>SUMIFS('EPA Export Aggregation'!S:S,'EPA Export Aggregation'!$A:$A,$B9,'EPA Export Aggregation'!$D:$D,$A$1)*IF($A9="CH4",About!$D$58,IF($A9="N2O",About!$D$59,1))</f>
        <v>0.78313377396549999</v>
      </c>
      <c r="Q9">
        <f>SUMIFS('EPA Export Aggregation'!T:T,'EPA Export Aggregation'!$A:$A,$B9,'EPA Export Aggregation'!$D:$D,$A$1)*IF($A9="CH4",About!$D$58,IF($A9="N2O",About!$D$59,1))</f>
        <v>0.79068547151599999</v>
      </c>
      <c r="R9">
        <f>SUMIFS('EPA Export Aggregation'!U:U,'EPA Export Aggregation'!$A:$A,$B9,'EPA Export Aggregation'!$D:$D,$A$1)*IF($A9="CH4",About!$D$58,IF($A9="N2O",About!$D$59,1))</f>
        <v>0.84713248317120005</v>
      </c>
      <c r="S9">
        <f>SUMIFS('EPA Export Aggregation'!V:V,'EPA Export Aggregation'!$A:$A,$B9,'EPA Export Aggregation'!$D:$D,$A$1)*IF($A9="CH4",About!$D$58,IF($A9="N2O",About!$D$59,1))</f>
        <v>0.85139085115099999</v>
      </c>
      <c r="T9">
        <f>SUMIFS('EPA Export Aggregation'!W:W,'EPA Export Aggregation'!$A:$A,$B9,'EPA Export Aggregation'!$D:$D,$A$1)*IF($A9="CH4",About!$D$58,IF($A9="N2O",About!$D$59,1))</f>
        <v>0.80844926452959998</v>
      </c>
      <c r="U9">
        <f>SUMIFS('EPA Export Aggregation'!X:X,'EPA Export Aggregation'!$A:$A,$B9,'EPA Export Aggregation'!$D:$D,$A$1)*IF($A9="CH4",About!$D$58,IF($A9="N2O",About!$D$59,1))</f>
        <v>0.76432970758959995</v>
      </c>
      <c r="V9">
        <f>SUMIFS('EPA Export Aggregation'!Y:Y,'EPA Export Aggregation'!$A:$A,$B9,'EPA Export Aggregation'!$D:$D,$A$1)*IF($A9="CH4",About!$D$58,IF($A9="N2O",About!$D$59,1))</f>
        <v>0.62915732296409999</v>
      </c>
      <c r="W9">
        <f>SUMIFS('EPA Export Aggregation'!Z:Z,'EPA Export Aggregation'!$A:$A,$B9,'EPA Export Aggregation'!$D:$D,$A$1)*IF($A9="CH4",About!$D$58,IF($A9="N2O",About!$D$59,1))</f>
        <v>0.75437664754400002</v>
      </c>
      <c r="X9">
        <f>SUMIFS('EPA Export Aggregation'!AA:AA,'EPA Export Aggregation'!$A:$A,$B9,'EPA Export Aggregation'!$D:$D,$A$1)*IF($A9="CH4",About!$D$58,IF($A9="N2O",About!$D$59,1))</f>
        <v>0.69432403606490001</v>
      </c>
      <c r="Y9">
        <f>SUMIFS('EPA Export Aggregation'!AB:AB,'EPA Export Aggregation'!$A:$A,$B9,'EPA Export Aggregation'!$D:$D,$A$1)*IF($A9="CH4",About!$D$58,IF($A9="N2O",About!$D$59,1))</f>
        <v>0.60752790687869995</v>
      </c>
      <c r="Z9">
        <f>SUMIFS('EPA Export Aggregation'!AC:AC,'EPA Export Aggregation'!$A:$A,$B9,'EPA Export Aggregation'!$D:$D,$A$1)*IF($A9="CH4",About!$D$58,IF($A9="N2O",About!$D$59,1))</f>
        <v>0.75608823361169997</v>
      </c>
      <c r="AA9">
        <f>SUMIFS('EPA Export Aggregation'!AD:AD,'EPA Export Aggregation'!$A:$A,$B9,'EPA Export Aggregation'!$D:$D,$A$1)*IF($A9="CH4",About!$D$58,IF($A9="N2O",About!$D$59,1))</f>
        <v>0.78710183238520004</v>
      </c>
      <c r="AB9">
        <f>SUMIFS('EPA Export Aggregation'!AE:AE,'EPA Export Aggregation'!$A:$A,$B9,'EPA Export Aggregation'!$D:$D,$A$1)*IF($A9="CH4",About!$D$58,IF($A9="N2O",About!$D$59,1))</f>
        <v>0.82086793351309995</v>
      </c>
      <c r="AC9">
        <f>SUMIFS('EPA Export Aggregation'!AF:AF,'EPA Export Aggregation'!$A:$A,$B9,'EPA Export Aggregation'!$D:$D,$A$1)*IF($A9="CH4",About!$D$58,IF($A9="N2O",About!$D$59,1))</f>
        <v>0.75277980121239996</v>
      </c>
      <c r="AD9">
        <f>SUMIFS('EPA Export Aggregation'!AG:AG,'EPA Export Aggregation'!$A:$A,$B9,'EPA Export Aggregation'!$D:$D,$A$1)*IF($A9="CH4",About!$D$58,IF($A9="N2O",About!$D$59,1))</f>
        <v>0.7450337547443</v>
      </c>
      <c r="AE9">
        <f>SUMIFS('EPA Export Aggregation'!AH:AH,'EPA Export Aggregation'!$A:$A,$B9,'EPA Export Aggregation'!$D:$D,$A$1)*IF($A9="CH4",About!$D$58,IF($A9="N2O",About!$D$59,1))</f>
        <v>0.74106506491629998</v>
      </c>
      <c r="AF9">
        <f>SUMIFS('EPA Export Aggregation'!AI:AI,'EPA Export Aggregation'!$A:$A,$B9,'EPA Export Aggregation'!$D:$D,$A$1)*IF($A9="CH4",About!$D$58,IF($A9="N2O",About!$D$59,1))</f>
        <v>0.70778889041460002</v>
      </c>
      <c r="AG9">
        <f>SUMIFS('EPA Export Aggregation'!AJ:AJ,'EPA Export Aggregation'!$A:$A,$B9,'EPA Export Aggregation'!$D:$D,$A$1)*IF($A9="CH4",About!$D$58,IF($A9="N2O",About!$D$59,1))</f>
        <v>0.64842376996030004</v>
      </c>
      <c r="AH9">
        <f>SUMIFS('EPA Export Aggregation'!AK:AK,'EPA Export Aggregation'!$A:$A,$B9,'EPA Export Aggregation'!$D:$D,$A$1)*IF($A9="CH4",About!$D$58,IF($A9="N2O",About!$D$59,1))</f>
        <v>0.69053970615100002</v>
      </c>
    </row>
    <row r="10" spans="1:34" x14ac:dyDescent="0.25">
      <c r="A10" s="413" t="s">
        <v>2215</v>
      </c>
      <c r="B10" s="414" t="s">
        <v>4225</v>
      </c>
      <c r="C10">
        <f>SUMIFS('EPA Export Aggregation'!F:F,'EPA Export Aggregation'!$A:$A,$B10,'EPA Export Aggregation'!$D:$D,$A$1)*IF($A10="CH4",About!$D$58,IF($A10="N2O",About!$D$59,1))</f>
        <v>3.1912478676E-3</v>
      </c>
      <c r="D10">
        <f>SUMIFS('EPA Export Aggregation'!G:G,'EPA Export Aggregation'!$A:$A,$B10,'EPA Export Aggregation'!$D:$D,$A$1)*IF($A10="CH4",About!$D$58,IF($A10="N2O",About!$D$59,1))</f>
        <v>3.2058353797999998E-3</v>
      </c>
      <c r="E10">
        <f>SUMIFS('EPA Export Aggregation'!H:H,'EPA Export Aggregation'!$A:$A,$B10,'EPA Export Aggregation'!$D:$D,$A$1)*IF($A10="CH4",About!$D$58,IF($A10="N2O",About!$D$59,1))</f>
        <v>3.1850313084E-3</v>
      </c>
      <c r="F10">
        <f>SUMIFS('EPA Export Aggregation'!I:I,'EPA Export Aggregation'!$A:$A,$B10,'EPA Export Aggregation'!$D:$D,$A$1)*IF($A10="CH4",About!$D$58,IF($A10="N2O",About!$D$59,1))</f>
        <v>3.1606958868E-3</v>
      </c>
      <c r="G10">
        <f>SUMIFS('EPA Export Aggregation'!J:J,'EPA Export Aggregation'!$A:$A,$B10,'EPA Export Aggregation'!$D:$D,$A$1)*IF($A10="CH4",About!$D$58,IF($A10="N2O",About!$D$59,1))</f>
        <v>3.1609281889000002E-3</v>
      </c>
      <c r="H10">
        <f>SUMIFS('EPA Export Aggregation'!K:K,'EPA Export Aggregation'!$A:$A,$B10,'EPA Export Aggregation'!$D:$D,$A$1)*IF($A10="CH4",About!$D$58,IF($A10="N2O",About!$D$59,1))</f>
        <v>3.0691727396E-3</v>
      </c>
      <c r="I10">
        <f>SUMIFS('EPA Export Aggregation'!L:L,'EPA Export Aggregation'!$A:$A,$B10,'EPA Export Aggregation'!$D:$D,$A$1)*IF($A10="CH4",About!$D$58,IF($A10="N2O",About!$D$59,1))</f>
        <v>2.9869925605000001E-3</v>
      </c>
      <c r="J10">
        <f>SUMIFS('EPA Export Aggregation'!M:M,'EPA Export Aggregation'!$A:$A,$B10,'EPA Export Aggregation'!$D:$D,$A$1)*IF($A10="CH4",About!$D$58,IF($A10="N2O",About!$D$59,1))</f>
        <v>2.9514076082999999E-3</v>
      </c>
      <c r="K10">
        <f>SUMIFS('EPA Export Aggregation'!N:N,'EPA Export Aggregation'!$A:$A,$B10,'EPA Export Aggregation'!$D:$D,$A$1)*IF($A10="CH4",About!$D$58,IF($A10="N2O",About!$D$59,1))</f>
        <v>2.9079003201E-3</v>
      </c>
      <c r="L10">
        <f>SUMIFS('EPA Export Aggregation'!O:O,'EPA Export Aggregation'!$A:$A,$B10,'EPA Export Aggregation'!$D:$D,$A$1)*IF($A10="CH4",About!$D$58,IF($A10="N2O",About!$D$59,1))</f>
        <v>2.8366664821E-3</v>
      </c>
      <c r="M10">
        <f>SUMIFS('EPA Export Aggregation'!P:P,'EPA Export Aggregation'!$A:$A,$B10,'EPA Export Aggregation'!$D:$D,$A$1)*IF($A10="CH4",About!$D$58,IF($A10="N2O",About!$D$59,1))</f>
        <v>2.7696791576E-3</v>
      </c>
      <c r="N10">
        <f>SUMIFS('EPA Export Aggregation'!Q:Q,'EPA Export Aggregation'!$A:$A,$B10,'EPA Export Aggregation'!$D:$D,$A$1)*IF($A10="CH4",About!$D$58,IF($A10="N2O",About!$D$59,1))</f>
        <v>2.8015045162999999E-3</v>
      </c>
      <c r="O10">
        <f>SUMIFS('EPA Export Aggregation'!R:R,'EPA Export Aggregation'!$A:$A,$B10,'EPA Export Aggregation'!$D:$D,$A$1)*IF($A10="CH4",About!$D$58,IF($A10="N2O",About!$D$59,1))</f>
        <v>3.0925442702999999E-3</v>
      </c>
      <c r="P10">
        <f>SUMIFS('EPA Export Aggregation'!S:S,'EPA Export Aggregation'!$A:$A,$B10,'EPA Export Aggregation'!$D:$D,$A$1)*IF($A10="CH4",About!$D$58,IF($A10="N2O",About!$D$59,1))</f>
        <v>3.1904963361999998E-3</v>
      </c>
      <c r="Q10">
        <f>SUMIFS('EPA Export Aggregation'!T:T,'EPA Export Aggregation'!$A:$A,$B10,'EPA Export Aggregation'!$D:$D,$A$1)*IF($A10="CH4",About!$D$58,IF($A10="N2O",About!$D$59,1))</f>
        <v>3.159807268E-3</v>
      </c>
      <c r="R10">
        <f>SUMIFS('EPA Export Aggregation'!U:U,'EPA Export Aggregation'!$A:$A,$B10,'EPA Export Aggregation'!$D:$D,$A$1)*IF($A10="CH4",About!$D$58,IF($A10="N2O",About!$D$59,1))</f>
        <v>3.2232746951999999E-3</v>
      </c>
      <c r="S10">
        <f>SUMIFS('EPA Export Aggregation'!V:V,'EPA Export Aggregation'!$A:$A,$B10,'EPA Export Aggregation'!$D:$D,$A$1)*IF($A10="CH4",About!$D$58,IF($A10="N2O",About!$D$59,1))</f>
        <v>3.2042768614000002E-3</v>
      </c>
      <c r="T10">
        <f>SUMIFS('EPA Export Aggregation'!W:W,'EPA Export Aggregation'!$A:$A,$B10,'EPA Export Aggregation'!$D:$D,$A$1)*IF($A10="CH4",About!$D$58,IF($A10="N2O",About!$D$59,1))</f>
        <v>3.0795847200999998E-3</v>
      </c>
      <c r="U10">
        <f>SUMIFS('EPA Export Aggregation'!X:X,'EPA Export Aggregation'!$A:$A,$B10,'EPA Export Aggregation'!$D:$D,$A$1)*IF($A10="CH4",About!$D$58,IF($A10="N2O",About!$D$59,1))</f>
        <v>3.3559287890000001E-3</v>
      </c>
      <c r="V10">
        <f>SUMIFS('EPA Export Aggregation'!Y:Y,'EPA Export Aggregation'!$A:$A,$B10,'EPA Export Aggregation'!$D:$D,$A$1)*IF($A10="CH4",About!$D$58,IF($A10="N2O",About!$D$59,1))</f>
        <v>3.3770426306E-3</v>
      </c>
      <c r="W10">
        <f>SUMIFS('EPA Export Aggregation'!Z:Z,'EPA Export Aggregation'!$A:$A,$B10,'EPA Export Aggregation'!$D:$D,$A$1)*IF($A10="CH4",About!$D$58,IF($A10="N2O",About!$D$59,1))</f>
        <v>3.6513702713E-3</v>
      </c>
      <c r="X10">
        <f>SUMIFS('EPA Export Aggregation'!AA:AA,'EPA Export Aggregation'!$A:$A,$B10,'EPA Export Aggregation'!$D:$D,$A$1)*IF($A10="CH4",About!$D$58,IF($A10="N2O",About!$D$59,1))</f>
        <v>3.7475229251000002E-3</v>
      </c>
      <c r="Y10">
        <f>SUMIFS('EPA Export Aggregation'!AB:AB,'EPA Export Aggregation'!$A:$A,$B10,'EPA Export Aggregation'!$D:$D,$A$1)*IF($A10="CH4",About!$D$58,IF($A10="N2O",About!$D$59,1))</f>
        <v>3.9197493544999998E-3</v>
      </c>
      <c r="Z10">
        <f>SUMIFS('EPA Export Aggregation'!AC:AC,'EPA Export Aggregation'!$A:$A,$B10,'EPA Export Aggregation'!$D:$D,$A$1)*IF($A10="CH4",About!$D$58,IF($A10="N2O",About!$D$59,1))</f>
        <v>3.8604439050000001E-3</v>
      </c>
      <c r="AA10">
        <f>SUMIFS('EPA Export Aggregation'!AD:AD,'EPA Export Aggregation'!$A:$A,$B10,'EPA Export Aggregation'!$D:$D,$A$1)*IF($A10="CH4",About!$D$58,IF($A10="N2O",About!$D$59,1))</f>
        <v>3.9709596229000003E-3</v>
      </c>
      <c r="AB10">
        <f>SUMIFS('EPA Export Aggregation'!AE:AE,'EPA Export Aggregation'!$A:$A,$B10,'EPA Export Aggregation'!$D:$D,$A$1)*IF($A10="CH4",About!$D$58,IF($A10="N2O",About!$D$59,1))</f>
        <v>3.9663838916E-3</v>
      </c>
      <c r="AC10">
        <f>SUMIFS('EPA Export Aggregation'!AF:AF,'EPA Export Aggregation'!$A:$A,$B10,'EPA Export Aggregation'!$D:$D,$A$1)*IF($A10="CH4",About!$D$58,IF($A10="N2O",About!$D$59,1))</f>
        <v>5.7320307680000003E-3</v>
      </c>
      <c r="AD10">
        <f>SUMIFS('EPA Export Aggregation'!AG:AG,'EPA Export Aggregation'!$A:$A,$B10,'EPA Export Aggregation'!$D:$D,$A$1)*IF($A10="CH4",About!$D$58,IF($A10="N2O",About!$D$59,1))</f>
        <v>8.7055747758999994E-3</v>
      </c>
      <c r="AE10">
        <f>SUMIFS('EPA Export Aggregation'!AH:AH,'EPA Export Aggregation'!$A:$A,$B10,'EPA Export Aggregation'!$D:$D,$A$1)*IF($A10="CH4",About!$D$58,IF($A10="N2O",About!$D$59,1))</f>
        <v>9.3956785071000002E-3</v>
      </c>
      <c r="AF10">
        <f>SUMIFS('EPA Export Aggregation'!AI:AI,'EPA Export Aggregation'!$A:$A,$B10,'EPA Export Aggregation'!$D:$D,$A$1)*IF($A10="CH4",About!$D$58,IF($A10="N2O",About!$D$59,1))</f>
        <v>2.0762732045099999E-2</v>
      </c>
      <c r="AG10">
        <f>SUMIFS('EPA Export Aggregation'!AJ:AJ,'EPA Export Aggregation'!$A:$A,$B10,'EPA Export Aggregation'!$D:$D,$A$1)*IF($A10="CH4",About!$D$58,IF($A10="N2O",About!$D$59,1))</f>
        <v>3.3982403674400002E-2</v>
      </c>
      <c r="AH10">
        <f>SUMIFS('EPA Export Aggregation'!AK:AK,'EPA Export Aggregation'!$A:$A,$B10,'EPA Export Aggregation'!$D:$D,$A$1)*IF($A10="CH4",About!$D$58,IF($A10="N2O",About!$D$59,1))</f>
        <v>1.49421464653E-2</v>
      </c>
    </row>
    <row r="11" spans="1:34" x14ac:dyDescent="0.25">
      <c r="A11" s="413" t="s">
        <v>2215</v>
      </c>
      <c r="B11" s="414" t="s">
        <v>4220</v>
      </c>
      <c r="C11">
        <f>SUMIFS('EPA Export Aggregation'!F:F,'EPA Export Aggregation'!$A:$A,$B11,'EPA Export Aggregation'!$D:$D,$A$1)*IF($A11="CH4",About!$D$58,IF($A11="N2O",About!$D$59,1))</f>
        <v>0.50624026532550004</v>
      </c>
      <c r="D11">
        <f>SUMIFS('EPA Export Aggregation'!G:G,'EPA Export Aggregation'!$A:$A,$B11,'EPA Export Aggregation'!$D:$D,$A$1)*IF($A11="CH4",About!$D$58,IF($A11="N2O",About!$D$59,1))</f>
        <v>0.43684809692999998</v>
      </c>
      <c r="E11">
        <f>SUMIFS('EPA Export Aggregation'!H:H,'EPA Export Aggregation'!$A:$A,$B11,'EPA Export Aggregation'!$D:$D,$A$1)*IF($A11="CH4",About!$D$58,IF($A11="N2O",About!$D$59,1))</f>
        <v>0.44699278228580003</v>
      </c>
      <c r="F11">
        <f>SUMIFS('EPA Export Aggregation'!I:I,'EPA Export Aggregation'!$A:$A,$B11,'EPA Export Aggregation'!$D:$D,$A$1)*IF($A11="CH4",About!$D$58,IF($A11="N2O",About!$D$59,1))</f>
        <v>0.81664100828050001</v>
      </c>
      <c r="G11">
        <f>SUMIFS('EPA Export Aggregation'!J:J,'EPA Export Aggregation'!$A:$A,$B11,'EPA Export Aggregation'!$D:$D,$A$1)*IF($A11="CH4",About!$D$58,IF($A11="N2O",About!$D$59,1))</f>
        <v>0.8304284615691</v>
      </c>
      <c r="H11">
        <f>SUMIFS('EPA Export Aggregation'!K:K,'EPA Export Aggregation'!$A:$A,$B11,'EPA Export Aggregation'!$D:$D,$A$1)*IF($A11="CH4",About!$D$58,IF($A11="N2O",About!$D$59,1))</f>
        <v>0.84548160390839999</v>
      </c>
      <c r="I11">
        <f>SUMIFS('EPA Export Aggregation'!L:L,'EPA Export Aggregation'!$A:$A,$B11,'EPA Export Aggregation'!$D:$D,$A$1)*IF($A11="CH4",About!$D$58,IF($A11="N2O",About!$D$59,1))</f>
        <v>0.43581431588750003</v>
      </c>
      <c r="J11">
        <f>SUMIFS('EPA Export Aggregation'!M:M,'EPA Export Aggregation'!$A:$A,$B11,'EPA Export Aggregation'!$D:$D,$A$1)*IF($A11="CH4",About!$D$58,IF($A11="N2O",About!$D$59,1))</f>
        <v>0.42474123199000002</v>
      </c>
      <c r="K11">
        <f>SUMIFS('EPA Export Aggregation'!N:N,'EPA Export Aggregation'!$A:$A,$B11,'EPA Export Aggregation'!$D:$D,$A$1)*IF($A11="CH4",About!$D$58,IF($A11="N2O",About!$D$59,1))</f>
        <v>0.45128266962980002</v>
      </c>
      <c r="L11">
        <f>SUMIFS('EPA Export Aggregation'!O:O,'EPA Export Aggregation'!$A:$A,$B11,'EPA Export Aggregation'!$D:$D,$A$1)*IF($A11="CH4",About!$D$58,IF($A11="N2O",About!$D$59,1))</f>
        <v>0.46565372432820001</v>
      </c>
      <c r="M11">
        <f>SUMIFS('EPA Export Aggregation'!P:P,'EPA Export Aggregation'!$A:$A,$B11,'EPA Export Aggregation'!$D:$D,$A$1)*IF($A11="CH4",About!$D$58,IF($A11="N2O",About!$D$59,1))</f>
        <v>0.50936450707820002</v>
      </c>
      <c r="N11">
        <f>SUMIFS('EPA Export Aggregation'!Q:Q,'EPA Export Aggregation'!$A:$A,$B11,'EPA Export Aggregation'!$D:$D,$A$1)*IF($A11="CH4",About!$D$58,IF($A11="N2O",About!$D$59,1))</f>
        <v>0.49757130370660002</v>
      </c>
      <c r="O11">
        <f>SUMIFS('EPA Export Aggregation'!R:R,'EPA Export Aggregation'!$A:$A,$B11,'EPA Export Aggregation'!$D:$D,$A$1)*IF($A11="CH4",About!$D$58,IF($A11="N2O",About!$D$59,1))</f>
        <v>0.45905914016350002</v>
      </c>
      <c r="P11">
        <f>SUMIFS('EPA Export Aggregation'!S:S,'EPA Export Aggregation'!$A:$A,$B11,'EPA Export Aggregation'!$D:$D,$A$1)*IF($A11="CH4",About!$D$58,IF($A11="N2O",About!$D$59,1))</f>
        <v>0.4200584989301</v>
      </c>
      <c r="Q11">
        <f>SUMIFS('EPA Export Aggregation'!T:T,'EPA Export Aggregation'!$A:$A,$B11,'EPA Export Aggregation'!$D:$D,$A$1)*IF($A11="CH4",About!$D$58,IF($A11="N2O",About!$D$59,1))</f>
        <v>0.41986713115629998</v>
      </c>
      <c r="R11">
        <f>SUMIFS('EPA Export Aggregation'!U:U,'EPA Export Aggregation'!$A:$A,$B11,'EPA Export Aggregation'!$D:$D,$A$1)*IF($A11="CH4",About!$D$58,IF($A11="N2O",About!$D$59,1))</f>
        <v>0.38936496778419999</v>
      </c>
      <c r="S11">
        <f>SUMIFS('EPA Export Aggregation'!V:V,'EPA Export Aggregation'!$A:$A,$B11,'EPA Export Aggregation'!$D:$D,$A$1)*IF($A11="CH4",About!$D$58,IF($A11="N2O",About!$D$59,1))</f>
        <v>0.42731027576539998</v>
      </c>
      <c r="T11">
        <f>SUMIFS('EPA Export Aggregation'!W:W,'EPA Export Aggregation'!$A:$A,$B11,'EPA Export Aggregation'!$D:$D,$A$1)*IF($A11="CH4",About!$D$58,IF($A11="N2O",About!$D$59,1))</f>
        <v>0.4050851067988</v>
      </c>
      <c r="U11">
        <f>SUMIFS('EPA Export Aggregation'!X:X,'EPA Export Aggregation'!$A:$A,$B11,'EPA Export Aggregation'!$D:$D,$A$1)*IF($A11="CH4",About!$D$58,IF($A11="N2O",About!$D$59,1))</f>
        <v>0.62859173339980001</v>
      </c>
      <c r="V11">
        <f>SUMIFS('EPA Export Aggregation'!Y:Y,'EPA Export Aggregation'!$A:$A,$B11,'EPA Export Aggregation'!$D:$D,$A$1)*IF($A11="CH4",About!$D$58,IF($A11="N2O",About!$D$59,1))</f>
        <v>0.48487384542950002</v>
      </c>
      <c r="W11">
        <f>SUMIFS('EPA Export Aggregation'!Z:Z,'EPA Export Aggregation'!$A:$A,$B11,'EPA Export Aggregation'!$D:$D,$A$1)*IF($A11="CH4",About!$D$58,IF($A11="N2O",About!$D$59,1))</f>
        <v>0.29060612851680001</v>
      </c>
      <c r="X11">
        <f>SUMIFS('EPA Export Aggregation'!AA:AA,'EPA Export Aggregation'!$A:$A,$B11,'EPA Export Aggregation'!$D:$D,$A$1)*IF($A11="CH4",About!$D$58,IF($A11="N2O",About!$D$59,1))</f>
        <v>0.1957515699555</v>
      </c>
      <c r="Y11">
        <f>SUMIFS('EPA Export Aggregation'!AB:AB,'EPA Export Aggregation'!$A:$A,$B11,'EPA Export Aggregation'!$D:$D,$A$1)*IF($A11="CH4",About!$D$58,IF($A11="N2O",About!$D$59,1))</f>
        <v>0.20904992754080001</v>
      </c>
      <c r="Z11">
        <f>SUMIFS('EPA Export Aggregation'!AC:AC,'EPA Export Aggregation'!$A:$A,$B11,'EPA Export Aggregation'!$D:$D,$A$1)*IF($A11="CH4",About!$D$58,IF($A11="N2O",About!$D$59,1))</f>
        <v>0.19344218733900001</v>
      </c>
      <c r="AA11">
        <f>SUMIFS('EPA Export Aggregation'!AD:AD,'EPA Export Aggregation'!$A:$A,$B11,'EPA Export Aggregation'!$D:$D,$A$1)*IF($A11="CH4",About!$D$58,IF($A11="N2O",About!$D$59,1))</f>
        <v>0.1841608111036</v>
      </c>
      <c r="AB11">
        <f>SUMIFS('EPA Export Aggregation'!AE:AE,'EPA Export Aggregation'!$A:$A,$B11,'EPA Export Aggregation'!$D:$D,$A$1)*IF($A11="CH4",About!$D$58,IF($A11="N2O",About!$D$59,1))</f>
        <v>0.24676810998490001</v>
      </c>
      <c r="AC11">
        <f>SUMIFS('EPA Export Aggregation'!AF:AF,'EPA Export Aggregation'!$A:$A,$B11,'EPA Export Aggregation'!$D:$D,$A$1)*IF($A11="CH4",About!$D$58,IF($A11="N2O",About!$D$59,1))</f>
        <v>0.28143729009239998</v>
      </c>
      <c r="AD11">
        <f>SUMIFS('EPA Export Aggregation'!AG:AG,'EPA Export Aggregation'!$A:$A,$B11,'EPA Export Aggregation'!$D:$D,$A$1)*IF($A11="CH4",About!$D$58,IF($A11="N2O",About!$D$59,1))</f>
        <v>0.25536890723650002</v>
      </c>
      <c r="AE11">
        <f>SUMIFS('EPA Export Aggregation'!AH:AH,'EPA Export Aggregation'!$A:$A,$B11,'EPA Export Aggregation'!$D:$D,$A$1)*IF($A11="CH4",About!$D$58,IF($A11="N2O",About!$D$59,1))</f>
        <v>0.2434866388154</v>
      </c>
      <c r="AF11">
        <f>SUMIFS('EPA Export Aggregation'!AI:AI,'EPA Export Aggregation'!$A:$A,$B11,'EPA Export Aggregation'!$D:$D,$A$1)*IF($A11="CH4",About!$D$58,IF($A11="N2O",About!$D$59,1))</f>
        <v>0.25212342814369998</v>
      </c>
      <c r="AG11">
        <f>SUMIFS('EPA Export Aggregation'!AJ:AJ,'EPA Export Aggregation'!$A:$A,$B11,'EPA Export Aggregation'!$D:$D,$A$1)*IF($A11="CH4",About!$D$58,IF($A11="N2O",About!$D$59,1))</f>
        <v>0.2589127447904</v>
      </c>
      <c r="AH11">
        <f>SUMIFS('EPA Export Aggregation'!AK:AK,'EPA Export Aggregation'!$A:$A,$B11,'EPA Export Aggregation'!$D:$D,$A$1)*IF($A11="CH4",About!$D$58,IF($A11="N2O",About!$D$59,1))</f>
        <v>0.21639797525310001</v>
      </c>
    </row>
    <row r="12" spans="1:34" x14ac:dyDescent="0.25">
      <c r="A12" s="413" t="s">
        <v>2215</v>
      </c>
      <c r="B12" s="414" t="s">
        <v>4231</v>
      </c>
      <c r="C12">
        <f>SUMIFS('EPA Export Aggregation'!F:F,'EPA Export Aggregation'!$A:$A,$B12,'EPA Export Aggregation'!$D:$D,$A$1)*IF($A12="CH4",About!$D$58,IF($A12="N2O",About!$D$59,1))</f>
        <v>0</v>
      </c>
      <c r="D12">
        <f>SUMIFS('EPA Export Aggregation'!G:G,'EPA Export Aggregation'!$A:$A,$B12,'EPA Export Aggregation'!$D:$D,$A$1)*IF($A12="CH4",About!$D$58,IF($A12="N2O",About!$D$59,1))</f>
        <v>0</v>
      </c>
      <c r="E12">
        <f>SUMIFS('EPA Export Aggregation'!H:H,'EPA Export Aggregation'!$A:$A,$B12,'EPA Export Aggregation'!$D:$D,$A$1)*IF($A12="CH4",About!$D$58,IF($A12="N2O",About!$D$59,1))</f>
        <v>0</v>
      </c>
      <c r="F12">
        <f>SUMIFS('EPA Export Aggregation'!I:I,'EPA Export Aggregation'!$A:$A,$B12,'EPA Export Aggregation'!$D:$D,$A$1)*IF($A12="CH4",About!$D$58,IF($A12="N2O",About!$D$59,1))</f>
        <v>0</v>
      </c>
      <c r="G12">
        <f>SUMIFS('EPA Export Aggregation'!J:J,'EPA Export Aggregation'!$A:$A,$B12,'EPA Export Aggregation'!$D:$D,$A$1)*IF($A12="CH4",About!$D$58,IF($A12="N2O",About!$D$59,1))</f>
        <v>0</v>
      </c>
      <c r="H12">
        <f>SUMIFS('EPA Export Aggregation'!K:K,'EPA Export Aggregation'!$A:$A,$B12,'EPA Export Aggregation'!$D:$D,$A$1)*IF($A12="CH4",About!$D$58,IF($A12="N2O",About!$D$59,1))</f>
        <v>0</v>
      </c>
      <c r="I12">
        <f>SUMIFS('EPA Export Aggregation'!L:L,'EPA Export Aggregation'!$A:$A,$B12,'EPA Export Aggregation'!$D:$D,$A$1)*IF($A12="CH4",About!$D$58,IF($A12="N2O",About!$D$59,1))</f>
        <v>0</v>
      </c>
      <c r="J12">
        <f>SUMIFS('EPA Export Aggregation'!M:M,'EPA Export Aggregation'!$A:$A,$B12,'EPA Export Aggregation'!$D:$D,$A$1)*IF($A12="CH4",About!$D$58,IF($A12="N2O",About!$D$59,1))</f>
        <v>0.140916497734</v>
      </c>
      <c r="K12">
        <f>SUMIFS('EPA Export Aggregation'!N:N,'EPA Export Aggregation'!$A:$A,$B12,'EPA Export Aggregation'!$D:$D,$A$1)*IF($A12="CH4",About!$D$58,IF($A12="N2O",About!$D$59,1))</f>
        <v>0.14268518479629999</v>
      </c>
      <c r="L12">
        <f>SUMIFS('EPA Export Aggregation'!O:O,'EPA Export Aggregation'!$A:$A,$B12,'EPA Export Aggregation'!$D:$D,$A$1)*IF($A12="CH4",About!$D$58,IF($A12="N2O",About!$D$59,1))</f>
        <v>0.1383847050806</v>
      </c>
      <c r="M12">
        <f>SUMIFS('EPA Export Aggregation'!P:P,'EPA Export Aggregation'!$A:$A,$B12,'EPA Export Aggregation'!$D:$D,$A$1)*IF($A12="CH4",About!$D$58,IF($A12="N2O",About!$D$59,1))</f>
        <v>0.138597687415</v>
      </c>
      <c r="N12">
        <f>SUMIFS('EPA Export Aggregation'!Q:Q,'EPA Export Aggregation'!$A:$A,$B12,'EPA Export Aggregation'!$D:$D,$A$1)*IF($A12="CH4",About!$D$58,IF($A12="N2O",About!$D$59,1))</f>
        <v>0.13794711470679999</v>
      </c>
      <c r="O12">
        <f>SUMIFS('EPA Export Aggregation'!R:R,'EPA Export Aggregation'!$A:$A,$B12,'EPA Export Aggregation'!$D:$D,$A$1)*IF($A12="CH4",About!$D$58,IF($A12="N2O",About!$D$59,1))</f>
        <v>0.13748139797879999</v>
      </c>
      <c r="P12">
        <f>SUMIFS('EPA Export Aggregation'!S:S,'EPA Export Aggregation'!$A:$A,$B12,'EPA Export Aggregation'!$D:$D,$A$1)*IF($A12="CH4",About!$D$58,IF($A12="N2O",About!$D$59,1))</f>
        <v>0.15002289550629999</v>
      </c>
      <c r="Q12">
        <f>SUMIFS('EPA Export Aggregation'!T:T,'EPA Export Aggregation'!$A:$A,$B12,'EPA Export Aggregation'!$D:$D,$A$1)*IF($A12="CH4",About!$D$58,IF($A12="N2O",About!$D$59,1))</f>
        <v>0.16592525724070001</v>
      </c>
      <c r="R12">
        <f>SUMIFS('EPA Export Aggregation'!U:U,'EPA Export Aggregation'!$A:$A,$B12,'EPA Export Aggregation'!$D:$D,$A$1)*IF($A12="CH4",About!$D$58,IF($A12="N2O",About!$D$59,1))</f>
        <v>0.16035995844260001</v>
      </c>
      <c r="S12">
        <f>SUMIFS('EPA Export Aggregation'!V:V,'EPA Export Aggregation'!$A:$A,$B12,'EPA Export Aggregation'!$D:$D,$A$1)*IF($A12="CH4",About!$D$58,IF($A12="N2O",About!$D$59,1))</f>
        <v>0.17325369030330001</v>
      </c>
      <c r="T12">
        <f>SUMIFS('EPA Export Aggregation'!W:W,'EPA Export Aggregation'!$A:$A,$B12,'EPA Export Aggregation'!$D:$D,$A$1)*IF($A12="CH4",About!$D$58,IF($A12="N2O",About!$D$59,1))</f>
        <v>0.171024370318</v>
      </c>
      <c r="U12">
        <f>SUMIFS('EPA Export Aggregation'!X:X,'EPA Export Aggregation'!$A:$A,$B12,'EPA Export Aggregation'!$D:$D,$A$1)*IF($A12="CH4",About!$D$58,IF($A12="N2O",About!$D$59,1))</f>
        <v>0.16645052732999999</v>
      </c>
      <c r="V12">
        <f>SUMIFS('EPA Export Aggregation'!Y:Y,'EPA Export Aggregation'!$A:$A,$B12,'EPA Export Aggregation'!$D:$D,$A$1)*IF($A12="CH4",About!$D$58,IF($A12="N2O",About!$D$59,1))</f>
        <v>0.14656603039999999</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25">
      <c r="A13" s="413" t="s">
        <v>2215</v>
      </c>
      <c r="B13" s="414" t="s">
        <v>4235</v>
      </c>
      <c r="C13">
        <f>SUMIFS('EPA Export Aggregation'!F:F,'EPA Export Aggregation'!$A:$A,$B13,'EPA Export Aggregation'!$D:$D,$A$1)*IF($A13="CH4",About!$D$58,IF($A13="N2O",About!$D$59,1))</f>
        <v>0.16014568314649999</v>
      </c>
      <c r="D13">
        <f>SUMIFS('EPA Export Aggregation'!G:G,'EPA Export Aggregation'!$A:$A,$B13,'EPA Export Aggregation'!$D:$D,$A$1)*IF($A13="CH4",About!$D$58,IF($A13="N2O",About!$D$59,1))</f>
        <v>0.14531207687180001</v>
      </c>
      <c r="E13">
        <f>SUMIFS('EPA Export Aggregation'!H:H,'EPA Export Aggregation'!$A:$A,$B13,'EPA Export Aggregation'!$D:$D,$A$1)*IF($A13="CH4",About!$D$58,IF($A13="N2O",About!$D$59,1))</f>
        <v>0.14539164427019999</v>
      </c>
      <c r="F13">
        <f>SUMIFS('EPA Export Aggregation'!I:I,'EPA Export Aggregation'!$A:$A,$B13,'EPA Export Aggregation'!$D:$D,$A$1)*IF($A13="CH4",About!$D$58,IF($A13="N2O",About!$D$59,1))</f>
        <v>0.13671014657399999</v>
      </c>
      <c r="G13">
        <f>SUMIFS('EPA Export Aggregation'!J:J,'EPA Export Aggregation'!$A:$A,$B13,'EPA Export Aggregation'!$D:$D,$A$1)*IF($A13="CH4",About!$D$58,IF($A13="N2O",About!$D$59,1))</f>
        <v>0.14604864348179999</v>
      </c>
      <c r="H13">
        <f>SUMIFS('EPA Export Aggregation'!K:K,'EPA Export Aggregation'!$A:$A,$B13,'EPA Export Aggregation'!$D:$D,$A$1)*IF($A13="CH4",About!$D$58,IF($A13="N2O",About!$D$59,1))</f>
        <v>0.19922444498960001</v>
      </c>
      <c r="I13">
        <f>SUMIFS('EPA Export Aggregation'!L:L,'EPA Export Aggregation'!$A:$A,$B13,'EPA Export Aggregation'!$D:$D,$A$1)*IF($A13="CH4",About!$D$58,IF($A13="N2O",About!$D$59,1))</f>
        <v>0.21823282383029999</v>
      </c>
      <c r="J13">
        <f>SUMIFS('EPA Export Aggregation'!M:M,'EPA Export Aggregation'!$A:$A,$B13,'EPA Export Aggregation'!$D:$D,$A$1)*IF($A13="CH4",About!$D$58,IF($A13="N2O",About!$D$59,1))</f>
        <v>0.21359048455730001</v>
      </c>
      <c r="K13">
        <f>SUMIFS('EPA Export Aggregation'!N:N,'EPA Export Aggregation'!$A:$A,$B13,'EPA Export Aggregation'!$D:$D,$A$1)*IF($A13="CH4",About!$D$58,IF($A13="N2O",About!$D$59,1))</f>
        <v>0.22042565641930001</v>
      </c>
      <c r="L13">
        <f>SUMIFS('EPA Export Aggregation'!O:O,'EPA Export Aggregation'!$A:$A,$B13,'EPA Export Aggregation'!$D:$D,$A$1)*IF($A13="CH4",About!$D$58,IF($A13="N2O",About!$D$59,1))</f>
        <v>0.24534297742050001</v>
      </c>
      <c r="M13">
        <f>SUMIFS('EPA Export Aggregation'!P:P,'EPA Export Aggregation'!$A:$A,$B13,'EPA Export Aggregation'!$D:$D,$A$1)*IF($A13="CH4",About!$D$58,IF($A13="N2O",About!$D$59,1))</f>
        <v>0.16556108911840001</v>
      </c>
      <c r="N13">
        <f>SUMIFS('EPA Export Aggregation'!Q:Q,'EPA Export Aggregation'!$A:$A,$B13,'EPA Export Aggregation'!$D:$D,$A$1)*IF($A13="CH4",About!$D$58,IF($A13="N2O",About!$D$59,1))</f>
        <v>0.17320601827730001</v>
      </c>
      <c r="O13">
        <f>SUMIFS('EPA Export Aggregation'!R:R,'EPA Export Aggregation'!$A:$A,$B13,'EPA Export Aggregation'!$D:$D,$A$1)*IF($A13="CH4",About!$D$58,IF($A13="N2O",About!$D$59,1))</f>
        <v>0.18308506878059999</v>
      </c>
      <c r="P13">
        <f>SUMIFS('EPA Export Aggregation'!S:S,'EPA Export Aggregation'!$A:$A,$B13,'EPA Export Aggregation'!$D:$D,$A$1)*IF($A13="CH4",About!$D$58,IF($A13="N2O",About!$D$59,1))</f>
        <v>0.14260857892580001</v>
      </c>
      <c r="Q13">
        <f>SUMIFS('EPA Export Aggregation'!T:T,'EPA Export Aggregation'!$A:$A,$B13,'EPA Export Aggregation'!$D:$D,$A$1)*IF($A13="CH4",About!$D$58,IF($A13="N2O",About!$D$59,1))</f>
        <v>0.19755293695760001</v>
      </c>
      <c r="R13">
        <f>SUMIFS('EPA Export Aggregation'!U:U,'EPA Export Aggregation'!$A:$A,$B13,'EPA Export Aggregation'!$D:$D,$A$1)*IF($A13="CH4",About!$D$58,IF($A13="N2O",About!$D$59,1))</f>
        <v>0.22213445306410001</v>
      </c>
      <c r="S13">
        <f>SUMIFS('EPA Export Aggregation'!V:V,'EPA Export Aggregation'!$A:$A,$B13,'EPA Export Aggregation'!$D:$D,$A$1)*IF($A13="CH4",About!$D$58,IF($A13="N2O",About!$D$59,1))</f>
        <v>0.25901537959269999</v>
      </c>
      <c r="T13">
        <f>SUMIFS('EPA Export Aggregation'!W:W,'EPA Export Aggregation'!$A:$A,$B13,'EPA Export Aggregation'!$D:$D,$A$1)*IF($A13="CH4",About!$D$58,IF($A13="N2O",About!$D$59,1))</f>
        <v>0.24083989209100001</v>
      </c>
      <c r="U13">
        <f>SUMIFS('EPA Export Aggregation'!X:X,'EPA Export Aggregation'!$A:$A,$B13,'EPA Export Aggregation'!$D:$D,$A$1)*IF($A13="CH4",About!$D$58,IF($A13="N2O",About!$D$59,1))</f>
        <v>0.20663605435400001</v>
      </c>
      <c r="V13">
        <f>SUMIFS('EPA Export Aggregation'!Y:Y,'EPA Export Aggregation'!$A:$A,$B13,'EPA Export Aggregation'!$D:$D,$A$1)*IF($A13="CH4",About!$D$58,IF($A13="N2O",About!$D$59,1))</f>
        <v>0.26774499286539999</v>
      </c>
      <c r="W13">
        <f>SUMIFS('EPA Export Aggregation'!Z:Z,'EPA Export Aggregation'!$A:$A,$B13,'EPA Export Aggregation'!$D:$D,$A$1)*IF($A13="CH4",About!$D$58,IF($A13="N2O",About!$D$59,1))</f>
        <v>0.32891833544370003</v>
      </c>
      <c r="X13">
        <f>SUMIFS('EPA Export Aggregation'!AA:AA,'EPA Export Aggregation'!$A:$A,$B13,'EPA Export Aggregation'!$D:$D,$A$1)*IF($A13="CH4",About!$D$58,IF($A13="N2O",About!$D$59,1))</f>
        <v>0.30191243458479999</v>
      </c>
      <c r="Y13">
        <f>SUMIFS('EPA Export Aggregation'!AB:AB,'EPA Export Aggregation'!$A:$A,$B13,'EPA Export Aggregation'!$D:$D,$A$1)*IF($A13="CH4",About!$D$58,IF($A13="N2O",About!$D$59,1))</f>
        <v>0.27844693759869998</v>
      </c>
      <c r="Z13">
        <f>SUMIFS('EPA Export Aggregation'!AC:AC,'EPA Export Aggregation'!$A:$A,$B13,'EPA Export Aggregation'!$D:$D,$A$1)*IF($A13="CH4",About!$D$58,IF($A13="N2O",About!$D$59,1))</f>
        <v>0.33966180333349999</v>
      </c>
      <c r="AA13">
        <f>SUMIFS('EPA Export Aggregation'!AD:AD,'EPA Export Aggregation'!$A:$A,$B13,'EPA Export Aggregation'!$D:$D,$A$1)*IF($A13="CH4",About!$D$58,IF($A13="N2O",About!$D$59,1))</f>
        <v>0.39314419890989999</v>
      </c>
      <c r="AB13">
        <f>SUMIFS('EPA Export Aggregation'!AE:AE,'EPA Export Aggregation'!$A:$A,$B13,'EPA Export Aggregation'!$D:$D,$A$1)*IF($A13="CH4",About!$D$58,IF($A13="N2O",About!$D$59,1))</f>
        <v>0.38098237066610002</v>
      </c>
      <c r="AC13">
        <f>SUMIFS('EPA Export Aggregation'!AF:AF,'EPA Export Aggregation'!$A:$A,$B13,'EPA Export Aggregation'!$D:$D,$A$1)*IF($A13="CH4",About!$D$58,IF($A13="N2O",About!$D$59,1))</f>
        <v>0.34101637706069998</v>
      </c>
      <c r="AD13">
        <f>SUMIFS('EPA Export Aggregation'!AG:AG,'EPA Export Aggregation'!$A:$A,$B13,'EPA Export Aggregation'!$D:$D,$A$1)*IF($A13="CH4",About!$D$58,IF($A13="N2O",About!$D$59,1))</f>
        <v>0.31263934589780001</v>
      </c>
      <c r="AE13">
        <f>SUMIFS('EPA Export Aggregation'!AH:AH,'EPA Export Aggregation'!$A:$A,$B13,'EPA Export Aggregation'!$D:$D,$A$1)*IF($A13="CH4",About!$D$58,IF($A13="N2O",About!$D$59,1))</f>
        <v>0.234052675164</v>
      </c>
      <c r="AF13">
        <f>SUMIFS('EPA Export Aggregation'!AI:AI,'EPA Export Aggregation'!$A:$A,$B13,'EPA Export Aggregation'!$D:$D,$A$1)*IF($A13="CH4",About!$D$58,IF($A13="N2O",About!$D$59,1))</f>
        <v>0.2696778498506</v>
      </c>
      <c r="AG13">
        <f>SUMIFS('EPA Export Aggregation'!AJ:AJ,'EPA Export Aggregation'!$A:$A,$B13,'EPA Export Aggregation'!$D:$D,$A$1)*IF($A13="CH4",About!$D$58,IF($A13="N2O",About!$D$59,1))</f>
        <v>0.26879548345740001</v>
      </c>
      <c r="AH13">
        <f>SUMIFS('EPA Export Aggregation'!AK:AK,'EPA Export Aggregation'!$A:$A,$B13,'EPA Export Aggregation'!$D:$D,$A$1)*IF($A13="CH4",About!$D$58,IF($A13="N2O",About!$D$59,1))</f>
        <v>0.25592744202090001</v>
      </c>
    </row>
    <row r="14" spans="1:34" x14ac:dyDescent="0.25">
      <c r="A14" s="413" t="s">
        <v>2215</v>
      </c>
      <c r="B14" s="414" t="s">
        <v>4253</v>
      </c>
      <c r="C14">
        <f>SUMIFS('EPA Export Aggregation'!F:F,'EPA Export Aggregation'!$A:$A,$B14,'EPA Export Aggregation'!$D:$D,$A$1)*IF($A14="CH4",About!$D$58,IF($A14="N2O",About!$D$59,1))</f>
        <v>0.14597651917480001</v>
      </c>
      <c r="D14">
        <f>SUMIFS('EPA Export Aggregation'!G:G,'EPA Export Aggregation'!$A:$A,$B14,'EPA Export Aggregation'!$D:$D,$A$1)*IF($A14="CH4",About!$D$58,IF($A14="N2O",About!$D$59,1))</f>
        <v>0.138620494777</v>
      </c>
      <c r="E14">
        <f>SUMIFS('EPA Export Aggregation'!H:H,'EPA Export Aggregation'!$A:$A,$B14,'EPA Export Aggregation'!$D:$D,$A$1)*IF($A14="CH4",About!$D$58,IF($A14="N2O",About!$D$59,1))</f>
        <v>0.14012401382719999</v>
      </c>
      <c r="F14">
        <f>SUMIFS('EPA Export Aggregation'!I:I,'EPA Export Aggregation'!$A:$A,$B14,'EPA Export Aggregation'!$D:$D,$A$1)*IF($A14="CH4",About!$D$58,IF($A14="N2O",About!$D$59,1))</f>
        <v>0.13990558746920001</v>
      </c>
      <c r="G14">
        <f>SUMIFS('EPA Export Aggregation'!J:J,'EPA Export Aggregation'!$A:$A,$B14,'EPA Export Aggregation'!$D:$D,$A$1)*IF($A14="CH4",About!$D$58,IF($A14="N2O",About!$D$59,1))</f>
        <v>0.14426996010849999</v>
      </c>
      <c r="H14">
        <f>SUMIFS('EPA Export Aggregation'!K:K,'EPA Export Aggregation'!$A:$A,$B14,'EPA Export Aggregation'!$D:$D,$A$1)*IF($A14="CH4",About!$D$58,IF($A14="N2O",About!$D$59,1))</f>
        <v>0.13725127338080001</v>
      </c>
      <c r="I14">
        <f>SUMIFS('EPA Export Aggregation'!L:L,'EPA Export Aggregation'!$A:$A,$B14,'EPA Export Aggregation'!$D:$D,$A$1)*IF($A14="CH4",About!$D$58,IF($A14="N2O",About!$D$59,1))</f>
        <v>0.13523382166030001</v>
      </c>
      <c r="J14">
        <f>SUMIFS('EPA Export Aggregation'!M:M,'EPA Export Aggregation'!$A:$A,$B14,'EPA Export Aggregation'!$D:$D,$A$1)*IF($A14="CH4",About!$D$58,IF($A14="N2O",About!$D$59,1))</f>
        <v>0.1410292023162</v>
      </c>
      <c r="K14">
        <f>SUMIFS('EPA Export Aggregation'!N:N,'EPA Export Aggregation'!$A:$A,$B14,'EPA Export Aggregation'!$D:$D,$A$1)*IF($A14="CH4",About!$D$58,IF($A14="N2O",About!$D$59,1))</f>
        <v>0.13855293604230001</v>
      </c>
      <c r="L14">
        <f>SUMIFS('EPA Export Aggregation'!O:O,'EPA Export Aggregation'!$A:$A,$B14,'EPA Export Aggregation'!$D:$D,$A$1)*IF($A14="CH4",About!$D$58,IF($A14="N2O",About!$D$59,1))</f>
        <v>0.1334445336782</v>
      </c>
      <c r="M14">
        <f>SUMIFS('EPA Export Aggregation'!P:P,'EPA Export Aggregation'!$A:$A,$B14,'EPA Export Aggregation'!$D:$D,$A$1)*IF($A14="CH4",About!$D$58,IF($A14="N2O",About!$D$59,1))</f>
        <v>0.11830966128379999</v>
      </c>
      <c r="N14">
        <f>SUMIFS('EPA Export Aggregation'!Q:Q,'EPA Export Aggregation'!$A:$A,$B14,'EPA Export Aggregation'!$D:$D,$A$1)*IF($A14="CH4",About!$D$58,IF($A14="N2O",About!$D$59,1))</f>
        <v>0.1112776320253</v>
      </c>
      <c r="O14">
        <f>SUMIFS('EPA Export Aggregation'!R:R,'EPA Export Aggregation'!$A:$A,$B14,'EPA Export Aggregation'!$D:$D,$A$1)*IF($A14="CH4",About!$D$58,IF($A14="N2O",About!$D$59,1))</f>
        <v>0.1080538063461</v>
      </c>
      <c r="P14">
        <f>SUMIFS('EPA Export Aggregation'!S:S,'EPA Export Aggregation'!$A:$A,$B14,'EPA Export Aggregation'!$D:$D,$A$1)*IF($A14="CH4",About!$D$58,IF($A14="N2O",About!$D$59,1))</f>
        <v>0.1037466856292</v>
      </c>
      <c r="Q14">
        <f>SUMIFS('EPA Export Aggregation'!T:T,'EPA Export Aggregation'!$A:$A,$B14,'EPA Export Aggregation'!$D:$D,$A$1)*IF($A14="CH4",About!$D$58,IF($A14="N2O",About!$D$59,1))</f>
        <v>0.1019674638931</v>
      </c>
      <c r="R14">
        <f>SUMIFS('EPA Export Aggregation'!U:U,'EPA Export Aggregation'!$A:$A,$B14,'EPA Export Aggregation'!$D:$D,$A$1)*IF($A14="CH4",About!$D$58,IF($A14="N2O",About!$D$59,1))</f>
        <v>9.8048420352200003E-2</v>
      </c>
      <c r="S14">
        <f>SUMIFS('EPA Export Aggregation'!V:V,'EPA Export Aggregation'!$A:$A,$B14,'EPA Export Aggregation'!$D:$D,$A$1)*IF($A14="CH4",About!$D$58,IF($A14="N2O",About!$D$59,1))</f>
        <v>9.5929741831500007E-2</v>
      </c>
      <c r="T14">
        <f>SUMIFS('EPA Export Aggregation'!W:W,'EPA Export Aggregation'!$A:$A,$B14,'EPA Export Aggregation'!$D:$D,$A$1)*IF($A14="CH4",About!$D$58,IF($A14="N2O",About!$D$59,1))</f>
        <v>9.2128772012700005E-2</v>
      </c>
      <c r="U14">
        <f>SUMIFS('EPA Export Aggregation'!X:X,'EPA Export Aggregation'!$A:$A,$B14,'EPA Export Aggregation'!$D:$D,$A$1)*IF($A14="CH4",About!$D$58,IF($A14="N2O",About!$D$59,1))</f>
        <v>8.5632346833500003E-2</v>
      </c>
      <c r="V14">
        <f>SUMIFS('EPA Export Aggregation'!Y:Y,'EPA Export Aggregation'!$A:$A,$B14,'EPA Export Aggregation'!$D:$D,$A$1)*IF($A14="CH4",About!$D$58,IF($A14="N2O",About!$D$59,1))</f>
        <v>7.3669193972800001E-2</v>
      </c>
      <c r="W14">
        <f>SUMIFS('EPA Export Aggregation'!Z:Z,'EPA Export Aggregation'!$A:$A,$B14,'EPA Export Aggregation'!$D:$D,$A$1)*IF($A14="CH4",About!$D$58,IF($A14="N2O",About!$D$59,1))</f>
        <v>5.5959268786900003E-2</v>
      </c>
      <c r="X14">
        <f>SUMIFS('EPA Export Aggregation'!AA:AA,'EPA Export Aggregation'!$A:$A,$B14,'EPA Export Aggregation'!$D:$D,$A$1)*IF($A14="CH4",About!$D$58,IF($A14="N2O",About!$D$59,1))</f>
        <v>5.8927186860200001E-2</v>
      </c>
      <c r="Y14">
        <f>SUMIFS('EPA Export Aggregation'!AB:AB,'EPA Export Aggregation'!$A:$A,$B14,'EPA Export Aggregation'!$D:$D,$A$1)*IF($A14="CH4",About!$D$58,IF($A14="N2O",About!$D$59,1))</f>
        <v>6.0285721073200002E-2</v>
      </c>
      <c r="Z14">
        <f>SUMIFS('EPA Export Aggregation'!AC:AC,'EPA Export Aggregation'!$A:$A,$B14,'EPA Export Aggregation'!$D:$D,$A$1)*IF($A14="CH4",About!$D$58,IF($A14="N2O",About!$D$59,1))</f>
        <v>5.8935572059599997E-2</v>
      </c>
      <c r="AA14">
        <f>SUMIFS('EPA Export Aggregation'!AD:AD,'EPA Export Aggregation'!$A:$A,$B14,'EPA Export Aggregation'!$D:$D,$A$1)*IF($A14="CH4",About!$D$58,IF($A14="N2O",About!$D$59,1))</f>
        <v>5.7016689745200001E-2</v>
      </c>
      <c r="AB14">
        <f>SUMIFS('EPA Export Aggregation'!AE:AE,'EPA Export Aggregation'!$A:$A,$B14,'EPA Export Aggregation'!$D:$D,$A$1)*IF($A14="CH4",About!$D$58,IF($A14="N2O",About!$D$59,1))</f>
        <v>5.39951057373E-2</v>
      </c>
      <c r="AC14">
        <f>SUMIFS('EPA Export Aggregation'!AF:AF,'EPA Export Aggregation'!$A:$A,$B14,'EPA Export Aggregation'!$D:$D,$A$1)*IF($A14="CH4",About!$D$58,IF($A14="N2O",About!$D$59,1))</f>
        <v>5.56257674969E-2</v>
      </c>
      <c r="AD14">
        <f>SUMIFS('EPA Export Aggregation'!AG:AG,'EPA Export Aggregation'!$A:$A,$B14,'EPA Export Aggregation'!$D:$D,$A$1)*IF($A14="CH4",About!$D$58,IF($A14="N2O",About!$D$59,1))</f>
        <v>5.0969504720699998E-2</v>
      </c>
      <c r="AE14">
        <f>SUMIFS('EPA Export Aggregation'!AH:AH,'EPA Export Aggregation'!$A:$A,$B14,'EPA Export Aggregation'!$D:$D,$A$1)*IF($A14="CH4",About!$D$58,IF($A14="N2O",About!$D$59,1))</f>
        <v>4.3717958404299997E-2</v>
      </c>
      <c r="AF14">
        <f>SUMIFS('EPA Export Aggregation'!AI:AI,'EPA Export Aggregation'!$A:$A,$B14,'EPA Export Aggregation'!$D:$D,$A$1)*IF($A14="CH4",About!$D$58,IF($A14="N2O",About!$D$59,1))</f>
        <v>1.16784104802E-2</v>
      </c>
      <c r="AG14">
        <f>SUMIFS('EPA Export Aggregation'!AJ:AJ,'EPA Export Aggregation'!$A:$A,$B14,'EPA Export Aggregation'!$D:$D,$A$1)*IF($A14="CH4",About!$D$58,IF($A14="N2O",About!$D$59,1))</f>
        <v>2.22005602828E-2</v>
      </c>
      <c r="AH14">
        <f>SUMIFS('EPA Export Aggregation'!AK:AK,'EPA Export Aggregation'!$A:$A,$B14,'EPA Export Aggregation'!$D:$D,$A$1)*IF($A14="CH4",About!$D$58,IF($A14="N2O",About!$D$59,1))</f>
        <v>1.9674486534400001E-2</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3.7815415351599997E-2</v>
      </c>
      <c r="D16">
        <f>SUMIFS('EPA Export Aggregation'!G:G,'EPA Export Aggregation'!$A:$A,$B16,'EPA Export Aggregation'!$D:$D,$A$1)*IF($A16="CH4",About!$D$58,IF($A16="N2O",About!$D$59,1))</f>
        <v>3.8056219540500001E-2</v>
      </c>
      <c r="E16">
        <f>SUMIFS('EPA Export Aggregation'!H:H,'EPA Export Aggregation'!$A:$A,$B16,'EPA Export Aggregation'!$D:$D,$A$1)*IF($A16="CH4",About!$D$58,IF($A16="N2O",About!$D$59,1))</f>
        <v>3.82905574143E-2</v>
      </c>
      <c r="F16">
        <f>SUMIFS('EPA Export Aggregation'!I:I,'EPA Export Aggregation'!$A:$A,$B16,'EPA Export Aggregation'!$D:$D,$A$1)*IF($A16="CH4",About!$D$58,IF($A16="N2O",About!$D$59,1))</f>
        <v>3.8872492653299999E-2</v>
      </c>
      <c r="G16">
        <f>SUMIFS('EPA Export Aggregation'!J:J,'EPA Export Aggregation'!$A:$A,$B16,'EPA Export Aggregation'!$D:$D,$A$1)*IF($A16="CH4",About!$D$58,IF($A16="N2O",About!$D$59,1))</f>
        <v>3.9560781314200003E-2</v>
      </c>
      <c r="H16">
        <f>SUMIFS('EPA Export Aggregation'!K:K,'EPA Export Aggregation'!$A:$A,$B16,'EPA Export Aggregation'!$D:$D,$A$1)*IF($A16="CH4",About!$D$58,IF($A16="N2O",About!$D$59,1))</f>
        <v>4.0055903462599997E-2</v>
      </c>
      <c r="I16">
        <f>SUMIFS('EPA Export Aggregation'!L:L,'EPA Export Aggregation'!$A:$A,$B16,'EPA Export Aggregation'!$D:$D,$A$1)*IF($A16="CH4",About!$D$58,IF($A16="N2O",About!$D$59,1))</f>
        <v>4.0758970186500001E-2</v>
      </c>
      <c r="J16">
        <f>SUMIFS('EPA Export Aggregation'!M:M,'EPA Export Aggregation'!$A:$A,$B16,'EPA Export Aggregation'!$D:$D,$A$1)*IF($A16="CH4",About!$D$58,IF($A16="N2O",About!$D$59,1))</f>
        <v>4.1214665425199998E-2</v>
      </c>
      <c r="K16">
        <f>SUMIFS('EPA Export Aggregation'!N:N,'EPA Export Aggregation'!$A:$A,$B16,'EPA Export Aggregation'!$D:$D,$A$1)*IF($A16="CH4",About!$D$58,IF($A16="N2O",About!$D$59,1))</f>
        <v>4.1601782598000001E-2</v>
      </c>
      <c r="L16">
        <f>SUMIFS('EPA Export Aggregation'!O:O,'EPA Export Aggregation'!$A:$A,$B16,'EPA Export Aggregation'!$D:$D,$A$1)*IF($A16="CH4",About!$D$58,IF($A16="N2O",About!$D$59,1))</f>
        <v>4.2023555054600002E-2</v>
      </c>
      <c r="M16">
        <f>SUMIFS('EPA Export Aggregation'!P:P,'EPA Export Aggregation'!$A:$A,$B16,'EPA Export Aggregation'!$D:$D,$A$1)*IF($A16="CH4",About!$D$58,IF($A16="N2O",About!$D$59,1))</f>
        <v>4.24603519281E-2</v>
      </c>
      <c r="N16">
        <f>SUMIFS('EPA Export Aggregation'!Q:Q,'EPA Export Aggregation'!$A:$A,$B16,'EPA Export Aggregation'!$D:$D,$A$1)*IF($A16="CH4",About!$D$58,IF($A16="N2O",About!$D$59,1))</f>
        <v>2.5883603714399999E-2</v>
      </c>
      <c r="O16">
        <f>SUMIFS('EPA Export Aggregation'!R:R,'EPA Export Aggregation'!$A:$A,$B16,'EPA Export Aggregation'!$D:$D,$A$1)*IF($A16="CH4",About!$D$58,IF($A16="N2O",About!$D$59,1))</f>
        <v>3.0530733627400001E-2</v>
      </c>
      <c r="P16">
        <f>SUMIFS('EPA Export Aggregation'!S:S,'EPA Export Aggregation'!$A:$A,$B16,'EPA Export Aggregation'!$D:$D,$A$1)*IF($A16="CH4",About!$D$58,IF($A16="N2O",About!$D$59,1))</f>
        <v>3.99817939526E-2</v>
      </c>
      <c r="Q16">
        <f>SUMIFS('EPA Export Aggregation'!T:T,'EPA Export Aggregation'!$A:$A,$B16,'EPA Export Aggregation'!$D:$D,$A$1)*IF($A16="CH4",About!$D$58,IF($A16="N2O",About!$D$59,1))</f>
        <v>3.7180848537899998E-2</v>
      </c>
      <c r="R16">
        <f>SUMIFS('EPA Export Aggregation'!U:U,'EPA Export Aggregation'!$A:$A,$B16,'EPA Export Aggregation'!$D:$D,$A$1)*IF($A16="CH4",About!$D$58,IF($A16="N2O",About!$D$59,1))</f>
        <v>4.0941725254100003E-2</v>
      </c>
      <c r="S16">
        <f>SUMIFS('EPA Export Aggregation'!V:V,'EPA Export Aggregation'!$A:$A,$B16,'EPA Export Aggregation'!$D:$D,$A$1)*IF($A16="CH4",About!$D$58,IF($A16="N2O",About!$D$59,1))</f>
        <v>5.3200070292400002E-2</v>
      </c>
      <c r="T16">
        <f>SUMIFS('EPA Export Aggregation'!W:W,'EPA Export Aggregation'!$A:$A,$B16,'EPA Export Aggregation'!$D:$D,$A$1)*IF($A16="CH4",About!$D$58,IF($A16="N2O",About!$D$59,1))</f>
        <v>5.8834550043999997E-2</v>
      </c>
      <c r="U16">
        <f>SUMIFS('EPA Export Aggregation'!X:X,'EPA Export Aggregation'!$A:$A,$B16,'EPA Export Aggregation'!$D:$D,$A$1)*IF($A16="CH4",About!$D$58,IF($A16="N2O",About!$D$59,1))</f>
        <v>5.65395024776E-2</v>
      </c>
      <c r="V16">
        <f>SUMIFS('EPA Export Aggregation'!Y:Y,'EPA Export Aggregation'!$A:$A,$B16,'EPA Export Aggregation'!$D:$D,$A$1)*IF($A16="CH4",About!$D$58,IF($A16="N2O",About!$D$59,1))</f>
        <v>5.5540154462400002E-2</v>
      </c>
      <c r="W16">
        <f>SUMIFS('EPA Export Aggregation'!Z:Z,'EPA Export Aggregation'!$A:$A,$B16,'EPA Export Aggregation'!$D:$D,$A$1)*IF($A16="CH4",About!$D$58,IF($A16="N2O",About!$D$59,1))</f>
        <v>0.1371207165219</v>
      </c>
      <c r="X16">
        <f>SUMIFS('EPA Export Aggregation'!AA:AA,'EPA Export Aggregation'!$A:$A,$B16,'EPA Export Aggregation'!$D:$D,$A$1)*IF($A16="CH4",About!$D$58,IF($A16="N2O",About!$D$59,1))</f>
        <v>0.1268126015014</v>
      </c>
      <c r="Y16">
        <f>SUMIFS('EPA Export Aggregation'!AB:AB,'EPA Export Aggregation'!$A:$A,$B16,'EPA Export Aggregation'!$D:$D,$A$1)*IF($A16="CH4",About!$D$58,IF($A16="N2O",About!$D$59,1))</f>
        <v>0.1252098574038</v>
      </c>
      <c r="Z16">
        <f>SUMIFS('EPA Export Aggregation'!AC:AC,'EPA Export Aggregation'!$A:$A,$B16,'EPA Export Aggregation'!$D:$D,$A$1)*IF($A16="CH4",About!$D$58,IF($A16="N2O",About!$D$59,1))</f>
        <v>0.13052642449990001</v>
      </c>
      <c r="AA16">
        <f>SUMIFS('EPA Export Aggregation'!AD:AD,'EPA Export Aggregation'!$A:$A,$B16,'EPA Export Aggregation'!$D:$D,$A$1)*IF($A16="CH4",About!$D$58,IF($A16="N2O",About!$D$59,1))</f>
        <v>0.13971590370049999</v>
      </c>
      <c r="AB16">
        <f>SUMIFS('EPA Export Aggregation'!AE:AE,'EPA Export Aggregation'!$A:$A,$B16,'EPA Export Aggregation'!$D:$D,$A$1)*IF($A16="CH4",About!$D$58,IF($A16="N2O",About!$D$59,1))</f>
        <v>0.1549817786495</v>
      </c>
      <c r="AC16">
        <f>SUMIFS('EPA Export Aggregation'!AF:AF,'EPA Export Aggregation'!$A:$A,$B16,'EPA Export Aggregation'!$D:$D,$A$1)*IF($A16="CH4",About!$D$58,IF($A16="N2O",About!$D$59,1))</f>
        <v>0.14633673740209999</v>
      </c>
      <c r="AD16">
        <f>SUMIFS('EPA Export Aggregation'!AG:AG,'EPA Export Aggregation'!$A:$A,$B16,'EPA Export Aggregation'!$D:$D,$A$1)*IF($A16="CH4",About!$D$58,IF($A16="N2O",About!$D$59,1))</f>
        <v>0.145092395387</v>
      </c>
      <c r="AE16">
        <f>SUMIFS('EPA Export Aggregation'!AH:AH,'EPA Export Aggregation'!$A:$A,$B16,'EPA Export Aggregation'!$D:$D,$A$1)*IF($A16="CH4",About!$D$58,IF($A16="N2O",About!$D$59,1))</f>
        <v>0.13148915924259999</v>
      </c>
      <c r="AF16">
        <f>SUMIFS('EPA Export Aggregation'!AI:AI,'EPA Export Aggregation'!$A:$A,$B16,'EPA Export Aggregation'!$D:$D,$A$1)*IF($A16="CH4",About!$D$58,IF($A16="N2O",About!$D$59,1))</f>
        <v>0.1559464904167</v>
      </c>
      <c r="AG16">
        <f>SUMIFS('EPA Export Aggregation'!AJ:AJ,'EPA Export Aggregation'!$A:$A,$B16,'EPA Export Aggregation'!$D:$D,$A$1)*IF($A16="CH4",About!$D$58,IF($A16="N2O",About!$D$59,1))</f>
        <v>0.15905167804520001</v>
      </c>
      <c r="AH16">
        <f>SUMIFS('EPA Export Aggregation'!AK:AK,'EPA Export Aggregation'!$A:$A,$B16,'EPA Export Aggregation'!$D:$D,$A$1)*IF($A16="CH4",About!$D$58,IF($A16="N2O",About!$D$59,1))</f>
        <v>0.16061106406199999</v>
      </c>
    </row>
    <row r="17" spans="1:34" x14ac:dyDescent="0.25">
      <c r="A17" s="413" t="s">
        <v>2215</v>
      </c>
      <c r="B17" s="414" t="s">
        <v>4233</v>
      </c>
      <c r="C17">
        <f>SUMIFS('EPA Export Aggregation'!F:F,'EPA Export Aggregation'!$A:$A,$B17,'EPA Export Aggregation'!$D:$D,$A$1)*IF($A17="CH4",About!$D$58,IF($A17="N2O",About!$D$59,1))</f>
        <v>0.1041596676072</v>
      </c>
      <c r="D17">
        <f>SUMIFS('EPA Export Aggregation'!G:G,'EPA Export Aggregation'!$A:$A,$B17,'EPA Export Aggregation'!$D:$D,$A$1)*IF($A17="CH4",About!$D$58,IF($A17="N2O",About!$D$59,1))</f>
        <v>7.1333158418100007E-2</v>
      </c>
      <c r="E17">
        <f>SUMIFS('EPA Export Aggregation'!H:H,'EPA Export Aggregation'!$A:$A,$B17,'EPA Export Aggregation'!$D:$D,$A$1)*IF($A17="CH4",About!$D$58,IF($A17="N2O",About!$D$59,1))</f>
        <v>7.4162277863500006E-2</v>
      </c>
      <c r="F17">
        <f>SUMIFS('EPA Export Aggregation'!I:I,'EPA Export Aggregation'!$A:$A,$B17,'EPA Export Aggregation'!$D:$D,$A$1)*IF($A17="CH4",About!$D$58,IF($A17="N2O",About!$D$59,1))</f>
        <v>9.74018311203E-2</v>
      </c>
      <c r="G17">
        <f>SUMIFS('EPA Export Aggregation'!J:J,'EPA Export Aggregation'!$A:$A,$B17,'EPA Export Aggregation'!$D:$D,$A$1)*IF($A17="CH4",About!$D$58,IF($A17="N2O",About!$D$59,1))</f>
        <v>0.1131878424665</v>
      </c>
      <c r="H17">
        <f>SUMIFS('EPA Export Aggregation'!K:K,'EPA Export Aggregation'!$A:$A,$B17,'EPA Export Aggregation'!$D:$D,$A$1)*IF($A17="CH4",About!$D$58,IF($A17="N2O",About!$D$59,1))</f>
        <v>0.11733095836680001</v>
      </c>
      <c r="I17">
        <f>SUMIFS('EPA Export Aggregation'!L:L,'EPA Export Aggregation'!$A:$A,$B17,'EPA Export Aggregation'!$D:$D,$A$1)*IF($A17="CH4",About!$D$58,IF($A17="N2O",About!$D$59,1))</f>
        <v>4.7979773999199997E-2</v>
      </c>
      <c r="J17">
        <f>SUMIFS('EPA Export Aggregation'!M:M,'EPA Export Aggregation'!$A:$A,$B17,'EPA Export Aggregation'!$D:$D,$A$1)*IF($A17="CH4",About!$D$58,IF($A17="N2O",About!$D$59,1))</f>
        <v>7.4225727644100001E-2</v>
      </c>
      <c r="K17">
        <f>SUMIFS('EPA Export Aggregation'!N:N,'EPA Export Aggregation'!$A:$A,$B17,'EPA Export Aggregation'!$D:$D,$A$1)*IF($A17="CH4",About!$D$58,IF($A17="N2O",About!$D$59,1))</f>
        <v>4.9006808197100002E-2</v>
      </c>
      <c r="L17">
        <f>SUMIFS('EPA Export Aggregation'!O:O,'EPA Export Aggregation'!$A:$A,$B17,'EPA Export Aggregation'!$D:$D,$A$1)*IF($A17="CH4",About!$D$58,IF($A17="N2O",About!$D$59,1))</f>
        <v>5.2666987873399997E-2</v>
      </c>
      <c r="M17">
        <f>SUMIFS('EPA Export Aggregation'!P:P,'EPA Export Aggregation'!$A:$A,$B17,'EPA Export Aggregation'!$D:$D,$A$1)*IF($A17="CH4",About!$D$58,IF($A17="N2O",About!$D$59,1))</f>
        <v>4.8120615221899997E-2</v>
      </c>
      <c r="N17">
        <f>SUMIFS('EPA Export Aggregation'!Q:Q,'EPA Export Aggregation'!$A:$A,$B17,'EPA Export Aggregation'!$D:$D,$A$1)*IF($A17="CH4",About!$D$58,IF($A17="N2O",About!$D$59,1))</f>
        <v>3.62896283679E-2</v>
      </c>
      <c r="O17">
        <f>SUMIFS('EPA Export Aggregation'!R:R,'EPA Export Aggregation'!$A:$A,$B17,'EPA Export Aggregation'!$D:$D,$A$1)*IF($A17="CH4",About!$D$58,IF($A17="N2O",About!$D$59,1))</f>
        <v>2.4957652955399999E-2</v>
      </c>
      <c r="P17">
        <f>SUMIFS('EPA Export Aggregation'!S:S,'EPA Export Aggregation'!$A:$A,$B17,'EPA Export Aggregation'!$D:$D,$A$1)*IF($A17="CH4",About!$D$58,IF($A17="N2O",About!$D$59,1))</f>
        <v>3.8222312844000003E-2</v>
      </c>
      <c r="Q17">
        <f>SUMIFS('EPA Export Aggregation'!T:T,'EPA Export Aggregation'!$A:$A,$B17,'EPA Export Aggregation'!$D:$D,$A$1)*IF($A17="CH4",About!$D$58,IF($A17="N2O",About!$D$59,1))</f>
        <v>4.9779701309600001E-2</v>
      </c>
      <c r="R17">
        <f>SUMIFS('EPA Export Aggregation'!U:U,'EPA Export Aggregation'!$A:$A,$B17,'EPA Export Aggregation'!$D:$D,$A$1)*IF($A17="CH4",About!$D$58,IF($A17="N2O",About!$D$59,1))</f>
        <v>5.1544218311999998E-2</v>
      </c>
      <c r="S17">
        <f>SUMIFS('EPA Export Aggregation'!V:V,'EPA Export Aggregation'!$A:$A,$B17,'EPA Export Aggregation'!$D:$D,$A$1)*IF($A17="CH4",About!$D$58,IF($A17="N2O",About!$D$59,1))</f>
        <v>4.24826269615E-2</v>
      </c>
      <c r="T17">
        <f>SUMIFS('EPA Export Aggregation'!W:W,'EPA Export Aggregation'!$A:$A,$B17,'EPA Export Aggregation'!$D:$D,$A$1)*IF($A17="CH4",About!$D$58,IF($A17="N2O",About!$D$59,1))</f>
        <v>4.0636733405E-2</v>
      </c>
      <c r="U17">
        <f>SUMIFS('EPA Export Aggregation'!X:X,'EPA Export Aggregation'!$A:$A,$B17,'EPA Export Aggregation'!$D:$D,$A$1)*IF($A17="CH4",About!$D$58,IF($A17="N2O",About!$D$59,1))</f>
        <v>2.3406094983599999E-2</v>
      </c>
      <c r="V17">
        <f>SUMIFS('EPA Export Aggregation'!Y:Y,'EPA Export Aggregation'!$A:$A,$B17,'EPA Export Aggregation'!$D:$D,$A$1)*IF($A17="CH4",About!$D$58,IF($A17="N2O",About!$D$59,1))</f>
        <v>1.12462389284E-2</v>
      </c>
      <c r="W17">
        <f>SUMIFS('EPA Export Aggregation'!Z:Z,'EPA Export Aggregation'!$A:$A,$B17,'EPA Export Aggregation'!$D:$D,$A$1)*IF($A17="CH4",About!$D$58,IF($A17="N2O",About!$D$59,1))</f>
        <v>1.0474025764900001E-2</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25">
      <c r="A18" s="413" t="s">
        <v>2215</v>
      </c>
      <c r="B18" s="414" t="s">
        <v>4249</v>
      </c>
      <c r="C18" s="415">
        <f>SUMIFS('EPA Export Aggregation'!F:F,'EPA Export Aggregation'!$A:$A,$B18,'EPA Export Aggregation'!$D:$D,$A$1)*IF($A18="CH4",About!$D$58,IF($A18="N2O",About!$D$59,1))</f>
        <v>0.1122474408898</v>
      </c>
      <c r="D18" s="415">
        <f>SUMIFS('EPA Export Aggregation'!G:G,'EPA Export Aggregation'!$A:$A,$B18,'EPA Export Aggregation'!$D:$D,$A$1)*IF($A18="CH4",About!$D$58,IF($A18="N2O",About!$D$59,1))</f>
        <v>9.7103155751300005E-2</v>
      </c>
      <c r="E18" s="415">
        <f>SUMIFS('EPA Export Aggregation'!H:H,'EPA Export Aggregation'!$A:$A,$B18,'EPA Export Aggregation'!$D:$D,$A$1)*IF($A18="CH4",About!$D$58,IF($A18="N2O",About!$D$59,1))</f>
        <v>0.1058103703704</v>
      </c>
      <c r="F18" s="415">
        <f>SUMIFS('EPA Export Aggregation'!I:I,'EPA Export Aggregation'!$A:$A,$B18,'EPA Export Aggregation'!$D:$D,$A$1)*IF($A18="CH4",About!$D$58,IF($A18="N2O",About!$D$59,1))</f>
        <v>0.1046929578482</v>
      </c>
      <c r="G18" s="415">
        <f>SUMIFS('EPA Export Aggregation'!J:J,'EPA Export Aggregation'!$A:$A,$B18,'EPA Export Aggregation'!$D:$D,$A$1)*IF($A18="CH4",About!$D$58,IF($A18="N2O",About!$D$59,1))</f>
        <v>0.1128156873364</v>
      </c>
      <c r="H18" s="415">
        <f>SUMIFS('EPA Export Aggregation'!K:K,'EPA Export Aggregation'!$A:$A,$B18,'EPA Export Aggregation'!$D:$D,$A$1)*IF($A18="CH4",About!$D$58,IF($A18="N2O",About!$D$59,1))</f>
        <v>0.1128156873364</v>
      </c>
      <c r="I18" s="415">
        <f>SUMIFS('EPA Export Aggregation'!L:L,'EPA Export Aggregation'!$A:$A,$B18,'EPA Export Aggregation'!$D:$D,$A$1)*IF($A18="CH4",About!$D$58,IF($A18="N2O",About!$D$59,1))</f>
        <v>9.88818582709E-2</v>
      </c>
      <c r="J18" s="415">
        <f>SUMIFS('EPA Export Aggregation'!M:M,'EPA Export Aggregation'!$A:$A,$B18,'EPA Export Aggregation'!$D:$D,$A$1)*IF($A18="CH4",About!$D$58,IF($A18="N2O",About!$D$59,1))</f>
        <v>0.1095750661912</v>
      </c>
      <c r="K18" s="415">
        <f>SUMIFS('EPA Export Aggregation'!N:N,'EPA Export Aggregation'!$A:$A,$B18,'EPA Export Aggregation'!$D:$D,$A$1)*IF($A18="CH4",About!$D$58,IF($A18="N2O",About!$D$59,1))</f>
        <v>0.1114640549828</v>
      </c>
      <c r="L18" s="415">
        <f>SUMIFS('EPA Export Aggregation'!O:O,'EPA Export Aggregation'!$A:$A,$B18,'EPA Export Aggregation'!$D:$D,$A$1)*IF($A18="CH4",About!$D$58,IF($A18="N2O",About!$D$59,1))</f>
        <v>0.1080371494607</v>
      </c>
      <c r="M18" s="415">
        <f>SUMIFS('EPA Export Aggregation'!P:P,'EPA Export Aggregation'!$A:$A,$B18,'EPA Export Aggregation'!$D:$D,$A$1)*IF($A18="CH4",About!$D$58,IF($A18="N2O",About!$D$59,1))</f>
        <v>0.118944042317</v>
      </c>
      <c r="N18" s="415">
        <f>SUMIFS('EPA Export Aggregation'!Q:Q,'EPA Export Aggregation'!$A:$A,$B18,'EPA Export Aggregation'!$D:$D,$A$1)*IF($A18="CH4",About!$D$58,IF($A18="N2O",About!$D$59,1))</f>
        <v>0.1020546195269</v>
      </c>
      <c r="O18" s="415">
        <f>SUMIFS('EPA Export Aggregation'!R:R,'EPA Export Aggregation'!$A:$A,$B18,'EPA Export Aggregation'!$D:$D,$A$1)*IF($A18="CH4",About!$D$58,IF($A18="N2O",About!$D$59,1))</f>
        <v>0.10971514309909999</v>
      </c>
      <c r="P18" s="415">
        <f>SUMIFS('EPA Export Aggregation'!S:S,'EPA Export Aggregation'!$A:$A,$B18,'EPA Export Aggregation'!$D:$D,$A$1)*IF($A18="CH4",About!$D$58,IF($A18="N2O",About!$D$59,1))</f>
        <v>0.12976317420950001</v>
      </c>
      <c r="Q18" s="415">
        <f>SUMIFS('EPA Export Aggregation'!T:T,'EPA Export Aggregation'!$A:$A,$B18,'EPA Export Aggregation'!$D:$D,$A$1)*IF($A18="CH4",About!$D$58,IF($A18="N2O",About!$D$59,1))</f>
        <v>0.1437593413553</v>
      </c>
      <c r="R18" s="415">
        <f>SUMIFS('EPA Export Aggregation'!U:U,'EPA Export Aggregation'!$A:$A,$B18,'EPA Export Aggregation'!$D:$D,$A$1)*IF($A18="CH4",About!$D$58,IF($A18="N2O",About!$D$59,1))</f>
        <v>0.13002962962959999</v>
      </c>
      <c r="S18" s="415">
        <f>SUMIFS('EPA Export Aggregation'!V:V,'EPA Export Aggregation'!$A:$A,$B18,'EPA Export Aggregation'!$D:$D,$A$1)*IF($A18="CH4",About!$D$58,IF($A18="N2O",About!$D$59,1))</f>
        <v>0.1242695384615</v>
      </c>
      <c r="T18" s="415">
        <f>SUMIFS('EPA Export Aggregation'!W:W,'EPA Export Aggregation'!$A:$A,$B18,'EPA Export Aggregation'!$D:$D,$A$1)*IF($A18="CH4",About!$D$58,IF($A18="N2O",About!$D$59,1))</f>
        <v>0.13061907692310001</v>
      </c>
      <c r="U18" s="415">
        <f>SUMIFS('EPA Export Aggregation'!X:X,'EPA Export Aggregation'!$A:$A,$B18,'EPA Export Aggregation'!$D:$D,$A$1)*IF($A18="CH4",About!$D$58,IF($A18="N2O",About!$D$59,1))</f>
        <v>0.1224553846154</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2215</v>
      </c>
      <c r="B20" s="414" t="s">
        <v>4218</v>
      </c>
      <c r="C20">
        <f>SUMIFS('EPA Export Aggregation'!F:F,'EPA Export Aggregation'!$A:$A,$B20,'EPA Export Aggregation'!$D:$D,$A$1)*IF($A20="CH4",About!$D$58,IF($A20="N2O",About!$D$59,1))</f>
        <v>0.869527883158</v>
      </c>
      <c r="D20">
        <f>SUMIFS('EPA Export Aggregation'!G:G,'EPA Export Aggregation'!$A:$A,$B20,'EPA Export Aggregation'!$D:$D,$A$1)*IF($A20="CH4",About!$D$58,IF($A20="N2O",About!$D$59,1))</f>
        <v>0.79067479298650001</v>
      </c>
      <c r="E20">
        <f>SUMIFS('EPA Export Aggregation'!H:H,'EPA Export Aggregation'!$A:$A,$B20,'EPA Export Aggregation'!$D:$D,$A$1)*IF($A20="CH4",About!$D$58,IF($A20="N2O",About!$D$59,1))</f>
        <v>0.80686615315129995</v>
      </c>
      <c r="F20">
        <f>SUMIFS('EPA Export Aggregation'!I:I,'EPA Export Aggregation'!$A:$A,$B20,'EPA Export Aggregation'!$D:$D,$A$1)*IF($A20="CH4",About!$D$58,IF($A20="N2O",About!$D$59,1))</f>
        <v>0.77798531162499995</v>
      </c>
      <c r="G20">
        <f>SUMIFS('EPA Export Aggregation'!J:J,'EPA Export Aggregation'!$A:$A,$B20,'EPA Export Aggregation'!$D:$D,$A$1)*IF($A20="CH4",About!$D$58,IF($A20="N2O",About!$D$59,1))</f>
        <v>0.78382621201720004</v>
      </c>
      <c r="H20">
        <f>SUMIFS('EPA Export Aggregation'!K:K,'EPA Export Aggregation'!$A:$A,$B20,'EPA Export Aggregation'!$D:$D,$A$1)*IF($A20="CH4",About!$D$58,IF($A20="N2O",About!$D$59,1))</f>
        <v>0.81729419068749998</v>
      </c>
      <c r="I20">
        <f>SUMIFS('EPA Export Aggregation'!L:L,'EPA Export Aggregation'!$A:$A,$B20,'EPA Export Aggregation'!$D:$D,$A$1)*IF($A20="CH4",About!$D$58,IF($A20="N2O",About!$D$59,1))</f>
        <v>0.80700283593120004</v>
      </c>
      <c r="J20">
        <f>SUMIFS('EPA Export Aggregation'!M:M,'EPA Export Aggregation'!$A:$A,$B20,'EPA Export Aggregation'!$D:$D,$A$1)*IF($A20="CH4",About!$D$58,IF($A20="N2O",About!$D$59,1))</f>
        <v>0.8228986800393</v>
      </c>
      <c r="K20">
        <f>SUMIFS('EPA Export Aggregation'!N:N,'EPA Export Aggregation'!$A:$A,$B20,'EPA Export Aggregation'!$D:$D,$A$1)*IF($A20="CH4",About!$D$58,IF($A20="N2O",About!$D$59,1))</f>
        <v>0.86856053013510004</v>
      </c>
      <c r="L20">
        <f>SUMIFS('EPA Export Aggregation'!O:O,'EPA Export Aggregation'!$A:$A,$B20,'EPA Export Aggregation'!$D:$D,$A$1)*IF($A20="CH4",About!$D$58,IF($A20="N2O",About!$D$59,1))</f>
        <v>0.91979412480099998</v>
      </c>
      <c r="M20">
        <f>SUMIFS('EPA Export Aggregation'!P:P,'EPA Export Aggregation'!$A:$A,$B20,'EPA Export Aggregation'!$D:$D,$A$1)*IF($A20="CH4",About!$D$58,IF($A20="N2O",About!$D$59,1))</f>
        <v>1.1564712897035001</v>
      </c>
      <c r="N20">
        <f>SUMIFS('EPA Export Aggregation'!Q:Q,'EPA Export Aggregation'!$A:$A,$B20,'EPA Export Aggregation'!$D:$D,$A$1)*IF($A20="CH4",About!$D$58,IF($A20="N2O",About!$D$59,1))</f>
        <v>1.4645424556572</v>
      </c>
      <c r="O20">
        <f>SUMIFS('EPA Export Aggregation'!R:R,'EPA Export Aggregation'!$A:$A,$B20,'EPA Export Aggregation'!$D:$D,$A$1)*IF($A20="CH4",About!$D$58,IF($A20="N2O",About!$D$59,1))</f>
        <v>1.728003616434</v>
      </c>
      <c r="P20">
        <f>SUMIFS('EPA Export Aggregation'!S:S,'EPA Export Aggregation'!$A:$A,$B20,'EPA Export Aggregation'!$D:$D,$A$1)*IF($A20="CH4",About!$D$58,IF($A20="N2O",About!$D$59,1))</f>
        <v>1.7433278227344999</v>
      </c>
      <c r="Q20">
        <f>SUMIFS('EPA Export Aggregation'!T:T,'EPA Export Aggregation'!$A:$A,$B20,'EPA Export Aggregation'!$D:$D,$A$1)*IF($A20="CH4",About!$D$58,IF($A20="N2O",About!$D$59,1))</f>
        <v>1.5480932963736</v>
      </c>
      <c r="R20">
        <f>SUMIFS('EPA Export Aggregation'!U:U,'EPA Export Aggregation'!$A:$A,$B20,'EPA Export Aggregation'!$D:$D,$A$1)*IF($A20="CH4",About!$D$58,IF($A20="N2O",About!$D$59,1))</f>
        <v>1.3804974981828</v>
      </c>
      <c r="S20">
        <f>SUMIFS('EPA Export Aggregation'!V:V,'EPA Export Aggregation'!$A:$A,$B20,'EPA Export Aggregation'!$D:$D,$A$1)*IF($A20="CH4",About!$D$58,IF($A20="N2O",About!$D$59,1))</f>
        <v>1.424434699726</v>
      </c>
      <c r="T20">
        <f>SUMIFS('EPA Export Aggregation'!W:W,'EPA Export Aggregation'!$A:$A,$B20,'EPA Export Aggregation'!$D:$D,$A$1)*IF($A20="CH4",About!$D$58,IF($A20="N2O",About!$D$59,1))</f>
        <v>1.5259617878766001</v>
      </c>
      <c r="U20">
        <f>SUMIFS('EPA Export Aggregation'!X:X,'EPA Export Aggregation'!$A:$A,$B20,'EPA Export Aggregation'!$D:$D,$A$1)*IF($A20="CH4",About!$D$58,IF($A20="N2O",About!$D$59,1))</f>
        <v>1.3150122042365999</v>
      </c>
      <c r="V20">
        <f>SUMIFS('EPA Export Aggregation'!Y:Y,'EPA Export Aggregation'!$A:$A,$B20,'EPA Export Aggregation'!$D:$D,$A$1)*IF($A20="CH4",About!$D$58,IF($A20="N2O",About!$D$59,1))</f>
        <v>0.87809873996569998</v>
      </c>
      <c r="W20">
        <f>SUMIFS('EPA Export Aggregation'!Z:Z,'EPA Export Aggregation'!$A:$A,$B20,'EPA Export Aggregation'!$D:$D,$A$1)*IF($A20="CH4",About!$D$58,IF($A20="N2O",About!$D$59,1))</f>
        <v>4.0820546039400003E-2</v>
      </c>
      <c r="X20">
        <f>SUMIFS('EPA Export Aggregation'!AA:AA,'EPA Export Aggregation'!$A:$A,$B20,'EPA Export Aggregation'!$D:$D,$A$1)*IF($A20="CH4",About!$D$58,IF($A20="N2O",About!$D$59,1))</f>
        <v>3.0759500936900001E-2</v>
      </c>
      <c r="Y20">
        <f>SUMIFS('EPA Export Aggregation'!AB:AB,'EPA Export Aggregation'!$A:$A,$B20,'EPA Export Aggregation'!$D:$D,$A$1)*IF($A20="CH4",About!$D$58,IF($A20="N2O",About!$D$59,1))</f>
        <v>2.9583213283199999E-2</v>
      </c>
      <c r="Z20">
        <f>SUMIFS('EPA Export Aggregation'!AC:AC,'EPA Export Aggregation'!$A:$A,$B20,'EPA Export Aggregation'!$D:$D,$A$1)*IF($A20="CH4",About!$D$58,IF($A20="N2O",About!$D$59,1))</f>
        <v>2.0468924153000001E-2</v>
      </c>
      <c r="AA20">
        <f>SUMIFS('EPA Export Aggregation'!AD:AD,'EPA Export Aggregation'!$A:$A,$B20,'EPA Export Aggregation'!$D:$D,$A$1)*IF($A20="CH4",About!$D$58,IF($A20="N2O",About!$D$59,1))</f>
        <v>2.2234728332299999E-2</v>
      </c>
      <c r="AB20">
        <f>SUMIFS('EPA Export Aggregation'!AE:AE,'EPA Export Aggregation'!$A:$A,$B20,'EPA Export Aggregation'!$D:$D,$A$1)*IF($A20="CH4",About!$D$58,IF($A20="N2O",About!$D$59,1))</f>
        <v>2.9121709122299999E-2</v>
      </c>
      <c r="AC20">
        <f>SUMIFS('EPA Export Aggregation'!AF:AF,'EPA Export Aggregation'!$A:$A,$B20,'EPA Export Aggregation'!$D:$D,$A$1)*IF($A20="CH4",About!$D$58,IF($A20="N2O",About!$D$59,1))</f>
        <v>2.1889294937500001E-2</v>
      </c>
      <c r="AD20">
        <f>SUMIFS('EPA Export Aggregation'!AG:AG,'EPA Export Aggregation'!$A:$A,$B20,'EPA Export Aggregation'!$D:$D,$A$1)*IF($A20="CH4",About!$D$58,IF($A20="N2O",About!$D$59,1))</f>
        <v>2.20404648157E-2</v>
      </c>
      <c r="AE20">
        <f>SUMIFS('EPA Export Aggregation'!AH:AH,'EPA Export Aggregation'!$A:$A,$B20,'EPA Export Aggregation'!$D:$D,$A$1)*IF($A20="CH4",About!$D$58,IF($A20="N2O",About!$D$59,1))</f>
        <v>2.4918741889699999E-2</v>
      </c>
      <c r="AF20">
        <f>SUMIFS('EPA Export Aggregation'!AI:AI,'EPA Export Aggregation'!$A:$A,$B20,'EPA Export Aggregation'!$D:$D,$A$1)*IF($A20="CH4",About!$D$58,IF($A20="N2O",About!$D$59,1))</f>
        <v>2.2570853219899999E-2</v>
      </c>
      <c r="AG20">
        <f>SUMIFS('EPA Export Aggregation'!AJ:AJ,'EPA Export Aggregation'!$A:$A,$B20,'EPA Export Aggregation'!$D:$D,$A$1)*IF($A20="CH4",About!$D$58,IF($A20="N2O",About!$D$59,1))</f>
        <v>3.6759624171400003E-2</v>
      </c>
      <c r="AH20">
        <f>SUMIFS('EPA Export Aggregation'!AK:AK,'EPA Export Aggregation'!$A:$A,$B20,'EPA Export Aggregation'!$D:$D,$A$1)*IF($A20="CH4",About!$D$58,IF($A20="N2O",About!$D$59,1))</f>
        <v>3.4430416045699998E-2</v>
      </c>
    </row>
    <row r="21" spans="1:34" x14ac:dyDescent="0.2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2215</v>
      </c>
      <c r="B22" s="414" t="s">
        <v>4229</v>
      </c>
      <c r="C22">
        <f>SUMIFS('EPA Export Aggregation'!F:F,'EPA Export Aggregation'!$A:$A,$B22,'EPA Export Aggregation'!$D:$D,$A$1)*IF($A22="CH4",About!$D$58,IF($A22="N2O",About!$D$59,1))</f>
        <v>0.45099847778770003</v>
      </c>
      <c r="D22">
        <f>SUMIFS('EPA Export Aggregation'!G:G,'EPA Export Aggregation'!$A:$A,$B22,'EPA Export Aggregation'!$D:$D,$A$1)*IF($A22="CH4",About!$D$58,IF($A22="N2O",About!$D$59,1))</f>
        <v>0.4512119584448</v>
      </c>
      <c r="E22">
        <f>SUMIFS('EPA Export Aggregation'!H:H,'EPA Export Aggregation'!$A:$A,$B22,'EPA Export Aggregation'!$D:$D,$A$1)*IF($A22="CH4",About!$D$58,IF($A22="N2O",About!$D$59,1))</f>
        <v>0.46305027490310002</v>
      </c>
      <c r="F22">
        <f>SUMIFS('EPA Export Aggregation'!I:I,'EPA Export Aggregation'!$A:$A,$B22,'EPA Export Aggregation'!$D:$D,$A$1)*IF($A22="CH4",About!$D$58,IF($A22="N2O",About!$D$59,1))</f>
        <v>0.45737377105400001</v>
      </c>
      <c r="G22">
        <f>SUMIFS('EPA Export Aggregation'!J:J,'EPA Export Aggregation'!$A:$A,$B22,'EPA Export Aggregation'!$D:$D,$A$1)*IF($A22="CH4",About!$D$58,IF($A22="N2O",About!$D$59,1))</f>
        <v>0.50542132653500005</v>
      </c>
      <c r="H22">
        <f>SUMIFS('EPA Export Aggregation'!K:K,'EPA Export Aggregation'!$A:$A,$B22,'EPA Export Aggregation'!$D:$D,$A$1)*IF($A22="CH4",About!$D$58,IF($A22="N2O",About!$D$59,1))</f>
        <v>0.50174027205000005</v>
      </c>
      <c r="I22">
        <f>SUMIFS('EPA Export Aggregation'!L:L,'EPA Export Aggregation'!$A:$A,$B22,'EPA Export Aggregation'!$D:$D,$A$1)*IF($A22="CH4",About!$D$58,IF($A22="N2O",About!$D$59,1))</f>
        <v>0.55302489744619998</v>
      </c>
      <c r="J22">
        <f>SUMIFS('EPA Export Aggregation'!M:M,'EPA Export Aggregation'!$A:$A,$B22,'EPA Export Aggregation'!$D:$D,$A$1)*IF($A22="CH4",About!$D$58,IF($A22="N2O",About!$D$59,1))</f>
        <v>0.57624943574669996</v>
      </c>
      <c r="K22">
        <f>SUMIFS('EPA Export Aggregation'!N:N,'EPA Export Aggregation'!$A:$A,$B22,'EPA Export Aggregation'!$D:$D,$A$1)*IF($A22="CH4",About!$D$58,IF($A22="N2O",About!$D$59,1))</f>
        <v>0.57736127809839999</v>
      </c>
      <c r="L22">
        <f>SUMIFS('EPA Export Aggregation'!O:O,'EPA Export Aggregation'!$A:$A,$B22,'EPA Export Aggregation'!$D:$D,$A$1)*IF($A22="CH4",About!$D$58,IF($A22="N2O",About!$D$59,1))</f>
        <v>0.55475176961600003</v>
      </c>
      <c r="M22">
        <f>SUMIFS('EPA Export Aggregation'!P:P,'EPA Export Aggregation'!$A:$A,$B22,'EPA Export Aggregation'!$D:$D,$A$1)*IF($A22="CH4",About!$D$58,IF($A22="N2O",About!$D$59,1))</f>
        <v>0.51616815963219997</v>
      </c>
      <c r="N22">
        <f>SUMIFS('EPA Export Aggregation'!Q:Q,'EPA Export Aggregation'!$A:$A,$B22,'EPA Export Aggregation'!$D:$D,$A$1)*IF($A22="CH4",About!$D$58,IF($A22="N2O",About!$D$59,1))</f>
        <v>0.40586969015680002</v>
      </c>
      <c r="O22">
        <f>SUMIFS('EPA Export Aggregation'!R:R,'EPA Export Aggregation'!$A:$A,$B22,'EPA Export Aggregation'!$D:$D,$A$1)*IF($A22="CH4",About!$D$58,IF($A22="N2O",About!$D$59,1))</f>
        <v>0.55060232000230003</v>
      </c>
      <c r="P22">
        <f>SUMIFS('EPA Export Aggregation'!S:S,'EPA Export Aggregation'!$A:$A,$B22,'EPA Export Aggregation'!$D:$D,$A$1)*IF($A22="CH4",About!$D$58,IF($A22="N2O",About!$D$59,1))</f>
        <v>0.45552424417319998</v>
      </c>
      <c r="Q22">
        <f>SUMIFS('EPA Export Aggregation'!T:T,'EPA Export Aggregation'!$A:$A,$B22,'EPA Export Aggregation'!$D:$D,$A$1)*IF($A22="CH4",About!$D$58,IF($A22="N2O",About!$D$59,1))</f>
        <v>0.51176163105329997</v>
      </c>
      <c r="R22">
        <f>SUMIFS('EPA Export Aggregation'!U:U,'EPA Export Aggregation'!$A:$A,$B22,'EPA Export Aggregation'!$D:$D,$A$1)*IF($A22="CH4",About!$D$58,IF($A22="N2O",About!$D$59,1))</f>
        <v>0.5756550166569</v>
      </c>
      <c r="S22">
        <f>SUMIFS('EPA Export Aggregation'!V:V,'EPA Export Aggregation'!$A:$A,$B22,'EPA Export Aggregation'!$D:$D,$A$1)*IF($A22="CH4",About!$D$58,IF($A22="N2O",About!$D$59,1))</f>
        <v>0.59437912869099996</v>
      </c>
      <c r="T22">
        <f>SUMIFS('EPA Export Aggregation'!W:W,'EPA Export Aggregation'!$A:$A,$B22,'EPA Export Aggregation'!$D:$D,$A$1)*IF($A22="CH4",About!$D$58,IF($A22="N2O",About!$D$59,1))</f>
        <v>0.67070712808349997</v>
      </c>
      <c r="U22">
        <f>SUMIFS('EPA Export Aggregation'!X:X,'EPA Export Aggregation'!$A:$A,$B22,'EPA Export Aggregation'!$D:$D,$A$1)*IF($A22="CH4",About!$D$58,IF($A22="N2O",About!$D$59,1))</f>
        <v>0.63306457991840004</v>
      </c>
      <c r="V22">
        <f>SUMIFS('EPA Export Aggregation'!Y:Y,'EPA Export Aggregation'!$A:$A,$B22,'EPA Export Aggregation'!$D:$D,$A$1)*IF($A22="CH4",About!$D$58,IF($A22="N2O",About!$D$59,1))</f>
        <v>0.59697570887499996</v>
      </c>
      <c r="W22">
        <f>SUMIFS('EPA Export Aggregation'!Z:Z,'EPA Export Aggregation'!$A:$A,$B22,'EPA Export Aggregation'!$D:$D,$A$1)*IF($A22="CH4",About!$D$58,IF($A22="N2O",About!$D$59,1))</f>
        <v>0.73951969860309996</v>
      </c>
      <c r="X22">
        <f>SUMIFS('EPA Export Aggregation'!AA:AA,'EPA Export Aggregation'!$A:$A,$B22,'EPA Export Aggregation'!$D:$D,$A$1)*IF($A22="CH4",About!$D$58,IF($A22="N2O",About!$D$59,1))</f>
        <v>0.69298458989190004</v>
      </c>
      <c r="Y22">
        <f>SUMIFS('EPA Export Aggregation'!AB:AB,'EPA Export Aggregation'!$A:$A,$B22,'EPA Export Aggregation'!$D:$D,$A$1)*IF($A22="CH4",About!$D$58,IF($A22="N2O",About!$D$59,1))</f>
        <v>0.66107984382280005</v>
      </c>
      <c r="Z22">
        <f>SUMIFS('EPA Export Aggregation'!AC:AC,'EPA Export Aggregation'!$A:$A,$B22,'EPA Export Aggregation'!$D:$D,$A$1)*IF($A22="CH4",About!$D$58,IF($A22="N2O",About!$D$59,1))</f>
        <v>0.740172464418</v>
      </c>
      <c r="AA22">
        <f>SUMIFS('EPA Export Aggregation'!AD:AD,'EPA Export Aggregation'!$A:$A,$B22,'EPA Export Aggregation'!$D:$D,$A$1)*IF($A22="CH4",About!$D$58,IF($A22="N2O",About!$D$59,1))</f>
        <v>0.85573292186950001</v>
      </c>
      <c r="AB22">
        <f>SUMIFS('EPA Export Aggregation'!AE:AE,'EPA Export Aggregation'!$A:$A,$B22,'EPA Export Aggregation'!$D:$D,$A$1)*IF($A22="CH4",About!$D$58,IF($A22="N2O",About!$D$59,1))</f>
        <v>0.80838392063620002</v>
      </c>
      <c r="AC22">
        <f>SUMIFS('EPA Export Aggregation'!AF:AF,'EPA Export Aggregation'!$A:$A,$B22,'EPA Export Aggregation'!$D:$D,$A$1)*IF($A22="CH4",About!$D$58,IF($A22="N2O",About!$D$59,1))</f>
        <v>0.67102438095969996</v>
      </c>
      <c r="AD22">
        <f>SUMIFS('EPA Export Aggregation'!AG:AG,'EPA Export Aggregation'!$A:$A,$B22,'EPA Export Aggregation'!$D:$D,$A$1)*IF($A22="CH4",About!$D$58,IF($A22="N2O",About!$D$59,1))</f>
        <v>0.57063175818010003</v>
      </c>
      <c r="AE22">
        <f>SUMIFS('EPA Export Aggregation'!AH:AH,'EPA Export Aggregation'!$A:$A,$B22,'EPA Export Aggregation'!$D:$D,$A$1)*IF($A22="CH4",About!$D$58,IF($A22="N2O",About!$D$59,1))</f>
        <v>0.64387402394329996</v>
      </c>
      <c r="AF22">
        <f>SUMIFS('EPA Export Aggregation'!AI:AI,'EPA Export Aggregation'!$A:$A,$B22,'EPA Export Aggregation'!$D:$D,$A$1)*IF($A22="CH4",About!$D$58,IF($A22="N2O",About!$D$59,1))</f>
        <v>0.6067465574848</v>
      </c>
      <c r="AG22">
        <f>SUMIFS('EPA Export Aggregation'!AJ:AJ,'EPA Export Aggregation'!$A:$A,$B22,'EPA Export Aggregation'!$D:$D,$A$1)*IF($A22="CH4",About!$D$58,IF($A22="N2O",About!$D$59,1))</f>
        <v>0.58879206197709999</v>
      </c>
      <c r="AH22">
        <f>SUMIFS('EPA Export Aggregation'!AK:AK,'EPA Export Aggregation'!$A:$A,$B22,'EPA Export Aggregation'!$D:$D,$A$1)*IF($A22="CH4",About!$D$58,IF($A22="N2O",About!$D$59,1))</f>
        <v>0.6338505123607</v>
      </c>
    </row>
    <row r="23" spans="1:34" x14ac:dyDescent="0.25">
      <c r="A23" s="413" t="s">
        <v>2215</v>
      </c>
      <c r="B23" s="414" t="s">
        <v>4241</v>
      </c>
      <c r="C23">
        <f>SUMIFS('EPA Export Aggregation'!F:F,'EPA Export Aggregation'!$A:$A,$B23,'EPA Export Aggregation'!$D:$D,$A$1)*IF($A23="CH4",About!$D$58,IF($A23="N2O",About!$D$59,1))</f>
        <v>9.7224032268900001E-2</v>
      </c>
      <c r="D23">
        <f>SUMIFS('EPA Export Aggregation'!G:G,'EPA Export Aggregation'!$A:$A,$B23,'EPA Export Aggregation'!$D:$D,$A$1)*IF($A23="CH4",About!$D$58,IF($A23="N2O",About!$D$59,1))</f>
        <v>9.0678523963399996E-2</v>
      </c>
      <c r="E23">
        <f>SUMIFS('EPA Export Aggregation'!H:H,'EPA Export Aggregation'!$A:$A,$B23,'EPA Export Aggregation'!$D:$D,$A$1)*IF($A23="CH4",About!$D$58,IF($A23="N2O",About!$D$59,1))</f>
        <v>0.1011127953333</v>
      </c>
      <c r="F23">
        <f>SUMIFS('EPA Export Aggregation'!I:I,'EPA Export Aggregation'!$A:$A,$B23,'EPA Export Aggregation'!$D:$D,$A$1)*IF($A23="CH4",About!$D$58,IF($A23="N2O",About!$D$59,1))</f>
        <v>0.1208155010102</v>
      </c>
      <c r="G23">
        <f>SUMIFS('EPA Export Aggregation'!J:J,'EPA Export Aggregation'!$A:$A,$B23,'EPA Export Aggregation'!$D:$D,$A$1)*IF($A23="CH4",About!$D$58,IF($A23="N2O",About!$D$59,1))</f>
        <v>0.1143638417055</v>
      </c>
      <c r="H23">
        <f>SUMIFS('EPA Export Aggregation'!K:K,'EPA Export Aggregation'!$A:$A,$B23,'EPA Export Aggregation'!$D:$D,$A$1)*IF($A23="CH4",About!$D$58,IF($A23="N2O",About!$D$59,1))</f>
        <v>0.1153514466983</v>
      </c>
      <c r="I23">
        <f>SUMIFS('EPA Export Aggregation'!L:L,'EPA Export Aggregation'!$A:$A,$B23,'EPA Export Aggregation'!$D:$D,$A$1)*IF($A23="CH4",About!$D$58,IF($A23="N2O",About!$D$59,1))</f>
        <v>0.10586497026</v>
      </c>
      <c r="J23">
        <f>SUMIFS('EPA Export Aggregation'!M:M,'EPA Export Aggregation'!$A:$A,$B23,'EPA Export Aggregation'!$D:$D,$A$1)*IF($A23="CH4",About!$D$58,IF($A23="N2O",About!$D$59,1))</f>
        <v>0.1091698620605</v>
      </c>
      <c r="K23">
        <f>SUMIFS('EPA Export Aggregation'!N:N,'EPA Export Aggregation'!$A:$A,$B23,'EPA Export Aggregation'!$D:$D,$A$1)*IF($A23="CH4",About!$D$58,IF($A23="N2O",About!$D$59,1))</f>
        <v>0.1360454224914</v>
      </c>
      <c r="L23">
        <f>SUMIFS('EPA Export Aggregation'!O:O,'EPA Export Aggregation'!$A:$A,$B23,'EPA Export Aggregation'!$D:$D,$A$1)*IF($A23="CH4",About!$D$58,IF($A23="N2O",About!$D$59,1))</f>
        <v>0.13210983257209999</v>
      </c>
      <c r="M23">
        <f>SUMIFS('EPA Export Aggregation'!P:P,'EPA Export Aggregation'!$A:$A,$B23,'EPA Export Aggregation'!$D:$D,$A$1)*IF($A23="CH4",About!$D$58,IF($A23="N2O",About!$D$59,1))</f>
        <v>0.1215469106748</v>
      </c>
      <c r="N23">
        <f>SUMIFS('EPA Export Aggregation'!Q:Q,'EPA Export Aggregation'!$A:$A,$B23,'EPA Export Aggregation'!$D:$D,$A$1)*IF($A23="CH4",About!$D$58,IF($A23="N2O",About!$D$59,1))</f>
        <v>0.11795434051879999</v>
      </c>
      <c r="O23">
        <f>SUMIFS('EPA Export Aggregation'!R:R,'EPA Export Aggregation'!$A:$A,$B23,'EPA Export Aggregation'!$D:$D,$A$1)*IF($A23="CH4",About!$D$58,IF($A23="N2O",About!$D$59,1))</f>
        <v>0.1078682220683</v>
      </c>
      <c r="P23">
        <f>SUMIFS('EPA Export Aggregation'!S:S,'EPA Export Aggregation'!$A:$A,$B23,'EPA Export Aggregation'!$D:$D,$A$1)*IF($A23="CH4",About!$D$58,IF($A23="N2O",About!$D$59,1))</f>
        <v>0.1042282846637</v>
      </c>
      <c r="Q23">
        <f>SUMIFS('EPA Export Aggregation'!T:T,'EPA Export Aggregation'!$A:$A,$B23,'EPA Export Aggregation'!$D:$D,$A$1)*IF($A23="CH4",About!$D$58,IF($A23="N2O",About!$D$59,1))</f>
        <v>0.10844147842059999</v>
      </c>
      <c r="R23">
        <f>SUMIFS('EPA Export Aggregation'!U:U,'EPA Export Aggregation'!$A:$A,$B23,'EPA Export Aggregation'!$D:$D,$A$1)*IF($A23="CH4",About!$D$58,IF($A23="N2O",About!$D$59,1))</f>
        <v>0.1087838857599</v>
      </c>
      <c r="S23">
        <f>SUMIFS('EPA Export Aggregation'!V:V,'EPA Export Aggregation'!$A:$A,$B23,'EPA Export Aggregation'!$D:$D,$A$1)*IF($A23="CH4",About!$D$58,IF($A23="N2O",About!$D$59,1))</f>
        <v>0.10648662921510001</v>
      </c>
      <c r="T23">
        <f>SUMIFS('EPA Export Aggregation'!W:W,'EPA Export Aggregation'!$A:$A,$B23,'EPA Export Aggregation'!$D:$D,$A$1)*IF($A23="CH4",About!$D$58,IF($A23="N2O",About!$D$59,1))</f>
        <v>0.1513491910103</v>
      </c>
      <c r="U23">
        <f>SUMIFS('EPA Export Aggregation'!X:X,'EPA Export Aggregation'!$A:$A,$B23,'EPA Export Aggregation'!$D:$D,$A$1)*IF($A23="CH4",About!$D$58,IF($A23="N2O",About!$D$59,1))</f>
        <v>0.1253411574951</v>
      </c>
      <c r="V23">
        <f>SUMIFS('EPA Export Aggregation'!Y:Y,'EPA Export Aggregation'!$A:$A,$B23,'EPA Export Aggregation'!$D:$D,$A$1)*IF($A23="CH4",About!$D$58,IF($A23="N2O",About!$D$59,1))</f>
        <v>0.1060512980294</v>
      </c>
      <c r="W23">
        <f>SUMIFS('EPA Export Aggregation'!Z:Z,'EPA Export Aggregation'!$A:$A,$B23,'EPA Export Aggregation'!$D:$D,$A$1)*IF($A23="CH4",About!$D$58,IF($A23="N2O",About!$D$59,1))</f>
        <v>0.1465683135725</v>
      </c>
      <c r="X23">
        <f>SUMIFS('EPA Export Aggregation'!AA:AA,'EPA Export Aggregation'!$A:$A,$B23,'EPA Export Aggregation'!$D:$D,$A$1)*IF($A23="CH4",About!$D$58,IF($A23="N2O",About!$D$59,1))</f>
        <v>0.15818974728679999</v>
      </c>
      <c r="Y23">
        <f>SUMIFS('EPA Export Aggregation'!AB:AB,'EPA Export Aggregation'!$A:$A,$B23,'EPA Export Aggregation'!$D:$D,$A$1)*IF($A23="CH4",About!$D$58,IF($A23="N2O",About!$D$59,1))</f>
        <v>0.1501516336439</v>
      </c>
      <c r="Z23">
        <f>SUMIFS('EPA Export Aggregation'!AC:AC,'EPA Export Aggregation'!$A:$A,$B23,'EPA Export Aggregation'!$D:$D,$A$1)*IF($A23="CH4",About!$D$58,IF($A23="N2O",About!$D$59,1))</f>
        <v>0.1420253247056</v>
      </c>
      <c r="AA23">
        <f>SUMIFS('EPA Export Aggregation'!AD:AD,'EPA Export Aggregation'!$A:$A,$B23,'EPA Export Aggregation'!$D:$D,$A$1)*IF($A23="CH4",About!$D$58,IF($A23="N2O",About!$D$59,1))</f>
        <v>5.6521062548699999E-2</v>
      </c>
      <c r="AB23">
        <f>SUMIFS('EPA Export Aggregation'!AE:AE,'EPA Export Aggregation'!$A:$A,$B23,'EPA Export Aggregation'!$D:$D,$A$1)*IF($A23="CH4",About!$D$58,IF($A23="N2O",About!$D$59,1))</f>
        <v>0.14514729395939999</v>
      </c>
      <c r="AC23">
        <f>SUMIFS('EPA Export Aggregation'!AF:AF,'EPA Export Aggregation'!$A:$A,$B23,'EPA Export Aggregation'!$D:$D,$A$1)*IF($A23="CH4",About!$D$58,IF($A23="N2O",About!$D$59,1))</f>
        <v>0.16681097008340001</v>
      </c>
      <c r="AD23">
        <f>SUMIFS('EPA Export Aggregation'!AG:AG,'EPA Export Aggregation'!$A:$A,$B23,'EPA Export Aggregation'!$D:$D,$A$1)*IF($A23="CH4",About!$D$58,IF($A23="N2O",About!$D$59,1))</f>
        <v>0.16349676115889999</v>
      </c>
      <c r="AE23">
        <f>SUMIFS('EPA Export Aggregation'!AH:AH,'EPA Export Aggregation'!$A:$A,$B23,'EPA Export Aggregation'!$D:$D,$A$1)*IF($A23="CH4",About!$D$58,IF($A23="N2O",About!$D$59,1))</f>
        <v>0.19454644611310001</v>
      </c>
      <c r="AF23">
        <f>SUMIFS('EPA Export Aggregation'!AI:AI,'EPA Export Aggregation'!$A:$A,$B23,'EPA Export Aggregation'!$D:$D,$A$1)*IF($A23="CH4",About!$D$58,IF($A23="N2O",About!$D$59,1))</f>
        <v>0.19705724067300001</v>
      </c>
      <c r="AG23">
        <f>SUMIFS('EPA Export Aggregation'!AJ:AJ,'EPA Export Aggregation'!$A:$A,$B23,'EPA Export Aggregation'!$D:$D,$A$1)*IF($A23="CH4",About!$D$58,IF($A23="N2O",About!$D$59,1))</f>
        <v>0.18607047458199999</v>
      </c>
      <c r="AH23">
        <f>SUMIFS('EPA Export Aggregation'!AK:AK,'EPA Export Aggregation'!$A:$A,$B23,'EPA Export Aggregation'!$D:$D,$A$1)*IF($A23="CH4",About!$D$58,IF($A23="N2O",About!$D$59,1))</f>
        <v>0.16058701045150001</v>
      </c>
    </row>
    <row r="24" spans="1:34" x14ac:dyDescent="0.2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13" t="s">
        <v>2215</v>
      </c>
      <c r="B26" s="414" t="s">
        <v>4261</v>
      </c>
      <c r="C26">
        <f>SUMIFS('EPA Export Aggregation'!F:F,'EPA Export Aggregation'!$A:$A,$B26,'EPA Export Aggregation'!$D:$D,$A$1)*IF($A26="CH4",About!$D$58,IF($A26="N2O",About!$D$59,1))</f>
        <v>1.8714803366999999E-3</v>
      </c>
      <c r="D26">
        <f>SUMIFS('EPA Export Aggregation'!G:G,'EPA Export Aggregation'!$A:$A,$B26,'EPA Export Aggregation'!$D:$D,$A$1)*IF($A26="CH4",About!$D$58,IF($A26="N2O",About!$D$59,1))</f>
        <v>1.4064642788999999E-3</v>
      </c>
      <c r="E26">
        <f>SUMIFS('EPA Export Aggregation'!H:H,'EPA Export Aggregation'!$A:$A,$B26,'EPA Export Aggregation'!$D:$D,$A$1)*IF($A26="CH4",About!$D$58,IF($A26="N2O",About!$D$59,1))</f>
        <v>1.7359982088E-3</v>
      </c>
      <c r="F26">
        <f>SUMIFS('EPA Export Aggregation'!I:I,'EPA Export Aggregation'!$A:$A,$B26,'EPA Export Aggregation'!$D:$D,$A$1)*IF($A26="CH4",About!$D$58,IF($A26="N2O",About!$D$59,1))</f>
        <v>1.9430086036999999E-3</v>
      </c>
      <c r="G26">
        <f>SUMIFS('EPA Export Aggregation'!J:J,'EPA Export Aggregation'!$A:$A,$B26,'EPA Export Aggregation'!$D:$D,$A$1)*IF($A26="CH4",About!$D$58,IF($A26="N2O",About!$D$59,1))</f>
        <v>2.0533473196000002E-3</v>
      </c>
      <c r="H26">
        <f>SUMIFS('EPA Export Aggregation'!K:K,'EPA Export Aggregation'!$A:$A,$B26,'EPA Export Aggregation'!$D:$D,$A$1)*IF($A26="CH4",About!$D$58,IF($A26="N2O",About!$D$59,1))</f>
        <v>2.8029075701000001E-3</v>
      </c>
      <c r="I26">
        <f>SUMIFS('EPA Export Aggregation'!L:L,'EPA Export Aggregation'!$A:$A,$B26,'EPA Export Aggregation'!$D:$D,$A$1)*IF($A26="CH4",About!$D$58,IF($A26="N2O",About!$D$59,1))</f>
        <v>3.1628601824999999E-3</v>
      </c>
      <c r="J26">
        <f>SUMIFS('EPA Export Aggregation'!M:M,'EPA Export Aggregation'!$A:$A,$B26,'EPA Export Aggregation'!$D:$D,$A$1)*IF($A26="CH4",About!$D$58,IF($A26="N2O",About!$D$59,1))</f>
        <v>3.9837674845999999E-3</v>
      </c>
      <c r="K26">
        <f>SUMIFS('EPA Export Aggregation'!N:N,'EPA Export Aggregation'!$A:$A,$B26,'EPA Export Aggregation'!$D:$D,$A$1)*IF($A26="CH4",About!$D$58,IF($A26="N2O",About!$D$59,1))</f>
        <v>4.5915542441999999E-3</v>
      </c>
      <c r="L26">
        <f>SUMIFS('EPA Export Aggregation'!O:O,'EPA Export Aggregation'!$A:$A,$B26,'EPA Export Aggregation'!$D:$D,$A$1)*IF($A26="CH4",About!$D$58,IF($A26="N2O",About!$D$59,1))</f>
        <v>3.0233310071E-3</v>
      </c>
      <c r="M26">
        <f>SUMIFS('EPA Export Aggregation'!P:P,'EPA Export Aggregation'!$A:$A,$B26,'EPA Export Aggregation'!$D:$D,$A$1)*IF($A26="CH4",About!$D$58,IF($A26="N2O",About!$D$59,1))</f>
        <v>3.3505846660000001E-3</v>
      </c>
      <c r="N26">
        <f>SUMIFS('EPA Export Aggregation'!Q:Q,'EPA Export Aggregation'!$A:$A,$B26,'EPA Export Aggregation'!$D:$D,$A$1)*IF($A26="CH4",About!$D$58,IF($A26="N2O",About!$D$59,1))</f>
        <v>2.4624891614000001E-3</v>
      </c>
      <c r="O26">
        <f>SUMIFS('EPA Export Aggregation'!R:R,'EPA Export Aggregation'!$A:$A,$B26,'EPA Export Aggregation'!$D:$D,$A$1)*IF($A26="CH4",About!$D$58,IF($A26="N2O",About!$D$59,1))</f>
        <v>2.9048132157E-3</v>
      </c>
      <c r="P26">
        <f>SUMIFS('EPA Export Aggregation'!S:S,'EPA Export Aggregation'!$A:$A,$B26,'EPA Export Aggregation'!$D:$D,$A$1)*IF($A26="CH4",About!$D$58,IF($A26="N2O",About!$D$59,1))</f>
        <v>3.0745397036000001E-3</v>
      </c>
      <c r="Q26">
        <f>SUMIFS('EPA Export Aggregation'!T:T,'EPA Export Aggregation'!$A:$A,$B26,'EPA Export Aggregation'!$D:$D,$A$1)*IF($A26="CH4",About!$D$58,IF($A26="N2O",About!$D$59,1))</f>
        <v>3.7290410862E-3</v>
      </c>
      <c r="R26">
        <f>SUMIFS('EPA Export Aggregation'!U:U,'EPA Export Aggregation'!$A:$A,$B26,'EPA Export Aggregation'!$D:$D,$A$1)*IF($A26="CH4",About!$D$58,IF($A26="N2O",About!$D$59,1))</f>
        <v>3.6051021594999998E-3</v>
      </c>
      <c r="S26">
        <f>SUMIFS('EPA Export Aggregation'!V:V,'EPA Export Aggregation'!$A:$A,$B26,'EPA Export Aggregation'!$D:$D,$A$1)*IF($A26="CH4",About!$D$58,IF($A26="N2O",About!$D$59,1))</f>
        <v>3.3267876584000002E-3</v>
      </c>
      <c r="T26">
        <f>SUMIFS('EPA Export Aggregation'!W:W,'EPA Export Aggregation'!$A:$A,$B26,'EPA Export Aggregation'!$D:$D,$A$1)*IF($A26="CH4",About!$D$58,IF($A26="N2O",About!$D$59,1))</f>
        <v>3.0258406982000001E-3</v>
      </c>
      <c r="U26">
        <f>SUMIFS('EPA Export Aggregation'!X:X,'EPA Export Aggregation'!$A:$A,$B26,'EPA Export Aggregation'!$D:$D,$A$1)*IF($A26="CH4",About!$D$58,IF($A26="N2O",About!$D$59,1))</f>
        <v>2.4573056612E-3</v>
      </c>
      <c r="V26">
        <f>SUMIFS('EPA Export Aggregation'!Y:Y,'EPA Export Aggregation'!$A:$A,$B26,'EPA Export Aggregation'!$D:$D,$A$1)*IF($A26="CH4",About!$D$58,IF($A26="N2O",About!$D$59,1))</f>
        <v>1.5701840650999999E-3</v>
      </c>
      <c r="W26">
        <f>SUMIFS('EPA Export Aggregation'!Z:Z,'EPA Export Aggregation'!$A:$A,$B26,'EPA Export Aggregation'!$D:$D,$A$1)*IF($A26="CH4",About!$D$58,IF($A26="N2O",About!$D$59,1))</f>
        <v>2.6330298851000001E-3</v>
      </c>
      <c r="X26">
        <f>SUMIFS('EPA Export Aggregation'!AA:AA,'EPA Export Aggregation'!$A:$A,$B26,'EPA Export Aggregation'!$D:$D,$A$1)*IF($A26="CH4",About!$D$58,IF($A26="N2O",About!$D$59,1))</f>
        <v>2.3263280956999999E-3</v>
      </c>
      <c r="Y26">
        <f>SUMIFS('EPA Export Aggregation'!AB:AB,'EPA Export Aggregation'!$A:$A,$B26,'EPA Export Aggregation'!$D:$D,$A$1)*IF($A26="CH4",About!$D$58,IF($A26="N2O",About!$D$59,1))</f>
        <v>1.9572868035999998E-3</v>
      </c>
      <c r="Z26">
        <f>SUMIFS('EPA Export Aggregation'!AC:AC,'EPA Export Aggregation'!$A:$A,$B26,'EPA Export Aggregation'!$D:$D,$A$1)*IF($A26="CH4",About!$D$58,IF($A26="N2O",About!$D$59,1))</f>
        <v>2.2974792577000001E-3</v>
      </c>
      <c r="AA26">
        <f>SUMIFS('EPA Export Aggregation'!AD:AD,'EPA Export Aggregation'!$A:$A,$B26,'EPA Export Aggregation'!$D:$D,$A$1)*IF($A26="CH4",About!$D$58,IF($A26="N2O",About!$D$59,1))</f>
        <v>2.4178896589999999E-3</v>
      </c>
      <c r="AB26">
        <f>SUMIFS('EPA Export Aggregation'!AE:AE,'EPA Export Aggregation'!$A:$A,$B26,'EPA Export Aggregation'!$D:$D,$A$1)*IF($A26="CH4",About!$D$58,IF($A26="N2O",About!$D$59,1))</f>
        <v>2.6473108772999999E-3</v>
      </c>
      <c r="AC26">
        <f>SUMIFS('EPA Export Aggregation'!AF:AF,'EPA Export Aggregation'!$A:$A,$B26,'EPA Export Aggregation'!$D:$D,$A$1)*IF($A26="CH4",About!$D$58,IF($A26="N2O",About!$D$59,1))</f>
        <v>2.4640729796E-3</v>
      </c>
      <c r="AD26">
        <f>SUMIFS('EPA Export Aggregation'!AG:AG,'EPA Export Aggregation'!$A:$A,$B26,'EPA Export Aggregation'!$D:$D,$A$1)*IF($A26="CH4",About!$D$58,IF($A26="N2O",About!$D$59,1))</f>
        <v>2.8476354236E-3</v>
      </c>
      <c r="AE26">
        <f>SUMIFS('EPA Export Aggregation'!AH:AH,'EPA Export Aggregation'!$A:$A,$B26,'EPA Export Aggregation'!$D:$D,$A$1)*IF($A26="CH4",About!$D$58,IF($A26="N2O",About!$D$59,1))</f>
        <v>2.9499193689999999E-3</v>
      </c>
      <c r="AF26">
        <f>SUMIFS('EPA Export Aggregation'!AI:AI,'EPA Export Aggregation'!$A:$A,$B26,'EPA Export Aggregation'!$D:$D,$A$1)*IF($A26="CH4",About!$D$58,IF($A26="N2O",About!$D$59,1))</f>
        <v>2.6832873246999999E-3</v>
      </c>
      <c r="AG26">
        <f>SUMIFS('EPA Export Aggregation'!AJ:AJ,'EPA Export Aggregation'!$A:$A,$B26,'EPA Export Aggregation'!$D:$D,$A$1)*IF($A26="CH4",About!$D$58,IF($A26="N2O",About!$D$59,1))</f>
        <v>2.0014760423000002E-3</v>
      </c>
      <c r="AH26">
        <f>SUMIFS('EPA Export Aggregation'!AK:AK,'EPA Export Aggregation'!$A:$A,$B26,'EPA Export Aggregation'!$D:$D,$A$1)*IF($A26="CH4",About!$D$58,IF($A26="N2O",About!$D$59,1))</f>
        <v>2.5890870237000002E-3</v>
      </c>
    </row>
    <row r="27" spans="1:34" x14ac:dyDescent="0.25">
      <c r="A27" s="413" t="s">
        <v>2215</v>
      </c>
      <c r="B27" s="414" t="s">
        <v>4259</v>
      </c>
      <c r="C27">
        <f>SUMIFS('EPA Export Aggregation'!F:F,'EPA Export Aggregation'!$A:$A,$B27,'EPA Export Aggregation'!$D:$D,$A$1)*IF($A27="CH4",About!$D$58,IF($A27="N2O",About!$D$59,1))</f>
        <v>2.0186509321099999E-2</v>
      </c>
      <c r="D27">
        <f>SUMIFS('EPA Export Aggregation'!G:G,'EPA Export Aggregation'!$A:$A,$B27,'EPA Export Aggregation'!$D:$D,$A$1)*IF($A27="CH4",About!$D$58,IF($A27="N2O",About!$D$59,1))</f>
        <v>1.8966671313500001E-2</v>
      </c>
      <c r="E27">
        <f>SUMIFS('EPA Export Aggregation'!H:H,'EPA Export Aggregation'!$A:$A,$B27,'EPA Export Aggregation'!$D:$D,$A$1)*IF($A27="CH4",About!$D$58,IF($A27="N2O",About!$D$59,1))</f>
        <v>1.91104693786E-2</v>
      </c>
      <c r="F27">
        <f>SUMIFS('EPA Export Aggregation'!I:I,'EPA Export Aggregation'!$A:$A,$B27,'EPA Export Aggregation'!$D:$D,$A$1)*IF($A27="CH4",About!$D$58,IF($A27="N2O",About!$D$59,1))</f>
        <v>1.89999307299E-2</v>
      </c>
      <c r="G27">
        <f>SUMIFS('EPA Export Aggregation'!J:J,'EPA Export Aggregation'!$A:$A,$B27,'EPA Export Aggregation'!$D:$D,$A$1)*IF($A27="CH4",About!$D$58,IF($A27="N2O",About!$D$59,1))</f>
        <v>1.98304379219E-2</v>
      </c>
      <c r="H27">
        <f>SUMIFS('EPA Export Aggregation'!K:K,'EPA Export Aggregation'!$A:$A,$B27,'EPA Export Aggregation'!$D:$D,$A$1)*IF($A27="CH4",About!$D$58,IF($A27="N2O",About!$D$59,1))</f>
        <v>2.1618620662700001E-2</v>
      </c>
      <c r="I27">
        <f>SUMIFS('EPA Export Aggregation'!L:L,'EPA Export Aggregation'!$A:$A,$B27,'EPA Export Aggregation'!$D:$D,$A$1)*IF($A27="CH4",About!$D$58,IF($A27="N2O",About!$D$59,1))</f>
        <v>1.84247812641E-2</v>
      </c>
      <c r="J27">
        <f>SUMIFS('EPA Export Aggregation'!M:M,'EPA Export Aggregation'!$A:$A,$B27,'EPA Export Aggregation'!$D:$D,$A$1)*IF($A27="CH4",About!$D$58,IF($A27="N2O",About!$D$59,1))</f>
        <v>2.5818899056700002E-2</v>
      </c>
      <c r="K27">
        <f>SUMIFS('EPA Export Aggregation'!N:N,'EPA Export Aggregation'!$A:$A,$B27,'EPA Export Aggregation'!$D:$D,$A$1)*IF($A27="CH4",About!$D$58,IF($A27="N2O",About!$D$59,1))</f>
        <v>2.5951247108200001E-2</v>
      </c>
      <c r="L27">
        <f>SUMIFS('EPA Export Aggregation'!O:O,'EPA Export Aggregation'!$A:$A,$B27,'EPA Export Aggregation'!$D:$D,$A$1)*IF($A27="CH4",About!$D$58,IF($A27="N2O",About!$D$59,1))</f>
        <v>2.70912606051E-2</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2215</v>
      </c>
      <c r="B29" s="414" t="s">
        <v>4222</v>
      </c>
      <c r="C29">
        <f>SUMIFS('EPA Export Aggregation'!F:F,'EPA Export Aggregation'!$A:$A,$B29,'EPA Export Aggregation'!$D:$D,$A$1)*IF($A29="CH4",About!$D$58,IF($A29="N2O",About!$D$59,1))</f>
        <v>1.1076361202999999E-3</v>
      </c>
      <c r="D29">
        <f>SUMIFS('EPA Export Aggregation'!G:G,'EPA Export Aggregation'!$A:$A,$B29,'EPA Export Aggregation'!$D:$D,$A$1)*IF($A29="CH4",About!$D$58,IF($A29="N2O",About!$D$59,1))</f>
        <v>1.2067759311E-3</v>
      </c>
      <c r="E29">
        <f>SUMIFS('EPA Export Aggregation'!H:H,'EPA Export Aggregation'!$A:$A,$B29,'EPA Export Aggregation'!$D:$D,$A$1)*IF($A29="CH4",About!$D$58,IF($A29="N2O",About!$D$59,1))</f>
        <v>1.2195467842E-3</v>
      </c>
      <c r="F29">
        <f>SUMIFS('EPA Export Aggregation'!I:I,'EPA Export Aggregation'!$A:$A,$B29,'EPA Export Aggregation'!$D:$D,$A$1)*IF($A29="CH4",About!$D$58,IF($A29="N2O",About!$D$59,1))</f>
        <v>1.2502186167000001E-3</v>
      </c>
      <c r="G29">
        <f>SUMIFS('EPA Export Aggregation'!J:J,'EPA Export Aggregation'!$A:$A,$B29,'EPA Export Aggregation'!$D:$D,$A$1)*IF($A29="CH4",About!$D$58,IF($A29="N2O",About!$D$59,1))</f>
        <v>1.2797296203E-3</v>
      </c>
      <c r="H29">
        <f>SUMIFS('EPA Export Aggregation'!K:K,'EPA Export Aggregation'!$A:$A,$B29,'EPA Export Aggregation'!$D:$D,$A$1)*IF($A29="CH4",About!$D$58,IF($A29="N2O",About!$D$59,1))</f>
        <v>1.2574140227E-3</v>
      </c>
      <c r="I29">
        <f>SUMIFS('EPA Export Aggregation'!L:L,'EPA Export Aggregation'!$A:$A,$B29,'EPA Export Aggregation'!$D:$D,$A$1)*IF($A29="CH4",About!$D$58,IF($A29="N2O",About!$D$59,1))</f>
        <v>1.2808201008999999E-3</v>
      </c>
      <c r="J29">
        <f>SUMIFS('EPA Export Aggregation'!M:M,'EPA Export Aggregation'!$A:$A,$B29,'EPA Export Aggregation'!$D:$D,$A$1)*IF($A29="CH4",About!$D$58,IF($A29="N2O",About!$D$59,1))</f>
        <v>1.3118285816000001E-3</v>
      </c>
      <c r="K29">
        <f>SUMIFS('EPA Export Aggregation'!N:N,'EPA Export Aggregation'!$A:$A,$B29,'EPA Export Aggregation'!$D:$D,$A$1)*IF($A29="CH4",About!$D$58,IF($A29="N2O",About!$D$59,1))</f>
        <v>1.3321530669999999E-3</v>
      </c>
      <c r="L29">
        <f>SUMIFS('EPA Export Aggregation'!O:O,'EPA Export Aggregation'!$A:$A,$B29,'EPA Export Aggregation'!$D:$D,$A$1)*IF($A29="CH4",About!$D$58,IF($A29="N2O",About!$D$59,1))</f>
        <v>1.2192643191E-3</v>
      </c>
      <c r="M29">
        <f>SUMIFS('EPA Export Aggregation'!P:P,'EPA Export Aggregation'!$A:$A,$B29,'EPA Export Aggregation'!$D:$D,$A$1)*IF($A29="CH4",About!$D$58,IF($A29="N2O",About!$D$59,1))</f>
        <v>4.4008028327999996E-3</v>
      </c>
      <c r="N29">
        <f>SUMIFS('EPA Export Aggregation'!Q:Q,'EPA Export Aggregation'!$A:$A,$B29,'EPA Export Aggregation'!$D:$D,$A$1)*IF($A29="CH4",About!$D$58,IF($A29="N2O",About!$D$59,1))</f>
        <v>1.2261838637999999E-3</v>
      </c>
      <c r="O29">
        <f>SUMIFS('EPA Export Aggregation'!R:R,'EPA Export Aggregation'!$A:$A,$B29,'EPA Export Aggregation'!$D:$D,$A$1)*IF($A29="CH4",About!$D$58,IF($A29="N2O",About!$D$59,1))</f>
        <v>1.217012965E-3</v>
      </c>
      <c r="P29">
        <f>SUMIFS('EPA Export Aggregation'!S:S,'EPA Export Aggregation'!$A:$A,$B29,'EPA Export Aggregation'!$D:$D,$A$1)*IF($A29="CH4",About!$D$58,IF($A29="N2O",About!$D$59,1))</f>
        <v>1.2281216505E-3</v>
      </c>
      <c r="Q29">
        <f>SUMIFS('EPA Export Aggregation'!T:T,'EPA Export Aggregation'!$A:$A,$B29,'EPA Export Aggregation'!$D:$D,$A$1)*IF($A29="CH4",About!$D$58,IF($A29="N2O",About!$D$59,1))</f>
        <v>1.2248068275000001E-3</v>
      </c>
      <c r="R29">
        <f>SUMIFS('EPA Export Aggregation'!U:U,'EPA Export Aggregation'!$A:$A,$B29,'EPA Export Aggregation'!$D:$D,$A$1)*IF($A29="CH4",About!$D$58,IF($A29="N2O",About!$D$59,1))</f>
        <v>0</v>
      </c>
      <c r="S29">
        <f>SUMIFS('EPA Export Aggregation'!V:V,'EPA Export Aggregation'!$A:$A,$B29,'EPA Export Aggregation'!$D:$D,$A$1)*IF($A29="CH4",About!$D$58,IF($A29="N2O",About!$D$59,1))</f>
        <v>0</v>
      </c>
      <c r="T29">
        <f>SUMIFS('EPA Export Aggregation'!W:W,'EPA Export Aggregation'!$A:$A,$B29,'EPA Export Aggregation'!$D:$D,$A$1)*IF($A29="CH4",About!$D$58,IF($A29="N2O",About!$D$59,1))</f>
        <v>0</v>
      </c>
      <c r="U29">
        <f>SUMIFS('EPA Export Aggregation'!X:X,'EPA Export Aggregation'!$A:$A,$B29,'EPA Export Aggregation'!$D:$D,$A$1)*IF($A29="CH4",About!$D$58,IF($A29="N2O",About!$D$59,1))</f>
        <v>0</v>
      </c>
      <c r="V29">
        <f>SUMIFS('EPA Export Aggregation'!Y:Y,'EPA Export Aggregation'!$A:$A,$B29,'EPA Export Aggregation'!$D:$D,$A$1)*IF($A29="CH4",About!$D$58,IF($A29="N2O",About!$D$59,1))</f>
        <v>0</v>
      </c>
      <c r="W29">
        <f>SUMIFS('EPA Export Aggregation'!Z:Z,'EPA Export Aggregation'!$A:$A,$B29,'EPA Export Aggregation'!$D:$D,$A$1)*IF($A29="CH4",About!$D$58,IF($A29="N2O",About!$D$59,1))</f>
        <v>4.3310884000000002E-6</v>
      </c>
      <c r="X29">
        <f>SUMIFS('EPA Export Aggregation'!AA:AA,'EPA Export Aggregation'!$A:$A,$B29,'EPA Export Aggregation'!$D:$D,$A$1)*IF($A29="CH4",About!$D$58,IF($A29="N2O",About!$D$59,1))</f>
        <v>3.1369905E-6</v>
      </c>
      <c r="Y29">
        <f>SUMIFS('EPA Export Aggregation'!AB:AB,'EPA Export Aggregation'!$A:$A,$B29,'EPA Export Aggregation'!$D:$D,$A$1)*IF($A29="CH4",About!$D$58,IF($A29="N2O",About!$D$59,1))</f>
        <v>1.4212617E-6</v>
      </c>
      <c r="Z29">
        <f>SUMIFS('EPA Export Aggregation'!AC:AC,'EPA Export Aggregation'!$A:$A,$B29,'EPA Export Aggregation'!$D:$D,$A$1)*IF($A29="CH4",About!$D$58,IF($A29="N2O",About!$D$59,1))</f>
        <v>0</v>
      </c>
      <c r="AA29">
        <f>SUMIFS('EPA Export Aggregation'!AD:AD,'EPA Export Aggregation'!$A:$A,$B29,'EPA Export Aggregation'!$D:$D,$A$1)*IF($A29="CH4",About!$D$58,IF($A29="N2O",About!$D$59,1))</f>
        <v>0</v>
      </c>
      <c r="AB29">
        <f>SUMIFS('EPA Export Aggregation'!AE:AE,'EPA Export Aggregation'!$A:$A,$B29,'EPA Export Aggregation'!$D:$D,$A$1)*IF($A29="CH4",About!$D$58,IF($A29="N2O",About!$D$59,1))</f>
        <v>0</v>
      </c>
      <c r="AC29">
        <f>SUMIFS('EPA Export Aggregation'!AF:AF,'EPA Export Aggregation'!$A:$A,$B29,'EPA Export Aggregation'!$D:$D,$A$1)*IF($A29="CH4",About!$D$58,IF($A29="N2O",About!$D$59,1))</f>
        <v>0</v>
      </c>
      <c r="AD29">
        <f>SUMIFS('EPA Export Aggregation'!AG:AG,'EPA Export Aggregation'!$A:$A,$B29,'EPA Export Aggregation'!$D:$D,$A$1)*IF($A29="CH4",About!$D$58,IF($A29="N2O",About!$D$59,1))</f>
        <v>0</v>
      </c>
      <c r="AE29">
        <f>SUMIFS('EPA Export Aggregation'!AH:AH,'EPA Export Aggregation'!$A:$A,$B29,'EPA Export Aggregation'!$D:$D,$A$1)*IF($A29="CH4",About!$D$58,IF($A29="N2O",About!$D$59,1))</f>
        <v>0</v>
      </c>
      <c r="AF29">
        <f>SUMIFS('EPA Export Aggregation'!AI:AI,'EPA Export Aggregation'!$A:$A,$B29,'EPA Export Aggregation'!$D:$D,$A$1)*IF($A29="CH4",About!$D$58,IF($A29="N2O",About!$D$59,1))</f>
        <v>0</v>
      </c>
      <c r="AG29">
        <f>SUMIFS('EPA Export Aggregation'!AJ:AJ,'EPA Export Aggregation'!$A:$A,$B29,'EPA Export Aggregation'!$D:$D,$A$1)*IF($A29="CH4",About!$D$58,IF($A29="N2O",About!$D$59,1))</f>
        <v>0</v>
      </c>
      <c r="AH29">
        <f>SUMIFS('EPA Export Aggregation'!AK:AK,'EPA Export Aggregation'!$A:$A,$B29,'EPA Export Aggregation'!$D:$D,$A$1)*IF($A29="CH4",About!$D$58,IF($A29="N2O",About!$D$59,1))</f>
        <v>0</v>
      </c>
    </row>
    <row r="30" spans="1:34" x14ac:dyDescent="0.25">
      <c r="A30" s="413" t="s">
        <v>2215</v>
      </c>
      <c r="B30" s="414" t="s">
        <v>4266</v>
      </c>
      <c r="C30">
        <f>SUMIFS('EPA Export Aggregation'!F:F,'EPA Export Aggregation'!$A:$A,$B30,'EPA Export Aggregation'!$D:$D,$A$1)*IF($A30="CH4",About!$D$58,IF($A30="N2O",About!$D$59,1))</f>
        <v>0</v>
      </c>
      <c r="D30">
        <f>SUMIFS('EPA Export Aggregation'!G:G,'EPA Export Aggregation'!$A:$A,$B30,'EPA Export Aggregation'!$D:$D,$A$1)*IF($A30="CH4",About!$D$58,IF($A30="N2O",About!$D$59,1))</f>
        <v>0</v>
      </c>
      <c r="E30">
        <f>SUMIFS('EPA Export Aggregation'!H:H,'EPA Export Aggregation'!$A:$A,$B30,'EPA Export Aggregation'!$D:$D,$A$1)*IF($A30="CH4",About!$D$58,IF($A30="N2O",About!$D$59,1))</f>
        <v>0</v>
      </c>
      <c r="F30">
        <f>SUMIFS('EPA Export Aggregation'!I:I,'EPA Export Aggregation'!$A:$A,$B30,'EPA Export Aggregation'!$D:$D,$A$1)*IF($A30="CH4",About!$D$58,IF($A30="N2O",About!$D$59,1))</f>
        <v>0</v>
      </c>
      <c r="G30">
        <f>SUMIFS('EPA Export Aggregation'!J:J,'EPA Export Aggregation'!$A:$A,$B30,'EPA Export Aggregation'!$D:$D,$A$1)*IF($A30="CH4",About!$D$58,IF($A30="N2O",About!$D$59,1))</f>
        <v>0</v>
      </c>
      <c r="H30">
        <f>SUMIFS('EPA Export Aggregation'!K:K,'EPA Export Aggregation'!$A:$A,$B30,'EPA Export Aggregation'!$D:$D,$A$1)*IF($A30="CH4",About!$D$58,IF($A30="N2O",About!$D$59,1))</f>
        <v>0</v>
      </c>
      <c r="I30">
        <f>SUMIFS('EPA Export Aggregation'!L:L,'EPA Export Aggregation'!$A:$A,$B30,'EPA Export Aggregation'!$D:$D,$A$1)*IF($A30="CH4",About!$D$58,IF($A30="N2O",About!$D$59,1))</f>
        <v>0</v>
      </c>
      <c r="J30">
        <f>SUMIFS('EPA Export Aggregation'!M:M,'EPA Export Aggregation'!$A:$A,$B30,'EPA Export Aggregation'!$D:$D,$A$1)*IF($A30="CH4",About!$D$58,IF($A30="N2O",About!$D$59,1))</f>
        <v>0</v>
      </c>
      <c r="K30">
        <f>SUMIFS('EPA Export Aggregation'!N:N,'EPA Export Aggregation'!$A:$A,$B30,'EPA Export Aggregation'!$D:$D,$A$1)*IF($A30="CH4",About!$D$58,IF($A30="N2O",About!$D$59,1))</f>
        <v>0</v>
      </c>
      <c r="L30">
        <f>SUMIFS('EPA Export Aggregation'!O:O,'EPA Export Aggregation'!$A:$A,$B30,'EPA Export Aggregation'!$D:$D,$A$1)*IF($A30="CH4",About!$D$58,IF($A30="N2O",About!$D$59,1))</f>
        <v>0</v>
      </c>
      <c r="M30">
        <f>SUMIFS('EPA Export Aggregation'!P:P,'EPA Export Aggregation'!$A:$A,$B30,'EPA Export Aggregation'!$D:$D,$A$1)*IF($A30="CH4",About!$D$58,IF($A30="N2O",About!$D$59,1))</f>
        <v>0</v>
      </c>
      <c r="N30">
        <f>SUMIFS('EPA Export Aggregation'!Q:Q,'EPA Export Aggregation'!$A:$A,$B30,'EPA Export Aggregation'!$D:$D,$A$1)*IF($A30="CH4",About!$D$58,IF($A30="N2O",About!$D$59,1))</f>
        <v>0</v>
      </c>
      <c r="O30">
        <f>SUMIFS('EPA Export Aggregation'!R:R,'EPA Export Aggregation'!$A:$A,$B30,'EPA Export Aggregation'!$D:$D,$A$1)*IF($A30="CH4",About!$D$58,IF($A30="N2O",About!$D$59,1))</f>
        <v>0</v>
      </c>
      <c r="P30">
        <f>SUMIFS('EPA Export Aggregation'!S:S,'EPA Export Aggregation'!$A:$A,$B30,'EPA Export Aggregation'!$D:$D,$A$1)*IF($A30="CH4",About!$D$58,IF($A30="N2O",About!$D$59,1))</f>
        <v>0</v>
      </c>
      <c r="Q30">
        <f>SUMIFS('EPA Export Aggregation'!T:T,'EPA Export Aggregation'!$A:$A,$B30,'EPA Export Aggregation'!$D:$D,$A$1)*IF($A30="CH4",About!$D$58,IF($A30="N2O",About!$D$59,1))</f>
        <v>0</v>
      </c>
      <c r="R30">
        <f>SUMIFS('EPA Export Aggregation'!U:U,'EPA Export Aggregation'!$A:$A,$B30,'EPA Export Aggregation'!$D:$D,$A$1)*IF($A30="CH4",About!$D$58,IF($A30="N2O",About!$D$59,1))</f>
        <v>0</v>
      </c>
      <c r="S30">
        <f>SUMIFS('EPA Export Aggregation'!V:V,'EPA Export Aggregation'!$A:$A,$B30,'EPA Export Aggregation'!$D:$D,$A$1)*IF($A30="CH4",About!$D$58,IF($A30="N2O",About!$D$59,1))</f>
        <v>0</v>
      </c>
      <c r="T30">
        <f>SUMIFS('EPA Export Aggregation'!W:W,'EPA Export Aggregation'!$A:$A,$B30,'EPA Export Aggregation'!$D:$D,$A$1)*IF($A30="CH4",About!$D$58,IF($A30="N2O",About!$D$59,1))</f>
        <v>0</v>
      </c>
      <c r="U30">
        <f>SUMIFS('EPA Export Aggregation'!X:X,'EPA Export Aggregation'!$A:$A,$B30,'EPA Export Aggregation'!$D:$D,$A$1)*IF($A30="CH4",About!$D$58,IF($A30="N2O",About!$D$59,1))</f>
        <v>0</v>
      </c>
      <c r="V30">
        <f>SUMIFS('EPA Export Aggregation'!Y:Y,'EPA Export Aggregation'!$A:$A,$B30,'EPA Export Aggregation'!$D:$D,$A$1)*IF($A30="CH4",About!$D$58,IF($A30="N2O",About!$D$59,1))</f>
        <v>0</v>
      </c>
      <c r="W30">
        <f>SUMIFS('EPA Export Aggregation'!Z:Z,'EPA Export Aggregation'!$A:$A,$B30,'EPA Export Aggregation'!$D:$D,$A$1)*IF($A30="CH4",About!$D$58,IF($A30="N2O",About!$D$59,1))</f>
        <v>0</v>
      </c>
      <c r="X30">
        <f>SUMIFS('EPA Export Aggregation'!AA:AA,'EPA Export Aggregation'!$A:$A,$B30,'EPA Export Aggregation'!$D:$D,$A$1)*IF($A30="CH4",About!$D$58,IF($A30="N2O",About!$D$59,1))</f>
        <v>0</v>
      </c>
      <c r="Y30">
        <f>SUMIFS('EPA Export Aggregation'!AB:AB,'EPA Export Aggregation'!$A:$A,$B30,'EPA Export Aggregation'!$D:$D,$A$1)*IF($A30="CH4",About!$D$58,IF($A30="N2O",About!$D$59,1))</f>
        <v>0</v>
      </c>
      <c r="Z30">
        <f>SUMIFS('EPA Export Aggregation'!AC:AC,'EPA Export Aggregation'!$A:$A,$B30,'EPA Export Aggregation'!$D:$D,$A$1)*IF($A30="CH4",About!$D$58,IF($A30="N2O",About!$D$59,1))</f>
        <v>0</v>
      </c>
      <c r="AA30">
        <f>SUMIFS('EPA Export Aggregation'!AD:AD,'EPA Export Aggregation'!$A:$A,$B30,'EPA Export Aggregation'!$D:$D,$A$1)*IF($A30="CH4",About!$D$58,IF($A30="N2O",About!$D$59,1))</f>
        <v>0</v>
      </c>
      <c r="AB30">
        <f>SUMIFS('EPA Export Aggregation'!AE:AE,'EPA Export Aggregation'!$A:$A,$B30,'EPA Export Aggregation'!$D:$D,$A$1)*IF($A30="CH4",About!$D$58,IF($A30="N2O",About!$D$59,1))</f>
        <v>0</v>
      </c>
      <c r="AC30">
        <f>SUMIFS('EPA Export Aggregation'!AF:AF,'EPA Export Aggregation'!$A:$A,$B30,'EPA Export Aggregation'!$D:$D,$A$1)*IF($A30="CH4",About!$D$58,IF($A30="N2O",About!$D$59,1))</f>
        <v>0</v>
      </c>
      <c r="AD30">
        <f>SUMIFS('EPA Export Aggregation'!AG:AG,'EPA Export Aggregation'!$A:$A,$B30,'EPA Export Aggregation'!$D:$D,$A$1)*IF($A30="CH4",About!$D$58,IF($A30="N2O",About!$D$59,1))</f>
        <v>0</v>
      </c>
      <c r="AE30">
        <f>SUMIFS('EPA Export Aggregation'!AH:AH,'EPA Export Aggregation'!$A:$A,$B30,'EPA Export Aggregation'!$D:$D,$A$1)*IF($A30="CH4",About!$D$58,IF($A30="N2O",About!$D$59,1))</f>
        <v>0</v>
      </c>
      <c r="AF30">
        <f>SUMIFS('EPA Export Aggregation'!AI:AI,'EPA Export Aggregation'!$A:$A,$B30,'EPA Export Aggregation'!$D:$D,$A$1)*IF($A30="CH4",About!$D$58,IF($A30="N2O",About!$D$59,1))</f>
        <v>0</v>
      </c>
      <c r="AG30">
        <f>SUMIFS('EPA Export Aggregation'!AJ:AJ,'EPA Export Aggregation'!$A:$A,$B30,'EPA Export Aggregation'!$D:$D,$A$1)*IF($A30="CH4",About!$D$58,IF($A30="N2O",About!$D$59,1))</f>
        <v>0</v>
      </c>
      <c r="AH30">
        <f>SUMIFS('EPA Export Aggregation'!AK:AK,'EPA Export Aggregation'!$A:$A,$B30,'EPA Export Aggregation'!$D:$D,$A$1)*IF($A30="CH4",About!$D$58,IF($A30="N2O",About!$D$59,1))</f>
        <v>0</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25">
      <c r="A33" s="413" t="s">
        <v>2215</v>
      </c>
      <c r="B33" s="414" t="s">
        <v>4243</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4.1843875633999997E-3</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2.6558273099899998E-2</v>
      </c>
      <c r="X33">
        <f>SUMIFS('EPA Export Aggregation'!AA:AA,'EPA Export Aggregation'!$A:$A,$B33,'EPA Export Aggregation'!$D:$D,$A$1)*IF($A33="CH4",About!$D$58,IF($A33="N2O",About!$D$59,1))</f>
        <v>4.7129245349099999E-2</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1.6846657607699999E-2</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25">
      <c r="A34" s="413" t="s">
        <v>2215</v>
      </c>
      <c r="B34" s="414" t="s">
        <v>4237</v>
      </c>
      <c r="C34">
        <f>SUMIFS('EPA Export Aggregation'!F:F,'EPA Export Aggregation'!$A:$A,$B34,'EPA Export Aggregation'!$D:$D,$A$1)*IF($A34="CH4",About!$D$58,IF($A34="N2O",About!$D$59,1))</f>
        <v>5.8777727781000001E-3</v>
      </c>
      <c r="D34">
        <f>SUMIFS('EPA Export Aggregation'!G:G,'EPA Export Aggregation'!$A:$A,$B34,'EPA Export Aggregation'!$D:$D,$A$1)*IF($A34="CH4",About!$D$58,IF($A34="N2O",About!$D$59,1))</f>
        <v>4.5682388943999999E-3</v>
      </c>
      <c r="E34">
        <f>SUMIFS('EPA Export Aggregation'!H:H,'EPA Export Aggregation'!$A:$A,$B34,'EPA Export Aggregation'!$D:$D,$A$1)*IF($A34="CH4",About!$D$58,IF($A34="N2O",About!$D$59,1))</f>
        <v>1.13656088784E-2</v>
      </c>
      <c r="F34">
        <f>SUMIFS('EPA Export Aggregation'!I:I,'EPA Export Aggregation'!$A:$A,$B34,'EPA Export Aggregation'!$D:$D,$A$1)*IF($A34="CH4",About!$D$58,IF($A34="N2O",About!$D$59,1))</f>
        <v>1.7443998185599999E-2</v>
      </c>
      <c r="G34">
        <f>SUMIFS('EPA Export Aggregation'!J:J,'EPA Export Aggregation'!$A:$A,$B34,'EPA Export Aggregation'!$D:$D,$A$1)*IF($A34="CH4",About!$D$58,IF($A34="N2O",About!$D$59,1))</f>
        <v>7.7894409869999999E-3</v>
      </c>
      <c r="H34">
        <f>SUMIFS('EPA Export Aggregation'!K:K,'EPA Export Aggregation'!$A:$A,$B34,'EPA Export Aggregation'!$D:$D,$A$1)*IF($A34="CH4",About!$D$58,IF($A34="N2O",About!$D$59,1))</f>
        <v>1.24182691947E-2</v>
      </c>
      <c r="I34">
        <f>SUMIFS('EPA Export Aggregation'!L:L,'EPA Export Aggregation'!$A:$A,$B34,'EPA Export Aggregation'!$D:$D,$A$1)*IF($A34="CH4",About!$D$58,IF($A34="N2O",About!$D$59,1))</f>
        <v>1.6279059300299999E-2</v>
      </c>
      <c r="J34">
        <f>SUMIFS('EPA Export Aggregation'!M:M,'EPA Export Aggregation'!$A:$A,$B34,'EPA Export Aggregation'!$D:$D,$A$1)*IF($A34="CH4",About!$D$58,IF($A34="N2O",About!$D$59,1))</f>
        <v>1.63939617164E-2</v>
      </c>
      <c r="K34">
        <f>SUMIFS('EPA Export Aggregation'!N:N,'EPA Export Aggregation'!$A:$A,$B34,'EPA Export Aggregation'!$D:$D,$A$1)*IF($A34="CH4",About!$D$58,IF($A34="N2O",About!$D$59,1))</f>
        <v>1.32655842027E-2</v>
      </c>
      <c r="L34">
        <f>SUMIFS('EPA Export Aggregation'!O:O,'EPA Export Aggregation'!$A:$A,$B34,'EPA Export Aggregation'!$D:$D,$A$1)*IF($A34="CH4",About!$D$58,IF($A34="N2O",About!$D$59,1))</f>
        <v>8.9669908372999995E-3</v>
      </c>
      <c r="M34">
        <f>SUMIFS('EPA Export Aggregation'!P:P,'EPA Export Aggregation'!$A:$A,$B34,'EPA Export Aggregation'!$D:$D,$A$1)*IF($A34="CH4",About!$D$58,IF($A34="N2O",About!$D$59,1))</f>
        <v>7.8361459977999998E-3</v>
      </c>
      <c r="N34">
        <f>SUMIFS('EPA Export Aggregation'!Q:Q,'EPA Export Aggregation'!$A:$A,$B34,'EPA Export Aggregation'!$D:$D,$A$1)*IF($A34="CH4",About!$D$58,IF($A34="N2O",About!$D$59,1))</f>
        <v>8.7401557955000004E-3</v>
      </c>
      <c r="O34">
        <f>SUMIFS('EPA Export Aggregation'!R:R,'EPA Export Aggregation'!$A:$A,$B34,'EPA Export Aggregation'!$D:$D,$A$1)*IF($A34="CH4",About!$D$58,IF($A34="N2O",About!$D$59,1))</f>
        <v>8.1214840484999992E-3</v>
      </c>
      <c r="P34">
        <f>SUMIFS('EPA Export Aggregation'!S:S,'EPA Export Aggregation'!$A:$A,$B34,'EPA Export Aggregation'!$D:$D,$A$1)*IF($A34="CH4",About!$D$58,IF($A34="N2O",About!$D$59,1))</f>
        <v>9.5971159696000008E-3</v>
      </c>
      <c r="Q34">
        <f>SUMIFS('EPA Export Aggregation'!T:T,'EPA Export Aggregation'!$A:$A,$B34,'EPA Export Aggregation'!$D:$D,$A$1)*IF($A34="CH4",About!$D$58,IF($A34="N2O",About!$D$59,1))</f>
        <v>1.0409543923299999E-2</v>
      </c>
      <c r="R34">
        <f>SUMIFS('EPA Export Aggregation'!U:U,'EPA Export Aggregation'!$A:$A,$B34,'EPA Export Aggregation'!$D:$D,$A$1)*IF($A34="CH4",About!$D$58,IF($A34="N2O",About!$D$59,1))</f>
        <v>1.0436313284299999E-2</v>
      </c>
      <c r="S34">
        <f>SUMIFS('EPA Export Aggregation'!V:V,'EPA Export Aggregation'!$A:$A,$B34,'EPA Export Aggregation'!$D:$D,$A$1)*IF($A34="CH4",About!$D$58,IF($A34="N2O",About!$D$59,1))</f>
        <v>1.2471290332299999E-2</v>
      </c>
      <c r="T34">
        <f>SUMIFS('EPA Export Aggregation'!W:W,'EPA Export Aggregation'!$A:$A,$B34,'EPA Export Aggregation'!$D:$D,$A$1)*IF($A34="CH4",About!$D$58,IF($A34="N2O",About!$D$59,1))</f>
        <v>1.6194112915399999E-2</v>
      </c>
      <c r="U34">
        <f>SUMIFS('EPA Export Aggregation'!X:X,'EPA Export Aggregation'!$A:$A,$B34,'EPA Export Aggregation'!$D:$D,$A$1)*IF($A34="CH4",About!$D$58,IF($A34="N2O",About!$D$59,1))</f>
        <v>2.47157482839E-2</v>
      </c>
      <c r="V34">
        <f>SUMIFS('EPA Export Aggregation'!Y:Y,'EPA Export Aggregation'!$A:$A,$B34,'EPA Export Aggregation'!$D:$D,$A$1)*IF($A34="CH4",About!$D$58,IF($A34="N2O",About!$D$59,1))</f>
        <v>3.5966098158400003E-2</v>
      </c>
      <c r="W34">
        <f>SUMIFS('EPA Export Aggregation'!Z:Z,'EPA Export Aggregation'!$A:$A,$B34,'EPA Export Aggregation'!$D:$D,$A$1)*IF($A34="CH4",About!$D$58,IF($A34="N2O",About!$D$59,1))</f>
        <v>3.7732021772699999E-2</v>
      </c>
      <c r="X34">
        <f>SUMIFS('EPA Export Aggregation'!AA:AA,'EPA Export Aggregation'!$A:$A,$B34,'EPA Export Aggregation'!$D:$D,$A$1)*IF($A34="CH4",About!$D$58,IF($A34="N2O",About!$D$59,1))</f>
        <v>3.0157902567399999E-2</v>
      </c>
      <c r="Y34">
        <f>SUMIFS('EPA Export Aggregation'!AB:AB,'EPA Export Aggregation'!$A:$A,$B34,'EPA Export Aggregation'!$D:$D,$A$1)*IF($A34="CH4",About!$D$58,IF($A34="N2O",About!$D$59,1))</f>
        <v>3.1886011914500002E-2</v>
      </c>
      <c r="Z34">
        <f>SUMIFS('EPA Export Aggregation'!AC:AC,'EPA Export Aggregation'!$A:$A,$B34,'EPA Export Aggregation'!$D:$D,$A$1)*IF($A34="CH4",About!$D$58,IF($A34="N2O",About!$D$59,1))</f>
        <v>3.2939793885500002E-2</v>
      </c>
      <c r="AA34">
        <f>SUMIFS('EPA Export Aggregation'!AD:AD,'EPA Export Aggregation'!$A:$A,$B34,'EPA Export Aggregation'!$D:$D,$A$1)*IF($A34="CH4",About!$D$58,IF($A34="N2O",About!$D$59,1))</f>
        <v>3.4280384166400002E-2</v>
      </c>
      <c r="AB34">
        <f>SUMIFS('EPA Export Aggregation'!AE:AE,'EPA Export Aggregation'!$A:$A,$B34,'EPA Export Aggregation'!$D:$D,$A$1)*IF($A34="CH4",About!$D$58,IF($A34="N2O",About!$D$59,1))</f>
        <v>4.2022675738600003E-2</v>
      </c>
      <c r="AC34">
        <f>SUMIFS('EPA Export Aggregation'!AF:AF,'EPA Export Aggregation'!$A:$A,$B34,'EPA Export Aggregation'!$D:$D,$A$1)*IF($A34="CH4",About!$D$58,IF($A34="N2O",About!$D$59,1))</f>
        <v>4.5751994072999999E-2</v>
      </c>
      <c r="AD34">
        <f>SUMIFS('EPA Export Aggregation'!AG:AG,'EPA Export Aggregation'!$A:$A,$B34,'EPA Export Aggregation'!$D:$D,$A$1)*IF($A34="CH4",About!$D$58,IF($A34="N2O",About!$D$59,1))</f>
        <v>4.6729976042900002E-2</v>
      </c>
      <c r="AE34">
        <f>SUMIFS('EPA Export Aggregation'!AH:AH,'EPA Export Aggregation'!$A:$A,$B34,'EPA Export Aggregation'!$D:$D,$A$1)*IF($A34="CH4",About!$D$58,IF($A34="N2O",About!$D$59,1))</f>
        <v>5.1533281868500001E-2</v>
      </c>
      <c r="AF34">
        <f>SUMIFS('EPA Export Aggregation'!AI:AI,'EPA Export Aggregation'!$A:$A,$B34,'EPA Export Aggregation'!$D:$D,$A$1)*IF($A34="CH4",About!$D$58,IF($A34="N2O",About!$D$59,1))</f>
        <v>5.54795296087E-2</v>
      </c>
      <c r="AG34">
        <f>SUMIFS('EPA Export Aggregation'!AJ:AJ,'EPA Export Aggregation'!$A:$A,$B34,'EPA Export Aggregation'!$D:$D,$A$1)*IF($A34="CH4",About!$D$58,IF($A34="N2O",About!$D$59,1))</f>
        <v>5.9425777348899998E-2</v>
      </c>
      <c r="AH34">
        <f>SUMIFS('EPA Export Aggregation'!AK:AK,'EPA Export Aggregation'!$A:$A,$B34,'EPA Export Aggregation'!$D:$D,$A$1)*IF($A34="CH4",About!$D$58,IF($A34="N2O",About!$D$59,1))</f>
        <v>6.3372025089E-2</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6.4985496315999999E-3</v>
      </c>
      <c r="D74">
        <f>SUMIFS('EPA Export Aggregation'!G:G,'EPA Export Aggregation'!$A:$A,$B74,'EPA Export Aggregation'!$D:$D,$A$1)*IF($A74="CH4",About!$D$58,IF($A74="N2O",About!$D$59,1))</f>
        <v>1.37855239338E-2</v>
      </c>
      <c r="E74">
        <f>SUMIFS('EPA Export Aggregation'!H:H,'EPA Export Aggregation'!$A:$A,$B74,'EPA Export Aggregation'!$D:$D,$A$1)*IF($A74="CH4",About!$D$58,IF($A74="N2O",About!$D$59,1))</f>
        <v>4.73872103556E-2</v>
      </c>
      <c r="F74">
        <f>SUMIFS('EPA Export Aggregation'!I:I,'EPA Export Aggregation'!$A:$A,$B74,'EPA Export Aggregation'!$D:$D,$A$1)*IF($A74="CH4",About!$D$58,IF($A74="N2O",About!$D$59,1))</f>
        <v>0.16711997060879999</v>
      </c>
      <c r="G74">
        <f>SUMIFS('EPA Export Aggregation'!J:J,'EPA Export Aggregation'!$A:$A,$B74,'EPA Export Aggregation'!$D:$D,$A$1)*IF($A74="CH4",About!$D$58,IF($A74="N2O",About!$D$59,1))</f>
        <v>0.41336301638379991</v>
      </c>
      <c r="H74">
        <f>SUMIFS('EPA Export Aggregation'!K:K,'EPA Export Aggregation'!$A:$A,$B74,'EPA Export Aggregation'!$D:$D,$A$1)*IF($A74="CH4",About!$D$58,IF($A74="N2O",About!$D$59,1))</f>
        <v>0.90659942737800026</v>
      </c>
      <c r="I74">
        <f>SUMIFS('EPA Export Aggregation'!L:L,'EPA Export Aggregation'!$A:$A,$B74,'EPA Export Aggregation'!$D:$D,$A$1)*IF($A74="CH4",About!$D$58,IF($A74="N2O",About!$D$59,1))</f>
        <v>1.2705961029272002</v>
      </c>
      <c r="J74">
        <f>SUMIFS('EPA Export Aggregation'!M:M,'EPA Export Aggregation'!$A:$A,$B74,'EPA Export Aggregation'!$D:$D,$A$1)*IF($A74="CH4",About!$D$58,IF($A74="N2O",About!$D$59,1))</f>
        <v>1.6218357335903002</v>
      </c>
      <c r="K74">
        <f>SUMIFS('EPA Export Aggregation'!N:N,'EPA Export Aggregation'!$A:$A,$B74,'EPA Export Aggregation'!$D:$D,$A$1)*IF($A74="CH4",About!$D$58,IF($A74="N2O",About!$D$59,1))</f>
        <v>1.8777875593457001</v>
      </c>
      <c r="L74">
        <f>SUMIFS('EPA Export Aggregation'!O:O,'EPA Export Aggregation'!$A:$A,$B74,'EPA Export Aggregation'!$D:$D,$A$1)*IF($A74="CH4",About!$D$58,IF($A74="N2O",About!$D$59,1))</f>
        <v>2.1527356184697992</v>
      </c>
      <c r="M74">
        <f>SUMIFS('EPA Export Aggregation'!P:P,'EPA Export Aggregation'!$A:$A,$B74,'EPA Export Aggregation'!$D:$D,$A$1)*IF($A74="CH4",About!$D$58,IF($A74="N2O",About!$D$59,1))</f>
        <v>2.3889373515678995</v>
      </c>
      <c r="N74">
        <f>SUMIFS('EPA Export Aggregation'!Q:Q,'EPA Export Aggregation'!$A:$A,$B74,'EPA Export Aggregation'!$D:$D,$A$1)*IF($A74="CH4",About!$D$58,IF($A74="N2O",About!$D$59,1))</f>
        <v>2.6112264660712001</v>
      </c>
      <c r="O74">
        <f>SUMIFS('EPA Export Aggregation'!R:R,'EPA Export Aggregation'!$A:$A,$B74,'EPA Export Aggregation'!$D:$D,$A$1)*IF($A74="CH4",About!$D$58,IF($A74="N2O",About!$D$59,1))</f>
        <v>2.7716129810750005</v>
      </c>
      <c r="P74">
        <f>SUMIFS('EPA Export Aggregation'!S:S,'EPA Export Aggregation'!$A:$A,$B74,'EPA Export Aggregation'!$D:$D,$A$1)*IF($A74="CH4",About!$D$58,IF($A74="N2O",About!$D$59,1))</f>
        <v>2.9188487202472992</v>
      </c>
      <c r="Q74">
        <f>SUMIFS('EPA Export Aggregation'!T:T,'EPA Export Aggregation'!$A:$A,$B74,'EPA Export Aggregation'!$D:$D,$A$1)*IF($A74="CH4",About!$D$58,IF($A74="N2O",About!$D$59,1))</f>
        <v>3.044553371823</v>
      </c>
      <c r="R74">
        <f>SUMIFS('EPA Export Aggregation'!U:U,'EPA Export Aggregation'!$A:$A,$B74,'EPA Export Aggregation'!$D:$D,$A$1)*IF($A74="CH4",About!$D$58,IF($A74="N2O",About!$D$59,1))</f>
        <v>3.2003094927697009</v>
      </c>
      <c r="S74">
        <f>SUMIFS('EPA Export Aggregation'!V:V,'EPA Export Aggregation'!$A:$A,$B74,'EPA Export Aggregation'!$D:$D,$A$1)*IF($A74="CH4",About!$D$58,IF($A74="N2O",About!$D$59,1))</f>
        <v>3.4425975720702007</v>
      </c>
      <c r="T74">
        <f>SUMIFS('EPA Export Aggregation'!W:W,'EPA Export Aggregation'!$A:$A,$B74,'EPA Export Aggregation'!$D:$D,$A$1)*IF($A74="CH4",About!$D$58,IF($A74="N2O",About!$D$59,1))</f>
        <v>3.7194919643737001</v>
      </c>
      <c r="U74">
        <f>SUMIFS('EPA Export Aggregation'!X:X,'EPA Export Aggregation'!$A:$A,$B74,'EPA Export Aggregation'!$D:$D,$A$1)*IF($A74="CH4",About!$D$58,IF($A74="N2O",About!$D$59,1))</f>
        <v>4.0172079976976001</v>
      </c>
      <c r="V74">
        <f>SUMIFS('EPA Export Aggregation'!Y:Y,'EPA Export Aggregation'!$A:$A,$B74,'EPA Export Aggregation'!$D:$D,$A$1)*IF($A74="CH4",About!$D$58,IF($A74="N2O",About!$D$59,1))</f>
        <v>4.9315486596747995</v>
      </c>
      <c r="W74">
        <f>SUMIFS('EPA Export Aggregation'!Z:Z,'EPA Export Aggregation'!$A:$A,$B74,'EPA Export Aggregation'!$D:$D,$A$1)*IF($A74="CH4",About!$D$58,IF($A74="N2O",About!$D$59,1))</f>
        <v>5.1183901826843998</v>
      </c>
      <c r="X74">
        <f>SUMIFS('EPA Export Aggregation'!AA:AA,'EPA Export Aggregation'!$A:$A,$B74,'EPA Export Aggregation'!$D:$D,$A$1)*IF($A74="CH4",About!$D$58,IF($A74="N2O",About!$D$59,1))</f>
        <v>4.6950970190931995</v>
      </c>
      <c r="Y74">
        <f>SUMIFS('EPA Export Aggregation'!AB:AB,'EPA Export Aggregation'!$A:$A,$B74,'EPA Export Aggregation'!$D:$D,$A$1)*IF($A74="CH4",About!$D$58,IF($A74="N2O",About!$D$59,1))</f>
        <v>5.7443535052707988</v>
      </c>
      <c r="Z74">
        <f>SUMIFS('EPA Export Aggregation'!AC:AC,'EPA Export Aggregation'!$A:$A,$B74,'EPA Export Aggregation'!$D:$D,$A$1)*IF($A74="CH4",About!$D$58,IF($A74="N2O",About!$D$59,1))</f>
        <v>5.3002378833225992</v>
      </c>
      <c r="AA74">
        <f>SUMIFS('EPA Export Aggregation'!AD:AD,'EPA Export Aggregation'!$A:$A,$B74,'EPA Export Aggregation'!$D:$D,$A$1)*IF($A74="CH4",About!$D$58,IF($A74="N2O",About!$D$59,1))</f>
        <v>5.6616086366615006</v>
      </c>
      <c r="AB74">
        <f>SUMIFS('EPA Export Aggregation'!AE:AE,'EPA Export Aggregation'!$A:$A,$B74,'EPA Export Aggregation'!$D:$D,$A$1)*IF($A74="CH4",About!$D$58,IF($A74="N2O",About!$D$59,1))</f>
        <v>5.9933106906104996</v>
      </c>
      <c r="AC74">
        <f>SUMIFS('EPA Export Aggregation'!AF:AF,'EPA Export Aggregation'!$A:$A,$B74,'EPA Export Aggregation'!$D:$D,$A$1)*IF($A74="CH4",About!$D$58,IF($A74="N2O",About!$D$59,1))</f>
        <v>6.8543453918249009</v>
      </c>
      <c r="AD74">
        <f>SUMIFS('EPA Export Aggregation'!AG:AG,'EPA Export Aggregation'!$A:$A,$B74,'EPA Export Aggregation'!$D:$D,$A$1)*IF($A74="CH4",About!$D$58,IF($A74="N2O",About!$D$59,1))</f>
        <v>6.8261032197192009</v>
      </c>
      <c r="AE74">
        <f>SUMIFS('EPA Export Aggregation'!AH:AH,'EPA Export Aggregation'!$A:$A,$B74,'EPA Export Aggregation'!$D:$D,$A$1)*IF($A74="CH4",About!$D$58,IF($A74="N2O",About!$D$59,1))</f>
        <v>7.4780762655317004</v>
      </c>
      <c r="AF74">
        <f>SUMIFS('EPA Export Aggregation'!AI:AI,'EPA Export Aggregation'!$A:$A,$B74,'EPA Export Aggregation'!$D:$D,$A$1)*IF($A74="CH4",About!$D$58,IF($A74="N2O",About!$D$59,1))</f>
        <v>8.7140054217308993</v>
      </c>
      <c r="AG74">
        <f>SUMIFS('EPA Export Aggregation'!AJ:AJ,'EPA Export Aggregation'!$A:$A,$B74,'EPA Export Aggregation'!$D:$D,$A$1)*IF($A74="CH4",About!$D$58,IF($A74="N2O",About!$D$59,1))</f>
        <v>7.4827858305610011</v>
      </c>
      <c r="AH74">
        <f>SUMIFS('EPA Export Aggregation'!AK:AK,'EPA Export Aggregation'!$A:$A,$B74,'EPA Export Aggregation'!$D:$D,$A$1)*IF($A74="CH4",About!$D$58,IF($A74="N2O",About!$D$59,1))</f>
        <v>7.8425677660007009</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2.4824799999999998E-6</v>
      </c>
      <c r="V76" s="415">
        <f>SUMIFS('EPA Export Aggregation'!Y:Y,'EPA Export Aggregation'!$A:$A,$B76,'EPA Export Aggregation'!$D:$D,$A$1)*IF($A76="CH4",About!$D$58,IF($A76="N2O",About!$D$59,1))</f>
        <v>3.4755960000000001E-5</v>
      </c>
      <c r="W76" s="415">
        <f>SUMIFS('EPA Export Aggregation'!Z:Z,'EPA Export Aggregation'!$A:$A,$B76,'EPA Export Aggregation'!$D:$D,$A$1)*IF($A76="CH4",About!$D$58,IF($A76="N2O",About!$D$59,1))</f>
        <v>3.3558120000000001E-5</v>
      </c>
      <c r="X76" s="415">
        <f>SUMIFS('EPA Export Aggregation'!AA:AA,'EPA Export Aggregation'!$A:$A,$B76,'EPA Export Aggregation'!$D:$D,$A$1)*IF($A76="CH4",About!$D$58,IF($A76="N2O",About!$D$59,1))</f>
        <v>5.3251043E-5</v>
      </c>
      <c r="Y76" s="415">
        <f>SUMIFS('EPA Export Aggregation'!AB:AB,'EPA Export Aggregation'!$A:$A,$B76,'EPA Export Aggregation'!$D:$D,$A$1)*IF($A76="CH4",About!$D$58,IF($A76="N2O",About!$D$59,1))</f>
        <v>5.4002047600000001E-5</v>
      </c>
      <c r="Z76" s="415">
        <f>SUMIFS('EPA Export Aggregation'!AC:AC,'EPA Export Aggregation'!$A:$A,$B76,'EPA Export Aggregation'!$D:$D,$A$1)*IF($A76="CH4",About!$D$58,IF($A76="N2O",About!$D$59,1))</f>
        <v>3.2052961700000001E-5</v>
      </c>
      <c r="AA76" s="415">
        <f>SUMIFS('EPA Export Aggregation'!AD:AD,'EPA Export Aggregation'!$A:$A,$B76,'EPA Export Aggregation'!$D:$D,$A$1)*IF($A76="CH4",About!$D$58,IF($A76="N2O",About!$D$59,1))</f>
        <v>3.2342782400000002E-5</v>
      </c>
      <c r="AB76" s="415">
        <f>SUMIFS('EPA Export Aggregation'!AE:AE,'EPA Export Aggregation'!$A:$A,$B76,'EPA Export Aggregation'!$D:$D,$A$1)*IF($A76="CH4",About!$D$58,IF($A76="N2O",About!$D$59,1))</f>
        <v>2.3023182499999999E-5</v>
      </c>
      <c r="AC76" s="415">
        <f>SUMIFS('EPA Export Aggregation'!AF:AF,'EPA Export Aggregation'!$A:$A,$B76,'EPA Export Aggregation'!$D:$D,$A$1)*IF($A76="CH4",About!$D$58,IF($A76="N2O",About!$D$59,1))</f>
        <v>2.3041794099999999E-5</v>
      </c>
      <c r="AD76" s="415">
        <f>SUMIFS('EPA Export Aggregation'!AG:AG,'EPA Export Aggregation'!$A:$A,$B76,'EPA Export Aggregation'!$D:$D,$A$1)*IF($A76="CH4",About!$D$58,IF($A76="N2O",About!$D$59,1))</f>
        <v>3.1731702500000003E-5</v>
      </c>
      <c r="AE76" s="415">
        <f>SUMIFS('EPA Export Aggregation'!AH:AH,'EPA Export Aggregation'!$A:$A,$B76,'EPA Export Aggregation'!$D:$D,$A$1)*IF($A76="CH4",About!$D$58,IF($A76="N2O",About!$D$59,1))</f>
        <v>3.1685834099999999E-5</v>
      </c>
      <c r="AF76" s="415">
        <f>SUMIFS('EPA Export Aggregation'!AI:AI,'EPA Export Aggregation'!$A:$A,$B76,'EPA Export Aggregation'!$D:$D,$A$1)*IF($A76="CH4",About!$D$58,IF($A76="N2O",About!$D$59,1))</f>
        <v>3.1648622499999999E-5</v>
      </c>
      <c r="AG76" s="415">
        <f>SUMIFS('EPA Export Aggregation'!AJ:AJ,'EPA Export Aggregation'!$A:$A,$B76,'EPA Export Aggregation'!$D:$D,$A$1)*IF($A76="CH4",About!$D$58,IF($A76="N2O",About!$D$59,1))</f>
        <v>6.4814915999999997E-6</v>
      </c>
      <c r="AH76" s="415">
        <f>SUMIFS('EPA Export Aggregation'!AK:AK,'EPA Export Aggregation'!$A:$A,$B76,'EPA Export Aggregation'!$D:$D,$A$1)*IF($A76="CH4",About!$D$58,IF($A76="N2O",About!$D$59,1))</f>
        <v>6.5051308999999996E-6</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9.4504179000000005E-5</v>
      </c>
      <c r="V80" s="415">
        <f>SUMIFS('EPA Export Aggregation'!Y:Y,'EPA Export Aggregation'!$A:$A,$B80,'EPA Export Aggregation'!$D:$D,$A$1)*IF($A80="CH4",About!$D$58,IF($A80="N2O",About!$D$59,1))</f>
        <v>1.323049914E-3</v>
      </c>
      <c r="W80" s="415">
        <f>SUMIFS('EPA Export Aggregation'!Z:Z,'EPA Export Aggregation'!$A:$A,$B80,'EPA Export Aggregation'!$D:$D,$A$1)*IF($A80="CH4",About!$D$58,IF($A80="N2O",About!$D$59,1))</f>
        <v>1.277467488E-3</v>
      </c>
      <c r="X80" s="415">
        <f>SUMIFS('EPA Export Aggregation'!AA:AA,'EPA Export Aggregation'!$A:$A,$B80,'EPA Export Aggregation'!$D:$D,$A$1)*IF($A80="CH4",About!$D$58,IF($A80="N2O",About!$D$59,1))</f>
        <v>1.2039799226158999E-3</v>
      </c>
      <c r="Y80" s="415">
        <f>SUMIFS('EPA Export Aggregation'!AB:AB,'EPA Export Aggregation'!$A:$A,$B80,'EPA Export Aggregation'!$D:$D,$A$1)*IF($A80="CH4",About!$D$58,IF($A80="N2O",About!$D$59,1))</f>
        <v>1.1580115690177E-3</v>
      </c>
      <c r="Z80" s="415">
        <f>SUMIFS('EPA Export Aggregation'!AC:AC,'EPA Export Aggregation'!$A:$A,$B80,'EPA Export Aggregation'!$D:$D,$A$1)*IF($A80="CH4",About!$D$58,IF($A80="N2O",About!$D$59,1))</f>
        <v>1.1959715400214001E-3</v>
      </c>
      <c r="AA80" s="415">
        <f>SUMIFS('EPA Export Aggregation'!AD:AD,'EPA Export Aggregation'!$A:$A,$B80,'EPA Export Aggregation'!$D:$D,$A$1)*IF($A80="CH4",About!$D$58,IF($A80="N2O",About!$D$59,1))</f>
        <v>1.2185453078042E-3</v>
      </c>
      <c r="AB80" s="415">
        <f>SUMIFS('EPA Export Aggregation'!AE:AE,'EPA Export Aggregation'!$A:$A,$B80,'EPA Export Aggregation'!$D:$D,$A$1)*IF($A80="CH4",About!$D$58,IF($A80="N2O",About!$D$59,1))</f>
        <v>8.6180018760060001E-4</v>
      </c>
      <c r="AC80" s="415">
        <f>SUMIFS('EPA Export Aggregation'!AF:AF,'EPA Export Aggregation'!$A:$A,$B80,'EPA Export Aggregation'!$D:$D,$A$1)*IF($A80="CH4",About!$D$58,IF($A80="N2O",About!$D$59,1))</f>
        <v>8.6110542240029999E-4</v>
      </c>
      <c r="AD80" s="415">
        <f>SUMIFS('EPA Export Aggregation'!AG:AG,'EPA Export Aggregation'!$A:$A,$B80,'EPA Export Aggregation'!$D:$D,$A$1)*IF($A80="CH4",About!$D$58,IF($A80="N2O",About!$D$59,1))</f>
        <v>1.1927864978003E-3</v>
      </c>
      <c r="AE80" s="415">
        <f>SUMIFS('EPA Export Aggregation'!AH:AH,'EPA Export Aggregation'!$A:$A,$B80,'EPA Export Aggregation'!$D:$D,$A$1)*IF($A80="CH4",About!$D$58,IF($A80="N2O",About!$D$59,1))</f>
        <v>1.1924690834002999E-3</v>
      </c>
      <c r="AF80" s="415">
        <f>SUMIFS('EPA Export Aggregation'!AI:AI,'EPA Export Aggregation'!$A:$A,$B80,'EPA Export Aggregation'!$D:$D,$A$1)*IF($A80="CH4",About!$D$58,IF($A80="N2O",About!$D$59,1))</f>
        <v>1.1919686083999999E-3</v>
      </c>
      <c r="AG80" s="415">
        <f>SUMIFS('EPA Export Aggregation'!AJ:AJ,'EPA Export Aggregation'!$A:$A,$B80,'EPA Export Aggregation'!$D:$D,$A$1)*IF($A80="CH4",About!$D$58,IF($A80="N2O",About!$D$59,1))</f>
        <v>2.3444736480030001E-4</v>
      </c>
      <c r="AH80" s="415">
        <f>SUMIFS('EPA Export Aggregation'!AK:AK,'EPA Export Aggregation'!$A:$A,$B80,'EPA Export Aggregation'!$D:$D,$A$1)*IF($A80="CH4",About!$D$58,IF($A80="N2O",About!$D$59,1))</f>
        <v>2.3457357480029999E-4</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2.04215E-6</v>
      </c>
      <c r="Y84" s="415">
        <f>SUMIFS('EPA Export Aggregation'!AB:AB,'EPA Export Aggregation'!$A:$A,$B84,'EPA Export Aggregation'!$D:$D,$A$1)*IF($A84="CH4",About!$D$58,IF($A84="N2O",About!$D$59,1))</f>
        <v>2.1502499999999999E-6</v>
      </c>
      <c r="Z84" s="415">
        <f>SUMIFS('EPA Export Aggregation'!AC:AC,'EPA Export Aggregation'!$A:$A,$B84,'EPA Export Aggregation'!$D:$D,$A$1)*IF($A84="CH4",About!$D$58,IF($A84="N2O",About!$D$59,1))</f>
        <v>2.4886499999999999E-6</v>
      </c>
      <c r="AA84" s="415">
        <f>SUMIFS('EPA Export Aggregation'!AD:AD,'EPA Export Aggregation'!$A:$A,$B84,'EPA Export Aggregation'!$D:$D,$A$1)*IF($A84="CH4",About!$D$58,IF($A84="N2O",About!$D$59,1))</f>
        <v>1.3347999999999999E-6</v>
      </c>
      <c r="AB84" s="415">
        <f>SUMIFS('EPA Export Aggregation'!AE:AE,'EPA Export Aggregation'!$A:$A,$B84,'EPA Export Aggregation'!$D:$D,$A$1)*IF($A84="CH4",About!$D$58,IF($A84="N2O",About!$D$59,1))</f>
        <v>1.6708500000000001E-6</v>
      </c>
      <c r="AC84" s="415">
        <f>SUMIFS('EPA Export Aggregation'!AF:AF,'EPA Export Aggregation'!$A:$A,$B84,'EPA Export Aggregation'!$D:$D,$A$1)*IF($A84="CH4",About!$D$58,IF($A84="N2O",About!$D$59,1))</f>
        <v>2.1032500000000001E-6</v>
      </c>
      <c r="AD84" s="415">
        <f>SUMIFS('EPA Export Aggregation'!AG:AG,'EPA Export Aggregation'!$A:$A,$B84,'EPA Export Aggregation'!$D:$D,$A$1)*IF($A84="CH4",About!$D$58,IF($A84="N2O",About!$D$59,1))</f>
        <v>1.7672E-6</v>
      </c>
      <c r="AE84" s="415">
        <f>SUMIFS('EPA Export Aggregation'!AH:AH,'EPA Export Aggregation'!$A:$A,$B84,'EPA Export Aggregation'!$D:$D,$A$1)*IF($A84="CH4",About!$D$58,IF($A84="N2O",About!$D$59,1))</f>
        <v>1.8000999999999999E-6</v>
      </c>
      <c r="AF84" s="415">
        <f>SUMIFS('EPA Export Aggregation'!AI:AI,'EPA Export Aggregation'!$A:$A,$B84,'EPA Export Aggregation'!$D:$D,$A$1)*IF($A84="CH4",About!$D$58,IF($A84="N2O",About!$D$59,1))</f>
        <v>1.9081999999999998E-6</v>
      </c>
      <c r="AG84" s="415">
        <f>SUMIFS('EPA Export Aggregation'!AJ:AJ,'EPA Export Aggregation'!$A:$A,$B84,'EPA Export Aggregation'!$D:$D,$A$1)*IF($A84="CH4",About!$D$58,IF($A84="N2O",About!$D$59,1))</f>
        <v>1.9317000000000001E-6</v>
      </c>
      <c r="AH84" s="415">
        <f>SUMIFS('EPA Export Aggregation'!AK:AK,'EPA Export Aggregation'!$A:$A,$B84,'EPA Export Aggregation'!$D:$D,$A$1)*IF($A84="CH4",About!$D$58,IF($A84="N2O",About!$D$59,1))</f>
        <v>2.3688000000000001E-6</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2026-09-29T17:52:21Z</dcterms:modified>
</cp:coreProperties>
</file>