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GA/land/BLAPE/"/>
    </mc:Choice>
  </mc:AlternateContent>
  <xr:revisionPtr revIDLastSave="0" documentId="8_{8F7A5FA4-A23D-6047-BAFF-9B700740BC34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<sst xmlns="http://schemas.openxmlformats.org/spreadsheetml/2006/main" count="15367" uniqueCount="462">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</sst>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29</v>
      </c>
      <c r="C1" s="57">
        <v>44348</v>
      </c>
      <c r="H1" s="53" t="s">
        <v>2</v>
      </c>
    </row>
    <row r="2" spans="1:8" x14ac:dyDescent="0.2">
      <c r="B2" s="2" t="str">
        <f>LOOKUP(B1,F2:G51,G2:G51)</f>
        <v>GA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Georgia</v>
      </c>
      <c r="B18" s="2">
        <f>SUMIFS('LULUCF Dataframe EPA'!AD2:AD766,'LULUCF Dataframe EPA'!A2:A766,Data!A18)</f>
        <v>-53.329252825917699</v>
      </c>
      <c r="C18" s="2">
        <f>B18/D11</f>
        <v>-49.792858059617977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-49792858059617.977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-49792858059617.977</v>
      </c>
      <c r="C2" s="25">
        <f>$B$2*Data!C$11</f>
        <v>-51561055442767.484</v>
      </c>
      <c r="D2" s="25">
        <f>$B$2*Data!D$11</f>
        <v>-53329252825917.695</v>
      </c>
      <c r="E2" s="25">
        <f>$B$2*Data!E$11</f>
        <v>-55097450209067.203</v>
      </c>
      <c r="F2" s="25">
        <f>$B$2*Data!F$11</f>
        <v>-56865647592216.711</v>
      </c>
      <c r="G2" s="25">
        <f>$B$2*Data!G$11</f>
        <v>-58633844975366.922</v>
      </c>
      <c r="H2" s="25">
        <f>$B$2*Data!H$11</f>
        <v>-57972738535375.93</v>
      </c>
      <c r="I2" s="25">
        <f>$B$2*Data!I$11</f>
        <v>-57311632095385.281</v>
      </c>
      <c r="J2" s="25">
        <f>$B$2*Data!J$11</f>
        <v>-56650525655394.461</v>
      </c>
      <c r="K2" s="25">
        <f>$B$2*Data!K$11</f>
        <v>-55989419215403.812</v>
      </c>
      <c r="L2" s="25">
        <f>$B$2*Data!L$11</f>
        <v>-55328312775413.172</v>
      </c>
      <c r="M2" s="25">
        <f>$B$2*Data!M$11</f>
        <v>-53743756070038.484</v>
      </c>
      <c r="N2" s="25">
        <f>$B$2*Data!N$11</f>
        <v>-52159199364663.633</v>
      </c>
      <c r="O2" s="25">
        <f>$B$2*Data!O$11</f>
        <v>-50574642659289.477</v>
      </c>
      <c r="P2" s="25">
        <f>$B$2*Data!P$11</f>
        <v>-48990085953914.617</v>
      </c>
      <c r="Q2" s="25">
        <f>$B$2*Data!Q$11</f>
        <v>-47405529248540.469</v>
      </c>
      <c r="R2" s="25">
        <f>$B$2*Data!R$11</f>
        <v>-47386902836937.492</v>
      </c>
      <c r="S2" s="25">
        <f>$B$2*Data!S$11</f>
        <v>-47368276425334.586</v>
      </c>
      <c r="T2" s="25">
        <f>$B$2*Data!T$11</f>
        <v>-47349650013731.664</v>
      </c>
      <c r="U2" s="25">
        <f>$B$2*Data!U$11</f>
        <v>-47331023602128.75</v>
      </c>
      <c r="V2" s="25">
        <f>$B$2*Data!V$11</f>
        <v>-47312397190525.844</v>
      </c>
      <c r="W2" s="25">
        <f>$B$2*Data!W$11</f>
        <v>-47293770778922.922</v>
      </c>
      <c r="X2" s="25">
        <f>$B$2*Data!X$11</f>
        <v>-47275144367320.016</v>
      </c>
      <c r="Y2" s="25">
        <f>$B$2*Data!Y$11</f>
        <v>-47256517955717.094</v>
      </c>
      <c r="Z2" s="25">
        <f>$B$2*Data!Z$11</f>
        <v>-47237891544114.18</v>
      </c>
      <c r="AA2" s="25">
        <f>$B$2*Data!AA$11</f>
        <v>-47219265132511.273</v>
      </c>
      <c r="AB2" s="25">
        <f>$B$2*Data!AB$11</f>
        <v>-47200638720908.352</v>
      </c>
      <c r="AC2" s="25">
        <f>$B$2*Data!AC$11</f>
        <v>-47182012309305.445</v>
      </c>
      <c r="AD2" s="25">
        <f>$B$2*Data!AD$11</f>
        <v>-47163385897702.531</v>
      </c>
      <c r="AE2" s="25">
        <f>$B$2*Data!AE$11</f>
        <v>-47144759486099.609</v>
      </c>
      <c r="AF2" s="25">
        <f>$B$2*Data!AF$11</f>
        <v>-47126133074496.703</v>
      </c>
      <c r="AG2" s="25">
        <f>$B$2*Data!AG$11</f>
        <v>-47107506662893.789</v>
      </c>
      <c r="AH2" s="25">
        <f>$B$2*Data!AH$11</f>
        <v>-47088880251290.875</v>
      </c>
      <c r="AI2" s="25">
        <f>$B$2*Data!AI$11</f>
        <v>-47070253839687.961</v>
      </c>
      <c r="AJ2" s="25">
        <f>$B$2*Data!AJ$11</f>
        <v>-47051627428085.039</v>
      </c>
      <c r="AK2" s="25">
        <f>$B$2*Data!AK$11</f>
        <v>-47033001016482.133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21409519119.657341</v>
      </c>
      <c r="C11" s="25">
        <f>(ABS(C$2)*'data from RPEpUACE'!$B11)+SUMIFS('Override Calcs'!$E$4:$E$6,'Override Calcs'!$A$4:$A$6,About!$B$2,'Override Calcs'!$B$4:$B$6,"CH4")</f>
        <v>22169793929.280468</v>
      </c>
      <c r="D11" s="25">
        <f>(ABS(D$2)*'data from RPEpUACE'!$B11)+SUMIFS('Override Calcs'!$E$4:$E$6,'Override Calcs'!$A$4:$A$6,About!$B$2,'Override Calcs'!$B$4:$B$6,"CH4")</f>
        <v>22930068738.903896</v>
      </c>
      <c r="E11" s="25">
        <f>(ABS(E$2)*'data from RPEpUACE'!$B11)+SUMIFS('Override Calcs'!$E$4:$E$6,'Override Calcs'!$A$4:$A$6,About!$B$2,'Override Calcs'!$B$4:$B$6,"CH4")</f>
        <v>23690343548.527027</v>
      </c>
      <c r="F11" s="25">
        <f>(ABS(F$2)*'data from RPEpUACE'!$B11)+SUMIFS('Override Calcs'!$E$4:$E$6,'Override Calcs'!$A$4:$A$6,About!$B$2,'Override Calcs'!$B$4:$B$6,"CH4")</f>
        <v>24450618358.150154</v>
      </c>
      <c r="G11" s="25">
        <f>(ABS(G$2)*'data from RPEpUACE'!$B11)+SUMIFS('Override Calcs'!$E$4:$E$6,'Override Calcs'!$A$4:$A$6,About!$B$2,'Override Calcs'!$B$4:$B$6,"CH4")</f>
        <v>25210893167.773582</v>
      </c>
      <c r="H11" s="25">
        <f>(ABS(H$2)*'data from RPEpUACE'!$B11)+SUMIFS('Override Calcs'!$E$4:$E$6,'Override Calcs'!$A$4:$A$6,About!$B$2,'Override Calcs'!$B$4:$B$6,"CH4")</f>
        <v>24926636117.291183</v>
      </c>
      <c r="I11" s="25">
        <f>(ABS(I$2)*'data from RPEpUACE'!$B11)+SUMIFS('Override Calcs'!$E$4:$E$6,'Override Calcs'!$A$4:$A$6,About!$B$2,'Override Calcs'!$B$4:$B$6,"CH4")</f>
        <v>24642379066.808933</v>
      </c>
      <c r="J11" s="25">
        <f>(ABS(J$2)*'data from RPEpUACE'!$B11)+SUMIFS('Override Calcs'!$E$4:$E$6,'Override Calcs'!$A$4:$A$6,About!$B$2,'Override Calcs'!$B$4:$B$6,"CH4")</f>
        <v>24358122016.326607</v>
      </c>
      <c r="K11" s="25">
        <f>(ABS(K$2)*'data from RPEpUACE'!$B11)+SUMIFS('Override Calcs'!$E$4:$E$6,'Override Calcs'!$A$4:$A$6,About!$B$2,'Override Calcs'!$B$4:$B$6,"CH4")</f>
        <v>24073864965.844357</v>
      </c>
      <c r="L11" s="25">
        <f>(ABS(L$2)*'data from RPEpUACE'!$B11)+SUMIFS('Override Calcs'!$E$4:$E$6,'Override Calcs'!$A$4:$A$6,About!$B$2,'Override Calcs'!$B$4:$B$6,"CH4")</f>
        <v>23789607915.36211</v>
      </c>
      <c r="M11" s="25">
        <f>(ABS(M$2)*'data from RPEpUACE'!$B11)+SUMIFS('Override Calcs'!$E$4:$E$6,'Override Calcs'!$A$4:$A$6,About!$B$2,'Override Calcs'!$B$4:$B$6,"CH4")</f>
        <v>23108293397.539452</v>
      </c>
      <c r="N11" s="25">
        <f>(ABS(N$2)*'data from RPEpUACE'!$B11)+SUMIFS('Override Calcs'!$E$4:$E$6,'Override Calcs'!$A$4:$A$6,About!$B$2,'Override Calcs'!$B$4:$B$6,"CH4")</f>
        <v>22426978879.716724</v>
      </c>
      <c r="O11" s="25">
        <f>(ABS(O$2)*'data from RPEpUACE'!$B11)+SUMIFS('Override Calcs'!$E$4:$E$6,'Override Calcs'!$A$4:$A$6,About!$B$2,'Override Calcs'!$B$4:$B$6,"CH4")</f>
        <v>21745664361.894295</v>
      </c>
      <c r="P11" s="25">
        <f>(ABS(P$2)*'data from RPEpUACE'!$B11)+SUMIFS('Override Calcs'!$E$4:$E$6,'Override Calcs'!$A$4:$A$6,About!$B$2,'Override Calcs'!$B$4:$B$6,"CH4")</f>
        <v>21064349844.071568</v>
      </c>
      <c r="Q11" s="25">
        <f>(ABS(Q$2)*'data from RPEpUACE'!$B11)+SUMIFS('Override Calcs'!$E$4:$E$6,'Override Calcs'!$A$4:$A$6,About!$B$2,'Override Calcs'!$B$4:$B$6,"CH4")</f>
        <v>20383035326.249142</v>
      </c>
      <c r="R11" s="25">
        <f>(ABS(R$2)*'data from RPEpUACE'!$B11)+SUMIFS('Override Calcs'!$E$4:$E$6,'Override Calcs'!$A$4:$A$6,About!$B$2,'Override Calcs'!$B$4:$B$6,"CH4")</f>
        <v>20375026496.652191</v>
      </c>
      <c r="S11" s="25">
        <f>(ABS(S$2)*'data from RPEpUACE'!$B11)+SUMIFS('Override Calcs'!$E$4:$E$6,'Override Calcs'!$A$4:$A$6,About!$B$2,'Override Calcs'!$B$4:$B$6,"CH4")</f>
        <v>20367017667.055275</v>
      </c>
      <c r="T11" s="25">
        <f>(ABS(T$2)*'data from RPEpUACE'!$B11)+SUMIFS('Override Calcs'!$E$4:$E$6,'Override Calcs'!$A$4:$A$6,About!$B$2,'Override Calcs'!$B$4:$B$6,"CH4")</f>
        <v>20359008837.458347</v>
      </c>
      <c r="U11" s="25">
        <f>(ABS(U$2)*'data from RPEpUACE'!$B11)+SUMIFS('Override Calcs'!$E$4:$E$6,'Override Calcs'!$A$4:$A$6,About!$B$2,'Override Calcs'!$B$4:$B$6,"CH4")</f>
        <v>20351000007.861427</v>
      </c>
      <c r="V11" s="25">
        <f>(ABS(V$2)*'data from RPEpUACE'!$B11)+SUMIFS('Override Calcs'!$E$4:$E$6,'Override Calcs'!$A$4:$A$6,About!$B$2,'Override Calcs'!$B$4:$B$6,"CH4")</f>
        <v>20342991178.264507</v>
      </c>
      <c r="W11" s="25">
        <f>(ABS(W$2)*'data from RPEpUACE'!$B11)+SUMIFS('Override Calcs'!$E$4:$E$6,'Override Calcs'!$A$4:$A$6,About!$B$2,'Override Calcs'!$B$4:$B$6,"CH4")</f>
        <v>20334982348.667583</v>
      </c>
      <c r="X11" s="25">
        <f>(ABS(X$2)*'data from RPEpUACE'!$B11)+SUMIFS('Override Calcs'!$E$4:$E$6,'Override Calcs'!$A$4:$A$6,About!$B$2,'Override Calcs'!$B$4:$B$6,"CH4")</f>
        <v>20326973519.070663</v>
      </c>
      <c r="Y11" s="25">
        <f>(ABS(Y$2)*'data from RPEpUACE'!$B11)+SUMIFS('Override Calcs'!$E$4:$E$6,'Override Calcs'!$A$4:$A$6,About!$B$2,'Override Calcs'!$B$4:$B$6,"CH4")</f>
        <v>20318964689.47374</v>
      </c>
      <c r="Z11" s="25">
        <f>(ABS(Z$2)*'data from RPEpUACE'!$B11)+SUMIFS('Override Calcs'!$E$4:$E$6,'Override Calcs'!$A$4:$A$6,About!$B$2,'Override Calcs'!$B$4:$B$6,"CH4")</f>
        <v>20310955859.876816</v>
      </c>
      <c r="AA11" s="25">
        <f>(ABS(AA$2)*'data from RPEpUACE'!$B11)+SUMIFS('Override Calcs'!$E$4:$E$6,'Override Calcs'!$A$4:$A$6,About!$B$2,'Override Calcs'!$B$4:$B$6,"CH4")</f>
        <v>20302947030.2799</v>
      </c>
      <c r="AB11" s="25">
        <f>(ABS(AB$2)*'data from RPEpUACE'!$B11)+SUMIFS('Override Calcs'!$E$4:$E$6,'Override Calcs'!$A$4:$A$6,About!$B$2,'Override Calcs'!$B$4:$B$6,"CH4")</f>
        <v>20294938200.682972</v>
      </c>
      <c r="AC11" s="25">
        <f>(ABS(AC$2)*'data from RPEpUACE'!$B11)+SUMIFS('Override Calcs'!$E$4:$E$6,'Override Calcs'!$A$4:$A$6,About!$B$2,'Override Calcs'!$B$4:$B$6,"CH4")</f>
        <v>20286929371.086056</v>
      </c>
      <c r="AD11" s="25">
        <f>(ABS(AD$2)*'data from RPEpUACE'!$B11)+SUMIFS('Override Calcs'!$E$4:$E$6,'Override Calcs'!$A$4:$A$6,About!$B$2,'Override Calcs'!$B$4:$B$6,"CH4")</f>
        <v>20278920541.489132</v>
      </c>
      <c r="AE11" s="25">
        <f>(ABS(AE$2)*'data from RPEpUACE'!$B11)+SUMIFS('Override Calcs'!$E$4:$E$6,'Override Calcs'!$A$4:$A$6,About!$B$2,'Override Calcs'!$B$4:$B$6,"CH4")</f>
        <v>20270911711.892208</v>
      </c>
      <c r="AF11" s="25">
        <f>(ABS(AF$2)*'data from RPEpUACE'!$B11)+SUMIFS('Override Calcs'!$E$4:$E$6,'Override Calcs'!$A$4:$A$6,About!$B$2,'Override Calcs'!$B$4:$B$6,"CH4")</f>
        <v>20262902882.295288</v>
      </c>
      <c r="AG11" s="25">
        <f>(ABS(AG$2)*'data from RPEpUACE'!$B11)+SUMIFS('Override Calcs'!$E$4:$E$6,'Override Calcs'!$A$4:$A$6,About!$B$2,'Override Calcs'!$B$4:$B$6,"CH4")</f>
        <v>20254894052.698368</v>
      </c>
      <c r="AH11" s="25">
        <f>(ABS(AH$2)*'data from RPEpUACE'!$B11)+SUMIFS('Override Calcs'!$E$4:$E$6,'Override Calcs'!$A$4:$A$6,About!$B$2,'Override Calcs'!$B$4:$B$6,"CH4")</f>
        <v>20246885223.101448</v>
      </c>
      <c r="AI11" s="25">
        <f>(ABS(AI$2)*'data from RPEpUACE'!$B11)+SUMIFS('Override Calcs'!$E$4:$E$6,'Override Calcs'!$A$4:$A$6,About!$B$2,'Override Calcs'!$B$4:$B$6,"CH4")</f>
        <v>20238876393.504524</v>
      </c>
      <c r="AJ11" s="25">
        <f>(ABS(AJ$2)*'data from RPEpUACE'!$B11)+SUMIFS('Override Calcs'!$E$4:$E$6,'Override Calcs'!$A$4:$A$6,About!$B$2,'Override Calcs'!$B$4:$B$6,"CH4")</f>
        <v>20230867563.9076</v>
      </c>
      <c r="AK11" s="25">
        <f>(ABS(AK$2)*'data from RPEpUACE'!$B11)+SUMIFS('Override Calcs'!$E$4:$E$6,'Override Calcs'!$A$4:$A$6,About!$B$2,'Override Calcs'!$B$4:$B$6,"CH4")</f>
        <v>20222858734.31068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1742936920.2747612</v>
      </c>
      <c r="C12" s="25">
        <f>(ABS(C$2)*'data from RPEpUACE'!$B12)+SUMIFS('Override Calcs'!$E$4:$E$6,'Override Calcs'!$A$4:$A$6,About!$B$2,'Override Calcs'!$B$4:$B$6,"N2O")</f>
        <v>1804830465.2834556</v>
      </c>
      <c r="D12" s="25">
        <f>(ABS(D$2)*'data from RPEpUACE'!$B12)+SUMIFS('Override Calcs'!$E$4:$E$6,'Override Calcs'!$A$4:$A$6,About!$B$2,'Override Calcs'!$B$4:$B$6,"N2O")</f>
        <v>1866724010.2921746</v>
      </c>
      <c r="E12" s="25">
        <f>(ABS(E$2)*'data from RPEpUACE'!$B12)+SUMIFS('Override Calcs'!$E$4:$E$6,'Override Calcs'!$A$4:$A$6,About!$B$2,'Override Calcs'!$B$4:$B$6,"N2O")</f>
        <v>1928617555.300869</v>
      </c>
      <c r="F12" s="25">
        <f>(ABS(F$2)*'data from RPEpUACE'!$B12)+SUMIFS('Override Calcs'!$E$4:$E$6,'Override Calcs'!$A$4:$A$6,About!$B$2,'Override Calcs'!$B$4:$B$6,"N2O")</f>
        <v>1990511100.3095632</v>
      </c>
      <c r="G12" s="25">
        <f>(ABS(G$2)*'data from RPEpUACE'!$B12)+SUMIFS('Override Calcs'!$E$4:$E$6,'Override Calcs'!$A$4:$A$6,About!$B$2,'Override Calcs'!$B$4:$B$6,"N2O")</f>
        <v>2052404645.3182821</v>
      </c>
      <c r="H12" s="25">
        <f>(ABS(H$2)*'data from RPEpUACE'!$B12)+SUMIFS('Override Calcs'!$E$4:$E$6,'Override Calcs'!$A$4:$A$6,About!$B$2,'Override Calcs'!$B$4:$B$6,"N2O")</f>
        <v>2029263438.5791132</v>
      </c>
      <c r="I12" s="25">
        <f>(ABS(I$2)*'data from RPEpUACE'!$B12)+SUMIFS('Override Calcs'!$E$4:$E$6,'Override Calcs'!$A$4:$A$6,About!$B$2,'Override Calcs'!$B$4:$B$6,"N2O")</f>
        <v>2006122231.8399565</v>
      </c>
      <c r="J12" s="25">
        <f>(ABS(J$2)*'data from RPEpUACE'!$B12)+SUMIFS('Override Calcs'!$E$4:$E$6,'Override Calcs'!$A$4:$A$6,About!$B$2,'Override Calcs'!$B$4:$B$6,"N2O")</f>
        <v>1982981025.1007936</v>
      </c>
      <c r="K12" s="25">
        <f>(ABS(K$2)*'data from RPEpUACE'!$B12)+SUMIFS('Override Calcs'!$E$4:$E$6,'Override Calcs'!$A$4:$A$6,About!$B$2,'Override Calcs'!$B$4:$B$6,"N2O")</f>
        <v>1959839818.3616369</v>
      </c>
      <c r="L12" s="25">
        <f>(ABS(L$2)*'data from RPEpUACE'!$B12)+SUMIFS('Override Calcs'!$E$4:$E$6,'Override Calcs'!$A$4:$A$6,About!$B$2,'Override Calcs'!$B$4:$B$6,"N2O")</f>
        <v>1936698611.6224802</v>
      </c>
      <c r="M12" s="25">
        <f>(ABS(M$2)*'data from RPEpUACE'!$B12)+SUMIFS('Override Calcs'!$E$4:$E$6,'Override Calcs'!$A$4:$A$6,About!$B$2,'Override Calcs'!$B$4:$B$6,"N2O")</f>
        <v>1881233179.5968723</v>
      </c>
      <c r="N12" s="25">
        <f>(ABS(N$2)*'data from RPEpUACE'!$B12)+SUMIFS('Override Calcs'!$E$4:$E$6,'Override Calcs'!$A$4:$A$6,About!$B$2,'Override Calcs'!$B$4:$B$6,"N2O")</f>
        <v>1825767747.5712588</v>
      </c>
      <c r="O12" s="25">
        <f>(ABS(O$2)*'data from RPEpUACE'!$B12)+SUMIFS('Override Calcs'!$E$4:$E$6,'Override Calcs'!$A$4:$A$6,About!$B$2,'Override Calcs'!$B$4:$B$6,"N2O")</f>
        <v>1770302315.5456696</v>
      </c>
      <c r="P12" s="25">
        <f>(ABS(P$2)*'data from RPEpUACE'!$B12)+SUMIFS('Override Calcs'!$E$4:$E$6,'Override Calcs'!$A$4:$A$6,About!$B$2,'Override Calcs'!$B$4:$B$6,"N2O")</f>
        <v>1714836883.5200558</v>
      </c>
      <c r="Q12" s="25">
        <f>(ABS(Q$2)*'data from RPEpUACE'!$B12)+SUMIFS('Override Calcs'!$E$4:$E$6,'Override Calcs'!$A$4:$A$6,About!$B$2,'Override Calcs'!$B$4:$B$6,"N2O")</f>
        <v>1659371451.4944668</v>
      </c>
      <c r="R12" s="25">
        <f>(ABS(R$2)*'data from RPEpUACE'!$B12)+SUMIFS('Override Calcs'!$E$4:$E$6,'Override Calcs'!$A$4:$A$6,About!$B$2,'Override Calcs'!$B$4:$B$6,"N2O")</f>
        <v>1658719457.1776073</v>
      </c>
      <c r="S12" s="25">
        <f>(ABS(S$2)*'data from RPEpUACE'!$B12)+SUMIFS('Override Calcs'!$E$4:$E$6,'Override Calcs'!$A$4:$A$6,About!$B$2,'Override Calcs'!$B$4:$B$6,"N2O")</f>
        <v>1658067462.8607502</v>
      </c>
      <c r="T12" s="25">
        <f>(ABS(T$2)*'data from RPEpUACE'!$B12)+SUMIFS('Override Calcs'!$E$4:$E$6,'Override Calcs'!$A$4:$A$6,About!$B$2,'Override Calcs'!$B$4:$B$6,"N2O")</f>
        <v>1657415468.5438926</v>
      </c>
      <c r="U12" s="25">
        <f>(ABS(U$2)*'data from RPEpUACE'!$B12)+SUMIFS('Override Calcs'!$E$4:$E$6,'Override Calcs'!$A$4:$A$6,About!$B$2,'Override Calcs'!$B$4:$B$6,"N2O")</f>
        <v>1656763474.2270353</v>
      </c>
      <c r="V12" s="25">
        <f>(ABS(V$2)*'data from RPEpUACE'!$B12)+SUMIFS('Override Calcs'!$E$4:$E$6,'Override Calcs'!$A$4:$A$6,About!$B$2,'Override Calcs'!$B$4:$B$6,"N2O")</f>
        <v>1656111479.9101784</v>
      </c>
      <c r="W12" s="25">
        <f>(ABS(W$2)*'data from RPEpUACE'!$B12)+SUMIFS('Override Calcs'!$E$4:$E$6,'Override Calcs'!$A$4:$A$6,About!$B$2,'Override Calcs'!$B$4:$B$6,"N2O")</f>
        <v>1655459485.5933208</v>
      </c>
      <c r="X12" s="25">
        <f>(ABS(X$2)*'data from RPEpUACE'!$B12)+SUMIFS('Override Calcs'!$E$4:$E$6,'Override Calcs'!$A$4:$A$6,About!$B$2,'Override Calcs'!$B$4:$B$6,"N2O")</f>
        <v>1654807491.2764637</v>
      </c>
      <c r="Y12" s="25">
        <f>(ABS(Y$2)*'data from RPEpUACE'!$B12)+SUMIFS('Override Calcs'!$E$4:$E$6,'Override Calcs'!$A$4:$A$6,About!$B$2,'Override Calcs'!$B$4:$B$6,"N2O")</f>
        <v>1654155496.9596062</v>
      </c>
      <c r="Z12" s="25">
        <f>(ABS(Z$2)*'data from RPEpUACE'!$B12)+SUMIFS('Override Calcs'!$E$4:$E$6,'Override Calcs'!$A$4:$A$6,About!$B$2,'Override Calcs'!$B$4:$B$6,"N2O")</f>
        <v>1653503502.6427488</v>
      </c>
      <c r="AA12" s="25">
        <f>(ABS(AA$2)*'data from RPEpUACE'!$B12)+SUMIFS('Override Calcs'!$E$4:$E$6,'Override Calcs'!$A$4:$A$6,About!$B$2,'Override Calcs'!$B$4:$B$6,"N2O")</f>
        <v>1652851508.3258917</v>
      </c>
      <c r="AB12" s="25">
        <f>(ABS(AB$2)*'data from RPEpUACE'!$B12)+SUMIFS('Override Calcs'!$E$4:$E$6,'Override Calcs'!$A$4:$A$6,About!$B$2,'Override Calcs'!$B$4:$B$6,"N2O")</f>
        <v>1652199514.0090342</v>
      </c>
      <c r="AC12" s="25">
        <f>(ABS(AC$2)*'data from RPEpUACE'!$B12)+SUMIFS('Override Calcs'!$E$4:$E$6,'Override Calcs'!$A$4:$A$6,About!$B$2,'Override Calcs'!$B$4:$B$6,"N2O")</f>
        <v>1651547519.6921773</v>
      </c>
      <c r="AD12" s="25">
        <f>(ABS(AD$2)*'data from RPEpUACE'!$B12)+SUMIFS('Override Calcs'!$E$4:$E$6,'Override Calcs'!$A$4:$A$6,About!$B$2,'Override Calcs'!$B$4:$B$6,"N2O")</f>
        <v>1650895525.37532</v>
      </c>
      <c r="AE12" s="25">
        <f>(ABS(AE$2)*'data from RPEpUACE'!$B12)+SUMIFS('Override Calcs'!$E$4:$E$6,'Override Calcs'!$A$4:$A$6,About!$B$2,'Override Calcs'!$B$4:$B$6,"N2O")</f>
        <v>1650243531.0584624</v>
      </c>
      <c r="AF12" s="25">
        <f>(ABS(AF$2)*'data from RPEpUACE'!$B12)+SUMIFS('Override Calcs'!$E$4:$E$6,'Override Calcs'!$A$4:$A$6,About!$B$2,'Override Calcs'!$B$4:$B$6,"N2O")</f>
        <v>1649591536.7416053</v>
      </c>
      <c r="AG12" s="25">
        <f>(ABS(AG$2)*'data from RPEpUACE'!$B12)+SUMIFS('Override Calcs'!$E$4:$E$6,'Override Calcs'!$A$4:$A$6,About!$B$2,'Override Calcs'!$B$4:$B$6,"N2O")</f>
        <v>1648939542.4247479</v>
      </c>
      <c r="AH12" s="25">
        <f>(ABS(AH$2)*'data from RPEpUACE'!$B12)+SUMIFS('Override Calcs'!$E$4:$E$6,'Override Calcs'!$A$4:$A$6,About!$B$2,'Override Calcs'!$B$4:$B$6,"N2O")</f>
        <v>1648287548.1078908</v>
      </c>
      <c r="AI12" s="25">
        <f>(ABS(AI$2)*'data from RPEpUACE'!$B12)+SUMIFS('Override Calcs'!$E$4:$E$6,'Override Calcs'!$A$4:$A$6,About!$B$2,'Override Calcs'!$B$4:$B$6,"N2O")</f>
        <v>1647635553.7910335</v>
      </c>
      <c r="AJ12" s="25">
        <f>(ABS(AJ$2)*'data from RPEpUACE'!$B12)+SUMIFS('Override Calcs'!$E$4:$E$6,'Override Calcs'!$A$4:$A$6,About!$B$2,'Override Calcs'!$B$4:$B$6,"N2O")</f>
        <v>1646983559.4741759</v>
      </c>
      <c r="AK12" s="25">
        <f>(ABS(AK$2)*'data from RPEpUACE'!$B12)+SUMIFS('Override Calcs'!$E$4:$E$6,'Override Calcs'!$A$4:$A$6,About!$B$2,'Override Calcs'!$B$4:$B$6,"N2O")</f>
        <v>1646331565.1573188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2021-06-01T20:51:48Z</dcterms:modified>
</cp:coreProperties>
</file>