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16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11 Petroleum" sheetId="2" state="hidden" r:id="rId2"/>
    <sheet xmlns:r="http://schemas.openxmlformats.org/officeDocument/2006/relationships" name="AEO T24 Refining" sheetId="3" state="hidden" r:id="rId3"/>
    <sheet xmlns:r="http://schemas.openxmlformats.org/officeDocument/2006/relationships" name="AEO T25 Food" sheetId="4" state="hidden" r:id="rId4"/>
    <sheet xmlns:r="http://schemas.openxmlformats.org/officeDocument/2006/relationships" name="AEO T26 Paper" sheetId="5" state="hidden" r:id="rId5"/>
    <sheet xmlns:r="http://schemas.openxmlformats.org/officeDocument/2006/relationships" name="AEO T27 Chemicals" sheetId="6" state="hidden" r:id="rId6"/>
    <sheet xmlns:r="http://schemas.openxmlformats.org/officeDocument/2006/relationships" name="AEO T28 Glass" sheetId="7" state="hidden" r:id="rId7"/>
    <sheet xmlns:r="http://schemas.openxmlformats.org/officeDocument/2006/relationships" name="AEO T29 Cement" sheetId="8" state="hidden" r:id="rId8"/>
    <sheet xmlns:r="http://schemas.openxmlformats.org/officeDocument/2006/relationships" name="AEO T30 Steel" sheetId="9" state="hidden" r:id="rId9"/>
    <sheet xmlns:r="http://schemas.openxmlformats.org/officeDocument/2006/relationships" name="AEO T31 Aluminum" sheetId="10" state="hidden" r:id="rId10"/>
    <sheet xmlns:r="http://schemas.openxmlformats.org/officeDocument/2006/relationships" name="AEO T32 Metal Prdcts" sheetId="11" state="hidden" r:id="rId11"/>
    <sheet xmlns:r="http://schemas.openxmlformats.org/officeDocument/2006/relationships" name="AEO T33 Other Mfg" sheetId="12" state="hidden" r:id="rId12"/>
    <sheet xmlns:r="http://schemas.openxmlformats.org/officeDocument/2006/relationships" name="AEO T34 Non-Mfg" sheetId="13" state="hidden" r:id="rId13"/>
    <sheet xmlns:r="http://schemas.openxmlformats.org/officeDocument/2006/relationships" name="AEO T36 Pipelines" sheetId="14" state="hidden" r:id="rId14"/>
    <sheet xmlns:r="http://schemas.openxmlformats.org/officeDocument/2006/relationships" name="AEO T72 Conversion Factors" sheetId="15" state="hidden" r:id="rId15"/>
    <sheet xmlns:r="http://schemas.openxmlformats.org/officeDocument/2006/relationships" name="SIT_Non-Energy Consump." sheetId="16" state="visible" r:id="rId16"/>
    <sheet xmlns:r="http://schemas.openxmlformats.org/officeDocument/2006/relationships" name="BIFUBC" sheetId="17" state="visible" r:id="rId17"/>
    <sheet xmlns:r="http://schemas.openxmlformats.org/officeDocument/2006/relationships" name="Calcs" sheetId="18" state="visible" r:id="rId18"/>
    <sheet xmlns:r="http://schemas.openxmlformats.org/officeDocument/2006/relationships" name="BPoIFUfE-electricity" sheetId="19" state="visible" r:id="rId19"/>
    <sheet xmlns:r="http://schemas.openxmlformats.org/officeDocument/2006/relationships" name="BPoIFUfE-coal" sheetId="20" state="visible" r:id="rId20"/>
    <sheet xmlns:r="http://schemas.openxmlformats.org/officeDocument/2006/relationships" name="BPoIFUfE-natural-gas" sheetId="21" state="visible" r:id="rId21"/>
    <sheet xmlns:r="http://schemas.openxmlformats.org/officeDocument/2006/relationships" name="BPoIFUfE-biomass" sheetId="22" state="visible" r:id="rId22"/>
    <sheet xmlns:r="http://schemas.openxmlformats.org/officeDocument/2006/relationships" name="BPoIFUfE-petroleum-diesel" sheetId="23" state="visible" r:id="rId23"/>
    <sheet xmlns:r="http://schemas.openxmlformats.org/officeDocument/2006/relationships" name="BPoIFUfE-heat" sheetId="24" state="visible" r:id="rId24"/>
    <sheet xmlns:r="http://schemas.openxmlformats.org/officeDocument/2006/relationships" name="BPoIFUfE-crude-oil" sheetId="25" state="visible" r:id="rId25"/>
    <sheet xmlns:r="http://schemas.openxmlformats.org/officeDocument/2006/relationships" name="BPoIFUfE-heavy-or-residual-oil" sheetId="26" state="visible" r:id="rId26"/>
    <sheet xmlns:r="http://schemas.openxmlformats.org/officeDocument/2006/relationships" name="BPoIFUfE-LPG-propane-or-butane" sheetId="27" state="visible" r:id="rId27"/>
    <sheet xmlns:r="http://schemas.openxmlformats.org/officeDocument/2006/relationships" name="BPoIFUfE-hydrogen" sheetId="28" state="visible" r:id="rId28"/>
  </sheets>
  <externalReferences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#,##0.0"/>
    <numFmt numFmtId="165" formatCode="0.0%"/>
    <numFmt numFmtId="166" formatCode="#,##0.000"/>
    <numFmt numFmtId="167" formatCode="_(* #,##0.0_);_(* \(#,##0.0\);_(* &quot;-&quot;??_);_(@_)"/>
    <numFmt numFmtId="168" formatCode="0.000%"/>
    <numFmt numFmtId="169" formatCode="0.000E+00"/>
    <numFmt numFmtId="170" formatCode="#,##0.00000"/>
  </numFmts>
  <fonts count="3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theme="4"/>
      <sz val="10"/>
      <u val="single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4"/>
      <sz val="11"/>
      <u val="single"/>
      <scheme val="minor"/>
    </font>
    <font>
      <name val="Calibri"/>
      <family val="2"/>
      <color rgb="FF000000"/>
      <sz val="9"/>
    </font>
    <font>
      <name val="Calibri"/>
      <family val="2"/>
      <color theme="1"/>
      <sz val="11"/>
      <scheme val="minor"/>
    </font>
    <font>
      <name val="Helv"/>
      <sz val="12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  <font>
      <name val="Calibri"/>
      <family val="2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b val="1"/>
      <color indexed="18"/>
      <sz val="12"/>
    </font>
    <font>
      <name val="Arial"/>
      <family val="2"/>
      <sz val="10"/>
    </font>
    <font>
      <name val="Arial"/>
      <family val="2"/>
      <b val="1"/>
      <sz val="8"/>
    </font>
    <font>
      <name val="Arial"/>
      <family val="2"/>
      <color indexed="12"/>
      <sz val="8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Comic Sans MS"/>
      <family val="4"/>
      <color indexed="8"/>
      <sz val="7"/>
    </font>
  </fonts>
  <fills count="2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0999786370433668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"/>
      </bottom>
      <diagonal/>
    </border>
    <border>
      <left/>
      <right/>
      <top style="thin">
        <color theme="4"/>
      </top>
      <bottom style="thin">
        <color theme="0" tint="-0.249946592608417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8" fillId="0" borderId="0"/>
    <xf numFmtId="0" fontId="2" fillId="0" borderId="1" applyAlignment="1">
      <alignment wrapText="1"/>
    </xf>
    <xf numFmtId="0" fontId="3" fillId="0" borderId="2" applyAlignment="1">
      <alignment wrapText="1"/>
    </xf>
    <xf numFmtId="0" fontId="2" fillId="0" borderId="7" applyAlignment="1">
      <alignment horizontal="left" wrapText="1"/>
    </xf>
    <xf numFmtId="0" fontId="2" fillId="0" borderId="6" applyAlignment="1">
      <alignment wrapText="1"/>
    </xf>
    <xf numFmtId="0" fontId="2" fillId="0" borderId="4" applyAlignment="1">
      <alignment wrapText="1"/>
    </xf>
    <xf numFmtId="0" fontId="3" fillId="0" borderId="3" applyAlignment="1">
      <alignment vertical="top" wrapText="1"/>
    </xf>
    <xf numFmtId="0" fontId="3" fillId="0" borderId="5" applyAlignment="1">
      <alignment wrapText="1"/>
    </xf>
    <xf numFmtId="0" fontId="3" fillId="0" borderId="0"/>
    <xf numFmtId="0" fontId="4" fillId="0" borderId="0" applyAlignment="1" applyProtection="1">
      <alignment vertical="top"/>
      <protection locked="0" hidden="0"/>
    </xf>
    <xf numFmtId="0" fontId="3" fillId="0" borderId="0" applyAlignment="1">
      <alignment vertical="top" wrapText="1"/>
    </xf>
    <xf numFmtId="0" fontId="5" fillId="0" borderId="0" applyAlignment="1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 applyAlignment="1">
      <alignment wrapText="1"/>
    </xf>
    <xf numFmtId="0" fontId="15" fillId="0" borderId="0" applyAlignment="1">
      <alignment horizontal="left"/>
    </xf>
    <xf numFmtId="0" fontId="10" fillId="0" borderId="9" applyAlignment="1">
      <alignment wrapText="1"/>
    </xf>
    <xf numFmtId="0" fontId="12" fillId="0" borderId="8" applyAlignment="1">
      <alignment wrapText="1"/>
    </xf>
    <xf numFmtId="0" fontId="12" fillId="0" borderId="11" applyAlignment="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9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6" fillId="0" borderId="0" pivotButton="0" quotePrefix="0" xfId="9"/>
    <xf numFmtId="0" fontId="7" fillId="0" borderId="0" applyAlignment="1" pivotButton="0" quotePrefix="0" xfId="2">
      <alignment wrapText="1"/>
    </xf>
    <xf numFmtId="0" fontId="0" fillId="0" borderId="8" applyAlignment="1" pivotButton="0" quotePrefix="0" xfId="2">
      <alignment wrapText="1"/>
    </xf>
    <xf numFmtId="0" fontId="10" fillId="0" borderId="9" applyAlignment="1" pivotButton="0" quotePrefix="0" xfId="5">
      <alignment wrapText="1"/>
    </xf>
    <xf numFmtId="164" fontId="2" fillId="0" borderId="4" applyAlignment="1" pivotButton="0" quotePrefix="0" xfId="5">
      <alignment horizontal="right" wrapText="1"/>
    </xf>
    <xf numFmtId="1" fontId="1" fillId="0" borderId="0" pivotButton="0" quotePrefix="0" xfId="0"/>
    <xf numFmtId="0" fontId="1" fillId="0" borderId="0" pivotButton="0" quotePrefix="0" xfId="8"/>
    <xf numFmtId="0" fontId="1" fillId="0" borderId="0" applyAlignment="1" pivotButton="0" quotePrefix="0" xfId="2">
      <alignment wrapText="1"/>
    </xf>
    <xf numFmtId="0" fontId="1" fillId="3" borderId="0" pivotButton="0" quotePrefix="0" xfId="0"/>
    <xf numFmtId="0" fontId="0" fillId="3" borderId="0" pivotButton="0" quotePrefix="0" xfId="0"/>
    <xf numFmtId="0" fontId="11" fillId="0" borderId="8" applyAlignment="1" pivotButton="0" quotePrefix="0" xfId="2">
      <alignment wrapText="1"/>
    </xf>
    <xf numFmtId="2" fontId="0" fillId="0" borderId="0" pivotButton="0" quotePrefix="0" xfId="0"/>
    <xf numFmtId="0" fontId="1" fillId="0" borderId="0" pivotButton="0" quotePrefix="0" xfId="0"/>
    <xf numFmtId="0" fontId="3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1" fontId="3" fillId="0" borderId="0" pivotButton="0" quotePrefix="0" xfId="0"/>
    <xf numFmtId="0" fontId="16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2" fillId="0" borderId="0" pivotButton="0" quotePrefix="0" xfId="18"/>
    <xf numFmtId="0" fontId="10" fillId="0" borderId="10" applyAlignment="1" pivotButton="0" quotePrefix="0" xfId="19">
      <alignment wrapText="1"/>
    </xf>
    <xf numFmtId="0" fontId="15" fillId="0" borderId="0" applyAlignment="1" pivotButton="0" quotePrefix="0" xfId="20">
      <alignment horizontal="left"/>
    </xf>
    <xf numFmtId="0" fontId="10" fillId="0" borderId="9" applyAlignment="1" pivotButton="0" quotePrefix="0" xfId="21">
      <alignment wrapText="1"/>
    </xf>
    <xf numFmtId="0" fontId="0" fillId="0" borderId="8" applyAlignment="1" pivotButton="0" quotePrefix="0" xfId="22">
      <alignment wrapText="1"/>
    </xf>
    <xf numFmtId="4" fontId="0" fillId="0" borderId="8" applyAlignment="1" pivotButton="0" quotePrefix="0" xfId="22">
      <alignment horizontal="right" wrapText="1"/>
    </xf>
    <xf numFmtId="3" fontId="0" fillId="0" borderId="8" applyAlignment="1" pivotButton="0" quotePrefix="0" xfId="22">
      <alignment horizontal="right" wrapText="1"/>
    </xf>
    <xf numFmtId="0" fontId="12" fillId="0" borderId="0" pivotButton="0" quotePrefix="0" xfId="17"/>
    <xf numFmtId="0" fontId="14" fillId="0" borderId="0" pivotButton="0" quotePrefix="0" xfId="17"/>
    <xf numFmtId="0" fontId="16" fillId="0" borderId="0" pivotButton="0" quotePrefix="0" xfId="17"/>
    <xf numFmtId="0" fontId="13" fillId="0" borderId="0" pivotButton="0" quotePrefix="0" xfId="17"/>
    <xf numFmtId="164" fontId="10" fillId="0" borderId="9" applyAlignment="1" pivotButton="0" quotePrefix="0" xfId="21">
      <alignment horizontal="right" wrapText="1"/>
    </xf>
    <xf numFmtId="164" fontId="0" fillId="0" borderId="8" applyAlignment="1" pivotButton="0" quotePrefix="0" xfId="22">
      <alignment horizontal="right" wrapText="1"/>
    </xf>
    <xf numFmtId="4" fontId="10" fillId="0" borderId="9" applyAlignment="1" pivotButton="0" quotePrefix="0" xfId="21">
      <alignment horizontal="right" wrapText="1"/>
    </xf>
    <xf numFmtId="3" fontId="10" fillId="0" borderId="9" applyAlignment="1" pivotButton="0" quotePrefix="0" xfId="21">
      <alignment horizontal="right" wrapText="1"/>
    </xf>
    <xf numFmtId="0" fontId="12" fillId="0" borderId="0" applyAlignment="1" pivotButton="0" quotePrefix="0" xfId="17">
      <alignment horizontal="left"/>
    </xf>
    <xf numFmtId="0" fontId="19" fillId="0" borderId="0" pivotButton="0" quotePrefix="0" xfId="0"/>
    <xf numFmtId="0" fontId="0" fillId="3" borderId="8" applyAlignment="1" pivotButton="0" quotePrefix="0" xfId="22">
      <alignment wrapText="1"/>
    </xf>
    <xf numFmtId="0" fontId="3" fillId="0" borderId="0" pivotButton="0" quotePrefix="0" xfId="8"/>
    <xf numFmtId="0" fontId="2" fillId="0" borderId="1" applyAlignment="1" pivotButton="0" quotePrefix="0" xfId="1">
      <alignment wrapText="1"/>
    </xf>
    <xf numFmtId="0" fontId="21" fillId="0" borderId="0" pivotButton="0" quotePrefix="0" xfId="0"/>
    <xf numFmtId="0" fontId="22" fillId="0" borderId="0" pivotButton="0" quotePrefix="0" xfId="0"/>
    <xf numFmtId="0" fontId="5" fillId="0" borderId="0" applyAlignment="1" pivotButton="0" quotePrefix="0" xfId="11">
      <alignment horizontal="left"/>
    </xf>
    <xf numFmtId="0" fontId="10" fillId="0" borderId="0" applyAlignment="1" pivotButton="0" quotePrefix="0" xfId="0">
      <alignment horizontal="right"/>
    </xf>
    <xf numFmtId="0" fontId="2" fillId="0" borderId="1" applyAlignment="1" pivotButton="0" quotePrefix="0" xfId="1">
      <alignment horizontal="right" wrapText="1"/>
    </xf>
    <xf numFmtId="0" fontId="2" fillId="0" borderId="4" applyAlignment="1" pivotButton="0" quotePrefix="0" xfId="5">
      <alignment wrapText="1"/>
    </xf>
    <xf numFmtId="0" fontId="0" fillId="0" borderId="2" applyAlignment="1" pivotButton="0" quotePrefix="0" xfId="2">
      <alignment wrapText="1"/>
    </xf>
    <xf numFmtId="4" fontId="0" fillId="0" borderId="2" applyAlignment="1" pivotButton="0" quotePrefix="0" xfId="2">
      <alignment horizontal="right" wrapText="1"/>
    </xf>
    <xf numFmtId="4" fontId="2" fillId="0" borderId="4" applyAlignment="1" pivotButton="0" quotePrefix="0" xfId="5">
      <alignment horizontal="right" wrapText="1"/>
    </xf>
    <xf numFmtId="164" fontId="0" fillId="0" borderId="2" applyAlignment="1" pivotButton="0" quotePrefix="0" xfId="2">
      <alignment horizontal="right" wrapText="1"/>
    </xf>
    <xf numFmtId="3" fontId="0" fillId="0" borderId="2" applyAlignment="1" pivotButton="0" quotePrefix="0" xfId="2">
      <alignment horizontal="right" wrapText="1"/>
    </xf>
    <xf numFmtId="0" fontId="14" fillId="3" borderId="0" pivotButton="0" quotePrefix="0" xfId="17"/>
    <xf numFmtId="164" fontId="0" fillId="3" borderId="8" applyAlignment="1" pivotButton="0" quotePrefix="0" xfId="22">
      <alignment horizontal="right" wrapText="1"/>
    </xf>
    <xf numFmtId="0" fontId="12" fillId="3" borderId="0" pivotButton="0" quotePrefix="0" xfId="17"/>
    <xf numFmtId="0" fontId="10" fillId="3" borderId="9" applyAlignment="1" pivotButton="0" quotePrefix="0" xfId="21">
      <alignment wrapText="1"/>
    </xf>
    <xf numFmtId="164" fontId="10" fillId="3" borderId="9" applyAlignment="1" pivotButton="0" quotePrefix="0" xfId="21">
      <alignment horizontal="right" wrapText="1"/>
    </xf>
    <xf numFmtId="0" fontId="23" fillId="0" borderId="0" applyAlignment="1" pivotButton="0" quotePrefix="0" xfId="50">
      <alignment horizontal="left"/>
    </xf>
    <xf numFmtId="0" fontId="14" fillId="0" borderId="0" pivotButton="0" quotePrefix="0" xfId="50"/>
    <xf numFmtId="0" fontId="24" fillId="0" borderId="0" pivotButton="0" quotePrefix="0" xfId="51"/>
    <xf numFmtId="0" fontId="13" fillId="0" borderId="0" pivotButton="0" quotePrefix="0" xfId="51"/>
    <xf numFmtId="0" fontId="14" fillId="0" borderId="0" applyAlignment="1" pivotButton="0" quotePrefix="0" xfId="50">
      <alignment horizontal="left"/>
    </xf>
    <xf numFmtId="9" fontId="25" fillId="0" borderId="0" applyAlignment="1" pivotButton="0" quotePrefix="0" xfId="52">
      <alignment horizontal="center"/>
    </xf>
    <xf numFmtId="0" fontId="14" fillId="0" borderId="0" applyAlignment="1" pivotButton="0" quotePrefix="0" xfId="50">
      <alignment horizontal="center"/>
    </xf>
    <xf numFmtId="0" fontId="25" fillId="0" borderId="13" pivotButton="0" quotePrefix="0" xfId="50"/>
    <xf numFmtId="0" fontId="25" fillId="0" borderId="13" applyAlignment="1" pivotButton="0" quotePrefix="0" xfId="50">
      <alignment horizontal="right"/>
    </xf>
    <xf numFmtId="0" fontId="14" fillId="0" borderId="0" applyAlignment="1" pivotButton="0" quotePrefix="0" xfId="50">
      <alignment horizontal="left" indent="1"/>
    </xf>
    <xf numFmtId="4" fontId="26" fillId="24" borderId="0" applyAlignment="1" pivotButton="0" quotePrefix="0" xfId="50">
      <alignment horizontal="right"/>
    </xf>
    <xf numFmtId="4" fontId="26" fillId="24" borderId="0" pivotButton="0" quotePrefix="0" xfId="50"/>
    <xf numFmtId="0" fontId="14" fillId="0" borderId="14" applyAlignment="1" pivotButton="0" quotePrefix="0" xfId="50">
      <alignment horizontal="left" indent="1"/>
    </xf>
    <xf numFmtId="4" fontId="26" fillId="24" borderId="14" applyAlignment="1" pivotButton="0" quotePrefix="0" xfId="50">
      <alignment horizontal="right"/>
    </xf>
    <xf numFmtId="0" fontId="25" fillId="0" borderId="13" applyAlignment="1" pivotButton="0" quotePrefix="0" xfId="50">
      <alignment horizontal="left" indent="1"/>
    </xf>
    <xf numFmtId="2" fontId="25" fillId="0" borderId="13" applyAlignment="1" pivotButton="0" quotePrefix="0" xfId="50">
      <alignment horizontal="right"/>
    </xf>
    <xf numFmtId="0" fontId="13" fillId="0" borderId="15" pivotButton="0" quotePrefix="0" xfId="51"/>
    <xf numFmtId="0" fontId="24" fillId="0" borderId="15" pivotButton="0" quotePrefix="0" xfId="51"/>
    <xf numFmtId="0" fontId="27" fillId="0" borderId="16" pivotButton="0" quotePrefix="0" xfId="51"/>
    <xf numFmtId="0" fontId="24" fillId="0" borderId="17" pivotButton="0" quotePrefix="0" xfId="51"/>
    <xf numFmtId="0" fontId="24" fillId="0" borderId="18" pivotButton="0" quotePrefix="0" xfId="51"/>
    <xf numFmtId="0" fontId="27" fillId="0" borderId="19" pivotButton="0" quotePrefix="0" xfId="51"/>
    <xf numFmtId="0" fontId="27" fillId="0" borderId="20" pivotButton="0" quotePrefix="0" xfId="51"/>
    <xf numFmtId="0" fontId="28" fillId="0" borderId="0" pivotButton="0" quotePrefix="0" xfId="51"/>
    <xf numFmtId="0" fontId="27" fillId="0" borderId="0" pivotButton="0" quotePrefix="0" xfId="51"/>
    <xf numFmtId="0" fontId="27" fillId="0" borderId="21" pivotButton="0" quotePrefix="0" xfId="51"/>
    <xf numFmtId="0" fontId="29" fillId="0" borderId="0" pivotButton="0" quotePrefix="0" xfId="51"/>
    <xf numFmtId="0" fontId="30" fillId="0" borderId="0" pivotButton="0" quotePrefix="0" xfId="51"/>
    <xf numFmtId="2" fontId="24" fillId="24" borderId="15" pivotButton="0" quotePrefix="0" xfId="51"/>
    <xf numFmtId="2" fontId="24" fillId="24" borderId="25" pivotButton="0" quotePrefix="0" xfId="51"/>
    <xf numFmtId="0" fontId="13" fillId="0" borderId="20" pivotButton="0" quotePrefix="0" xfId="51"/>
    <xf numFmtId="0" fontId="24" fillId="0" borderId="20" pivotButton="0" quotePrefix="0" xfId="51"/>
    <xf numFmtId="0" fontId="27" fillId="24" borderId="17" pivotButton="0" quotePrefix="0" xfId="51"/>
    <xf numFmtId="0" fontId="24" fillId="24" borderId="17" pivotButton="0" quotePrefix="0" xfId="51"/>
    <xf numFmtId="0" fontId="13" fillId="24" borderId="17" pivotButton="0" quotePrefix="0" xfId="51"/>
    <xf numFmtId="0" fontId="24" fillId="24" borderId="18" pivotButton="0" quotePrefix="0" xfId="51"/>
    <xf numFmtId="0" fontId="27" fillId="0" borderId="23" pivotButton="0" quotePrefix="0" xfId="51"/>
    <xf numFmtId="0" fontId="24" fillId="0" borderId="22" pivotButton="0" quotePrefix="0" xfId="51"/>
    <xf numFmtId="43" fontId="24" fillId="24" borderId="0" pivotButton="0" quotePrefix="0" xfId="53"/>
    <xf numFmtId="43" fontId="24" fillId="24" borderId="23" pivotButton="0" quotePrefix="0" xfId="53"/>
    <xf numFmtId="0" fontId="24" fillId="0" borderId="22" applyAlignment="1" pivotButton="0" quotePrefix="0" xfId="51">
      <alignment horizontal="left"/>
    </xf>
    <xf numFmtId="0" fontId="24" fillId="0" borderId="24" pivotButton="0" quotePrefix="0" xfId="51"/>
    <xf numFmtId="43" fontId="24" fillId="24" borderId="15" pivotButton="0" quotePrefix="0" xfId="53"/>
    <xf numFmtId="43" fontId="24" fillId="24" borderId="25" pivotButton="0" quotePrefix="0" xfId="53"/>
    <xf numFmtId="0" fontId="27" fillId="0" borderId="17" pivotButton="0" quotePrefix="0" xfId="51"/>
    <xf numFmtId="0" fontId="13" fillId="0" borderId="17" pivotButton="0" quotePrefix="0" xfId="51"/>
    <xf numFmtId="0" fontId="27" fillId="0" borderId="22" pivotButton="0" quotePrefix="0" xfId="51"/>
    <xf numFmtId="0" fontId="13" fillId="0" borderId="23" pivotButton="0" quotePrefix="0" xfId="51"/>
    <xf numFmtId="9" fontId="24" fillId="0" borderId="0" pivotButton="0" quotePrefix="0" xfId="52"/>
    <xf numFmtId="9" fontId="24" fillId="0" borderId="23" pivotButton="0" quotePrefix="0" xfId="52"/>
    <xf numFmtId="9" fontId="24" fillId="0" borderId="15" pivotButton="0" quotePrefix="0" xfId="52"/>
    <xf numFmtId="9" fontId="24" fillId="0" borderId="25" pivotButton="0" quotePrefix="0" xfId="52"/>
    <xf numFmtId="0" fontId="24" fillId="0" borderId="19" pivotButton="0" quotePrefix="0" xfId="51"/>
    <xf numFmtId="9" fontId="24" fillId="0" borderId="20" pivotButton="0" quotePrefix="0" xfId="52"/>
    <xf numFmtId="9" fontId="24" fillId="0" borderId="21" pivotButton="0" quotePrefix="0" xfId="52"/>
    <xf numFmtId="0" fontId="28" fillId="0" borderId="20" pivotButton="0" quotePrefix="0" xfId="51"/>
    <xf numFmtId="9" fontId="13" fillId="0" borderId="15" pivotButton="0" quotePrefix="0" xfId="52"/>
    <xf numFmtId="9" fontId="13" fillId="0" borderId="25" pivotButton="0" quotePrefix="0" xfId="52"/>
    <xf numFmtId="0" fontId="31" fillId="0" borderId="0" pivotButton="0" quotePrefix="0" xfId="50"/>
    <xf numFmtId="0" fontId="31" fillId="0" borderId="0" applyAlignment="1" pivotButton="0" quotePrefix="0" xfId="50">
      <alignment wrapText="1"/>
    </xf>
    <xf numFmtId="11" fontId="0" fillId="0" borderId="0" pivotButton="0" quotePrefix="0" xfId="0"/>
    <xf numFmtId="9" fontId="0" fillId="0" borderId="0" pivotButton="0" quotePrefix="0" xfId="49"/>
    <xf numFmtId="9" fontId="0" fillId="0" borderId="0" pivotButton="0" quotePrefix="0" xfId="0"/>
    <xf numFmtId="0" fontId="0" fillId="25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0" fillId="26" borderId="0" pivotButton="0" quotePrefix="0" xfId="0"/>
    <xf numFmtId="43" fontId="0" fillId="3" borderId="0" pivotButton="0" quotePrefix="0" xfId="48"/>
    <xf numFmtId="0" fontId="24" fillId="3" borderId="22" pivotButton="0" quotePrefix="0" xfId="51"/>
    <xf numFmtId="9" fontId="24" fillId="3" borderId="0" pivotButton="0" quotePrefix="0" xfId="52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14" fontId="0" fillId="0" borderId="0" pivotButton="0" quotePrefix="0" xfId="0"/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  <xf numFmtId="170" fontId="0" fillId="0" borderId="0" pivotButton="0" quotePrefix="0" xfId="0"/>
    <xf numFmtId="0" fontId="0" fillId="0" borderId="0" pivotButton="0" quotePrefix="0" xfId="0"/>
    <xf numFmtId="0" fontId="16" fillId="0" borderId="3" applyAlignment="1" pivotButton="0" quotePrefix="0" xfId="6">
      <alignment wrapText="1"/>
    </xf>
    <xf numFmtId="0" fontId="0" fillId="0" borderId="3" pivotButton="0" quotePrefix="0" xfId="0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0" fontId="0" fillId="27" borderId="0" applyAlignment="1" pivotButton="0" quotePrefix="0" xfId="0">
      <alignment horizontal="center" wrapText="1"/>
    </xf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</cellXfs>
  <cellStyles count="54">
    <cellStyle name="Normal" xfId="0" builtinId="0"/>
    <cellStyle name="Header: bottom row" xfId="1"/>
    <cellStyle name="Body: normal cell" xfId="2"/>
    <cellStyle name="Header: top rows" xfId="3"/>
    <cellStyle name="Section Break: parent row" xfId="4"/>
    <cellStyle name="Parent row" xfId="5"/>
    <cellStyle name="Footnotes: top row" xfId="6"/>
    <cellStyle name="Section Break" xfId="7"/>
    <cellStyle name="Font: Calibri, 9pt regular" xfId="8"/>
    <cellStyle name="Hyperlink" xfId="9" builtinId="8"/>
    <cellStyle name="Footnotes: all except top row" xfId="10"/>
    <cellStyle name="Table title" xfId="11"/>
    <cellStyle name="Normal 3" xfId="12"/>
    <cellStyle name="Normal 4" xfId="13"/>
    <cellStyle name="Normal 5" xfId="14"/>
    <cellStyle name="Normal 6" xfId="15"/>
    <cellStyle name="Normal 58" xfId="16"/>
    <cellStyle name="Normal 2" xfId="17"/>
    <cellStyle name="Font: Calibri, 9pt regular 2" xfId="18"/>
    <cellStyle name="Header: bottom row 2" xfId="19"/>
    <cellStyle name="Table title 2" xfId="20"/>
    <cellStyle name="Parent row 2" xfId="21"/>
    <cellStyle name="Body: normal cell 2" xfId="22"/>
    <cellStyle name="Footnotes: top row 2" xfId="23"/>
    <cellStyle name="Neutral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Note 2" xfId="31"/>
    <cellStyle name="20% - Accent1 2" xfId="32"/>
    <cellStyle name="40% - Accent1 2" xfId="33"/>
    <cellStyle name="20% - Accent2 2" xfId="34"/>
    <cellStyle name="40% - Accent2 2" xfId="35"/>
    <cellStyle name="20% - Accent3 2" xfId="36"/>
    <cellStyle name="40% - Accent3 2" xfId="37"/>
    <cellStyle name="20% - Accent4 2" xfId="38"/>
    <cellStyle name="40% - Accent4 2" xfId="39"/>
    <cellStyle name="20% - Accent5 2" xfId="40"/>
    <cellStyle name="40% - Accent5 2" xfId="41"/>
    <cellStyle name="20% - Accent6 2" xfId="42"/>
    <cellStyle name="40% - Accent6 2" xfId="43"/>
    <cellStyle name="Normal 3 2" xfId="44"/>
    <cellStyle name="Normal 2 2" xfId="45"/>
    <cellStyle name="Normal 4 2 2" xfId="46"/>
    <cellStyle name="Comma 2" xfId="47"/>
    <cellStyle name="Comma" xfId="48" builtinId="3"/>
    <cellStyle name="Percent" xfId="49" builtinId="5"/>
    <cellStyle name="Normal 7" xfId="50"/>
    <cellStyle name="Normal_Texas Energy 6.01.xls.xls" xfId="51"/>
    <cellStyle name="Percent 2" xfId="52"/>
    <cellStyle name="Comma 3" xfId="53"/>
  </cellStyles>
  <dxfs count="2">
    <dxf>
      <border>
        <left/>
        <right/>
        <top/>
        <bottom style="thick">
          <color theme="4"/>
        </bottom>
        <diagonal/>
        <vertical/>
        <horizontal/>
      </border>
    </dxf>
    <dxf>
      <border>
        <left/>
        <right/>
        <top/>
        <bottom/>
        <diagonal/>
        <vertical/>
        <horizontal style="dotted">
          <color theme="0" tint="-0.249946592608417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externalLink" Target="/xl/externalLinks/externalLink1.xml" Id="rId29"/><Relationship Type="http://schemas.openxmlformats.org/officeDocument/2006/relationships/externalLink" Target="/xl/externalLinks/externalLink2.xml" Id="rId30"/><Relationship Type="http://schemas.openxmlformats.org/officeDocument/2006/relationships/externalLink" Target="/xl/externalLinks/externalLink3.xml" Id="rId31"/><Relationship Type="http://schemas.openxmlformats.org/officeDocument/2006/relationships/externalLink" Target="/xl/externalLinks/externalLink4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/Users/olivia/Downloads/stationary_combustion_module.xlsm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D:/Users/jeff-nonadmin/Dropbox%20(Energy%20Innovation)/EI-PlcyMdl/eps-1.5.0-us-wipE/InputData/web-app/BCF/BTU%20Conversion%20Factors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/Users/14321/Desktop/SIT%20Updates/Revisions%20for%20November/CO2FFC%20Module%2010.19.2010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icf-hq.icfconsulting.com/Share/US%20GHG%20Inventory/1990-2012/Spreadsheets/FR/CO2%20from%20Fossil%20Fuel%20Combustion%2090-12_3_31_14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B12" sqref="B12"/>
    </sheetView>
  </sheetViews>
  <sheetFormatPr baseColWidth="10" defaultColWidth="8.83203125" defaultRowHeight="15"/>
  <cols>
    <col width="76.5" customWidth="1" style="163" min="2" max="2"/>
    <col width="42.5" customWidth="1" style="163" min="3" max="3"/>
    <col width="57.83203125" bestFit="1" customWidth="1" style="163" min="4" max="4"/>
    <col width="60.5" customWidth="1" style="163" min="5" max="5"/>
  </cols>
  <sheetData>
    <row r="1">
      <c r="A1" s="15" t="inlineStr">
        <is>
          <t>BPoIFUfE BAU Proportion of Industrial Fuel Used for Energy</t>
        </is>
      </c>
      <c r="B1" t="inlineStr">
        <is>
          <t>Georgia</t>
        </is>
      </c>
      <c r="C1" s="131" t="n">
        <v>44368</v>
      </c>
    </row>
    <row r="3">
      <c r="A3" s="15" t="inlineStr">
        <is>
          <t>Sources:</t>
        </is>
      </c>
      <c r="B3" s="2" t="inlineStr">
        <is>
          <t>All Subscripts Except Waste Management</t>
        </is>
      </c>
    </row>
    <row r="4">
      <c r="B4" t="inlineStr">
        <is>
          <t>EPA</t>
        </is>
      </c>
    </row>
    <row r="5">
      <c r="B5" s="1" t="n">
        <v>2020</v>
      </c>
    </row>
    <row r="6">
      <c r="B6" t="inlineStr">
        <is>
          <t>State Inventory and Projection Tool</t>
        </is>
      </c>
    </row>
    <row r="7">
      <c r="B7" s="3" t="inlineStr">
        <is>
          <t>https://www.epa.gov/statelocalenergy/download-state-inventory-and-projection-tool</t>
        </is>
      </c>
    </row>
    <row r="10">
      <c r="A10" s="15" t="inlineStr">
        <is>
          <t>Note:</t>
        </is>
      </c>
    </row>
    <row r="11">
      <c r="A11" s="11" t="inlineStr">
        <is>
          <t>This variable is based on data in indst/BIFUbC.</t>
        </is>
      </c>
      <c r="B11" s="12" t="n"/>
    </row>
    <row r="12">
      <c r="A12" t="inlineStr">
        <is>
          <t>Update that variable first, then use it to update this variable.</t>
        </is>
      </c>
    </row>
    <row r="14">
      <c r="A14" t="inlineStr">
        <is>
          <t xml:space="preserve">Estimate the portion of industrial fuel use used for energy purposes, based on the national non-energy estimates from the SIT tool. </t>
        </is>
      </c>
    </row>
    <row r="15">
      <c r="A15" t="inlineStr">
        <is>
          <t>Methodology - use non-energy factors from the SIT tool and apply to state energy consumption for:</t>
        </is>
      </c>
    </row>
    <row r="16">
      <c r="A16" t="inlineStr">
        <is>
          <t>iron and steel sector (coal); chemicals sector (natural gas); refinery sector (crude oil); chemicals sector (LPG) - aligned with US-EPS</t>
        </is>
      </c>
    </row>
    <row r="18">
      <c r="A18" t="inlineStr">
        <is>
          <t>Nonetheless, energy use tables for all industry categories from BIFUbC are included</t>
        </is>
      </c>
    </row>
    <row r="19">
      <c r="A19" t="inlineStr">
        <is>
          <t>here, so it is easy to verify which industries have any feedstock fuel use.</t>
        </is>
      </c>
    </row>
    <row r="21">
      <c r="A21" s="15" t="inlineStr">
        <is>
          <t>Note on Crude Oil Use by Refineries</t>
        </is>
      </c>
    </row>
    <row r="22">
      <c r="A22" t="inlineStr">
        <is>
          <t>Crude oil use for energy purposes by refineries is estimated using the energy content of the fuels</t>
        </is>
      </c>
    </row>
    <row r="23">
      <c r="A23" t="inlineStr">
        <is>
          <t>derived from crude oil that are burned by refineries for energy.  This is approximate,</t>
        </is>
      </c>
    </row>
    <row r="24">
      <c r="A24" t="inlineStr">
        <is>
          <t>since it does not account for either energy transformation losses, nor refinery</t>
        </is>
      </c>
    </row>
    <row r="25">
      <c r="A25" t="inlineStr">
        <is>
          <t>processing gain.  If very high accuracy is needed for energy consumed by refineries themselves,</t>
        </is>
      </c>
    </row>
    <row r="26">
      <c r="A26" t="inlineStr">
        <is>
          <t>this methodology can be updated in the future.</t>
        </is>
      </c>
    </row>
    <row r="28">
      <c r="D28" s="26" t="n"/>
    </row>
    <row r="29" ht="15" customHeight="1" s="163"/>
    <row r="31">
      <c r="D31" s="26" t="n"/>
    </row>
    <row r="32">
      <c r="D32" s="26" t="n"/>
    </row>
    <row r="33">
      <c r="D33" s="26" t="n"/>
    </row>
    <row r="34">
      <c r="D34" s="26" t="n"/>
    </row>
    <row r="35">
      <c r="D35" s="26" t="n"/>
    </row>
    <row r="36">
      <c r="D36" s="25" t="n"/>
    </row>
    <row r="37">
      <c r="D37" s="26" t="n"/>
    </row>
    <row r="38">
      <c r="D38" s="25" t="n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55.6640625" customWidth="1" style="163" min="1" max="1"/>
    <col width="49" customWidth="1" style="163" min="2" max="2"/>
    <col width="9.1640625" customWidth="1" style="163" min="3" max="4"/>
    <col width="9.1640625" customWidth="1" style="163" min="5" max="16384"/>
  </cols>
  <sheetData>
    <row r="1" ht="15" customHeight="1" s="163" thickBot="1">
      <c r="B1" s="40" t="inlineStr">
        <is>
          <t>highogs.d120120a</t>
        </is>
      </c>
      <c r="C1" s="41" t="n">
        <v>2020</v>
      </c>
      <c r="D1" s="41" t="n">
        <v>2021</v>
      </c>
      <c r="E1" s="41" t="n">
        <v>2022</v>
      </c>
      <c r="F1" s="41" t="n">
        <v>2023</v>
      </c>
      <c r="G1" s="41" t="n">
        <v>2024</v>
      </c>
      <c r="H1" s="41" t="n">
        <v>2025</v>
      </c>
      <c r="I1" s="41" t="n">
        <v>2026</v>
      </c>
      <c r="J1" s="41" t="n">
        <v>2027</v>
      </c>
      <c r="K1" s="41" t="n">
        <v>2028</v>
      </c>
      <c r="L1" s="41" t="n">
        <v>2029</v>
      </c>
      <c r="M1" s="41" t="n">
        <v>2030</v>
      </c>
      <c r="N1" s="41" t="n">
        <v>2031</v>
      </c>
      <c r="O1" s="41" t="n">
        <v>2032</v>
      </c>
      <c r="P1" s="41" t="n">
        <v>2033</v>
      </c>
      <c r="Q1" s="41" t="n">
        <v>2034</v>
      </c>
      <c r="R1" s="41" t="n">
        <v>2035</v>
      </c>
      <c r="S1" s="41" t="n">
        <v>2036</v>
      </c>
      <c r="T1" s="41" t="n">
        <v>2037</v>
      </c>
      <c r="U1" s="41" t="n">
        <v>2038</v>
      </c>
      <c r="V1" s="41" t="n">
        <v>2039</v>
      </c>
      <c r="W1" s="41" t="n">
        <v>2040</v>
      </c>
      <c r="X1" s="41" t="n">
        <v>2041</v>
      </c>
      <c r="Y1" s="41" t="n">
        <v>2042</v>
      </c>
      <c r="Z1" s="41" t="n">
        <v>2043</v>
      </c>
      <c r="AA1" s="41" t="n">
        <v>2044</v>
      </c>
      <c r="AB1" s="41" t="n">
        <v>2045</v>
      </c>
      <c r="AC1" s="41" t="n">
        <v>2046</v>
      </c>
      <c r="AD1" s="41" t="n">
        <v>2047</v>
      </c>
      <c r="AE1" s="41" t="n">
        <v>2048</v>
      </c>
      <c r="AF1" s="41" t="n">
        <v>2049</v>
      </c>
      <c r="AG1" s="41" t="n">
        <v>2050</v>
      </c>
    </row>
    <row r="2" ht="15" customHeight="1" s="163" thickTop="1"/>
    <row r="3" ht="15" customHeight="1" s="163">
      <c r="C3" s="42" t="inlineStr">
        <is>
          <t>Report</t>
        </is>
      </c>
      <c r="D3" s="42" t="inlineStr">
        <is>
          <t>Annual Energy Outlook 2021</t>
        </is>
      </c>
      <c r="E3" s="43" t="n"/>
      <c r="F3" s="43" t="n"/>
      <c r="G3" s="43" t="n"/>
      <c r="H3" s="43" t="n"/>
    </row>
    <row r="4" ht="15" customHeight="1" s="163">
      <c r="C4" s="42" t="inlineStr">
        <is>
          <t>Scenario</t>
        </is>
      </c>
      <c r="D4" s="42" t="inlineStr">
        <is>
          <t>ref2021</t>
        </is>
      </c>
      <c r="E4" s="43" t="n"/>
      <c r="F4" s="43" t="n"/>
      <c r="G4" s="42" t="inlineStr">
        <is>
          <t>Reference case</t>
        </is>
      </c>
      <c r="H4" s="43" t="n"/>
    </row>
    <row r="5" ht="15" customHeight="1" s="163">
      <c r="C5" s="42" t="inlineStr">
        <is>
          <t>Datekey</t>
        </is>
      </c>
      <c r="D5" s="42" t="inlineStr">
        <is>
          <t>d113020a</t>
        </is>
      </c>
      <c r="E5" s="43" t="n"/>
      <c r="F5" s="43" t="n"/>
      <c r="G5" s="43" t="n"/>
      <c r="H5" s="43" t="n"/>
    </row>
    <row r="6" ht="15" customHeight="1" s="163">
      <c r="C6" s="42" t="inlineStr">
        <is>
          <t>Release Date</t>
        </is>
      </c>
      <c r="D6" s="43" t="n"/>
      <c r="E6" s="42" t="inlineStr">
        <is>
          <t xml:space="preserve"> January 2021</t>
        </is>
      </c>
      <c r="F6" s="43" t="n"/>
      <c r="G6" s="43" t="n"/>
      <c r="H6" s="43" t="n"/>
    </row>
    <row r="7" ht="15" customHeight="1" s="163">
      <c r="C7" s="43" t="n"/>
      <c r="D7" s="43" t="n"/>
      <c r="E7" s="43" t="n"/>
      <c r="F7" s="43" t="n"/>
      <c r="G7" s="43" t="n"/>
      <c r="H7" s="43" t="n"/>
    </row>
    <row r="10" ht="15" customHeight="1" s="163">
      <c r="A10" s="21" t="inlineStr">
        <is>
          <t>PSD000</t>
        </is>
      </c>
      <c r="B10" s="44" t="inlineStr">
        <is>
          <t>11. Petroleum and Other Liquids Supply and Disposition</t>
        </is>
      </c>
      <c r="AH10" s="45" t="inlineStr">
        <is>
          <t>Compound</t>
        </is>
      </c>
    </row>
    <row r="11" ht="15" customHeight="1" s="163">
      <c r="B11" s="40" t="inlineStr">
        <is>
          <t>(million barrels per day, unless otherwise noted)</t>
        </is>
      </c>
      <c r="AH11" s="45" t="inlineStr">
        <is>
          <t xml:space="preserve"> Growth </t>
        </is>
      </c>
    </row>
    <row r="12" ht="15" customHeight="1" s="163">
      <c r="B12" s="40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45" t="inlineStr">
        <is>
          <t xml:space="preserve">2020-2050 </t>
        </is>
      </c>
    </row>
    <row r="13" ht="15" customHeight="1" s="163" thickBot="1">
      <c r="B13" s="41" t="inlineStr">
        <is>
          <t xml:space="preserve"> Supply and Disposition</t>
        </is>
      </c>
      <c r="C13" s="41" t="n">
        <v>2020</v>
      </c>
      <c r="D13" s="41" t="n">
        <v>2021</v>
      </c>
      <c r="E13" s="41" t="n">
        <v>2022</v>
      </c>
      <c r="F13" s="41" t="n">
        <v>2023</v>
      </c>
      <c r="G13" s="41" t="n">
        <v>2024</v>
      </c>
      <c r="H13" s="41" t="n">
        <v>2025</v>
      </c>
      <c r="I13" s="41" t="n">
        <v>2026</v>
      </c>
      <c r="J13" s="41" t="n">
        <v>2027</v>
      </c>
      <c r="K13" s="41" t="n">
        <v>2028</v>
      </c>
      <c r="L13" s="41" t="n">
        <v>2029</v>
      </c>
      <c r="M13" s="41" t="n">
        <v>2030</v>
      </c>
      <c r="N13" s="41" t="n">
        <v>2031</v>
      </c>
      <c r="O13" s="41" t="n">
        <v>2032</v>
      </c>
      <c r="P13" s="41" t="n">
        <v>2033</v>
      </c>
      <c r="Q13" s="41" t="n">
        <v>2034</v>
      </c>
      <c r="R13" s="41" t="n">
        <v>2035</v>
      </c>
      <c r="S13" s="41" t="n">
        <v>2036</v>
      </c>
      <c r="T13" s="41" t="n">
        <v>2037</v>
      </c>
      <c r="U13" s="41" t="n">
        <v>2038</v>
      </c>
      <c r="V13" s="41" t="n">
        <v>2039</v>
      </c>
      <c r="W13" s="41" t="n">
        <v>2040</v>
      </c>
      <c r="X13" s="41" t="n">
        <v>2041</v>
      </c>
      <c r="Y13" s="41" t="n">
        <v>2042</v>
      </c>
      <c r="Z13" s="41" t="n">
        <v>2043</v>
      </c>
      <c r="AA13" s="41" t="n">
        <v>2044</v>
      </c>
      <c r="AB13" s="41" t="n">
        <v>2045</v>
      </c>
      <c r="AC13" s="41" t="n">
        <v>2046</v>
      </c>
      <c r="AD13" s="41" t="n">
        <v>2047</v>
      </c>
      <c r="AE13" s="41" t="n">
        <v>2048</v>
      </c>
      <c r="AF13" s="41" t="n">
        <v>2049</v>
      </c>
      <c r="AG13" s="41" t="n">
        <v>2050</v>
      </c>
      <c r="AH13" s="46" t="inlineStr">
        <is>
          <t>(percent)</t>
        </is>
      </c>
    </row>
    <row r="14" ht="15" customHeight="1" s="163" thickTop="1"/>
    <row r="15" ht="15" customHeight="1" s="163">
      <c r="B15" s="47" t="inlineStr">
        <is>
          <t xml:space="preserve"> Crude Oil</t>
        </is>
      </c>
    </row>
    <row r="16" ht="15" customHeight="1" s="163">
      <c r="A16" s="21" t="inlineStr">
        <is>
          <t>PSD000:ba_DomesticCrude</t>
        </is>
      </c>
      <c r="B16" s="48" t="inlineStr">
        <is>
          <t xml:space="preserve">   Domestic Crude Production 1/</t>
        </is>
      </c>
      <c r="C16" s="49" t="n">
        <v>11.470048</v>
      </c>
      <c r="D16" s="49" t="n">
        <v>11.393803</v>
      </c>
      <c r="E16" s="49" t="n">
        <v>11.802375</v>
      </c>
      <c r="F16" s="49" t="n">
        <v>13.463839</v>
      </c>
      <c r="G16" s="49" t="n">
        <v>14.764209</v>
      </c>
      <c r="H16" s="49" t="n">
        <v>15.909644</v>
      </c>
      <c r="I16" s="49" t="n">
        <v>16.658766</v>
      </c>
      <c r="J16" s="49" t="n">
        <v>17.065018</v>
      </c>
      <c r="K16" s="49" t="n">
        <v>17.395397</v>
      </c>
      <c r="L16" s="49" t="n">
        <v>17.593847</v>
      </c>
      <c r="M16" s="49" t="n">
        <v>17.711958</v>
      </c>
      <c r="N16" s="49" t="n">
        <v>17.862158</v>
      </c>
      <c r="O16" s="49" t="n">
        <v>18.046314</v>
      </c>
      <c r="P16" s="49" t="n">
        <v>18.076929</v>
      </c>
      <c r="Q16" s="49" t="n">
        <v>18.215654</v>
      </c>
      <c r="R16" s="49" t="n">
        <v>18.377293</v>
      </c>
      <c r="S16" s="49" t="n">
        <v>18.469908</v>
      </c>
      <c r="T16" s="49" t="n">
        <v>18.521105</v>
      </c>
      <c r="U16" s="49" t="n">
        <v>18.442879</v>
      </c>
      <c r="V16" s="49" t="n">
        <v>18.536312</v>
      </c>
      <c r="W16" s="49" t="n">
        <v>18.643</v>
      </c>
      <c r="X16" s="49" t="n">
        <v>18.699743</v>
      </c>
      <c r="Y16" s="49" t="n">
        <v>18.727303</v>
      </c>
      <c r="Z16" s="49" t="n">
        <v>18.785597</v>
      </c>
      <c r="AA16" s="49" t="n">
        <v>18.7243</v>
      </c>
      <c r="AB16" s="49" t="n">
        <v>18.783882</v>
      </c>
      <c r="AC16" s="49" t="n">
        <v>18.666399</v>
      </c>
      <c r="AD16" s="49" t="n">
        <v>18.600128</v>
      </c>
      <c r="AE16" s="49" t="n">
        <v>18.491758</v>
      </c>
      <c r="AF16" s="49" t="n">
        <v>18.308939</v>
      </c>
      <c r="AG16" s="49" t="n">
        <v>18.083735</v>
      </c>
      <c r="AH16" s="167" t="n">
        <v>0.015292</v>
      </c>
    </row>
    <row r="17" ht="15" customHeight="1" s="163">
      <c r="A17" s="21" t="inlineStr">
        <is>
          <t>PSD000:ba_Alaska</t>
        </is>
      </c>
      <c r="B17" s="48" t="inlineStr">
        <is>
          <t xml:space="preserve">     Alaska</t>
        </is>
      </c>
      <c r="C17" s="49" t="n">
        <v>0.457568</v>
      </c>
      <c r="D17" s="49" t="n">
        <v>0.485528</v>
      </c>
      <c r="E17" s="49" t="n">
        <v>0.472</v>
      </c>
      <c r="F17" s="49" t="n">
        <v>0.571869</v>
      </c>
      <c r="G17" s="49" t="n">
        <v>0.587268</v>
      </c>
      <c r="H17" s="49" t="n">
        <v>0.575323</v>
      </c>
      <c r="I17" s="49" t="n">
        <v>0.630084</v>
      </c>
      <c r="J17" s="49" t="n">
        <v>0.650015</v>
      </c>
      <c r="K17" s="49" t="n">
        <v>0.63542</v>
      </c>
      <c r="L17" s="49" t="n">
        <v>0.620317</v>
      </c>
      <c r="M17" s="49" t="n">
        <v>0.596319</v>
      </c>
      <c r="N17" s="49" t="n">
        <v>0.634163</v>
      </c>
      <c r="O17" s="49" t="n">
        <v>0.73086</v>
      </c>
      <c r="P17" s="49" t="n">
        <v>0.777783</v>
      </c>
      <c r="Q17" s="49" t="n">
        <v>0.787859</v>
      </c>
      <c r="R17" s="49" t="n">
        <v>0.850958</v>
      </c>
      <c r="S17" s="49" t="n">
        <v>0.920024</v>
      </c>
      <c r="T17" s="49" t="n">
        <v>0.973387</v>
      </c>
      <c r="U17" s="49" t="n">
        <v>0.9648600000000001</v>
      </c>
      <c r="V17" s="49" t="n">
        <v>0.993433</v>
      </c>
      <c r="W17" s="49" t="n">
        <v>1.0002</v>
      </c>
      <c r="X17" s="49" t="n">
        <v>0.983506</v>
      </c>
      <c r="Y17" s="49" t="n">
        <v>0.958657</v>
      </c>
      <c r="Z17" s="49" t="n">
        <v>0.936162</v>
      </c>
      <c r="AA17" s="49" t="n">
        <v>0.91327</v>
      </c>
      <c r="AB17" s="49" t="n">
        <v>0.866046</v>
      </c>
      <c r="AC17" s="49" t="n">
        <v>0.812754</v>
      </c>
      <c r="AD17" s="49" t="n">
        <v>0.9792380000000001</v>
      </c>
      <c r="AE17" s="49" t="n">
        <v>0.983367</v>
      </c>
      <c r="AF17" s="49" t="n">
        <v>0.962642</v>
      </c>
      <c r="AG17" s="49" t="n">
        <v>0.911095</v>
      </c>
      <c r="AH17" s="167" t="n">
        <v>0.023223</v>
      </c>
    </row>
    <row r="18" ht="15" customHeight="1" s="163">
      <c r="A18" s="21" t="inlineStr">
        <is>
          <t>PSD000:ba_Lower48States</t>
        </is>
      </c>
      <c r="B18" s="48" t="inlineStr">
        <is>
          <t xml:space="preserve">     Lower 48 States</t>
        </is>
      </c>
      <c r="C18" s="49" t="n">
        <v>11.01248</v>
      </c>
      <c r="D18" s="49" t="n">
        <v>10.908275</v>
      </c>
      <c r="E18" s="49" t="n">
        <v>11.330375</v>
      </c>
      <c r="F18" s="49" t="n">
        <v>12.89197</v>
      </c>
      <c r="G18" s="49" t="n">
        <v>14.176941</v>
      </c>
      <c r="H18" s="49" t="n">
        <v>15.334321</v>
      </c>
      <c r="I18" s="49" t="n">
        <v>16.028681</v>
      </c>
      <c r="J18" s="49" t="n">
        <v>16.415003</v>
      </c>
      <c r="K18" s="49" t="n">
        <v>16.759977</v>
      </c>
      <c r="L18" s="49" t="n">
        <v>16.973532</v>
      </c>
      <c r="M18" s="49" t="n">
        <v>17.115639</v>
      </c>
      <c r="N18" s="49" t="n">
        <v>17.227995</v>
      </c>
      <c r="O18" s="49" t="n">
        <v>17.315453</v>
      </c>
      <c r="P18" s="49" t="n">
        <v>17.299145</v>
      </c>
      <c r="Q18" s="49" t="n">
        <v>17.427795</v>
      </c>
      <c r="R18" s="49" t="n">
        <v>17.526333</v>
      </c>
      <c r="S18" s="49" t="n">
        <v>17.549885</v>
      </c>
      <c r="T18" s="49" t="n">
        <v>17.547718</v>
      </c>
      <c r="U18" s="49" t="n">
        <v>17.47802</v>
      </c>
      <c r="V18" s="49" t="n">
        <v>17.542879</v>
      </c>
      <c r="W18" s="49" t="n">
        <v>17.642799</v>
      </c>
      <c r="X18" s="49" t="n">
        <v>17.716238</v>
      </c>
      <c r="Y18" s="49" t="n">
        <v>17.768644</v>
      </c>
      <c r="Z18" s="49" t="n">
        <v>17.849436</v>
      </c>
      <c r="AA18" s="49" t="n">
        <v>17.811031</v>
      </c>
      <c r="AB18" s="49" t="n">
        <v>17.917837</v>
      </c>
      <c r="AC18" s="49" t="n">
        <v>17.853643</v>
      </c>
      <c r="AD18" s="49" t="n">
        <v>17.62089</v>
      </c>
      <c r="AE18" s="49" t="n">
        <v>17.508392</v>
      </c>
      <c r="AF18" s="49" t="n">
        <v>17.346296</v>
      </c>
      <c r="AG18" s="49" t="n">
        <v>17.17264</v>
      </c>
      <c r="AH18" s="167" t="n">
        <v>0.01492</v>
      </c>
    </row>
    <row r="19" ht="15" customHeight="1" s="163">
      <c r="A19" s="21" t="inlineStr">
        <is>
          <t>PSD000:ba_NetImports</t>
        </is>
      </c>
      <c r="B19" s="48" t="inlineStr">
        <is>
          <t xml:space="preserve">   Net Imports</t>
        </is>
      </c>
      <c r="C19" s="49" t="n">
        <v>2.83</v>
      </c>
      <c r="D19" s="49" t="n">
        <v>4.5</v>
      </c>
      <c r="E19" s="49" t="n">
        <v>4.978331</v>
      </c>
      <c r="F19" s="49" t="n">
        <v>3.593823</v>
      </c>
      <c r="G19" s="49" t="n">
        <v>2.457359</v>
      </c>
      <c r="H19" s="49" t="n">
        <v>1.407645</v>
      </c>
      <c r="I19" s="49" t="n">
        <v>0.784519</v>
      </c>
      <c r="J19" s="49" t="n">
        <v>0.352411</v>
      </c>
      <c r="K19" s="49" t="n">
        <v>-0.037097</v>
      </c>
      <c r="L19" s="49" t="n">
        <v>-0.212519</v>
      </c>
      <c r="M19" s="49" t="n">
        <v>-0.334625</v>
      </c>
      <c r="N19" s="49" t="n">
        <v>-0.628728</v>
      </c>
      <c r="O19" s="49" t="n">
        <v>-0.8333469999999999</v>
      </c>
      <c r="P19" s="49" t="n">
        <v>-0.9187110000000001</v>
      </c>
      <c r="Q19" s="49" t="n">
        <v>-1.03619</v>
      </c>
      <c r="R19" s="49" t="n">
        <v>-1.246972</v>
      </c>
      <c r="S19" s="49" t="n">
        <v>-1.324448</v>
      </c>
      <c r="T19" s="49" t="n">
        <v>-1.333416</v>
      </c>
      <c r="U19" s="49" t="n">
        <v>-1.264689</v>
      </c>
      <c r="V19" s="49" t="n">
        <v>-1.311267</v>
      </c>
      <c r="W19" s="49" t="n">
        <v>-1.486557</v>
      </c>
      <c r="X19" s="49" t="n">
        <v>-1.52511</v>
      </c>
      <c r="Y19" s="49" t="n">
        <v>-1.56215</v>
      </c>
      <c r="Z19" s="49" t="n">
        <v>-1.689595</v>
      </c>
      <c r="AA19" s="49" t="n">
        <v>-1.614141</v>
      </c>
      <c r="AB19" s="49" t="n">
        <v>-1.725721</v>
      </c>
      <c r="AC19" s="49" t="n">
        <v>-1.664545</v>
      </c>
      <c r="AD19" s="49" t="n">
        <v>-1.538841</v>
      </c>
      <c r="AE19" s="49" t="n">
        <v>-1.536279</v>
      </c>
      <c r="AF19" s="49" t="n">
        <v>-1.36718</v>
      </c>
      <c r="AG19" s="49" t="n">
        <v>-1.096508</v>
      </c>
      <c r="AH19" s="167" t="inlineStr">
        <is>
          <t>- -</t>
        </is>
      </c>
    </row>
    <row r="20" ht="15" customHeight="1" s="163">
      <c r="A20" s="21" t="inlineStr">
        <is>
          <t>PSD000:ba_GrossImports</t>
        </is>
      </c>
      <c r="B20" s="48" t="inlineStr">
        <is>
          <t xml:space="preserve">     Gross Imports</t>
        </is>
      </c>
      <c r="C20" s="49" t="n">
        <v>6.053</v>
      </c>
      <c r="D20" s="49" t="n">
        <v>7.55</v>
      </c>
      <c r="E20" s="49" t="n">
        <v>7.722823</v>
      </c>
      <c r="F20" s="49" t="n">
        <v>6.579804</v>
      </c>
      <c r="G20" s="49" t="n">
        <v>5.623703</v>
      </c>
      <c r="H20" s="49" t="n">
        <v>4.518443</v>
      </c>
      <c r="I20" s="49" t="n">
        <v>4.136553</v>
      </c>
      <c r="J20" s="49" t="n">
        <v>3.73939</v>
      </c>
      <c r="K20" s="49" t="n">
        <v>3.41854</v>
      </c>
      <c r="L20" s="49" t="n">
        <v>3.283296</v>
      </c>
      <c r="M20" s="49" t="n">
        <v>3.169227</v>
      </c>
      <c r="N20" s="49" t="n">
        <v>2.903329</v>
      </c>
      <c r="O20" s="49" t="n">
        <v>2.735321</v>
      </c>
      <c r="P20" s="49" t="n">
        <v>2.650543</v>
      </c>
      <c r="Q20" s="49" t="n">
        <v>2.551661</v>
      </c>
      <c r="R20" s="49" t="n">
        <v>2.452317</v>
      </c>
      <c r="S20" s="49" t="n">
        <v>2.478246</v>
      </c>
      <c r="T20" s="49" t="n">
        <v>2.523237</v>
      </c>
      <c r="U20" s="49" t="n">
        <v>2.534668</v>
      </c>
      <c r="V20" s="49" t="n">
        <v>2.589993</v>
      </c>
      <c r="W20" s="49" t="n">
        <v>2.350442</v>
      </c>
      <c r="X20" s="49" t="n">
        <v>2.329482</v>
      </c>
      <c r="Y20" s="49" t="n">
        <v>2.359202</v>
      </c>
      <c r="Z20" s="49" t="n">
        <v>2.338904</v>
      </c>
      <c r="AA20" s="49" t="n">
        <v>2.216702</v>
      </c>
      <c r="AB20" s="49" t="n">
        <v>2.092495</v>
      </c>
      <c r="AC20" s="49" t="n">
        <v>2.03558</v>
      </c>
      <c r="AD20" s="49" t="n">
        <v>2.212379</v>
      </c>
      <c r="AE20" s="49" t="n">
        <v>2.306695</v>
      </c>
      <c r="AF20" s="49" t="n">
        <v>2.395366</v>
      </c>
      <c r="AG20" s="49" t="n">
        <v>2.561332</v>
      </c>
      <c r="AH20" s="167" t="n">
        <v>-0.028261</v>
      </c>
    </row>
    <row r="21" ht="15" customHeight="1" s="163">
      <c r="A21" s="21" t="inlineStr">
        <is>
          <t>PSD000:ba_Exports</t>
        </is>
      </c>
      <c r="B21" s="48" t="inlineStr">
        <is>
          <t xml:space="preserve">     Exports</t>
        </is>
      </c>
      <c r="C21" s="49" t="n">
        <v>3.223</v>
      </c>
      <c r="D21" s="49" t="n">
        <v>3.05</v>
      </c>
      <c r="E21" s="49" t="n">
        <v>2.744491</v>
      </c>
      <c r="F21" s="49" t="n">
        <v>2.985981</v>
      </c>
      <c r="G21" s="49" t="n">
        <v>3.166344</v>
      </c>
      <c r="H21" s="49" t="n">
        <v>3.110797</v>
      </c>
      <c r="I21" s="49" t="n">
        <v>3.352034</v>
      </c>
      <c r="J21" s="49" t="n">
        <v>3.38698</v>
      </c>
      <c r="K21" s="49" t="n">
        <v>3.455637</v>
      </c>
      <c r="L21" s="49" t="n">
        <v>3.495814</v>
      </c>
      <c r="M21" s="49" t="n">
        <v>3.503852</v>
      </c>
      <c r="N21" s="49" t="n">
        <v>3.532057</v>
      </c>
      <c r="O21" s="49" t="n">
        <v>3.568667</v>
      </c>
      <c r="P21" s="49" t="n">
        <v>3.569253</v>
      </c>
      <c r="Q21" s="49" t="n">
        <v>3.587851</v>
      </c>
      <c r="R21" s="49" t="n">
        <v>3.699289</v>
      </c>
      <c r="S21" s="49" t="n">
        <v>3.802694</v>
      </c>
      <c r="T21" s="49" t="n">
        <v>3.856652</v>
      </c>
      <c r="U21" s="49" t="n">
        <v>3.799357</v>
      </c>
      <c r="V21" s="49" t="n">
        <v>3.90126</v>
      </c>
      <c r="W21" s="49" t="n">
        <v>3.836999</v>
      </c>
      <c r="X21" s="49" t="n">
        <v>3.854593</v>
      </c>
      <c r="Y21" s="49" t="n">
        <v>3.921353</v>
      </c>
      <c r="Z21" s="49" t="n">
        <v>4.028498</v>
      </c>
      <c r="AA21" s="49" t="n">
        <v>3.830842</v>
      </c>
      <c r="AB21" s="49" t="n">
        <v>3.818216</v>
      </c>
      <c r="AC21" s="49" t="n">
        <v>3.700125</v>
      </c>
      <c r="AD21" s="49" t="n">
        <v>3.75122</v>
      </c>
      <c r="AE21" s="49" t="n">
        <v>3.842975</v>
      </c>
      <c r="AF21" s="49" t="n">
        <v>3.762546</v>
      </c>
      <c r="AG21" s="49" t="n">
        <v>3.65784</v>
      </c>
      <c r="AH21" s="167" t="n">
        <v>0.004228</v>
      </c>
    </row>
    <row r="22" ht="15" customHeight="1" s="163">
      <c r="A22" s="21" t="inlineStr">
        <is>
          <t>PSD000:ba_OtherCrudeSup</t>
        </is>
      </c>
      <c r="B22" s="48" t="inlineStr">
        <is>
          <t xml:space="preserve">   Other Crude Supply 2/</t>
        </is>
      </c>
      <c r="C22" s="49" t="n">
        <v>0.042</v>
      </c>
      <c r="D22" s="49" t="n">
        <v>0.296</v>
      </c>
      <c r="E22" s="49" t="n">
        <v>0.03425</v>
      </c>
      <c r="F22" s="49" t="n">
        <v>0.0774</v>
      </c>
      <c r="G22" s="49" t="n">
        <v>0.09563000000000001</v>
      </c>
      <c r="H22" s="49" t="n">
        <v>0.07192</v>
      </c>
      <c r="I22" s="49" t="n">
        <v>0</v>
      </c>
      <c r="J22" s="49" t="n">
        <v>0</v>
      </c>
      <c r="K22" s="49" t="n">
        <v>0</v>
      </c>
      <c r="L22" s="49" t="n">
        <v>0</v>
      </c>
      <c r="M22" s="49" t="n">
        <v>0</v>
      </c>
      <c r="N22" s="49" t="n">
        <v>0</v>
      </c>
      <c r="O22" s="49" t="n">
        <v>0</v>
      </c>
      <c r="P22" s="49" t="n">
        <v>0</v>
      </c>
      <c r="Q22" s="49" t="n">
        <v>0</v>
      </c>
      <c r="R22" s="49" t="n">
        <v>0</v>
      </c>
      <c r="S22" s="49" t="n">
        <v>0</v>
      </c>
      <c r="T22" s="49" t="n">
        <v>0</v>
      </c>
      <c r="U22" s="49" t="n">
        <v>0</v>
      </c>
      <c r="V22" s="49" t="n">
        <v>0</v>
      </c>
      <c r="W22" s="49" t="n">
        <v>0</v>
      </c>
      <c r="X22" s="49" t="n">
        <v>0</v>
      </c>
      <c r="Y22" s="49" t="n">
        <v>0</v>
      </c>
      <c r="Z22" s="49" t="n">
        <v>0</v>
      </c>
      <c r="AA22" s="49" t="n">
        <v>0</v>
      </c>
      <c r="AB22" s="49" t="n">
        <v>0</v>
      </c>
      <c r="AC22" s="49" t="n">
        <v>0</v>
      </c>
      <c r="AD22" s="49" t="n">
        <v>0</v>
      </c>
      <c r="AE22" s="49" t="n">
        <v>0</v>
      </c>
      <c r="AF22" s="49" t="n">
        <v>0</v>
      </c>
      <c r="AG22" s="49" t="n">
        <v>0</v>
      </c>
      <c r="AH22" s="167" t="inlineStr">
        <is>
          <t>- -</t>
        </is>
      </c>
    </row>
    <row r="23" ht="15" customHeight="1" s="163">
      <c r="A23" s="21" t="inlineStr">
        <is>
          <t>PSD000:ba_TotalCrudeSup</t>
        </is>
      </c>
      <c r="B23" s="47" t="inlineStr">
        <is>
          <t xml:space="preserve">     Total Crude Supply</t>
        </is>
      </c>
      <c r="C23" s="50" t="n">
        <v>14.342048</v>
      </c>
      <c r="D23" s="50" t="n">
        <v>16.189802</v>
      </c>
      <c r="E23" s="50" t="n">
        <v>16.814957</v>
      </c>
      <c r="F23" s="50" t="n">
        <v>17.135061</v>
      </c>
      <c r="G23" s="50" t="n">
        <v>17.317198</v>
      </c>
      <c r="H23" s="50" t="n">
        <v>17.38921</v>
      </c>
      <c r="I23" s="50" t="n">
        <v>17.443285</v>
      </c>
      <c r="J23" s="50" t="n">
        <v>17.417429</v>
      </c>
      <c r="K23" s="50" t="n">
        <v>17.358299</v>
      </c>
      <c r="L23" s="50" t="n">
        <v>17.381329</v>
      </c>
      <c r="M23" s="50" t="n">
        <v>17.377333</v>
      </c>
      <c r="N23" s="50" t="n">
        <v>17.233431</v>
      </c>
      <c r="O23" s="50" t="n">
        <v>17.212967</v>
      </c>
      <c r="P23" s="50" t="n">
        <v>17.158218</v>
      </c>
      <c r="Q23" s="50" t="n">
        <v>17.179464</v>
      </c>
      <c r="R23" s="50" t="n">
        <v>17.130322</v>
      </c>
      <c r="S23" s="50" t="n">
        <v>17.14546</v>
      </c>
      <c r="T23" s="50" t="n">
        <v>17.187689</v>
      </c>
      <c r="U23" s="50" t="n">
        <v>17.17819</v>
      </c>
      <c r="V23" s="50" t="n">
        <v>17.225044</v>
      </c>
      <c r="W23" s="50" t="n">
        <v>17.156443</v>
      </c>
      <c r="X23" s="50" t="n">
        <v>17.174633</v>
      </c>
      <c r="Y23" s="50" t="n">
        <v>17.165152</v>
      </c>
      <c r="Z23" s="50" t="n">
        <v>17.096003</v>
      </c>
      <c r="AA23" s="50" t="n">
        <v>17.110159</v>
      </c>
      <c r="AB23" s="50" t="n">
        <v>17.058161</v>
      </c>
      <c r="AC23" s="50" t="n">
        <v>17.001854</v>
      </c>
      <c r="AD23" s="50" t="n">
        <v>17.061287</v>
      </c>
      <c r="AE23" s="50" t="n">
        <v>16.955479</v>
      </c>
      <c r="AF23" s="50" t="n">
        <v>16.941759</v>
      </c>
      <c r="AG23" s="50" t="n">
        <v>16.987226</v>
      </c>
      <c r="AH23" s="168" t="n">
        <v>0.005658</v>
      </c>
    </row>
    <row r="25" ht="15" customHeight="1" s="163">
      <c r="A25" s="21" t="inlineStr">
        <is>
          <t>PSD000:ca_NetProductImp</t>
        </is>
      </c>
      <c r="B25" s="48" t="inlineStr">
        <is>
          <t xml:space="preserve"> Net Product Imports</t>
        </is>
      </c>
      <c r="C25" s="49" t="n">
        <v>-3.217</v>
      </c>
      <c r="D25" s="49" t="n">
        <v>-3.635</v>
      </c>
      <c r="E25" s="49" t="n">
        <v>-5.141167</v>
      </c>
      <c r="F25" s="49" t="n">
        <v>-5.805974</v>
      </c>
      <c r="G25" s="49" t="n">
        <v>-6.059433</v>
      </c>
      <c r="H25" s="49" t="n">
        <v>-6.04869</v>
      </c>
      <c r="I25" s="49" t="n">
        <v>-6.184619</v>
      </c>
      <c r="J25" s="49" t="n">
        <v>-6.237433</v>
      </c>
      <c r="K25" s="49" t="n">
        <v>-6.240508</v>
      </c>
      <c r="L25" s="49" t="n">
        <v>-6.326443</v>
      </c>
      <c r="M25" s="49" t="n">
        <v>-6.397605</v>
      </c>
      <c r="N25" s="49" t="n">
        <v>-6.276576</v>
      </c>
      <c r="O25" s="49" t="n">
        <v>-6.315968</v>
      </c>
      <c r="P25" s="49" t="n">
        <v>-6.283312</v>
      </c>
      <c r="Q25" s="49" t="n">
        <v>-6.330205</v>
      </c>
      <c r="R25" s="49" t="n">
        <v>-6.219929</v>
      </c>
      <c r="S25" s="49" t="n">
        <v>-6.17811</v>
      </c>
      <c r="T25" s="49" t="n">
        <v>-6.19302</v>
      </c>
      <c r="U25" s="49" t="n">
        <v>-6.103359</v>
      </c>
      <c r="V25" s="49" t="n">
        <v>-6.065829</v>
      </c>
      <c r="W25" s="49" t="n">
        <v>-5.923633</v>
      </c>
      <c r="X25" s="49" t="n">
        <v>-5.859826</v>
      </c>
      <c r="Y25" s="49" t="n">
        <v>-5.78972</v>
      </c>
      <c r="Z25" s="49" t="n">
        <v>-5.652426</v>
      </c>
      <c r="AA25" s="49" t="n">
        <v>-5.600543</v>
      </c>
      <c r="AB25" s="49" t="n">
        <v>-5.483555</v>
      </c>
      <c r="AC25" s="49" t="n">
        <v>-5.30813</v>
      </c>
      <c r="AD25" s="49" t="n">
        <v>-5.279297</v>
      </c>
      <c r="AE25" s="49" t="n">
        <v>-5.1047</v>
      </c>
      <c r="AF25" s="49" t="n">
        <v>-4.931165</v>
      </c>
      <c r="AG25" s="49" t="n">
        <v>-4.803639</v>
      </c>
      <c r="AH25" s="167" t="n">
        <v>0.013454</v>
      </c>
    </row>
    <row r="26" ht="15" customHeight="1" s="163">
      <c r="A26" s="21" t="inlineStr">
        <is>
          <t>PSD000:ca_GrossRefinedP</t>
        </is>
      </c>
      <c r="B26" s="48" t="inlineStr">
        <is>
          <t xml:space="preserve">   Gross Refined Product Imports 3/</t>
        </is>
      </c>
      <c r="C26" s="49" t="n">
        <v>0.974</v>
      </c>
      <c r="D26" s="49" t="n">
        <v>0.852</v>
      </c>
      <c r="E26" s="49" t="n">
        <v>0.663636</v>
      </c>
      <c r="F26" s="49" t="n">
        <v>0.688918</v>
      </c>
      <c r="G26" s="49" t="n">
        <v>0.593925</v>
      </c>
      <c r="H26" s="49" t="n">
        <v>0.655942</v>
      </c>
      <c r="I26" s="49" t="n">
        <v>0.746345</v>
      </c>
      <c r="J26" s="49" t="n">
        <v>0.743055</v>
      </c>
      <c r="K26" s="49" t="n">
        <v>0.7396239999999999</v>
      </c>
      <c r="L26" s="49" t="n">
        <v>0.717576</v>
      </c>
      <c r="M26" s="49" t="n">
        <v>0.720043</v>
      </c>
      <c r="N26" s="49" t="n">
        <v>0.755148</v>
      </c>
      <c r="O26" s="49" t="n">
        <v>0.741328</v>
      </c>
      <c r="P26" s="49" t="n">
        <v>0.740191</v>
      </c>
      <c r="Q26" s="49" t="n">
        <v>0.740899</v>
      </c>
      <c r="R26" s="49" t="n">
        <v>0.766817</v>
      </c>
      <c r="S26" s="49" t="n">
        <v>0.753493</v>
      </c>
      <c r="T26" s="49" t="n">
        <v>0.786423</v>
      </c>
      <c r="U26" s="49" t="n">
        <v>0.79697</v>
      </c>
      <c r="V26" s="49" t="n">
        <v>0.784161</v>
      </c>
      <c r="W26" s="49" t="n">
        <v>0.801886</v>
      </c>
      <c r="X26" s="49" t="n">
        <v>0.824219</v>
      </c>
      <c r="Y26" s="49" t="n">
        <v>0.819259</v>
      </c>
      <c r="Z26" s="49" t="n">
        <v>0.786224</v>
      </c>
      <c r="AA26" s="49" t="n">
        <v>0.79239</v>
      </c>
      <c r="AB26" s="49" t="n">
        <v>0.82423</v>
      </c>
      <c r="AC26" s="49" t="n">
        <v>0.821949</v>
      </c>
      <c r="AD26" s="49" t="n">
        <v>0.786805</v>
      </c>
      <c r="AE26" s="49" t="n">
        <v>0.809824</v>
      </c>
      <c r="AF26" s="49" t="n">
        <v>0.815385</v>
      </c>
      <c r="AG26" s="49" t="n">
        <v>0.797282</v>
      </c>
      <c r="AH26" s="167" t="n">
        <v>-0.006651</v>
      </c>
    </row>
    <row r="27" ht="15" customHeight="1" s="163">
      <c r="A27" s="21" t="inlineStr">
        <is>
          <t>PSD000:ca_UnfinishedOil</t>
        </is>
      </c>
      <c r="B27" s="48" t="inlineStr">
        <is>
          <t xml:space="preserve">   Unfinished Oil Imports</t>
        </is>
      </c>
      <c r="C27" s="49" t="n">
        <v>0.5629999999999999</v>
      </c>
      <c r="D27" s="49" t="n">
        <v>0.698</v>
      </c>
      <c r="E27" s="49" t="n">
        <v>0.664649</v>
      </c>
      <c r="F27" s="49" t="n">
        <v>0.657648</v>
      </c>
      <c r="G27" s="49" t="n">
        <v>0.646594</v>
      </c>
      <c r="H27" s="49" t="n">
        <v>0.646558</v>
      </c>
      <c r="I27" s="49" t="n">
        <v>0.599429</v>
      </c>
      <c r="J27" s="49" t="n">
        <v>0.597477</v>
      </c>
      <c r="K27" s="49" t="n">
        <v>0.595157</v>
      </c>
      <c r="L27" s="49" t="n">
        <v>0.593301</v>
      </c>
      <c r="M27" s="49" t="n">
        <v>0.591622</v>
      </c>
      <c r="N27" s="49" t="n">
        <v>0.589303</v>
      </c>
      <c r="O27" s="49" t="n">
        <v>0.587351</v>
      </c>
      <c r="P27" s="49" t="n">
        <v>0.585399</v>
      </c>
      <c r="Q27" s="49" t="n">
        <v>0.583448</v>
      </c>
      <c r="R27" s="49" t="n">
        <v>0.581496</v>
      </c>
      <c r="S27" s="49" t="n">
        <v>0.573561</v>
      </c>
      <c r="T27" s="49" t="n">
        <v>0.569843</v>
      </c>
      <c r="U27" s="49" t="n">
        <v>0.567892</v>
      </c>
      <c r="V27" s="49" t="n">
        <v>0.566057</v>
      </c>
      <c r="W27" s="49" t="n">
        <v>0.564222</v>
      </c>
      <c r="X27" s="49" t="n">
        <v>0.562007</v>
      </c>
      <c r="Y27" s="49" t="n">
        <v>0.560094</v>
      </c>
      <c r="Z27" s="49" t="n">
        <v>0.56428</v>
      </c>
      <c r="AA27" s="49" t="n">
        <v>0.556503</v>
      </c>
      <c r="AB27" s="49" t="n">
        <v>0.554668</v>
      </c>
      <c r="AC27" s="49" t="n">
        <v>0.552833</v>
      </c>
      <c r="AD27" s="49" t="n">
        <v>0.550861</v>
      </c>
      <c r="AE27" s="49" t="n">
        <v>0.549163</v>
      </c>
      <c r="AF27" s="49" t="n">
        <v>0.547328</v>
      </c>
      <c r="AG27" s="49" t="n">
        <v>0.545356</v>
      </c>
      <c r="AH27" s="167" t="n">
        <v>-0.001061</v>
      </c>
    </row>
    <row r="28" ht="15" customHeight="1" s="163">
      <c r="A28" s="21" t="inlineStr">
        <is>
          <t>PSD000:ca_BlendingCompo</t>
        </is>
      </c>
      <c r="B28" s="48" t="inlineStr">
        <is>
          <t xml:space="preserve">   Blending Component Imports</t>
        </is>
      </c>
      <c r="C28" s="49" t="n">
        <v>0.359</v>
      </c>
      <c r="D28" s="49" t="n">
        <v>0.442</v>
      </c>
      <c r="E28" s="49" t="n">
        <v>0.598164</v>
      </c>
      <c r="F28" s="49" t="n">
        <v>0.607896</v>
      </c>
      <c r="G28" s="49" t="n">
        <v>0.627103</v>
      </c>
      <c r="H28" s="49" t="n">
        <v>0.637533</v>
      </c>
      <c r="I28" s="49" t="n">
        <v>0.610735</v>
      </c>
      <c r="J28" s="49" t="n">
        <v>0.5670539999999999</v>
      </c>
      <c r="K28" s="49" t="n">
        <v>0.520912</v>
      </c>
      <c r="L28" s="49" t="n">
        <v>0.48718</v>
      </c>
      <c r="M28" s="49" t="n">
        <v>0.458625</v>
      </c>
      <c r="N28" s="49" t="n">
        <v>0.432668</v>
      </c>
      <c r="O28" s="49" t="n">
        <v>0.409924</v>
      </c>
      <c r="P28" s="49" t="n">
        <v>0.388623</v>
      </c>
      <c r="Q28" s="49" t="n">
        <v>0.370196</v>
      </c>
      <c r="R28" s="49" t="n">
        <v>0.339486</v>
      </c>
      <c r="S28" s="49" t="n">
        <v>0.306775</v>
      </c>
      <c r="T28" s="49" t="n">
        <v>0.266764</v>
      </c>
      <c r="U28" s="49" t="n">
        <v>0.269021</v>
      </c>
      <c r="V28" s="49" t="n">
        <v>0.261552</v>
      </c>
      <c r="W28" s="49" t="n">
        <v>0.27168</v>
      </c>
      <c r="X28" s="49" t="n">
        <v>0.275688</v>
      </c>
      <c r="Y28" s="49" t="n">
        <v>0.27082</v>
      </c>
      <c r="Z28" s="49" t="n">
        <v>0.281929</v>
      </c>
      <c r="AA28" s="49" t="n">
        <v>0.280153</v>
      </c>
      <c r="AB28" s="49" t="n">
        <v>0.272917</v>
      </c>
      <c r="AC28" s="49" t="n">
        <v>0.277627</v>
      </c>
      <c r="AD28" s="49" t="n">
        <v>0.282305</v>
      </c>
      <c r="AE28" s="49" t="n">
        <v>0.288714</v>
      </c>
      <c r="AF28" s="49" t="n">
        <v>0.293345</v>
      </c>
      <c r="AG28" s="49" t="n">
        <v>0.308649</v>
      </c>
      <c r="AH28" s="167" t="n">
        <v>-0.005025</v>
      </c>
    </row>
    <row r="29" ht="15" customHeight="1" s="163">
      <c r="A29" s="21" t="inlineStr">
        <is>
          <t>PSD000:ca_Exports</t>
        </is>
      </c>
      <c r="B29" s="48" t="inlineStr">
        <is>
          <t xml:space="preserve">   Exports</t>
        </is>
      </c>
      <c r="C29" s="49" t="n">
        <v>5.113</v>
      </c>
      <c r="D29" s="49" t="n">
        <v>5.627</v>
      </c>
      <c r="E29" s="49" t="n">
        <v>7.067616</v>
      </c>
      <c r="F29" s="49" t="n">
        <v>7.760436</v>
      </c>
      <c r="G29" s="49" t="n">
        <v>7.927055</v>
      </c>
      <c r="H29" s="49" t="n">
        <v>7.988723</v>
      </c>
      <c r="I29" s="49" t="n">
        <v>8.141128999999999</v>
      </c>
      <c r="J29" s="49" t="n">
        <v>8.145020000000001</v>
      </c>
      <c r="K29" s="49" t="n">
        <v>8.096202</v>
      </c>
      <c r="L29" s="49" t="n">
        <v>8.124499999999999</v>
      </c>
      <c r="M29" s="49" t="n">
        <v>8.167895</v>
      </c>
      <c r="N29" s="49" t="n">
        <v>8.053694999999999</v>
      </c>
      <c r="O29" s="49" t="n">
        <v>8.05457</v>
      </c>
      <c r="P29" s="49" t="n">
        <v>7.997526</v>
      </c>
      <c r="Q29" s="49" t="n">
        <v>8.024747</v>
      </c>
      <c r="R29" s="49" t="n">
        <v>7.907728</v>
      </c>
      <c r="S29" s="49" t="n">
        <v>7.811939</v>
      </c>
      <c r="T29" s="49" t="n">
        <v>7.81605</v>
      </c>
      <c r="U29" s="49" t="n">
        <v>7.737242</v>
      </c>
      <c r="V29" s="49" t="n">
        <v>7.677599</v>
      </c>
      <c r="W29" s="49" t="n">
        <v>7.561421</v>
      </c>
      <c r="X29" s="49" t="n">
        <v>7.52174</v>
      </c>
      <c r="Y29" s="49" t="n">
        <v>7.439892</v>
      </c>
      <c r="Z29" s="49" t="n">
        <v>7.28486</v>
      </c>
      <c r="AA29" s="49" t="n">
        <v>7.229589</v>
      </c>
      <c r="AB29" s="49" t="n">
        <v>7.13537</v>
      </c>
      <c r="AC29" s="49" t="n">
        <v>6.960539</v>
      </c>
      <c r="AD29" s="49" t="n">
        <v>6.899268</v>
      </c>
      <c r="AE29" s="49" t="n">
        <v>6.7524</v>
      </c>
      <c r="AF29" s="49" t="n">
        <v>6.587223</v>
      </c>
      <c r="AG29" s="49" t="n">
        <v>6.454926</v>
      </c>
      <c r="AH29" s="167" t="n">
        <v>0.007799</v>
      </c>
    </row>
    <row r="30" ht="15" customHeight="1" s="163">
      <c r="A30" s="21" t="inlineStr">
        <is>
          <t>PSD000:ca_RefineryProce</t>
        </is>
      </c>
      <c r="B30" s="48" t="inlineStr">
        <is>
          <t xml:space="preserve"> Refinery Processing Gain 4/</t>
        </is>
      </c>
      <c r="C30" s="49" t="n">
        <v>0.963</v>
      </c>
      <c r="D30" s="49" t="n">
        <v>1.093</v>
      </c>
      <c r="E30" s="49" t="n">
        <v>1.014167</v>
      </c>
      <c r="F30" s="49" t="n">
        <v>0.9613969999999999</v>
      </c>
      <c r="G30" s="49" t="n">
        <v>0.87176</v>
      </c>
      <c r="H30" s="49" t="n">
        <v>0.871038</v>
      </c>
      <c r="I30" s="49" t="n">
        <v>0.880233</v>
      </c>
      <c r="J30" s="49" t="n">
        <v>0.857901</v>
      </c>
      <c r="K30" s="49" t="n">
        <v>0.851445</v>
      </c>
      <c r="L30" s="49" t="n">
        <v>0.863227</v>
      </c>
      <c r="M30" s="49" t="n">
        <v>0.891242</v>
      </c>
      <c r="N30" s="49" t="n">
        <v>0.86306</v>
      </c>
      <c r="O30" s="49" t="n">
        <v>0.86306</v>
      </c>
      <c r="P30" s="49" t="n">
        <v>0.864255</v>
      </c>
      <c r="Q30" s="49" t="n">
        <v>0.881839</v>
      </c>
      <c r="R30" s="49" t="n">
        <v>0.8805269999999999</v>
      </c>
      <c r="S30" s="49" t="n">
        <v>0.897274</v>
      </c>
      <c r="T30" s="49" t="n">
        <v>0.903207</v>
      </c>
      <c r="U30" s="49" t="n">
        <v>0.9107189999999999</v>
      </c>
      <c r="V30" s="49" t="n">
        <v>0.920223</v>
      </c>
      <c r="W30" s="49" t="n">
        <v>0.916578</v>
      </c>
      <c r="X30" s="49" t="n">
        <v>0.92058</v>
      </c>
      <c r="Y30" s="49" t="n">
        <v>0.922656</v>
      </c>
      <c r="Z30" s="49" t="n">
        <v>0.922068</v>
      </c>
      <c r="AA30" s="49" t="n">
        <v>0.918539</v>
      </c>
      <c r="AB30" s="49" t="n">
        <v>0.923866</v>
      </c>
      <c r="AC30" s="49" t="n">
        <v>0.916862</v>
      </c>
      <c r="AD30" s="49" t="n">
        <v>0.909595</v>
      </c>
      <c r="AE30" s="49" t="n">
        <v>0.911573</v>
      </c>
      <c r="AF30" s="49" t="n">
        <v>0.907981</v>
      </c>
      <c r="AG30" s="49" t="n">
        <v>0.910409</v>
      </c>
      <c r="AH30" s="167" t="n">
        <v>-0.00187</v>
      </c>
    </row>
    <row r="31" ht="16" customHeight="1" s="163">
      <c r="A31" s="21" t="inlineStr">
        <is>
          <t>PSD000:ProductStockDraw</t>
        </is>
      </c>
      <c r="B31" s="48" t="inlineStr">
        <is>
          <t xml:space="preserve"> Product Stock Withdrawal</t>
        </is>
      </c>
      <c r="C31" s="49" t="n">
        <v>-0.083</v>
      </c>
      <c r="D31" s="49" t="n">
        <v>0.052</v>
      </c>
      <c r="E31" s="49" t="n">
        <v>0</v>
      </c>
      <c r="F31" s="49" t="n">
        <v>0</v>
      </c>
      <c r="G31" s="49" t="n">
        <v>0</v>
      </c>
      <c r="H31" s="49" t="n">
        <v>0</v>
      </c>
      <c r="I31" s="49" t="n">
        <v>0</v>
      </c>
      <c r="J31" s="49" t="n">
        <v>0</v>
      </c>
      <c r="K31" s="49" t="n">
        <v>0</v>
      </c>
      <c r="L31" s="49" t="n">
        <v>0</v>
      </c>
      <c r="M31" s="49" t="n">
        <v>0</v>
      </c>
      <c r="N31" s="49" t="n">
        <v>0</v>
      </c>
      <c r="O31" s="49" t="n">
        <v>0</v>
      </c>
      <c r="P31" s="49" t="n">
        <v>0</v>
      </c>
      <c r="Q31" s="49" t="n">
        <v>0</v>
      </c>
      <c r="R31" s="49" t="n">
        <v>0</v>
      </c>
      <c r="S31" s="49" t="n">
        <v>0</v>
      </c>
      <c r="T31" s="49" t="n">
        <v>0</v>
      </c>
      <c r="U31" s="49" t="n">
        <v>0</v>
      </c>
      <c r="V31" s="49" t="n">
        <v>0</v>
      </c>
      <c r="W31" s="49" t="n">
        <v>0</v>
      </c>
      <c r="X31" s="49" t="n">
        <v>0</v>
      </c>
      <c r="Y31" s="49" t="n">
        <v>0</v>
      </c>
      <c r="Z31" s="49" t="n">
        <v>0</v>
      </c>
      <c r="AA31" s="49" t="n">
        <v>0</v>
      </c>
      <c r="AB31" s="49" t="n">
        <v>0</v>
      </c>
      <c r="AC31" s="49" t="n">
        <v>0</v>
      </c>
      <c r="AD31" s="49" t="n">
        <v>0</v>
      </c>
      <c r="AE31" s="49" t="n">
        <v>0</v>
      </c>
      <c r="AF31" s="49" t="n">
        <v>0</v>
      </c>
      <c r="AG31" s="49" t="n">
        <v>0</v>
      </c>
      <c r="AH31" s="167" t="inlineStr">
        <is>
          <t>- -</t>
        </is>
      </c>
    </row>
    <row r="32" ht="16" customHeight="1" s="163">
      <c r="A32" s="21" t="inlineStr">
        <is>
          <t>PSD000:ca_NaturalGasPla</t>
        </is>
      </c>
      <c r="B32" s="48" t="inlineStr">
        <is>
          <t xml:space="preserve"> Natural Gas Plant Liquids</t>
        </is>
      </c>
      <c r="C32" s="49" t="n">
        <v>5.02603</v>
      </c>
      <c r="D32" s="49" t="n">
        <v>5.285623</v>
      </c>
      <c r="E32" s="49" t="n">
        <v>5.76939</v>
      </c>
      <c r="F32" s="49" t="n">
        <v>6.422579</v>
      </c>
      <c r="G32" s="49" t="n">
        <v>6.776206</v>
      </c>
      <c r="H32" s="49" t="n">
        <v>6.878848</v>
      </c>
      <c r="I32" s="49" t="n">
        <v>7.008146</v>
      </c>
      <c r="J32" s="49" t="n">
        <v>7.111195</v>
      </c>
      <c r="K32" s="49" t="n">
        <v>7.202125</v>
      </c>
      <c r="L32" s="49" t="n">
        <v>7.249544</v>
      </c>
      <c r="M32" s="49" t="n">
        <v>7.337009</v>
      </c>
      <c r="N32" s="49" t="n">
        <v>7.418206</v>
      </c>
      <c r="O32" s="49" t="n">
        <v>7.503762</v>
      </c>
      <c r="P32" s="49" t="n">
        <v>7.554772</v>
      </c>
      <c r="Q32" s="49" t="n">
        <v>7.645989</v>
      </c>
      <c r="R32" s="49" t="n">
        <v>7.704407</v>
      </c>
      <c r="S32" s="49" t="n">
        <v>7.722834</v>
      </c>
      <c r="T32" s="49" t="n">
        <v>7.782059</v>
      </c>
      <c r="U32" s="49" t="n">
        <v>7.78563</v>
      </c>
      <c r="V32" s="49" t="n">
        <v>7.789093</v>
      </c>
      <c r="W32" s="49" t="n">
        <v>7.796106</v>
      </c>
      <c r="X32" s="49" t="n">
        <v>7.815091</v>
      </c>
      <c r="Y32" s="49" t="n">
        <v>7.856374</v>
      </c>
      <c r="Z32" s="49" t="n">
        <v>7.942744</v>
      </c>
      <c r="AA32" s="49" t="n">
        <v>8.007849</v>
      </c>
      <c r="AB32" s="49" t="n">
        <v>8.097505</v>
      </c>
      <c r="AC32" s="49" t="n">
        <v>8.094134</v>
      </c>
      <c r="AD32" s="49" t="n">
        <v>8.098941999999999</v>
      </c>
      <c r="AE32" s="49" t="n">
        <v>8.126827</v>
      </c>
      <c r="AF32" s="49" t="n">
        <v>8.10097</v>
      </c>
      <c r="AG32" s="49" t="n">
        <v>8.069331999999999</v>
      </c>
      <c r="AH32" s="167" t="n">
        <v>0.015907</v>
      </c>
    </row>
    <row r="33" ht="16" customHeight="1" s="163">
      <c r="A33" s="21" t="inlineStr">
        <is>
          <t>PSD000:from_Renewables</t>
        </is>
      </c>
      <c r="B33" s="48" t="inlineStr">
        <is>
          <t xml:space="preserve"> Biofuels</t>
        </is>
      </c>
      <c r="C33" s="49" t="n">
        <v>0.967845</v>
      </c>
      <c r="D33" s="49" t="n">
        <v>1.097808</v>
      </c>
      <c r="E33" s="49" t="n">
        <v>1.104058</v>
      </c>
      <c r="F33" s="49" t="n">
        <v>1.120966</v>
      </c>
      <c r="G33" s="49" t="n">
        <v>1.125115</v>
      </c>
      <c r="H33" s="49" t="n">
        <v>1.130476</v>
      </c>
      <c r="I33" s="49" t="n">
        <v>1.135142</v>
      </c>
      <c r="J33" s="49" t="n">
        <v>1.139263</v>
      </c>
      <c r="K33" s="49" t="n">
        <v>1.143153</v>
      </c>
      <c r="L33" s="49" t="n">
        <v>1.146663</v>
      </c>
      <c r="M33" s="49" t="n">
        <v>1.150105</v>
      </c>
      <c r="N33" s="49" t="n">
        <v>1.150014</v>
      </c>
      <c r="O33" s="49" t="n">
        <v>1.15023</v>
      </c>
      <c r="P33" s="49" t="n">
        <v>1.150846</v>
      </c>
      <c r="Q33" s="49" t="n">
        <v>1.15183</v>
      </c>
      <c r="R33" s="49" t="n">
        <v>1.153152</v>
      </c>
      <c r="S33" s="49" t="n">
        <v>1.154273</v>
      </c>
      <c r="T33" s="49" t="n">
        <v>1.155634</v>
      </c>
      <c r="U33" s="49" t="n">
        <v>1.157011</v>
      </c>
      <c r="V33" s="49" t="n">
        <v>1.15884</v>
      </c>
      <c r="W33" s="49" t="n">
        <v>1.160657</v>
      </c>
      <c r="X33" s="49" t="n">
        <v>1.162442</v>
      </c>
      <c r="Y33" s="49" t="n">
        <v>1.164779</v>
      </c>
      <c r="Z33" s="49" t="n">
        <v>1.167083</v>
      </c>
      <c r="AA33" s="49" t="n">
        <v>1.168769</v>
      </c>
      <c r="AB33" s="49" t="n">
        <v>1.170503</v>
      </c>
      <c r="AC33" s="49" t="n">
        <v>1.174558</v>
      </c>
      <c r="AD33" s="49" t="n">
        <v>1.19087</v>
      </c>
      <c r="AE33" s="49" t="n">
        <v>1.200681</v>
      </c>
      <c r="AF33" s="49" t="n">
        <v>1.215252</v>
      </c>
      <c r="AG33" s="49" t="n">
        <v>1.225938</v>
      </c>
      <c r="AH33" s="167" t="n">
        <v>0.007911</v>
      </c>
    </row>
    <row r="34" ht="16" customHeight="1" s="163">
      <c r="A34" s="21" t="inlineStr">
        <is>
          <t>PSD000:cb_TotalEthanol</t>
        </is>
      </c>
      <c r="B34" s="48" t="inlineStr">
        <is>
          <t xml:space="preserve">   Ethanol</t>
        </is>
      </c>
      <c r="C34" s="49" t="n">
        <v>0.801417</v>
      </c>
      <c r="D34" s="49" t="n">
        <v>0.883641</v>
      </c>
      <c r="E34" s="49" t="n">
        <v>0.874685</v>
      </c>
      <c r="F34" s="49" t="n">
        <v>0.878798</v>
      </c>
      <c r="G34" s="49" t="n">
        <v>0.8803299999999999</v>
      </c>
      <c r="H34" s="49" t="n">
        <v>0.885404</v>
      </c>
      <c r="I34" s="49" t="n">
        <v>0.88809</v>
      </c>
      <c r="J34" s="49" t="n">
        <v>0.889003</v>
      </c>
      <c r="K34" s="49" t="n">
        <v>0.889875</v>
      </c>
      <c r="L34" s="49" t="n">
        <v>0.889895</v>
      </c>
      <c r="M34" s="49" t="n">
        <v>0.889761</v>
      </c>
      <c r="N34" s="49" t="n">
        <v>0.889682</v>
      </c>
      <c r="O34" s="49" t="n">
        <v>0.890284</v>
      </c>
      <c r="P34" s="49" t="n">
        <v>0.891999</v>
      </c>
      <c r="Q34" s="49" t="n">
        <v>0.894517</v>
      </c>
      <c r="R34" s="49" t="n">
        <v>0.898732</v>
      </c>
      <c r="S34" s="49" t="n">
        <v>0.9021130000000001</v>
      </c>
      <c r="T34" s="49" t="n">
        <v>0.9056689999999999</v>
      </c>
      <c r="U34" s="49" t="n">
        <v>0.909392</v>
      </c>
      <c r="V34" s="49" t="n">
        <v>0.914147</v>
      </c>
      <c r="W34" s="49" t="n">
        <v>0.919855</v>
      </c>
      <c r="X34" s="49" t="n">
        <v>0.92519</v>
      </c>
      <c r="Y34" s="49" t="n">
        <v>0.931044</v>
      </c>
      <c r="Z34" s="49" t="n">
        <v>0.937228</v>
      </c>
      <c r="AA34" s="49" t="n">
        <v>0.942831</v>
      </c>
      <c r="AB34" s="49" t="n">
        <v>0.948713</v>
      </c>
      <c r="AC34" s="49" t="n">
        <v>0.954968</v>
      </c>
      <c r="AD34" s="49" t="n">
        <v>0.960909</v>
      </c>
      <c r="AE34" s="49" t="n">
        <v>0.967574</v>
      </c>
      <c r="AF34" s="49" t="n">
        <v>0.974553</v>
      </c>
      <c r="AG34" s="49" t="n">
        <v>0.981719</v>
      </c>
      <c r="AH34" s="167" t="n">
        <v>0.006787</v>
      </c>
    </row>
    <row r="35" ht="16" customHeight="1" s="163">
      <c r="A35" s="21" t="inlineStr">
        <is>
          <t>PSD000:ca_DomesticEthan</t>
        </is>
      </c>
      <c r="B35" s="48" t="inlineStr">
        <is>
          <t xml:space="preserve">     Domestic Production</t>
        </is>
      </c>
      <c r="C35" s="49" t="n">
        <v>0.87759</v>
      </c>
      <c r="D35" s="49" t="n">
        <v>0.967299</v>
      </c>
      <c r="E35" s="49" t="n">
        <v>0.9817630000000001</v>
      </c>
      <c r="F35" s="49" t="n">
        <v>0.988554</v>
      </c>
      <c r="G35" s="49" t="n">
        <v>0.998455</v>
      </c>
      <c r="H35" s="49" t="n">
        <v>1.00648</v>
      </c>
      <c r="I35" s="49" t="n">
        <v>1.012189</v>
      </c>
      <c r="J35" s="49" t="n">
        <v>1.016204</v>
      </c>
      <c r="K35" s="49" t="n">
        <v>1.020262</v>
      </c>
      <c r="L35" s="49" t="n">
        <v>1.023537</v>
      </c>
      <c r="M35" s="49" t="n">
        <v>1.033262</v>
      </c>
      <c r="N35" s="49" t="n">
        <v>1.036776</v>
      </c>
      <c r="O35" s="49" t="n">
        <v>1.041058</v>
      </c>
      <c r="P35" s="49" t="n">
        <v>1.046536</v>
      </c>
      <c r="Q35" s="49" t="n">
        <v>1.052917</v>
      </c>
      <c r="R35" s="49" t="n">
        <v>1.058686</v>
      </c>
      <c r="S35" s="49" t="n">
        <v>1.068531</v>
      </c>
      <c r="T35" s="49" t="n">
        <v>1.076254</v>
      </c>
      <c r="U35" s="49" t="n">
        <v>1.084243</v>
      </c>
      <c r="V35" s="49" t="n">
        <v>1.093362</v>
      </c>
      <c r="W35" s="49" t="n">
        <v>1.103555</v>
      </c>
      <c r="X35" s="49" t="n">
        <v>1.113485</v>
      </c>
      <c r="Y35" s="49" t="n">
        <v>1.124045</v>
      </c>
      <c r="Z35" s="49" t="n">
        <v>1.135057</v>
      </c>
      <c r="AA35" s="49" t="n">
        <v>1.154791</v>
      </c>
      <c r="AB35" s="49" t="n">
        <v>1.165999</v>
      </c>
      <c r="AC35" s="49" t="n">
        <v>1.177684</v>
      </c>
      <c r="AD35" s="49" t="n">
        <v>1.189197</v>
      </c>
      <c r="AE35" s="49" t="n">
        <v>1.20156</v>
      </c>
      <c r="AF35" s="49" t="n">
        <v>1.214392</v>
      </c>
      <c r="AG35" s="49" t="n">
        <v>1.227564</v>
      </c>
      <c r="AH35" s="167" t="n">
        <v>0.01125</v>
      </c>
    </row>
    <row r="36" ht="16" customHeight="1" s="163">
      <c r="A36" s="21" t="inlineStr">
        <is>
          <t>PSD000:ca_EthanolImport</t>
        </is>
      </c>
      <c r="B36" s="48" t="inlineStr">
        <is>
          <t xml:space="preserve">     Net Imports</t>
        </is>
      </c>
      <c r="C36" s="49" t="n">
        <v>-0.076173</v>
      </c>
      <c r="D36" s="49" t="n">
        <v>-0.083658</v>
      </c>
      <c r="E36" s="49" t="n">
        <v>-0.107078</v>
      </c>
      <c r="F36" s="49" t="n">
        <v>-0.109756</v>
      </c>
      <c r="G36" s="49" t="n">
        <v>-0.118125</v>
      </c>
      <c r="H36" s="49" t="n">
        <v>-0.121077</v>
      </c>
      <c r="I36" s="49" t="n">
        <v>-0.124098</v>
      </c>
      <c r="J36" s="49" t="n">
        <v>-0.127202</v>
      </c>
      <c r="K36" s="49" t="n">
        <v>-0.130387</v>
      </c>
      <c r="L36" s="49" t="n">
        <v>-0.133642</v>
      </c>
      <c r="M36" s="49" t="n">
        <v>-0.143501</v>
      </c>
      <c r="N36" s="49" t="n">
        <v>-0.147094</v>
      </c>
      <c r="O36" s="49" t="n">
        <v>-0.150773</v>
      </c>
      <c r="P36" s="49" t="n">
        <v>-0.154538</v>
      </c>
      <c r="Q36" s="49" t="n">
        <v>-0.1584</v>
      </c>
      <c r="R36" s="49" t="n">
        <v>-0.159954</v>
      </c>
      <c r="S36" s="49" t="n">
        <v>-0.166418</v>
      </c>
      <c r="T36" s="49" t="n">
        <v>-0.170586</v>
      </c>
      <c r="U36" s="49" t="n">
        <v>-0.174851</v>
      </c>
      <c r="V36" s="49" t="n">
        <v>-0.179214</v>
      </c>
      <c r="W36" s="49" t="n">
        <v>-0.1837</v>
      </c>
      <c r="X36" s="49" t="n">
        <v>-0.188296</v>
      </c>
      <c r="Y36" s="49" t="n">
        <v>-0.193001</v>
      </c>
      <c r="Z36" s="49" t="n">
        <v>-0.197829</v>
      </c>
      <c r="AA36" s="49" t="n">
        <v>-0.21196</v>
      </c>
      <c r="AB36" s="49" t="n">
        <v>-0.217286</v>
      </c>
      <c r="AC36" s="49" t="n">
        <v>-0.222717</v>
      </c>
      <c r="AD36" s="49" t="n">
        <v>-0.228288</v>
      </c>
      <c r="AE36" s="49" t="n">
        <v>-0.233987</v>
      </c>
      <c r="AF36" s="49" t="n">
        <v>-0.239839</v>
      </c>
      <c r="AG36" s="49" t="n">
        <v>-0.245844</v>
      </c>
      <c r="AH36" s="167" t="n">
        <v>0.039829</v>
      </c>
    </row>
    <row r="37" ht="16" customHeight="1" s="163">
      <c r="A37" s="21" t="inlineStr">
        <is>
          <t>PSD000:ca_EthanolWithdr</t>
        </is>
      </c>
      <c r="B37" s="48" t="inlineStr">
        <is>
          <t xml:space="preserve">     Stock Withdrawal</t>
        </is>
      </c>
      <c r="C37" s="49" t="n">
        <v>0</v>
      </c>
      <c r="D37" s="49" t="n">
        <v>0</v>
      </c>
      <c r="E37" s="49" t="n">
        <v>0</v>
      </c>
      <c r="F37" s="49" t="n">
        <v>0</v>
      </c>
      <c r="G37" s="49" t="n">
        <v>0</v>
      </c>
      <c r="H37" s="49" t="n">
        <v>0</v>
      </c>
      <c r="I37" s="49" t="n">
        <v>0</v>
      </c>
      <c r="J37" s="49" t="n">
        <v>0</v>
      </c>
      <c r="K37" s="49" t="n">
        <v>0</v>
      </c>
      <c r="L37" s="49" t="n">
        <v>0</v>
      </c>
      <c r="M37" s="49" t="n">
        <v>0</v>
      </c>
      <c r="N37" s="49" t="n">
        <v>0</v>
      </c>
      <c r="O37" s="49" t="n">
        <v>0</v>
      </c>
      <c r="P37" s="49" t="n">
        <v>0</v>
      </c>
      <c r="Q37" s="49" t="n">
        <v>0</v>
      </c>
      <c r="R37" s="49" t="n">
        <v>0</v>
      </c>
      <c r="S37" s="49" t="n">
        <v>0</v>
      </c>
      <c r="T37" s="49" t="n">
        <v>0</v>
      </c>
      <c r="U37" s="49" t="n">
        <v>0</v>
      </c>
      <c r="V37" s="49" t="n">
        <v>0</v>
      </c>
      <c r="W37" s="49" t="n">
        <v>0</v>
      </c>
      <c r="X37" s="49" t="n">
        <v>0</v>
      </c>
      <c r="Y37" s="49" t="n">
        <v>0</v>
      </c>
      <c r="Z37" s="49" t="n">
        <v>0</v>
      </c>
      <c r="AA37" s="49" t="n">
        <v>0</v>
      </c>
      <c r="AB37" s="49" t="n">
        <v>0</v>
      </c>
      <c r="AC37" s="49" t="n">
        <v>0</v>
      </c>
      <c r="AD37" s="49" t="n">
        <v>0</v>
      </c>
      <c r="AE37" s="49" t="n">
        <v>0</v>
      </c>
      <c r="AF37" s="49" t="n">
        <v>0</v>
      </c>
      <c r="AG37" s="49" t="n">
        <v>0</v>
      </c>
      <c r="AH37" s="167" t="inlineStr">
        <is>
          <t>- -</t>
        </is>
      </c>
    </row>
    <row r="38" ht="16" customHeight="1" s="163">
      <c r="A38" s="21" t="inlineStr">
        <is>
          <t>PSD000:cb_TotalBiodiesl</t>
        </is>
      </c>
      <c r="B38" s="48" t="inlineStr">
        <is>
          <t xml:space="preserve">   Biodiesel</t>
        </is>
      </c>
      <c r="C38" s="49" t="n">
        <v>0.116096</v>
      </c>
      <c r="D38" s="49" t="n">
        <v>0.137044</v>
      </c>
      <c r="E38" s="49" t="n">
        <v>0.129119</v>
      </c>
      <c r="F38" s="49" t="n">
        <v>0.130764</v>
      </c>
      <c r="G38" s="49" t="n">
        <v>0.131831</v>
      </c>
      <c r="H38" s="49" t="n">
        <v>0.130462</v>
      </c>
      <c r="I38" s="49" t="n">
        <v>0.131206</v>
      </c>
      <c r="J38" s="49" t="n">
        <v>0.133105</v>
      </c>
      <c r="K38" s="49" t="n">
        <v>0.133297</v>
      </c>
      <c r="L38" s="49" t="n">
        <v>0.13351</v>
      </c>
      <c r="M38" s="49" t="n">
        <v>0.133897</v>
      </c>
      <c r="N38" s="49" t="n">
        <v>0.134112</v>
      </c>
      <c r="O38" s="49" t="n">
        <v>0.134149</v>
      </c>
      <c r="P38" s="49" t="n">
        <v>0.134362</v>
      </c>
      <c r="Q38" s="49" t="n">
        <v>0.134575</v>
      </c>
      <c r="R38" s="49" t="n">
        <v>0.132059</v>
      </c>
      <c r="S38" s="49" t="n">
        <v>0.130764</v>
      </c>
      <c r="T38" s="49" t="n">
        <v>0.130938</v>
      </c>
      <c r="U38" s="49" t="n">
        <v>0.130918</v>
      </c>
      <c r="V38" s="49" t="n">
        <v>0.130894</v>
      </c>
      <c r="W38" s="49" t="n">
        <v>0.12767</v>
      </c>
      <c r="X38" s="49" t="n">
        <v>0.125501</v>
      </c>
      <c r="Y38" s="49" t="n">
        <v>0.126454</v>
      </c>
      <c r="Z38" s="49" t="n">
        <v>0.125863</v>
      </c>
      <c r="AA38" s="49" t="n">
        <v>0.123127</v>
      </c>
      <c r="AB38" s="49" t="n">
        <v>0.118713</v>
      </c>
      <c r="AC38" s="49" t="n">
        <v>0.116801</v>
      </c>
      <c r="AD38" s="49" t="n">
        <v>0.125897</v>
      </c>
      <c r="AE38" s="49" t="n">
        <v>0.127572</v>
      </c>
      <c r="AF38" s="49" t="n">
        <v>0.129693</v>
      </c>
      <c r="AG38" s="49" t="n">
        <v>0.131716</v>
      </c>
      <c r="AH38" s="167" t="inlineStr">
        <is>
          <t>- -</t>
        </is>
      </c>
    </row>
    <row r="39" ht="16" customHeight="1" s="163">
      <c r="A39" s="21" t="inlineStr">
        <is>
          <t>PSD000:cb_DomesticBiodi</t>
        </is>
      </c>
      <c r="B39" s="48" t="inlineStr">
        <is>
          <t xml:space="preserve">     Domestic Production</t>
        </is>
      </c>
      <c r="C39" s="49" t="n">
        <v>0.113001</v>
      </c>
      <c r="D39" s="49" t="n">
        <v>0.133948</v>
      </c>
      <c r="E39" s="49" t="n">
        <v>0.119328</v>
      </c>
      <c r="F39" s="49" t="n">
        <v>0.120925</v>
      </c>
      <c r="G39" s="49" t="n">
        <v>0.123813</v>
      </c>
      <c r="H39" s="49" t="n">
        <v>0.122403</v>
      </c>
      <c r="I39" s="49" t="n">
        <v>0.123108</v>
      </c>
      <c r="J39" s="49" t="n">
        <v>0.124966</v>
      </c>
      <c r="K39" s="49" t="n">
        <v>0.125117</v>
      </c>
      <c r="L39" s="49" t="n">
        <v>0.125289</v>
      </c>
      <c r="M39" s="49" t="n">
        <v>0.125635</v>
      </c>
      <c r="N39" s="49" t="n">
        <v>0.125809</v>
      </c>
      <c r="O39" s="49" t="n">
        <v>0.125805</v>
      </c>
      <c r="P39" s="49" t="n">
        <v>0.125976</v>
      </c>
      <c r="Q39" s="49" t="n">
        <v>0.126147</v>
      </c>
      <c r="R39" s="49" t="n">
        <v>0.123589</v>
      </c>
      <c r="S39" s="49" t="n">
        <v>0.122251</v>
      </c>
      <c r="T39" s="49" t="n">
        <v>0.122383</v>
      </c>
      <c r="U39" s="49" t="n">
        <v>0.12232</v>
      </c>
      <c r="V39" s="49" t="n">
        <v>0.122253</v>
      </c>
      <c r="W39" s="49" t="n">
        <v>0.118986</v>
      </c>
      <c r="X39" s="49" t="n">
        <v>0.116773</v>
      </c>
      <c r="Y39" s="49" t="n">
        <v>0.117683</v>
      </c>
      <c r="Z39" s="49" t="n">
        <v>0.117048</v>
      </c>
      <c r="AA39" s="49" t="n">
        <v>0.114268</v>
      </c>
      <c r="AB39" s="49" t="n">
        <v>0.10981</v>
      </c>
      <c r="AC39" s="49" t="n">
        <v>0.107853</v>
      </c>
      <c r="AD39" s="49" t="n">
        <v>0.116904</v>
      </c>
      <c r="AE39" s="49" t="n">
        <v>0.118535</v>
      </c>
      <c r="AF39" s="49" t="n">
        <v>0.12061</v>
      </c>
      <c r="AG39" s="49" t="n">
        <v>0.122588</v>
      </c>
      <c r="AH39" s="167" t="n">
        <v>0.002718</v>
      </c>
    </row>
    <row r="40" ht="16" customHeight="1" s="163">
      <c r="A40" s="21" t="inlineStr">
        <is>
          <t>PSD000:cb_BiodieselImpo</t>
        </is>
      </c>
      <c r="B40" s="48" t="inlineStr">
        <is>
          <t xml:space="preserve">     Net Imports</t>
        </is>
      </c>
      <c r="C40" s="49" t="n">
        <v>0.003095</v>
      </c>
      <c r="D40" s="49" t="n">
        <v>0.003095</v>
      </c>
      <c r="E40" s="49" t="n">
        <v>0.009790999999999999</v>
      </c>
      <c r="F40" s="49" t="n">
        <v>0.00984</v>
      </c>
      <c r="G40" s="49" t="n">
        <v>0.008018000000000001</v>
      </c>
      <c r="H40" s="49" t="n">
        <v>0.008057999999999999</v>
      </c>
      <c r="I40" s="49" t="n">
        <v>0.008097999999999999</v>
      </c>
      <c r="J40" s="49" t="n">
        <v>0.008139</v>
      </c>
      <c r="K40" s="49" t="n">
        <v>0.00818</v>
      </c>
      <c r="L40" s="49" t="n">
        <v>0.00822</v>
      </c>
      <c r="M40" s="49" t="n">
        <v>0.008262</v>
      </c>
      <c r="N40" s="49" t="n">
        <v>0.008303</v>
      </c>
      <c r="O40" s="49" t="n">
        <v>0.008344000000000001</v>
      </c>
      <c r="P40" s="49" t="n">
        <v>0.008385999999999999</v>
      </c>
      <c r="Q40" s="49" t="n">
        <v>0.008428</v>
      </c>
      <c r="R40" s="49" t="n">
        <v>0.00847</v>
      </c>
      <c r="S40" s="49" t="n">
        <v>0.008512</v>
      </c>
      <c r="T40" s="49" t="n">
        <v>0.008555</v>
      </c>
      <c r="U40" s="49" t="n">
        <v>0.008598</v>
      </c>
      <c r="V40" s="49" t="n">
        <v>0.008640999999999999</v>
      </c>
      <c r="W40" s="49" t="n">
        <v>0.008684000000000001</v>
      </c>
      <c r="X40" s="49" t="n">
        <v>0.008727</v>
      </c>
      <c r="Y40" s="49" t="n">
        <v>0.008770999999999999</v>
      </c>
      <c r="Z40" s="49" t="n">
        <v>0.008815</v>
      </c>
      <c r="AA40" s="49" t="n">
        <v>0.008859000000000001</v>
      </c>
      <c r="AB40" s="49" t="n">
        <v>0.008902999999999999</v>
      </c>
      <c r="AC40" s="49" t="n">
        <v>0.008947999999999999</v>
      </c>
      <c r="AD40" s="49" t="n">
        <v>0.008992999999999999</v>
      </c>
      <c r="AE40" s="49" t="n">
        <v>0.009037999999999999</v>
      </c>
      <c r="AF40" s="49" t="n">
        <v>0.009083000000000001</v>
      </c>
      <c r="AG40" s="49" t="n">
        <v>0.009128000000000001</v>
      </c>
      <c r="AH40" s="167" t="n">
        <v>0.036709</v>
      </c>
    </row>
    <row r="41" ht="16" customHeight="1" s="163">
      <c r="A41" s="21" t="inlineStr">
        <is>
          <t>PSD000:cb_BiodieselWith</t>
        </is>
      </c>
      <c r="B41" s="48" t="inlineStr">
        <is>
          <t xml:space="preserve">     Stock Withdrawal</t>
        </is>
      </c>
      <c r="C41" s="49" t="n">
        <v>0</v>
      </c>
      <c r="D41" s="49" t="n">
        <v>0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167" t="inlineStr">
        <is>
          <t>- -</t>
        </is>
      </c>
    </row>
    <row r="42" ht="16" customHeight="1" s="163">
      <c r="A42" s="21" t="inlineStr">
        <is>
          <t>PSD000:Other_BM-derived</t>
        </is>
      </c>
      <c r="B42" s="48" t="inlineStr">
        <is>
          <t xml:space="preserve">   Other Biomass-derived Liquids 5/</t>
        </is>
      </c>
      <c r="C42" s="49" t="n">
        <v>0.050332</v>
      </c>
      <c r="D42" s="49" t="n">
        <v>0.077123</v>
      </c>
      <c r="E42" s="49" t="n">
        <v>0.100255</v>
      </c>
      <c r="F42" s="49" t="n">
        <v>0.111404</v>
      </c>
      <c r="G42" s="49" t="n">
        <v>0.112953</v>
      </c>
      <c r="H42" s="49" t="n">
        <v>0.114611</v>
      </c>
      <c r="I42" s="49" t="n">
        <v>0.115846</v>
      </c>
      <c r="J42" s="49" t="n">
        <v>0.117155</v>
      </c>
      <c r="K42" s="49" t="n">
        <v>0.119981</v>
      </c>
      <c r="L42" s="49" t="n">
        <v>0.123258</v>
      </c>
      <c r="M42" s="49" t="n">
        <v>0.126447</v>
      </c>
      <c r="N42" s="49" t="n">
        <v>0.12622</v>
      </c>
      <c r="O42" s="49" t="n">
        <v>0.125796</v>
      </c>
      <c r="P42" s="49" t="n">
        <v>0.124485</v>
      </c>
      <c r="Q42" s="49" t="n">
        <v>0.122737</v>
      </c>
      <c r="R42" s="49" t="n">
        <v>0.122361</v>
      </c>
      <c r="S42" s="49" t="n">
        <v>0.121396</v>
      </c>
      <c r="T42" s="49" t="n">
        <v>0.119028</v>
      </c>
      <c r="U42" s="49" t="n">
        <v>0.1167</v>
      </c>
      <c r="V42" s="49" t="n">
        <v>0.113799</v>
      </c>
      <c r="W42" s="49" t="n">
        <v>0.113132</v>
      </c>
      <c r="X42" s="49" t="n">
        <v>0.111752</v>
      </c>
      <c r="Y42" s="49" t="n">
        <v>0.107281</v>
      </c>
      <c r="Z42" s="49" t="n">
        <v>0.103993</v>
      </c>
      <c r="AA42" s="49" t="n">
        <v>0.102811</v>
      </c>
      <c r="AB42" s="49" t="n">
        <v>0.103077</v>
      </c>
      <c r="AC42" s="49" t="n">
        <v>0.10279</v>
      </c>
      <c r="AD42" s="49" t="n">
        <v>0.104064</v>
      </c>
      <c r="AE42" s="49" t="n">
        <v>0.105535</v>
      </c>
      <c r="AF42" s="49" t="n">
        <v>0.111006</v>
      </c>
      <c r="AG42" s="49" t="n">
        <v>0.112503</v>
      </c>
      <c r="AH42" s="167" t="n">
        <v>0.027174</v>
      </c>
    </row>
    <row r="43" ht="16" customHeight="1" s="163">
      <c r="A43" s="21" t="inlineStr">
        <is>
          <t>PSD000:Other_BM_Dome</t>
        </is>
      </c>
      <c r="B43" s="48" t="inlineStr">
        <is>
          <t xml:space="preserve">     Domestic Production</t>
        </is>
      </c>
      <c r="C43" s="49" t="n">
        <v>0.032683</v>
      </c>
      <c r="D43" s="49" t="n">
        <v>0.051092</v>
      </c>
      <c r="E43" s="49" t="n">
        <v>0.075904</v>
      </c>
      <c r="F43" s="49" t="n">
        <v>0.08674900000000001</v>
      </c>
      <c r="G43" s="49" t="n">
        <v>0.08799</v>
      </c>
      <c r="H43" s="49" t="n">
        <v>0.089336</v>
      </c>
      <c r="I43" s="49" t="n">
        <v>0.090255</v>
      </c>
      <c r="J43" s="49" t="n">
        <v>0.09124400000000001</v>
      </c>
      <c r="K43" s="49" t="n">
        <v>0.093746</v>
      </c>
      <c r="L43" s="49" t="n">
        <v>0.096695</v>
      </c>
      <c r="M43" s="49" t="n">
        <v>0.099553</v>
      </c>
      <c r="N43" s="49" t="n">
        <v>0.09898899999999999</v>
      </c>
      <c r="O43" s="49" t="n">
        <v>0.09822500000000001</v>
      </c>
      <c r="P43" s="49" t="n">
        <v>0.096569</v>
      </c>
      <c r="Q43" s="49" t="n">
        <v>0.094472</v>
      </c>
      <c r="R43" s="49" t="n">
        <v>0.09374300000000001</v>
      </c>
      <c r="S43" s="49" t="n">
        <v>0.09242</v>
      </c>
      <c r="T43" s="49" t="n">
        <v>0.08969000000000001</v>
      </c>
      <c r="U43" s="49" t="n">
        <v>0.086995</v>
      </c>
      <c r="V43" s="49" t="n">
        <v>0.083722</v>
      </c>
      <c r="W43" s="49" t="n">
        <v>0.082679</v>
      </c>
      <c r="X43" s="49" t="n">
        <v>0.080919</v>
      </c>
      <c r="Y43" s="49" t="n">
        <v>0.081969</v>
      </c>
      <c r="Z43" s="49" t="n">
        <v>0.078364</v>
      </c>
      <c r="AA43" s="49" t="n">
        <v>0.076862</v>
      </c>
      <c r="AB43" s="49" t="n">
        <v>0.076803</v>
      </c>
      <c r="AC43" s="49" t="n">
        <v>0.07618800000000001</v>
      </c>
      <c r="AD43" s="49" t="n">
        <v>0.07713</v>
      </c>
      <c r="AE43" s="49" t="n">
        <v>0.078264</v>
      </c>
      <c r="AF43" s="49" t="n">
        <v>0.083394</v>
      </c>
      <c r="AG43" s="49" t="n">
        <v>0.084546</v>
      </c>
      <c r="AH43" s="167" t="n">
        <v>0.032188</v>
      </c>
    </row>
    <row r="44" ht="16" customHeight="1" s="163">
      <c r="A44" s="21" t="inlineStr">
        <is>
          <t>PSD000:Other_BM_NetImp</t>
        </is>
      </c>
      <c r="B44" s="48" t="inlineStr">
        <is>
          <t xml:space="preserve">     Net Imports</t>
        </is>
      </c>
      <c r="C44" s="49" t="n">
        <v>0.017648</v>
      </c>
      <c r="D44" s="49" t="n">
        <v>0.026031</v>
      </c>
      <c r="E44" s="49" t="n">
        <v>0.024351</v>
      </c>
      <c r="F44" s="49" t="n">
        <v>0.024655</v>
      </c>
      <c r="G44" s="49" t="n">
        <v>0.024963</v>
      </c>
      <c r="H44" s="49" t="n">
        <v>0.025275</v>
      </c>
      <c r="I44" s="49" t="n">
        <v>0.025591</v>
      </c>
      <c r="J44" s="49" t="n">
        <v>0.025911</v>
      </c>
      <c r="K44" s="49" t="n">
        <v>0.026235</v>
      </c>
      <c r="L44" s="49" t="n">
        <v>0.026563</v>
      </c>
      <c r="M44" s="49" t="n">
        <v>0.026895</v>
      </c>
      <c r="N44" s="49" t="n">
        <v>0.027231</v>
      </c>
      <c r="O44" s="49" t="n">
        <v>0.027572</v>
      </c>
      <c r="P44" s="49" t="n">
        <v>0.027916</v>
      </c>
      <c r="Q44" s="49" t="n">
        <v>0.028265</v>
      </c>
      <c r="R44" s="49" t="n">
        <v>0.028618</v>
      </c>
      <c r="S44" s="49" t="n">
        <v>0.028976</v>
      </c>
      <c r="T44" s="49" t="n">
        <v>0.029338</v>
      </c>
      <c r="U44" s="49" t="n">
        <v>0.029705</v>
      </c>
      <c r="V44" s="49" t="n">
        <v>0.030076</v>
      </c>
      <c r="W44" s="49" t="n">
        <v>0.030452</v>
      </c>
      <c r="X44" s="49" t="n">
        <v>0.030833</v>
      </c>
      <c r="Y44" s="49" t="n">
        <v>0.025312</v>
      </c>
      <c r="Z44" s="49" t="n">
        <v>0.025629</v>
      </c>
      <c r="AA44" s="49" t="n">
        <v>0.025949</v>
      </c>
      <c r="AB44" s="49" t="n">
        <v>0.026273</v>
      </c>
      <c r="AC44" s="49" t="n">
        <v>0.026602</v>
      </c>
      <c r="AD44" s="49" t="n">
        <v>0.026934</v>
      </c>
      <c r="AE44" s="49" t="n">
        <v>0.027271</v>
      </c>
      <c r="AF44" s="49" t="n">
        <v>0.027612</v>
      </c>
      <c r="AG44" s="49" t="n">
        <v>0.027957</v>
      </c>
      <c r="AH44" s="167" t="n">
        <v>0.015452</v>
      </c>
    </row>
    <row r="45" ht="16" customHeight="1" s="163">
      <c r="A45" s="21" t="inlineStr">
        <is>
          <t>PSD000:Other_BM_Stock</t>
        </is>
      </c>
      <c r="B45" s="48" t="inlineStr">
        <is>
          <t xml:space="preserve">     Stock Withdrawal</t>
        </is>
      </c>
      <c r="C45" s="49" t="n">
        <v>0</v>
      </c>
      <c r="D45" s="49" t="n">
        <v>0</v>
      </c>
      <c r="E45" s="49" t="n">
        <v>0</v>
      </c>
      <c r="F45" s="49" t="n">
        <v>0</v>
      </c>
      <c r="G45" s="49" t="n">
        <v>0</v>
      </c>
      <c r="H45" s="49" t="n">
        <v>0</v>
      </c>
      <c r="I45" s="49" t="n">
        <v>0</v>
      </c>
      <c r="J45" s="49" t="n">
        <v>0</v>
      </c>
      <c r="K45" s="49" t="n">
        <v>0</v>
      </c>
      <c r="L45" s="49" t="n">
        <v>0</v>
      </c>
      <c r="M45" s="49" t="n">
        <v>0</v>
      </c>
      <c r="N45" s="49" t="n">
        <v>0</v>
      </c>
      <c r="O45" s="49" t="n">
        <v>0</v>
      </c>
      <c r="P45" s="49" t="n">
        <v>0</v>
      </c>
      <c r="Q45" s="49" t="n">
        <v>0</v>
      </c>
      <c r="R45" s="49" t="n">
        <v>0</v>
      </c>
      <c r="S45" s="49" t="n">
        <v>0</v>
      </c>
      <c r="T45" s="49" t="n">
        <v>0</v>
      </c>
      <c r="U45" s="49" t="n">
        <v>0</v>
      </c>
      <c r="V45" s="49" t="n">
        <v>0</v>
      </c>
      <c r="W45" s="49" t="n">
        <v>0</v>
      </c>
      <c r="X45" s="49" t="n">
        <v>0</v>
      </c>
      <c r="Y45" s="49" t="n">
        <v>0</v>
      </c>
      <c r="Z45" s="49" t="n">
        <v>0</v>
      </c>
      <c r="AA45" s="49" t="n">
        <v>0</v>
      </c>
      <c r="AB45" s="49" t="n">
        <v>0</v>
      </c>
      <c r="AC45" s="49" t="n">
        <v>0</v>
      </c>
      <c r="AD45" s="49" t="n">
        <v>0</v>
      </c>
      <c r="AE45" s="49" t="n">
        <v>0</v>
      </c>
      <c r="AF45" s="49" t="n">
        <v>0</v>
      </c>
      <c r="AG45" s="49" t="n">
        <v>0</v>
      </c>
      <c r="AH45" s="167" t="inlineStr">
        <is>
          <t>- -</t>
        </is>
      </c>
    </row>
    <row r="46" ht="16" customHeight="1" s="163">
      <c r="A46" s="21" t="inlineStr">
        <is>
          <t>PSD000:AllLiquidsfromGa</t>
        </is>
      </c>
      <c r="B46" s="48" t="inlineStr">
        <is>
          <t xml:space="preserve"> Liquids from Gas</t>
        </is>
      </c>
      <c r="C46" s="49" t="n">
        <v>0</v>
      </c>
      <c r="D46" s="49" t="n">
        <v>0</v>
      </c>
      <c r="E46" s="49" t="n">
        <v>0</v>
      </c>
      <c r="F46" s="49" t="n">
        <v>0</v>
      </c>
      <c r="G46" s="49" t="n">
        <v>0</v>
      </c>
      <c r="H46" s="49" t="n">
        <v>0</v>
      </c>
      <c r="I46" s="49" t="n">
        <v>0</v>
      </c>
      <c r="J46" s="49" t="n">
        <v>0</v>
      </c>
      <c r="K46" s="49" t="n">
        <v>0</v>
      </c>
      <c r="L46" s="49" t="n">
        <v>0</v>
      </c>
      <c r="M46" s="49" t="n">
        <v>0</v>
      </c>
      <c r="N46" s="49" t="n">
        <v>0</v>
      </c>
      <c r="O46" s="49" t="n">
        <v>0</v>
      </c>
      <c r="P46" s="49" t="n">
        <v>0</v>
      </c>
      <c r="Q46" s="49" t="n">
        <v>0</v>
      </c>
      <c r="R46" s="49" t="n">
        <v>0</v>
      </c>
      <c r="S46" s="49" t="n">
        <v>0</v>
      </c>
      <c r="T46" s="49" t="n">
        <v>0</v>
      </c>
      <c r="U46" s="49" t="n">
        <v>0</v>
      </c>
      <c r="V46" s="49" t="n">
        <v>0</v>
      </c>
      <c r="W46" s="49" t="n">
        <v>0</v>
      </c>
      <c r="X46" s="49" t="n">
        <v>0</v>
      </c>
      <c r="Y46" s="49" t="n">
        <v>0</v>
      </c>
      <c r="Z46" s="49" t="n">
        <v>0</v>
      </c>
      <c r="AA46" s="49" t="n">
        <v>0</v>
      </c>
      <c r="AB46" s="49" t="n">
        <v>0</v>
      </c>
      <c r="AC46" s="49" t="n">
        <v>0</v>
      </c>
      <c r="AD46" s="49" t="n">
        <v>0</v>
      </c>
      <c r="AE46" s="49" t="n">
        <v>0</v>
      </c>
      <c r="AF46" s="49" t="n">
        <v>0</v>
      </c>
      <c r="AG46" s="49" t="n">
        <v>0</v>
      </c>
      <c r="AH46" s="167" t="inlineStr">
        <is>
          <t>- -</t>
        </is>
      </c>
    </row>
    <row r="47" ht="16" customHeight="1" s="163">
      <c r="A47" s="21" t="inlineStr">
        <is>
          <t>PSD000:ca_LiquidsfromCo</t>
        </is>
      </c>
      <c r="B47" s="48" t="inlineStr">
        <is>
          <t xml:space="preserve"> Liquids from Coal</t>
        </is>
      </c>
      <c r="C47" s="49" t="n">
        <v>0</v>
      </c>
      <c r="D47" s="49" t="n">
        <v>0</v>
      </c>
      <c r="E47" s="49" t="n">
        <v>0</v>
      </c>
      <c r="F47" s="49" t="n">
        <v>0</v>
      </c>
      <c r="G47" s="49" t="n">
        <v>0</v>
      </c>
      <c r="H47" s="49" t="n">
        <v>0</v>
      </c>
      <c r="I47" s="49" t="n">
        <v>0</v>
      </c>
      <c r="J47" s="49" t="n">
        <v>0</v>
      </c>
      <c r="K47" s="49" t="n">
        <v>0</v>
      </c>
      <c r="L47" s="49" t="n">
        <v>0</v>
      </c>
      <c r="M47" s="49" t="n">
        <v>0</v>
      </c>
      <c r="N47" s="49" t="n">
        <v>0</v>
      </c>
      <c r="O47" s="49" t="n">
        <v>0</v>
      </c>
      <c r="P47" s="49" t="n">
        <v>0</v>
      </c>
      <c r="Q47" s="49" t="n">
        <v>0</v>
      </c>
      <c r="R47" s="49" t="n">
        <v>0</v>
      </c>
      <c r="S47" s="49" t="n">
        <v>0</v>
      </c>
      <c r="T47" s="49" t="n">
        <v>0</v>
      </c>
      <c r="U47" s="49" t="n">
        <v>0</v>
      </c>
      <c r="V47" s="49" t="n">
        <v>0</v>
      </c>
      <c r="W47" s="49" t="n">
        <v>0</v>
      </c>
      <c r="X47" s="49" t="n">
        <v>0</v>
      </c>
      <c r="Y47" s="49" t="n">
        <v>0</v>
      </c>
      <c r="Z47" s="49" t="n">
        <v>0</v>
      </c>
      <c r="AA47" s="49" t="n">
        <v>0</v>
      </c>
      <c r="AB47" s="49" t="n">
        <v>0</v>
      </c>
      <c r="AC47" s="49" t="n">
        <v>0</v>
      </c>
      <c r="AD47" s="49" t="n">
        <v>0</v>
      </c>
      <c r="AE47" s="49" t="n">
        <v>0</v>
      </c>
      <c r="AF47" s="49" t="n">
        <v>0</v>
      </c>
      <c r="AG47" s="49" t="n">
        <v>0</v>
      </c>
      <c r="AH47" s="167" t="inlineStr">
        <is>
          <t>- -</t>
        </is>
      </c>
    </row>
    <row r="48" ht="16" customHeight="1" s="163">
      <c r="A48" s="21" t="inlineStr">
        <is>
          <t>PSD000:ca_OtherOther</t>
        </is>
      </c>
      <c r="B48" s="48" t="inlineStr">
        <is>
          <t xml:space="preserve"> Other 6/</t>
        </is>
      </c>
      <c r="C48" s="49" t="n">
        <v>0.209</v>
      </c>
      <c r="D48" s="49" t="n">
        <v>0.209</v>
      </c>
      <c r="E48" s="49" t="n">
        <v>0.241013</v>
      </c>
      <c r="F48" s="49" t="n">
        <v>0.237738</v>
      </c>
      <c r="G48" s="49" t="n">
        <v>0.237247</v>
      </c>
      <c r="H48" s="49" t="n">
        <v>0.23082</v>
      </c>
      <c r="I48" s="49" t="n">
        <v>0.23361</v>
      </c>
      <c r="J48" s="49" t="n">
        <v>0.228032</v>
      </c>
      <c r="K48" s="49" t="n">
        <v>0.229734</v>
      </c>
      <c r="L48" s="49" t="n">
        <v>0.22795</v>
      </c>
      <c r="M48" s="49" t="n">
        <v>0.21169</v>
      </c>
      <c r="N48" s="49" t="n">
        <v>0.208019</v>
      </c>
      <c r="O48" s="49" t="n">
        <v>0.205903</v>
      </c>
      <c r="P48" s="49" t="n">
        <v>0.204848</v>
      </c>
      <c r="Q48" s="49" t="n">
        <v>0.204765</v>
      </c>
      <c r="R48" s="49" t="n">
        <v>0.203793</v>
      </c>
      <c r="S48" s="49" t="n">
        <v>0.20511</v>
      </c>
      <c r="T48" s="49" t="n">
        <v>0.206495</v>
      </c>
      <c r="U48" s="49" t="n">
        <v>0.207527</v>
      </c>
      <c r="V48" s="49" t="n">
        <v>0.210066</v>
      </c>
      <c r="W48" s="49" t="n">
        <v>0.207169</v>
      </c>
      <c r="X48" s="49" t="n">
        <v>0.208026</v>
      </c>
      <c r="Y48" s="49" t="n">
        <v>0.20891</v>
      </c>
      <c r="Z48" s="49" t="n">
        <v>0.209019</v>
      </c>
      <c r="AA48" s="49" t="n">
        <v>0.209721</v>
      </c>
      <c r="AB48" s="49" t="n">
        <v>0.210405</v>
      </c>
      <c r="AC48" s="49" t="n">
        <v>0.209831</v>
      </c>
      <c r="AD48" s="49" t="n">
        <v>0.210234</v>
      </c>
      <c r="AE48" s="49" t="n">
        <v>0.210247</v>
      </c>
      <c r="AF48" s="49" t="n">
        <v>0.211588</v>
      </c>
      <c r="AG48" s="49" t="n">
        <v>0.214493</v>
      </c>
      <c r="AH48" s="167" t="n">
        <v>0.000865</v>
      </c>
    </row>
    <row r="50" ht="15" customHeight="1" s="163">
      <c r="A50" s="21" t="inlineStr">
        <is>
          <t>PSD000:da_TotalPrimaryS</t>
        </is>
      </c>
      <c r="B50" s="47" t="inlineStr">
        <is>
          <t xml:space="preserve"> Total Primary Supply 7/</t>
        </is>
      </c>
      <c r="C50" s="50" t="n">
        <v>18.207922</v>
      </c>
      <c r="D50" s="50" t="n">
        <v>20.292234</v>
      </c>
      <c r="E50" s="50" t="n">
        <v>19.802418</v>
      </c>
      <c r="F50" s="50" t="n">
        <v>20.071768</v>
      </c>
      <c r="G50" s="50" t="n">
        <v>20.268093</v>
      </c>
      <c r="H50" s="50" t="n">
        <v>20.451702</v>
      </c>
      <c r="I50" s="50" t="n">
        <v>20.515797</v>
      </c>
      <c r="J50" s="50" t="n">
        <v>20.516388</v>
      </c>
      <c r="K50" s="50" t="n">
        <v>20.544249</v>
      </c>
      <c r="L50" s="50" t="n">
        <v>20.542269</v>
      </c>
      <c r="M50" s="50" t="n">
        <v>20.569773</v>
      </c>
      <c r="N50" s="50" t="n">
        <v>20.596153</v>
      </c>
      <c r="O50" s="50" t="n">
        <v>20.619953</v>
      </c>
      <c r="P50" s="50" t="n">
        <v>20.649628</v>
      </c>
      <c r="Q50" s="50" t="n">
        <v>20.733683</v>
      </c>
      <c r="R50" s="50" t="n">
        <v>20.852272</v>
      </c>
      <c r="S50" s="50" t="n">
        <v>20.94684</v>
      </c>
      <c r="T50" s="50" t="n">
        <v>21.042065</v>
      </c>
      <c r="U50" s="50" t="n">
        <v>21.135717</v>
      </c>
      <c r="V50" s="50" t="n">
        <v>21.237436</v>
      </c>
      <c r="W50" s="50" t="n">
        <v>21.31332</v>
      </c>
      <c r="X50" s="50" t="n">
        <v>21.420948</v>
      </c>
      <c r="Y50" s="50" t="n">
        <v>21.528152</v>
      </c>
      <c r="Z50" s="50" t="n">
        <v>21.684492</v>
      </c>
      <c r="AA50" s="50" t="n">
        <v>21.814495</v>
      </c>
      <c r="AB50" s="50" t="n">
        <v>21.976885</v>
      </c>
      <c r="AC50" s="50" t="n">
        <v>22.089111</v>
      </c>
      <c r="AD50" s="50" t="n">
        <v>22.191629</v>
      </c>
      <c r="AE50" s="50" t="n">
        <v>22.300106</v>
      </c>
      <c r="AF50" s="50" t="n">
        <v>22.446384</v>
      </c>
      <c r="AG50" s="50" t="n">
        <v>22.60376</v>
      </c>
      <c r="AH50" s="168" t="n">
        <v>0.007235</v>
      </c>
    </row>
    <row r="53" ht="15" customHeight="1" s="163">
      <c r="B53" s="47" t="inlineStr">
        <is>
          <t xml:space="preserve"> Product Supplied</t>
        </is>
      </c>
    </row>
    <row r="54" ht="15" customHeight="1" s="163">
      <c r="B54" s="47" t="inlineStr">
        <is>
          <t xml:space="preserve">   by Fuel</t>
        </is>
      </c>
    </row>
    <row r="55" ht="15" customHeight="1" s="163">
      <c r="A55" s="21" t="inlineStr">
        <is>
          <t>PSD000:ea_LiqPetGas</t>
        </is>
      </c>
      <c r="B55" s="48" t="inlineStr">
        <is>
          <t xml:space="preserve">     Liquefied Petroleum Gases and Other 8/</t>
        </is>
      </c>
      <c r="C55" s="49" t="n">
        <v>2.989</v>
      </c>
      <c r="D55" s="49" t="n">
        <v>3.255</v>
      </c>
      <c r="E55" s="49" t="n">
        <v>3.604372</v>
      </c>
      <c r="F55" s="49" t="n">
        <v>3.732103</v>
      </c>
      <c r="G55" s="49" t="n">
        <v>3.860669</v>
      </c>
      <c r="H55" s="49" t="n">
        <v>3.966659</v>
      </c>
      <c r="I55" s="49" t="n">
        <v>4.042544</v>
      </c>
      <c r="J55" s="49" t="n">
        <v>4.095257</v>
      </c>
      <c r="K55" s="49" t="n">
        <v>4.160868</v>
      </c>
      <c r="L55" s="49" t="n">
        <v>4.220334</v>
      </c>
      <c r="M55" s="49" t="n">
        <v>4.291</v>
      </c>
      <c r="N55" s="49" t="n">
        <v>4.362333</v>
      </c>
      <c r="O55" s="49" t="n">
        <v>4.42358</v>
      </c>
      <c r="P55" s="49" t="n">
        <v>4.479095</v>
      </c>
      <c r="Q55" s="49" t="n">
        <v>4.565146</v>
      </c>
      <c r="R55" s="49" t="n">
        <v>4.649643</v>
      </c>
      <c r="S55" s="49" t="n">
        <v>4.718194</v>
      </c>
      <c r="T55" s="49" t="n">
        <v>4.787489</v>
      </c>
      <c r="U55" s="49" t="n">
        <v>4.84917</v>
      </c>
      <c r="V55" s="49" t="n">
        <v>4.909141</v>
      </c>
      <c r="W55" s="49" t="n">
        <v>4.935193</v>
      </c>
      <c r="X55" s="49" t="n">
        <v>4.972879</v>
      </c>
      <c r="Y55" s="49" t="n">
        <v>5.018482</v>
      </c>
      <c r="Z55" s="49" t="n">
        <v>5.099008</v>
      </c>
      <c r="AA55" s="49" t="n">
        <v>5.161953</v>
      </c>
      <c r="AB55" s="49" t="n">
        <v>5.24518</v>
      </c>
      <c r="AC55" s="49" t="n">
        <v>5.290096</v>
      </c>
      <c r="AD55" s="49" t="n">
        <v>5.329566</v>
      </c>
      <c r="AE55" s="49" t="n">
        <v>5.370471</v>
      </c>
      <c r="AF55" s="49" t="n">
        <v>5.440702</v>
      </c>
      <c r="AG55" s="49" t="n">
        <v>5.513741</v>
      </c>
      <c r="AH55" s="167" t="n">
        <v>0.02062</v>
      </c>
    </row>
    <row r="56" ht="15" customHeight="1" s="163">
      <c r="A56" s="21" t="inlineStr">
        <is>
          <t>PSD000:ea_MotorGasoline</t>
        </is>
      </c>
      <c r="B56" s="48" t="inlineStr">
        <is>
          <t xml:space="preserve">     Motor Gasoline 9/</t>
        </is>
      </c>
      <c r="C56" s="49" t="n">
        <v>8.222</v>
      </c>
      <c r="D56" s="49" t="n">
        <v>8.975</v>
      </c>
      <c r="E56" s="49" t="n">
        <v>8.657175000000001</v>
      </c>
      <c r="F56" s="49" t="n">
        <v>8.684562</v>
      </c>
      <c r="G56" s="49" t="n">
        <v>8.693211</v>
      </c>
      <c r="H56" s="49" t="n">
        <v>8.689878999999999</v>
      </c>
      <c r="I56" s="49" t="n">
        <v>8.663252999999999</v>
      </c>
      <c r="J56" s="49" t="n">
        <v>8.620702</v>
      </c>
      <c r="K56" s="49" t="n">
        <v>8.578094999999999</v>
      </c>
      <c r="L56" s="49" t="n">
        <v>8.527926000000001</v>
      </c>
      <c r="M56" s="49" t="n">
        <v>8.47879</v>
      </c>
      <c r="N56" s="49" t="n">
        <v>8.428186999999999</v>
      </c>
      <c r="O56" s="49" t="n">
        <v>8.384891</v>
      </c>
      <c r="P56" s="49" t="n">
        <v>8.352187000000001</v>
      </c>
      <c r="Q56" s="49" t="n">
        <v>8.327450000000001</v>
      </c>
      <c r="R56" s="49" t="n">
        <v>8.316978000000001</v>
      </c>
      <c r="S56" s="49" t="n">
        <v>8.310866000000001</v>
      </c>
      <c r="T56" s="49" t="n">
        <v>8.305866999999999</v>
      </c>
      <c r="U56" s="49" t="n">
        <v>8.302365</v>
      </c>
      <c r="V56" s="49" t="n">
        <v>8.307824999999999</v>
      </c>
      <c r="W56" s="49" t="n">
        <v>8.321878</v>
      </c>
      <c r="X56" s="49" t="n">
        <v>8.337771</v>
      </c>
      <c r="Y56" s="49" t="n">
        <v>8.35798</v>
      </c>
      <c r="Z56" s="49" t="n">
        <v>8.381071</v>
      </c>
      <c r="AA56" s="49" t="n">
        <v>8.401033</v>
      </c>
      <c r="AB56" s="49" t="n">
        <v>8.421334999999999</v>
      </c>
      <c r="AC56" s="49" t="n">
        <v>8.444576</v>
      </c>
      <c r="AD56" s="49" t="n">
        <v>8.464874999999999</v>
      </c>
      <c r="AE56" s="49" t="n">
        <v>8.491099</v>
      </c>
      <c r="AF56" s="49" t="n">
        <v>8.520200000000001</v>
      </c>
      <c r="AG56" s="49" t="n">
        <v>8.55072</v>
      </c>
      <c r="AH56" s="167" t="n">
        <v>0.001308</v>
      </c>
    </row>
    <row r="57" ht="15" customHeight="1" s="163">
      <c r="A57" s="21" t="inlineStr">
        <is>
          <t>PSD000:ea_E85E85E85E85</t>
        </is>
      </c>
      <c r="B57" s="48" t="inlineStr">
        <is>
          <t xml:space="preserve">        of which:  E85 10/</t>
        </is>
      </c>
      <c r="C57" s="49" t="n">
        <v>0.020757</v>
      </c>
      <c r="D57" s="49" t="n">
        <v>0.022324</v>
      </c>
      <c r="E57" s="49" t="n">
        <v>0.021262</v>
      </c>
      <c r="F57" s="49" t="n">
        <v>0.022173</v>
      </c>
      <c r="G57" s="49" t="n">
        <v>0.022164</v>
      </c>
      <c r="H57" s="49" t="n">
        <v>0.022022</v>
      </c>
      <c r="I57" s="49" t="n">
        <v>0.021788</v>
      </c>
      <c r="J57" s="49" t="n">
        <v>0.021374</v>
      </c>
      <c r="K57" s="49" t="n">
        <v>0.020972</v>
      </c>
      <c r="L57" s="49" t="n">
        <v>0.020559</v>
      </c>
      <c r="M57" s="49" t="n">
        <v>0.020169</v>
      </c>
      <c r="N57" s="49" t="n">
        <v>0.019863</v>
      </c>
      <c r="O57" s="49" t="n">
        <v>0.019572</v>
      </c>
      <c r="P57" s="49" t="n">
        <v>0.019354</v>
      </c>
      <c r="Q57" s="49" t="n">
        <v>0.019176</v>
      </c>
      <c r="R57" s="49" t="n">
        <v>0.019171</v>
      </c>
      <c r="S57" s="49" t="n">
        <v>0.019178</v>
      </c>
      <c r="T57" s="49" t="n">
        <v>0.019238</v>
      </c>
      <c r="U57" s="49" t="n">
        <v>0.019313</v>
      </c>
      <c r="V57" s="49" t="n">
        <v>0.019488</v>
      </c>
      <c r="W57" s="49" t="n">
        <v>0.019695</v>
      </c>
      <c r="X57" s="49" t="n">
        <v>0.01991</v>
      </c>
      <c r="Y57" s="49" t="n">
        <v>0.020163</v>
      </c>
      <c r="Z57" s="49" t="n">
        <v>0.020412</v>
      </c>
      <c r="AA57" s="49" t="n">
        <v>0.020678</v>
      </c>
      <c r="AB57" s="49" t="n">
        <v>0.020895</v>
      </c>
      <c r="AC57" s="49" t="n">
        <v>0.021119</v>
      </c>
      <c r="AD57" s="49" t="n">
        <v>0.021434</v>
      </c>
      <c r="AE57" s="49" t="n">
        <v>0.021668</v>
      </c>
      <c r="AF57" s="49" t="n">
        <v>0.022022</v>
      </c>
      <c r="AG57" s="49" t="n">
        <v>0.022347</v>
      </c>
      <c r="AH57" s="167" t="n">
        <v>0.002463</v>
      </c>
    </row>
    <row r="58" ht="15" customHeight="1" s="163">
      <c r="A58" s="21" t="inlineStr">
        <is>
          <t>PSD000:ea_JetFuel</t>
        </is>
      </c>
      <c r="B58" s="48" t="inlineStr">
        <is>
          <t xml:space="preserve">     Jet Fuel 11/</t>
        </is>
      </c>
      <c r="C58" s="49" t="n">
        <v>1.076</v>
      </c>
      <c r="D58" s="49" t="n">
        <v>1.542</v>
      </c>
      <c r="E58" s="49" t="n">
        <v>1.572523</v>
      </c>
      <c r="F58" s="49" t="n">
        <v>1.635418</v>
      </c>
      <c r="G58" s="49" t="n">
        <v>1.675895</v>
      </c>
      <c r="H58" s="49" t="n">
        <v>1.709393</v>
      </c>
      <c r="I58" s="49" t="n">
        <v>1.720585</v>
      </c>
      <c r="J58" s="49" t="n">
        <v>1.728874</v>
      </c>
      <c r="K58" s="49" t="n">
        <v>1.740105</v>
      </c>
      <c r="L58" s="49" t="n">
        <v>1.74889</v>
      </c>
      <c r="M58" s="49" t="n">
        <v>1.758133</v>
      </c>
      <c r="N58" s="49" t="n">
        <v>1.770804</v>
      </c>
      <c r="O58" s="49" t="n">
        <v>1.789863</v>
      </c>
      <c r="P58" s="49" t="n">
        <v>1.808664</v>
      </c>
      <c r="Q58" s="49" t="n">
        <v>1.829695</v>
      </c>
      <c r="R58" s="49" t="n">
        <v>1.853937</v>
      </c>
      <c r="S58" s="49" t="n">
        <v>1.874058</v>
      </c>
      <c r="T58" s="49" t="n">
        <v>1.891263</v>
      </c>
      <c r="U58" s="49" t="n">
        <v>1.909415</v>
      </c>
      <c r="V58" s="49" t="n">
        <v>1.929898</v>
      </c>
      <c r="W58" s="49" t="n">
        <v>1.955443</v>
      </c>
      <c r="X58" s="49" t="n">
        <v>1.979069</v>
      </c>
      <c r="Y58" s="49" t="n">
        <v>2.003375</v>
      </c>
      <c r="Z58" s="49" t="n">
        <v>2.026495</v>
      </c>
      <c r="AA58" s="49" t="n">
        <v>2.050412</v>
      </c>
      <c r="AB58" s="49" t="n">
        <v>2.076371</v>
      </c>
      <c r="AC58" s="49" t="n">
        <v>2.10007</v>
      </c>
      <c r="AD58" s="49" t="n">
        <v>2.118226</v>
      </c>
      <c r="AE58" s="49" t="n">
        <v>2.137698</v>
      </c>
      <c r="AF58" s="49" t="n">
        <v>2.15547</v>
      </c>
      <c r="AG58" s="49" t="n">
        <v>2.17356</v>
      </c>
      <c r="AH58" s="167" t="n">
        <v>0.023714</v>
      </c>
    </row>
    <row r="59" ht="15" customHeight="1" s="163">
      <c r="A59" s="21" t="inlineStr">
        <is>
          <t>PSD000:ea_DistillateFue</t>
        </is>
      </c>
      <c r="B59" s="48" t="inlineStr">
        <is>
          <t xml:space="preserve">     Distillate Fuel Oil 12/</t>
        </is>
      </c>
      <c r="C59" s="49" t="n">
        <v>3.752</v>
      </c>
      <c r="D59" s="49" t="n">
        <v>3.959</v>
      </c>
      <c r="E59" s="49" t="n">
        <v>3.861734</v>
      </c>
      <c r="F59" s="49" t="n">
        <v>3.881676</v>
      </c>
      <c r="G59" s="49" t="n">
        <v>3.955108</v>
      </c>
      <c r="H59" s="49" t="n">
        <v>3.982955</v>
      </c>
      <c r="I59" s="49" t="n">
        <v>3.984574</v>
      </c>
      <c r="J59" s="49" t="n">
        <v>3.986018</v>
      </c>
      <c r="K59" s="49" t="n">
        <v>3.970302</v>
      </c>
      <c r="L59" s="49" t="n">
        <v>3.953537</v>
      </c>
      <c r="M59" s="49" t="n">
        <v>3.934709</v>
      </c>
      <c r="N59" s="49" t="n">
        <v>3.90601</v>
      </c>
      <c r="O59" s="49" t="n">
        <v>3.901268</v>
      </c>
      <c r="P59" s="49" t="n">
        <v>3.885172</v>
      </c>
      <c r="Q59" s="49" t="n">
        <v>3.878841</v>
      </c>
      <c r="R59" s="49" t="n">
        <v>3.875316</v>
      </c>
      <c r="S59" s="49" t="n">
        <v>3.888998</v>
      </c>
      <c r="T59" s="49" t="n">
        <v>3.891939</v>
      </c>
      <c r="U59" s="49" t="n">
        <v>3.890528</v>
      </c>
      <c r="V59" s="49" t="n">
        <v>3.910004</v>
      </c>
      <c r="W59" s="49" t="n">
        <v>3.918881</v>
      </c>
      <c r="X59" s="49" t="n">
        <v>3.926719</v>
      </c>
      <c r="Y59" s="49" t="n">
        <v>3.954267</v>
      </c>
      <c r="Z59" s="49" t="n">
        <v>3.980762</v>
      </c>
      <c r="AA59" s="49" t="n">
        <v>4.003316</v>
      </c>
      <c r="AB59" s="49" t="n">
        <v>4.024115</v>
      </c>
      <c r="AC59" s="49" t="n">
        <v>4.043456</v>
      </c>
      <c r="AD59" s="49" t="n">
        <v>4.059392</v>
      </c>
      <c r="AE59" s="49" t="n">
        <v>4.077638</v>
      </c>
      <c r="AF59" s="49" t="n">
        <v>4.09857</v>
      </c>
      <c r="AG59" s="49" t="n">
        <v>4.124047</v>
      </c>
      <c r="AH59" s="167" t="n">
        <v>0.003157</v>
      </c>
    </row>
    <row r="60" ht="15" customHeight="1" s="163">
      <c r="A60" s="21" t="inlineStr">
        <is>
          <t>PSD000:eb_DieselAllSect</t>
        </is>
      </c>
      <c r="B60" s="48" t="inlineStr">
        <is>
          <t xml:space="preserve">       of which:  Diesel</t>
        </is>
      </c>
      <c r="C60" s="49" t="n">
        <v>3.456</v>
      </c>
      <c r="D60" s="49" t="n">
        <v>3.657</v>
      </c>
      <c r="E60" s="49" t="n">
        <v>3.430426</v>
      </c>
      <c r="F60" s="49" t="n">
        <v>3.457324</v>
      </c>
      <c r="G60" s="49" t="n">
        <v>3.53528</v>
      </c>
      <c r="H60" s="49" t="n">
        <v>3.567334</v>
      </c>
      <c r="I60" s="49" t="n">
        <v>3.572263</v>
      </c>
      <c r="J60" s="49" t="n">
        <v>3.577855</v>
      </c>
      <c r="K60" s="49" t="n">
        <v>3.565653</v>
      </c>
      <c r="L60" s="49" t="n">
        <v>3.551593</v>
      </c>
      <c r="M60" s="49" t="n">
        <v>3.535158</v>
      </c>
      <c r="N60" s="49" t="n">
        <v>3.509258</v>
      </c>
      <c r="O60" s="49" t="n">
        <v>3.506011</v>
      </c>
      <c r="P60" s="49" t="n">
        <v>3.491449</v>
      </c>
      <c r="Q60" s="49" t="n">
        <v>3.486466</v>
      </c>
      <c r="R60" s="49" t="n">
        <v>3.483612</v>
      </c>
      <c r="S60" s="49" t="n">
        <v>3.497813</v>
      </c>
      <c r="T60" s="49" t="n">
        <v>3.501861</v>
      </c>
      <c r="U60" s="49" t="n">
        <v>3.502287</v>
      </c>
      <c r="V60" s="49" t="n">
        <v>3.522241</v>
      </c>
      <c r="W60" s="49" t="n">
        <v>3.531663</v>
      </c>
      <c r="X60" s="49" t="n">
        <v>3.539937</v>
      </c>
      <c r="Y60" s="49" t="n">
        <v>3.568032</v>
      </c>
      <c r="Z60" s="49" t="n">
        <v>3.594852</v>
      </c>
      <c r="AA60" s="49" t="n">
        <v>3.617754</v>
      </c>
      <c r="AB60" s="49" t="n">
        <v>3.63915</v>
      </c>
      <c r="AC60" s="49" t="n">
        <v>3.658426</v>
      </c>
      <c r="AD60" s="49" t="n">
        <v>3.674474</v>
      </c>
      <c r="AE60" s="49" t="n">
        <v>3.692658</v>
      </c>
      <c r="AF60" s="49" t="n">
        <v>3.713261</v>
      </c>
      <c r="AG60" s="49" t="n">
        <v>3.738063</v>
      </c>
      <c r="AH60" s="167" t="n">
        <v>0.002619</v>
      </c>
    </row>
    <row r="61" ht="15" customHeight="1" s="163">
      <c r="A61" s="21" t="inlineStr">
        <is>
          <t>PSD000:ea_ResidualFuel</t>
        </is>
      </c>
      <c r="B61" s="48" t="inlineStr">
        <is>
          <t xml:space="preserve">     Residual Fuel Oil</t>
        </is>
      </c>
      <c r="C61" s="49" t="n">
        <v>0.222</v>
      </c>
      <c r="D61" s="49" t="n">
        <v>0.251</v>
      </c>
      <c r="E61" s="49" t="n">
        <v>0.346333</v>
      </c>
      <c r="F61" s="49" t="n">
        <v>0.364142</v>
      </c>
      <c r="G61" s="49" t="n">
        <v>0.307846</v>
      </c>
      <c r="H61" s="49" t="n">
        <v>0.310977</v>
      </c>
      <c r="I61" s="49" t="n">
        <v>0.323161</v>
      </c>
      <c r="J61" s="49" t="n">
        <v>0.297828</v>
      </c>
      <c r="K61" s="49" t="n">
        <v>0.298565</v>
      </c>
      <c r="L61" s="49" t="n">
        <v>0.289215</v>
      </c>
      <c r="M61" s="49" t="n">
        <v>0.291241</v>
      </c>
      <c r="N61" s="49" t="n">
        <v>0.309516</v>
      </c>
      <c r="O61" s="49" t="n">
        <v>0.292936</v>
      </c>
      <c r="P61" s="49" t="n">
        <v>0.29286</v>
      </c>
      <c r="Q61" s="49" t="n">
        <v>0.289742</v>
      </c>
      <c r="R61" s="49" t="n">
        <v>0.305329</v>
      </c>
      <c r="S61" s="49" t="n">
        <v>0.288981</v>
      </c>
      <c r="T61" s="49" t="n">
        <v>0.28773</v>
      </c>
      <c r="U61" s="49" t="n">
        <v>0.298017</v>
      </c>
      <c r="V61" s="49" t="n">
        <v>0.282537</v>
      </c>
      <c r="W61" s="49" t="n">
        <v>0.279794</v>
      </c>
      <c r="X61" s="49" t="n">
        <v>0.292272</v>
      </c>
      <c r="Y61" s="49" t="n">
        <v>0.273559</v>
      </c>
      <c r="Z61" s="49" t="n">
        <v>0.27139</v>
      </c>
      <c r="AA61" s="49" t="n">
        <v>0.262897</v>
      </c>
      <c r="AB61" s="49" t="n">
        <v>0.261945</v>
      </c>
      <c r="AC61" s="49" t="n">
        <v>0.257325</v>
      </c>
      <c r="AD61" s="49" t="n">
        <v>0.254472</v>
      </c>
      <c r="AE61" s="49" t="n">
        <v>0.254552</v>
      </c>
      <c r="AF61" s="49" t="n">
        <v>0.252572</v>
      </c>
      <c r="AG61" s="49" t="n">
        <v>0.249507</v>
      </c>
      <c r="AH61" s="167" t="n">
        <v>0.003901</v>
      </c>
    </row>
    <row r="62" ht="15" customHeight="1" s="163">
      <c r="A62" s="21" t="inlineStr">
        <is>
          <t>PSD000:ea_Other</t>
        </is>
      </c>
      <c r="B62" s="48" t="inlineStr">
        <is>
          <t xml:space="preserve">     Other 13/</t>
        </is>
      </c>
      <c r="C62" s="49" t="n">
        <v>1.793</v>
      </c>
      <c r="D62" s="49" t="n">
        <v>1.902</v>
      </c>
      <c r="E62" s="49" t="n">
        <v>1.790973</v>
      </c>
      <c r="F62" s="49" t="n">
        <v>1.791549</v>
      </c>
      <c r="G62" s="49" t="n">
        <v>1.795389</v>
      </c>
      <c r="H62" s="49" t="n">
        <v>1.81094</v>
      </c>
      <c r="I62" s="49" t="n">
        <v>1.799253</v>
      </c>
      <c r="J62" s="49" t="n">
        <v>1.804059</v>
      </c>
      <c r="K62" s="49" t="n">
        <v>1.813616</v>
      </c>
      <c r="L62" s="49" t="n">
        <v>1.825217</v>
      </c>
      <c r="M62" s="49" t="n">
        <v>1.832235</v>
      </c>
      <c r="N62" s="49" t="n">
        <v>1.832819</v>
      </c>
      <c r="O62" s="49" t="n">
        <v>1.839037</v>
      </c>
      <c r="P62" s="49" t="n">
        <v>1.846218</v>
      </c>
      <c r="Q62" s="49" t="n">
        <v>1.859742</v>
      </c>
      <c r="R62" s="49" t="n">
        <v>1.867668</v>
      </c>
      <c r="S62" s="49" t="n">
        <v>1.884649</v>
      </c>
      <c r="T62" s="49" t="n">
        <v>1.896437</v>
      </c>
      <c r="U62" s="49" t="n">
        <v>1.905491</v>
      </c>
      <c r="V62" s="49" t="n">
        <v>1.92032</v>
      </c>
      <c r="W62" s="49" t="n">
        <v>1.921902</v>
      </c>
      <c r="X62" s="49" t="n">
        <v>1.932495</v>
      </c>
      <c r="Y62" s="49" t="n">
        <v>1.941043</v>
      </c>
      <c r="Z62" s="49" t="n">
        <v>1.947494</v>
      </c>
      <c r="AA62" s="49" t="n">
        <v>1.956467</v>
      </c>
      <c r="AB62" s="49" t="n">
        <v>1.971357</v>
      </c>
      <c r="AC62" s="49" t="n">
        <v>1.976281</v>
      </c>
      <c r="AD62" s="49" t="n">
        <v>1.986244</v>
      </c>
      <c r="AE62" s="49" t="n">
        <v>1.993266</v>
      </c>
      <c r="AF62" s="49" t="n">
        <v>2.002773</v>
      </c>
      <c r="AG62" s="49" t="n">
        <v>2.016311</v>
      </c>
      <c r="AH62" s="167" t="n">
        <v>0.00392</v>
      </c>
    </row>
    <row r="63" ht="15" customHeight="1" s="163">
      <c r="B63" s="47" t="inlineStr">
        <is>
          <t xml:space="preserve">   by Sector</t>
        </is>
      </c>
    </row>
    <row r="64" ht="15" customHeight="1" s="163">
      <c r="A64" s="21" t="inlineStr">
        <is>
          <t>PSD000:fa_Residentialan</t>
        </is>
      </c>
      <c r="B64" s="48" t="inlineStr">
        <is>
          <t xml:space="preserve">     Residential and Commercial</t>
        </is>
      </c>
      <c r="C64" s="49" t="n">
        <v>0.973008</v>
      </c>
      <c r="D64" s="49" t="n">
        <v>1.020979</v>
      </c>
      <c r="E64" s="49" t="n">
        <v>1.026637</v>
      </c>
      <c r="F64" s="49" t="n">
        <v>1.022589</v>
      </c>
      <c r="G64" s="49" t="n">
        <v>1.019827</v>
      </c>
      <c r="H64" s="49" t="n">
        <v>1.019208</v>
      </c>
      <c r="I64" s="49" t="n">
        <v>1.01547</v>
      </c>
      <c r="J64" s="49" t="n">
        <v>1.011518</v>
      </c>
      <c r="K64" s="49" t="n">
        <v>1.007246</v>
      </c>
      <c r="L64" s="49" t="n">
        <v>1.002867</v>
      </c>
      <c r="M64" s="49" t="n">
        <v>0.997279</v>
      </c>
      <c r="N64" s="49" t="n">
        <v>0.992987</v>
      </c>
      <c r="O64" s="49" t="n">
        <v>0.988853</v>
      </c>
      <c r="P64" s="49" t="n">
        <v>0.9853420000000001</v>
      </c>
      <c r="Q64" s="49" t="n">
        <v>0.981959</v>
      </c>
      <c r="R64" s="49" t="n">
        <v>0.979685</v>
      </c>
      <c r="S64" s="49" t="n">
        <v>0.977649</v>
      </c>
      <c r="T64" s="49" t="n">
        <v>0.974966</v>
      </c>
      <c r="U64" s="49" t="n">
        <v>0.971993</v>
      </c>
      <c r="V64" s="49" t="n">
        <v>0.969735</v>
      </c>
      <c r="W64" s="49" t="n">
        <v>0.967097</v>
      </c>
      <c r="X64" s="49" t="n">
        <v>0.964665</v>
      </c>
      <c r="Y64" s="49" t="n">
        <v>0.962407</v>
      </c>
      <c r="Z64" s="49" t="n">
        <v>0.960429</v>
      </c>
      <c r="AA64" s="49" t="n">
        <v>0.958328</v>
      </c>
      <c r="AB64" s="49" t="n">
        <v>0.95605</v>
      </c>
      <c r="AC64" s="49" t="n">
        <v>0.954079</v>
      </c>
      <c r="AD64" s="49" t="n">
        <v>0.952119</v>
      </c>
      <c r="AE64" s="49" t="n">
        <v>0.950446</v>
      </c>
      <c r="AF64" s="49" t="n">
        <v>0.948465</v>
      </c>
      <c r="AG64" s="49" t="n">
        <v>0.946509</v>
      </c>
      <c r="AH64" s="167" t="n">
        <v>-0.00092</v>
      </c>
    </row>
    <row r="65" ht="15" customHeight="1" s="163">
      <c r="A65" s="21" t="inlineStr">
        <is>
          <t>PSD000:fa_Industrial</t>
        </is>
      </c>
      <c r="B65" s="48" t="inlineStr">
        <is>
          <t xml:space="preserve">     Industrial 14/</t>
        </is>
      </c>
      <c r="C65" s="49" t="n">
        <v>5.030379</v>
      </c>
      <c r="D65" s="49" t="n">
        <v>5.383756</v>
      </c>
      <c r="E65" s="49" t="n">
        <v>5.597005</v>
      </c>
      <c r="F65" s="49" t="n">
        <v>5.744824</v>
      </c>
      <c r="G65" s="49" t="n">
        <v>5.897583</v>
      </c>
      <c r="H65" s="49" t="n">
        <v>6.039657</v>
      </c>
      <c r="I65" s="49" t="n">
        <v>6.123591</v>
      </c>
      <c r="J65" s="49" t="n">
        <v>6.19396</v>
      </c>
      <c r="K65" s="49" t="n">
        <v>6.278667</v>
      </c>
      <c r="L65" s="49" t="n">
        <v>6.352832</v>
      </c>
      <c r="M65" s="49" t="n">
        <v>6.443603</v>
      </c>
      <c r="N65" s="49" t="n">
        <v>6.528697</v>
      </c>
      <c r="O65" s="49" t="n">
        <v>6.610246</v>
      </c>
      <c r="P65" s="49" t="n">
        <v>6.679773</v>
      </c>
      <c r="Q65" s="49" t="n">
        <v>6.787716</v>
      </c>
      <c r="R65" s="49" t="n">
        <v>6.892727</v>
      </c>
      <c r="S65" s="49" t="n">
        <v>6.987999</v>
      </c>
      <c r="T65" s="49" t="n">
        <v>7.081006</v>
      </c>
      <c r="U65" s="49" t="n">
        <v>7.16252</v>
      </c>
      <c r="V65" s="49" t="n">
        <v>7.246692</v>
      </c>
      <c r="W65" s="49" t="n">
        <v>7.288557</v>
      </c>
      <c r="X65" s="49" t="n">
        <v>7.350134</v>
      </c>
      <c r="Y65" s="49" t="n">
        <v>7.416965</v>
      </c>
      <c r="Z65" s="49" t="n">
        <v>7.516633</v>
      </c>
      <c r="AA65" s="49" t="n">
        <v>7.602343</v>
      </c>
      <c r="AB65" s="49" t="n">
        <v>7.712737</v>
      </c>
      <c r="AC65" s="49" t="n">
        <v>7.777409</v>
      </c>
      <c r="AD65" s="49" t="n">
        <v>7.841191</v>
      </c>
      <c r="AE65" s="49" t="n">
        <v>7.899417</v>
      </c>
      <c r="AF65" s="49" t="n">
        <v>7.994868</v>
      </c>
      <c r="AG65" s="49" t="n">
        <v>8.097711</v>
      </c>
      <c r="AH65" s="167" t="n">
        <v>0.015996</v>
      </c>
    </row>
    <row r="66" ht="16" customHeight="1" s="163">
      <c r="A66" s="21" t="inlineStr">
        <is>
          <t>PSD000:fa_Transportatio</t>
        </is>
      </c>
      <c r="B66" s="48" t="inlineStr">
        <is>
          <t xml:space="preserve">     Transportation</t>
        </is>
      </c>
      <c r="C66" s="49" t="n">
        <v>12.307612</v>
      </c>
      <c r="D66" s="49" t="n">
        <v>13.094597</v>
      </c>
      <c r="E66" s="49" t="n">
        <v>13.377822</v>
      </c>
      <c r="F66" s="49" t="n">
        <v>13.497843</v>
      </c>
      <c r="G66" s="49" t="n">
        <v>13.550045</v>
      </c>
      <c r="H66" s="49" t="n">
        <v>13.594745</v>
      </c>
      <c r="I66" s="49" t="n">
        <v>13.58159</v>
      </c>
      <c r="J66" s="49" t="n">
        <v>13.517565</v>
      </c>
      <c r="K66" s="49" t="n">
        <v>13.465025</v>
      </c>
      <c r="L66" s="49" t="n">
        <v>13.39225</v>
      </c>
      <c r="M66" s="49" t="n">
        <v>13.330294</v>
      </c>
      <c r="N66" s="49" t="n">
        <v>13.274874</v>
      </c>
      <c r="O66" s="49" t="n">
        <v>13.220904</v>
      </c>
      <c r="P66" s="49" t="n">
        <v>13.18398</v>
      </c>
      <c r="Q66" s="49" t="n">
        <v>13.163384</v>
      </c>
      <c r="R66" s="49" t="n">
        <v>13.179141</v>
      </c>
      <c r="S66" s="49" t="n">
        <v>13.181767</v>
      </c>
      <c r="T66" s="49" t="n">
        <v>13.188197</v>
      </c>
      <c r="U66" s="49" t="n">
        <v>13.205051</v>
      </c>
      <c r="V66" s="49" t="n">
        <v>13.226828</v>
      </c>
      <c r="W66" s="49" t="n">
        <v>13.264089</v>
      </c>
      <c r="X66" s="49" t="n">
        <v>13.314484</v>
      </c>
      <c r="Y66" s="49" t="n">
        <v>13.359959</v>
      </c>
      <c r="Z66" s="49" t="n">
        <v>13.421528</v>
      </c>
      <c r="AA66" s="49" t="n">
        <v>13.470854</v>
      </c>
      <c r="AB66" s="49" t="n">
        <v>13.527092</v>
      </c>
      <c r="AC66" s="49" t="n">
        <v>13.578077</v>
      </c>
      <c r="AD66" s="49" t="n">
        <v>13.619713</v>
      </c>
      <c r="AE66" s="49" t="n">
        <v>13.673492</v>
      </c>
      <c r="AF66" s="49" t="n">
        <v>13.727857</v>
      </c>
      <c r="AG66" s="49" t="n">
        <v>13.785959</v>
      </c>
      <c r="AH66" s="167" t="n">
        <v>0.003788</v>
      </c>
    </row>
    <row r="67" ht="15" customHeight="1" s="163">
      <c r="A67" s="21" t="inlineStr">
        <is>
          <t>PSD000:fa_ElectricPower</t>
        </is>
      </c>
      <c r="B67" s="48" t="inlineStr">
        <is>
          <t xml:space="preserve">     Electric Power 15/</t>
        </is>
      </c>
      <c r="C67" s="49" t="n">
        <v>0.069714</v>
      </c>
      <c r="D67" s="49" t="n">
        <v>0.054526</v>
      </c>
      <c r="E67" s="49" t="n">
        <v>0.05438</v>
      </c>
      <c r="F67" s="49" t="n">
        <v>0.049597</v>
      </c>
      <c r="G67" s="49" t="n">
        <v>0.04647</v>
      </c>
      <c r="H67" s="49" t="n">
        <v>0.042784</v>
      </c>
      <c r="I67" s="49" t="n">
        <v>0.040819</v>
      </c>
      <c r="J67" s="49" t="n">
        <v>0.038591</v>
      </c>
      <c r="K67" s="49" t="n">
        <v>0.037055</v>
      </c>
      <c r="L67" s="49" t="n">
        <v>0.036353</v>
      </c>
      <c r="M67" s="49" t="n">
        <v>0.035649</v>
      </c>
      <c r="N67" s="49" t="n">
        <v>0.034271</v>
      </c>
      <c r="O67" s="49" t="n">
        <v>0.033804</v>
      </c>
      <c r="P67" s="49" t="n">
        <v>0.033575</v>
      </c>
      <c r="Q67" s="49" t="n">
        <v>0.03324</v>
      </c>
      <c r="R67" s="49" t="n">
        <v>0.032893</v>
      </c>
      <c r="S67" s="49" t="n">
        <v>0.032459</v>
      </c>
      <c r="T67" s="49" t="n">
        <v>0.031744</v>
      </c>
      <c r="U67" s="49" t="n">
        <v>0.030361</v>
      </c>
      <c r="V67" s="49" t="n">
        <v>0.029949</v>
      </c>
      <c r="W67" s="49" t="n">
        <v>0.029541</v>
      </c>
      <c r="X67" s="49" t="n">
        <v>0.028386</v>
      </c>
      <c r="Y67" s="49" t="n">
        <v>0.027163</v>
      </c>
      <c r="Z67" s="49" t="n">
        <v>0.025928</v>
      </c>
      <c r="AA67" s="49" t="n">
        <v>0.02472</v>
      </c>
      <c r="AB67" s="49" t="n">
        <v>0.023212</v>
      </c>
      <c r="AC67" s="49" t="n">
        <v>0.023145</v>
      </c>
      <c r="AD67" s="49" t="n">
        <v>0.023111</v>
      </c>
      <c r="AE67" s="49" t="n">
        <v>0.023007</v>
      </c>
      <c r="AF67" s="49" t="n">
        <v>0.022983</v>
      </c>
      <c r="AG67" s="49" t="n">
        <v>0.023147</v>
      </c>
      <c r="AH67" s="167" t="n">
        <v>-0.036084</v>
      </c>
    </row>
    <row r="68" ht="15" customHeight="1" s="163">
      <c r="A68" s="21" t="inlineStr">
        <is>
          <t>PSD000:fa_balancesector</t>
        </is>
      </c>
      <c r="B68" s="48" t="inlineStr">
        <is>
          <t xml:space="preserve">     Unspecified Sector 16/</t>
        </is>
      </c>
      <c r="C68" s="49" t="n">
        <v>-0.213168</v>
      </c>
      <c r="D68" s="49" t="n">
        <v>-0.22063</v>
      </c>
      <c r="E68" s="49" t="n">
        <v>-0.22216</v>
      </c>
      <c r="F68" s="49" t="n">
        <v>-0.223278</v>
      </c>
      <c r="G68" s="49" t="n">
        <v>-0.226125</v>
      </c>
      <c r="H68" s="49" t="n">
        <v>-0.226876</v>
      </c>
      <c r="I68" s="49" t="n">
        <v>-0.226318</v>
      </c>
      <c r="J68" s="49" t="n">
        <v>-0.225785</v>
      </c>
      <c r="K68" s="49" t="n">
        <v>-0.224543</v>
      </c>
      <c r="L68" s="49" t="n">
        <v>-0.223191</v>
      </c>
      <c r="M68" s="49" t="n">
        <v>-0.221753</v>
      </c>
      <c r="N68" s="49" t="n">
        <v>-0.219859</v>
      </c>
      <c r="O68" s="49" t="n">
        <v>-0.21899</v>
      </c>
      <c r="P68" s="49" t="n">
        <v>-0.217815</v>
      </c>
      <c r="Q68" s="49" t="n">
        <v>-0.217111</v>
      </c>
      <c r="R68" s="49" t="n">
        <v>-0.216597</v>
      </c>
      <c r="S68" s="49" t="n">
        <v>-0.216858</v>
      </c>
      <c r="T68" s="49" t="n">
        <v>-0.216728</v>
      </c>
      <c r="U68" s="49" t="n">
        <v>-0.21647</v>
      </c>
      <c r="V68" s="49" t="n">
        <v>-0.217113</v>
      </c>
      <c r="W68" s="49" t="n">
        <v>-0.217421</v>
      </c>
      <c r="X68" s="49" t="n">
        <v>-0.217644</v>
      </c>
      <c r="Y68" s="49" t="n">
        <v>-0.21878</v>
      </c>
      <c r="Z68" s="49" t="n">
        <v>-0.21986</v>
      </c>
      <c r="AA68" s="49" t="n">
        <v>-0.220752</v>
      </c>
      <c r="AB68" s="49" t="n">
        <v>-0.221535</v>
      </c>
      <c r="AC68" s="49" t="n">
        <v>-0.22229</v>
      </c>
      <c r="AD68" s="49" t="n">
        <v>-0.222887</v>
      </c>
      <c r="AE68" s="49" t="n">
        <v>-0.223636</v>
      </c>
      <c r="AF68" s="49" t="n">
        <v>-0.224469</v>
      </c>
      <c r="AG68" s="49" t="n">
        <v>-0.225453</v>
      </c>
      <c r="AH68" s="167" t="n">
        <v>0.001869</v>
      </c>
    </row>
    <row r="69" ht="15" customHeight="1" s="163">
      <c r="A69" s="21" t="inlineStr">
        <is>
          <t>PSD000:fa_Total</t>
        </is>
      </c>
      <c r="B69" s="47" t="inlineStr">
        <is>
          <t xml:space="preserve">   Total</t>
        </is>
      </c>
      <c r="C69" s="50" t="n">
        <v>18.053999</v>
      </c>
      <c r="D69" s="50" t="n">
        <v>19.884001</v>
      </c>
      <c r="E69" s="50" t="n">
        <v>19.833109</v>
      </c>
      <c r="F69" s="50" t="n">
        <v>20.089451</v>
      </c>
      <c r="G69" s="50" t="n">
        <v>20.288118</v>
      </c>
      <c r="H69" s="50" t="n">
        <v>20.4708</v>
      </c>
      <c r="I69" s="50" t="n">
        <v>20.533371</v>
      </c>
      <c r="J69" s="50" t="n">
        <v>20.532738</v>
      </c>
      <c r="K69" s="50" t="n">
        <v>20.56155</v>
      </c>
      <c r="L69" s="50" t="n">
        <v>20.565119</v>
      </c>
      <c r="M69" s="50" t="n">
        <v>20.586109</v>
      </c>
      <c r="N69" s="50" t="n">
        <v>20.609669</v>
      </c>
      <c r="O69" s="50" t="n">
        <v>20.631577</v>
      </c>
      <c r="P69" s="50" t="n">
        <v>20.664198</v>
      </c>
      <c r="Q69" s="50" t="n">
        <v>20.750614</v>
      </c>
      <c r="R69" s="50" t="n">
        <v>20.868872</v>
      </c>
      <c r="S69" s="50" t="n">
        <v>20.965746</v>
      </c>
      <c r="T69" s="50" t="n">
        <v>21.060726</v>
      </c>
      <c r="U69" s="50" t="n">
        <v>21.154987</v>
      </c>
      <c r="V69" s="50" t="n">
        <v>21.259727</v>
      </c>
      <c r="W69" s="50" t="n">
        <v>21.333092</v>
      </c>
      <c r="X69" s="50" t="n">
        <v>21.441206</v>
      </c>
      <c r="Y69" s="50" t="n">
        <v>21.548706</v>
      </c>
      <c r="Z69" s="50" t="n">
        <v>21.706219</v>
      </c>
      <c r="AA69" s="50" t="n">
        <v>21.836081</v>
      </c>
      <c r="AB69" s="50" t="n">
        <v>22.000301</v>
      </c>
      <c r="AC69" s="50" t="n">
        <v>22.111807</v>
      </c>
      <c r="AD69" s="50" t="n">
        <v>22.212776</v>
      </c>
      <c r="AE69" s="50" t="n">
        <v>22.324724</v>
      </c>
      <c r="AF69" s="50" t="n">
        <v>22.470287</v>
      </c>
      <c r="AG69" s="50" t="n">
        <v>22.627884</v>
      </c>
      <c r="AH69" s="168" t="n">
        <v>0.007556</v>
      </c>
    </row>
    <row r="71" ht="15" customHeight="1" s="163">
      <c r="A71" s="21" t="inlineStr">
        <is>
          <t>PSD000:ga_Discrepancy</t>
        </is>
      </c>
      <c r="B71" s="48" t="inlineStr">
        <is>
          <t xml:space="preserve"> Discrepancy 17/</t>
        </is>
      </c>
      <c r="C71" s="49" t="n">
        <v>0.153923</v>
      </c>
      <c r="D71" s="49" t="n">
        <v>0.408234</v>
      </c>
      <c r="E71" s="49" t="n">
        <v>-0.030691</v>
      </c>
      <c r="F71" s="49" t="n">
        <v>-0.017683</v>
      </c>
      <c r="G71" s="49" t="n">
        <v>-0.020025</v>
      </c>
      <c r="H71" s="49" t="n">
        <v>-0.019098</v>
      </c>
      <c r="I71" s="49" t="n">
        <v>-0.017574</v>
      </c>
      <c r="J71" s="49" t="n">
        <v>-0.01635</v>
      </c>
      <c r="K71" s="49" t="n">
        <v>-0.017302</v>
      </c>
      <c r="L71" s="49" t="n">
        <v>-0.02285</v>
      </c>
      <c r="M71" s="49" t="n">
        <v>-0.016336</v>
      </c>
      <c r="N71" s="49" t="n">
        <v>-0.013515</v>
      </c>
      <c r="O71" s="49" t="n">
        <v>-0.011623</v>
      </c>
      <c r="P71" s="49" t="n">
        <v>-0.01457</v>
      </c>
      <c r="Q71" s="49" t="n">
        <v>-0.016932</v>
      </c>
      <c r="R71" s="49" t="n">
        <v>-0.0166</v>
      </c>
      <c r="S71" s="49" t="n">
        <v>-0.018906</v>
      </c>
      <c r="T71" s="49" t="n">
        <v>-0.018661</v>
      </c>
      <c r="U71" s="49" t="n">
        <v>-0.01927</v>
      </c>
      <c r="V71" s="49" t="n">
        <v>-0.022291</v>
      </c>
      <c r="W71" s="49" t="n">
        <v>-0.019772</v>
      </c>
      <c r="X71" s="49" t="n">
        <v>-0.020258</v>
      </c>
      <c r="Y71" s="49" t="n">
        <v>-0.020554</v>
      </c>
      <c r="Z71" s="49" t="n">
        <v>-0.021727</v>
      </c>
      <c r="AA71" s="49" t="n">
        <v>-0.021585</v>
      </c>
      <c r="AB71" s="49" t="n">
        <v>-0.023417</v>
      </c>
      <c r="AC71" s="49" t="n">
        <v>-0.022696</v>
      </c>
      <c r="AD71" s="49" t="n">
        <v>-0.021147</v>
      </c>
      <c r="AE71" s="49" t="n">
        <v>-0.024618</v>
      </c>
      <c r="AF71" s="49" t="n">
        <v>-0.023903</v>
      </c>
      <c r="AG71" s="49" t="n">
        <v>-0.024124</v>
      </c>
      <c r="AH71" s="167" t="inlineStr">
        <is>
          <t>- -</t>
        </is>
      </c>
    </row>
    <row r="73" ht="16" customHeight="1" s="163">
      <c r="A73" s="21" t="inlineStr">
        <is>
          <t>PSD000:ha_DomesticRefin</t>
        </is>
      </c>
      <c r="B73" s="48" t="inlineStr">
        <is>
          <t>Domestic Refinery Distillation Capacity 18/</t>
        </is>
      </c>
      <c r="C73" s="51" t="n">
        <v>18.662001</v>
      </c>
      <c r="D73" s="51" t="n">
        <v>18.386</v>
      </c>
      <c r="E73" s="51" t="n">
        <v>18.757694</v>
      </c>
      <c r="F73" s="51" t="n">
        <v>18.994705</v>
      </c>
      <c r="G73" s="51" t="n">
        <v>19.118315</v>
      </c>
      <c r="H73" s="51" t="n">
        <v>19.241924</v>
      </c>
      <c r="I73" s="51" t="n">
        <v>19.291925</v>
      </c>
      <c r="J73" s="51" t="n">
        <v>19.341925</v>
      </c>
      <c r="K73" s="51" t="n">
        <v>19.391926</v>
      </c>
      <c r="L73" s="51" t="n">
        <v>19.391926</v>
      </c>
      <c r="M73" s="51" t="n">
        <v>19.391926</v>
      </c>
      <c r="N73" s="51" t="n">
        <v>19.391926</v>
      </c>
      <c r="O73" s="51" t="n">
        <v>19.391926</v>
      </c>
      <c r="P73" s="51" t="n">
        <v>19.391926</v>
      </c>
      <c r="Q73" s="51" t="n">
        <v>19.391926</v>
      </c>
      <c r="R73" s="51" t="n">
        <v>19.391926</v>
      </c>
      <c r="S73" s="51" t="n">
        <v>19.391926</v>
      </c>
      <c r="T73" s="51" t="n">
        <v>19.391926</v>
      </c>
      <c r="U73" s="51" t="n">
        <v>19.391926</v>
      </c>
      <c r="V73" s="51" t="n">
        <v>19.391926</v>
      </c>
      <c r="W73" s="51" t="n">
        <v>19.391926</v>
      </c>
      <c r="X73" s="51" t="n">
        <v>19.391926</v>
      </c>
      <c r="Y73" s="51" t="n">
        <v>19.391926</v>
      </c>
      <c r="Z73" s="51" t="n">
        <v>19.391926</v>
      </c>
      <c r="AA73" s="51" t="n">
        <v>19.391926</v>
      </c>
      <c r="AB73" s="51" t="n">
        <v>19.391926</v>
      </c>
      <c r="AC73" s="51" t="n">
        <v>19.391926</v>
      </c>
      <c r="AD73" s="51" t="n">
        <v>19.391926</v>
      </c>
      <c r="AE73" s="51" t="n">
        <v>19.391926</v>
      </c>
      <c r="AF73" s="51" t="n">
        <v>19.391926</v>
      </c>
      <c r="AG73" s="51" t="n">
        <v>19.391926</v>
      </c>
      <c r="AH73" s="167" t="n">
        <v>0.00128</v>
      </c>
    </row>
    <row r="74" ht="15" customHeight="1" s="163">
      <c r="A74" s="21" t="inlineStr">
        <is>
          <t>PSD000:ha_CapacityUtili</t>
        </is>
      </c>
      <c r="B74" s="48" t="inlineStr">
        <is>
          <t>Capacity Utilization Rate (percent) 19/</t>
        </is>
      </c>
      <c r="C74" s="51" t="n">
        <v>79.660004</v>
      </c>
      <c r="D74" s="51" t="n">
        <v>88.108002</v>
      </c>
      <c r="E74" s="51" t="n">
        <v>90.876717</v>
      </c>
      <c r="F74" s="51" t="n">
        <v>91.36286200000001</v>
      </c>
      <c r="G74" s="51" t="n">
        <v>91.70562700000001</v>
      </c>
      <c r="H74" s="51" t="n">
        <v>91.490753</v>
      </c>
      <c r="I74" s="51" t="n">
        <v>91.45272799999999</v>
      </c>
      <c r="J74" s="51" t="n">
        <v>91.079384</v>
      </c>
      <c r="K74" s="51" t="n">
        <v>90.53578899999999</v>
      </c>
      <c r="L74" s="51" t="n">
        <v>90.651443</v>
      </c>
      <c r="M74" s="51" t="n">
        <v>90.62808200000001</v>
      </c>
      <c r="N74" s="51" t="n">
        <v>89.88217899999999</v>
      </c>
      <c r="O74" s="51" t="n">
        <v>89.77343</v>
      </c>
      <c r="P74" s="51" t="n">
        <v>89.48786200000001</v>
      </c>
      <c r="Q74" s="51" t="n">
        <v>89.59425400000001</v>
      </c>
      <c r="R74" s="51" t="n">
        <v>89.337608</v>
      </c>
      <c r="S74" s="51" t="n">
        <v>89.40220600000001</v>
      </c>
      <c r="T74" s="51" t="n">
        <v>89.61512</v>
      </c>
      <c r="U74" s="51" t="n">
        <v>89.563248</v>
      </c>
      <c r="V74" s="51" t="n">
        <v>89.80210099999999</v>
      </c>
      <c r="W74" s="51" t="n">
        <v>89.44564800000001</v>
      </c>
      <c r="X74" s="51" t="n">
        <v>89.536964</v>
      </c>
      <c r="Y74" s="51" t="n">
        <v>89.485359</v>
      </c>
      <c r="Z74" s="51" t="n">
        <v>89.136421</v>
      </c>
      <c r="AA74" s="51" t="n">
        <v>89.196365</v>
      </c>
      <c r="AB74" s="51" t="n">
        <v>88.925346</v>
      </c>
      <c r="AC74" s="51" t="n">
        <v>88.632065</v>
      </c>
      <c r="AD74" s="51" t="n">
        <v>88.935455</v>
      </c>
      <c r="AE74" s="51" t="n">
        <v>88.387123</v>
      </c>
      <c r="AF74" s="51" t="n">
        <v>88.313438</v>
      </c>
      <c r="AG74" s="51" t="n">
        <v>88.544701</v>
      </c>
      <c r="AH74" s="167" t="n">
        <v>0.003531</v>
      </c>
    </row>
    <row r="75" ht="15" customHeight="1" s="163">
      <c r="A75" s="21" t="inlineStr">
        <is>
          <t>PSD000:total_gross_imp</t>
        </is>
      </c>
      <c r="B75" s="48" t="inlineStr">
        <is>
          <t>Total Gross Imports</t>
        </is>
      </c>
      <c r="C75" s="49" t="n">
        <v>7.994856</v>
      </c>
      <c r="D75" s="49" t="n">
        <v>9.588755000000001</v>
      </c>
      <c r="E75" s="49" t="n">
        <v>9.683413</v>
      </c>
      <c r="F75" s="49" t="n">
        <v>8.568759999999999</v>
      </c>
      <c r="G75" s="49" t="n">
        <v>7.524306</v>
      </c>
      <c r="H75" s="49" t="n">
        <v>6.491809</v>
      </c>
      <c r="I75" s="49" t="n">
        <v>6.126752</v>
      </c>
      <c r="J75" s="49" t="n">
        <v>5.681026</v>
      </c>
      <c r="K75" s="49" t="n">
        <v>5.308647</v>
      </c>
      <c r="L75" s="49" t="n">
        <v>5.116136</v>
      </c>
      <c r="M75" s="49" t="n">
        <v>4.974673</v>
      </c>
      <c r="N75" s="49" t="n">
        <v>4.715982</v>
      </c>
      <c r="O75" s="49" t="n">
        <v>4.50984</v>
      </c>
      <c r="P75" s="49" t="n">
        <v>4.401059</v>
      </c>
      <c r="Q75" s="49" t="n">
        <v>4.282896</v>
      </c>
      <c r="R75" s="49" t="n">
        <v>4.177204</v>
      </c>
      <c r="S75" s="49" t="n">
        <v>4.149563</v>
      </c>
      <c r="T75" s="49" t="n">
        <v>4.184159</v>
      </c>
      <c r="U75" s="49" t="n">
        <v>4.206854</v>
      </c>
      <c r="V75" s="49" t="n">
        <v>4.24048</v>
      </c>
      <c r="W75" s="49" t="n">
        <v>4.027368</v>
      </c>
      <c r="X75" s="49" t="n">
        <v>4.030957</v>
      </c>
      <c r="Y75" s="49" t="n">
        <v>4.043459</v>
      </c>
      <c r="Z75" s="49" t="n">
        <v>4.005781</v>
      </c>
      <c r="AA75" s="49" t="n">
        <v>3.880555</v>
      </c>
      <c r="AB75" s="49" t="n">
        <v>3.779487</v>
      </c>
      <c r="AC75" s="49" t="n">
        <v>3.723539</v>
      </c>
      <c r="AD75" s="49" t="n">
        <v>3.868277</v>
      </c>
      <c r="AE75" s="49" t="n">
        <v>3.990704</v>
      </c>
      <c r="AF75" s="49" t="n">
        <v>4.088119</v>
      </c>
      <c r="AG75" s="49" t="n">
        <v>4.249704</v>
      </c>
      <c r="AH75" s="167" t="n">
        <v>-0.020845</v>
      </c>
    </row>
    <row r="76" ht="15" customHeight="1" s="163">
      <c r="A76" s="21" t="inlineStr">
        <is>
          <t>PSD000:total_gross_exp</t>
        </is>
      </c>
      <c r="B76" s="48" t="inlineStr">
        <is>
          <t>Total Gross Exports</t>
        </is>
      </c>
      <c r="C76" s="49" t="n">
        <v>8.437286</v>
      </c>
      <c r="D76" s="49" t="n">
        <v>8.778286</v>
      </c>
      <c r="E76" s="49" t="n">
        <v>9.919185000000001</v>
      </c>
      <c r="F76" s="49" t="n">
        <v>10.856173</v>
      </c>
      <c r="G76" s="49" t="n">
        <v>11.211524</v>
      </c>
      <c r="H76" s="49" t="n">
        <v>11.220597</v>
      </c>
      <c r="I76" s="49" t="n">
        <v>11.617262</v>
      </c>
      <c r="J76" s="49" t="n">
        <v>11.659202</v>
      </c>
      <c r="K76" s="49" t="n">
        <v>11.682224</v>
      </c>
      <c r="L76" s="49" t="n">
        <v>11.753956</v>
      </c>
      <c r="M76" s="49" t="n">
        <v>11.815248</v>
      </c>
      <c r="N76" s="49" t="n">
        <v>11.732846</v>
      </c>
      <c r="O76" s="49" t="n">
        <v>11.774011</v>
      </c>
      <c r="P76" s="49" t="n">
        <v>11.721318</v>
      </c>
      <c r="Q76" s="49" t="n">
        <v>11.770997</v>
      </c>
      <c r="R76" s="49" t="n">
        <v>11.766971</v>
      </c>
      <c r="S76" s="49" t="n">
        <v>11.781051</v>
      </c>
      <c r="T76" s="49" t="n">
        <v>11.843287</v>
      </c>
      <c r="U76" s="49" t="n">
        <v>11.711451</v>
      </c>
      <c r="V76" s="49" t="n">
        <v>11.758074</v>
      </c>
      <c r="W76" s="49" t="n">
        <v>11.582119</v>
      </c>
      <c r="X76" s="49" t="n">
        <v>11.564628</v>
      </c>
      <c r="Y76" s="49" t="n">
        <v>11.554246</v>
      </c>
      <c r="Z76" s="49" t="n">
        <v>11.511188</v>
      </c>
      <c r="AA76" s="49" t="n">
        <v>11.27239</v>
      </c>
      <c r="AB76" s="49" t="n">
        <v>11.170873</v>
      </c>
      <c r="AC76" s="49" t="n">
        <v>10.883381</v>
      </c>
      <c r="AD76" s="49" t="n">
        <v>10.878776</v>
      </c>
      <c r="AE76" s="49" t="n">
        <v>10.829362</v>
      </c>
      <c r="AF76" s="49" t="n">
        <v>10.589607</v>
      </c>
      <c r="AG76" s="49" t="n">
        <v>10.358611</v>
      </c>
      <c r="AH76" s="167" t="n">
        <v>0.006862</v>
      </c>
    </row>
    <row r="77" ht="15" customHeight="1" s="163">
      <c r="A77" s="21" t="inlineStr">
        <is>
          <t>PSD000:total_net_import</t>
        </is>
      </c>
      <c r="B77" s="48" t="inlineStr">
        <is>
          <t>Total Net Imports</t>
        </is>
      </c>
      <c r="C77" s="49" t="n">
        <v>-0.44243</v>
      </c>
      <c r="D77" s="49" t="n">
        <v>0.810469</v>
      </c>
      <c r="E77" s="49" t="n">
        <v>-0.235772</v>
      </c>
      <c r="F77" s="49" t="n">
        <v>-2.287413</v>
      </c>
      <c r="G77" s="49" t="n">
        <v>-3.687218</v>
      </c>
      <c r="H77" s="49" t="n">
        <v>-4.728788</v>
      </c>
      <c r="I77" s="49" t="n">
        <v>-5.49051</v>
      </c>
      <c r="J77" s="49" t="n">
        <v>-5.978175</v>
      </c>
      <c r="K77" s="49" t="n">
        <v>-6.373577</v>
      </c>
      <c r="L77" s="49" t="n">
        <v>-6.63782</v>
      </c>
      <c r="M77" s="49" t="n">
        <v>-6.840576</v>
      </c>
      <c r="N77" s="49" t="n">
        <v>-7.016864</v>
      </c>
      <c r="O77" s="49" t="n">
        <v>-7.264171</v>
      </c>
      <c r="P77" s="49" t="n">
        <v>-7.32026</v>
      </c>
      <c r="Q77" s="49" t="n">
        <v>-7.488101</v>
      </c>
      <c r="R77" s="49" t="n">
        <v>-7.589767</v>
      </c>
      <c r="S77" s="49" t="n">
        <v>-7.631488</v>
      </c>
      <c r="T77" s="49" t="n">
        <v>-7.659128</v>
      </c>
      <c r="U77" s="49" t="n">
        <v>-7.504596</v>
      </c>
      <c r="V77" s="49" t="n">
        <v>-7.517593</v>
      </c>
      <c r="W77" s="49" t="n">
        <v>-7.554751</v>
      </c>
      <c r="X77" s="49" t="n">
        <v>-7.53367</v>
      </c>
      <c r="Y77" s="49" t="n">
        <v>-7.510787</v>
      </c>
      <c r="Z77" s="49" t="n">
        <v>-7.505407</v>
      </c>
      <c r="AA77" s="49" t="n">
        <v>-7.391836</v>
      </c>
      <c r="AB77" s="49" t="n">
        <v>-7.391386</v>
      </c>
      <c r="AC77" s="49" t="n">
        <v>-7.159842</v>
      </c>
      <c r="AD77" s="49" t="n">
        <v>-7.010499</v>
      </c>
      <c r="AE77" s="49" t="n">
        <v>-6.838658</v>
      </c>
      <c r="AF77" s="49" t="n">
        <v>-6.501489</v>
      </c>
      <c r="AG77" s="49" t="n">
        <v>-6.108907</v>
      </c>
      <c r="AH77" s="167" t="n">
        <v>0.09145</v>
      </c>
    </row>
    <row r="78" ht="15" customHeight="1" s="163">
      <c r="A78" s="21" t="inlineStr">
        <is>
          <t>PSD000:ha_ImportShareof</t>
        </is>
      </c>
      <c r="B78" s="48" t="inlineStr">
        <is>
          <t>Net Import Share of Product Supplied (percent)</t>
        </is>
      </c>
      <c r="C78" s="51" t="n">
        <v>-2.429874</v>
      </c>
      <c r="D78" s="51" t="n">
        <v>3.993984</v>
      </c>
      <c r="E78" s="51" t="n">
        <v>-1.190623</v>
      </c>
      <c r="F78" s="51" t="n">
        <v>-11.396168</v>
      </c>
      <c r="G78" s="51" t="n">
        <v>-18.192232</v>
      </c>
      <c r="H78" s="51" t="n">
        <v>-23.121733</v>
      </c>
      <c r="I78" s="51" t="n">
        <v>-26.762352</v>
      </c>
      <c r="J78" s="51" t="n">
        <v>-29.138529</v>
      </c>
      <c r="K78" s="51" t="n">
        <v>-31.023657</v>
      </c>
      <c r="L78" s="51" t="n">
        <v>-32.312984</v>
      </c>
      <c r="M78" s="51" t="n">
        <v>-33.255474</v>
      </c>
      <c r="N78" s="51" t="n">
        <v>-34.06881</v>
      </c>
      <c r="O78" s="51" t="n">
        <v>-35.228848</v>
      </c>
      <c r="P78" s="51" t="n">
        <v>-35.449833</v>
      </c>
      <c r="Q78" s="51" t="n">
        <v>-36.115639</v>
      </c>
      <c r="R78" s="51" t="n">
        <v>-36.397789</v>
      </c>
      <c r="S78" s="51" t="n">
        <v>-36.432644</v>
      </c>
      <c r="T78" s="51" t="n">
        <v>-36.399128</v>
      </c>
      <c r="U78" s="51" t="n">
        <v>-35.506699</v>
      </c>
      <c r="V78" s="51" t="n">
        <v>-35.397835</v>
      </c>
      <c r="W78" s="51" t="n">
        <v>-35.446156</v>
      </c>
      <c r="X78" s="51" t="n">
        <v>-35.169643</v>
      </c>
      <c r="Y78" s="51" t="n">
        <v>-34.888214</v>
      </c>
      <c r="Z78" s="51" t="n">
        <v>-34.611862</v>
      </c>
      <c r="AA78" s="51" t="n">
        <v>-33.884972</v>
      </c>
      <c r="AB78" s="51" t="n">
        <v>-33.632545</v>
      </c>
      <c r="AC78" s="51" t="n">
        <v>-32.413448</v>
      </c>
      <c r="AD78" s="51" t="n">
        <v>-31.590736</v>
      </c>
      <c r="AE78" s="51" t="n">
        <v>-30.666477</v>
      </c>
      <c r="AF78" s="51" t="n">
        <v>-28.964525</v>
      </c>
      <c r="AG78" s="51" t="n">
        <v>-27.026066</v>
      </c>
      <c r="AH78" s="167" t="n">
        <v>0.083611</v>
      </c>
    </row>
    <row r="79">
      <c r="B79" s="47" t="inlineStr">
        <is>
          <t>Expenditures for Imported Crude Oil and</t>
        </is>
      </c>
    </row>
    <row r="80" ht="15" customHeight="1" s="163">
      <c r="A80" s="21" t="inlineStr">
        <is>
          <t>PSD000:ha_PetroleumProd</t>
        </is>
      </c>
      <c r="B80" s="48" t="inlineStr">
        <is>
          <t xml:space="preserve"> Petroleum Products (billion 2020 dollars)</t>
        </is>
      </c>
      <c r="C80" s="52" t="n">
        <v>96.442543</v>
      </c>
      <c r="D80" s="52" t="n">
        <v>129.145035</v>
      </c>
      <c r="E80" s="52" t="n">
        <v>145.974152</v>
      </c>
      <c r="F80" s="52" t="n">
        <v>135.121826</v>
      </c>
      <c r="G80" s="52" t="n">
        <v>119.383347</v>
      </c>
      <c r="H80" s="52" t="n">
        <v>100.136055</v>
      </c>
      <c r="I80" s="52" t="n">
        <v>92.84075199999999</v>
      </c>
      <c r="J80" s="52" t="n">
        <v>87.43373099999999</v>
      </c>
      <c r="K80" s="52" t="n">
        <v>82.92974100000001</v>
      </c>
      <c r="L80" s="52" t="n">
        <v>82.693352</v>
      </c>
      <c r="M80" s="52" t="n">
        <v>81.78598</v>
      </c>
      <c r="N80" s="52" t="n">
        <v>77.647659</v>
      </c>
      <c r="O80" s="52" t="n">
        <v>75.08921100000001</v>
      </c>
      <c r="P80" s="52" t="n">
        <v>74.797653</v>
      </c>
      <c r="Q80" s="52" t="n">
        <v>73.014938</v>
      </c>
      <c r="R80" s="52" t="n">
        <v>70.959091</v>
      </c>
      <c r="S80" s="52" t="n">
        <v>71.94750999999999</v>
      </c>
      <c r="T80" s="52" t="n">
        <v>74.059715</v>
      </c>
      <c r="U80" s="52" t="n">
        <v>76.137321</v>
      </c>
      <c r="V80" s="52" t="n">
        <v>77.225677</v>
      </c>
      <c r="W80" s="52" t="n">
        <v>73.711868</v>
      </c>
      <c r="X80" s="52" t="n">
        <v>74.444519</v>
      </c>
      <c r="Y80" s="52" t="n">
        <v>75.878418</v>
      </c>
      <c r="Z80" s="52" t="n">
        <v>76.451508</v>
      </c>
      <c r="AA80" s="52" t="n">
        <v>74.27179</v>
      </c>
      <c r="AB80" s="52" t="n">
        <v>71.318558</v>
      </c>
      <c r="AC80" s="52" t="n">
        <v>71.10746</v>
      </c>
      <c r="AD80" s="52" t="n">
        <v>77.009079</v>
      </c>
      <c r="AE80" s="52" t="n">
        <v>80.029984</v>
      </c>
      <c r="AF80" s="52" t="n">
        <v>83.68454699999999</v>
      </c>
      <c r="AG80" s="52" t="n">
        <v>89.19136</v>
      </c>
      <c r="AH80" s="167" t="n">
        <v>-0.002602</v>
      </c>
    </row>
    <row r="82" ht="15" customHeight="1" s="163" thickBot="1"/>
    <row r="83" ht="15" customHeight="1" s="163">
      <c r="B83" s="161" t="inlineStr">
        <is>
          <t>1/ Includes lease condensate.</t>
        </is>
      </c>
      <c r="C83" s="162" t="n"/>
      <c r="D83" s="162" t="n"/>
      <c r="E83" s="162" t="n"/>
      <c r="F83" s="162" t="n"/>
      <c r="G83" s="162" t="n"/>
      <c r="H83" s="162" t="n"/>
      <c r="I83" s="162" t="n"/>
      <c r="J83" s="162" t="n"/>
      <c r="K83" s="162" t="n"/>
      <c r="L83" s="162" t="n"/>
      <c r="M83" s="162" t="n"/>
      <c r="N83" s="162" t="n"/>
      <c r="O83" s="162" t="n"/>
      <c r="P83" s="162" t="n"/>
      <c r="Q83" s="162" t="n"/>
      <c r="R83" s="162" t="n"/>
      <c r="S83" s="162" t="n"/>
      <c r="T83" s="162" t="n"/>
      <c r="U83" s="162" t="n"/>
      <c r="V83" s="162" t="n"/>
      <c r="W83" s="162" t="n"/>
      <c r="X83" s="162" t="n"/>
      <c r="Y83" s="162" t="n"/>
      <c r="Z83" s="162" t="n"/>
      <c r="AA83" s="162" t="n"/>
      <c r="AB83" s="162" t="n"/>
      <c r="AC83" s="162" t="n"/>
      <c r="AD83" s="162" t="n"/>
      <c r="AE83" s="162" t="n"/>
      <c r="AF83" s="162" t="n"/>
      <c r="AG83" s="162" t="n"/>
      <c r="AH83" s="165" t="n"/>
    </row>
    <row r="84" ht="15" customHeight="1" s="163">
      <c r="B84" s="19" t="inlineStr">
        <is>
          <t>2/ Strategic petroleum reserve stock additions plus unaccounted for crude oil and crude oil stock withdrawals.</t>
        </is>
      </c>
    </row>
    <row r="85" ht="15" customHeight="1" s="163">
      <c r="B85" s="19" t="inlineStr">
        <is>
          <t>3/ Includes other hydrocarbons and alcohols.</t>
        </is>
      </c>
    </row>
    <row r="86" ht="15" customHeight="1" s="163">
      <c r="B86" s="19" t="inlineStr">
        <is>
          <t>4/ The volumetric amount by which total output is greater than input due to the processing of crude oil into products which, in total,</t>
        </is>
      </c>
    </row>
    <row r="87" ht="15" customHeight="1" s="163">
      <c r="B87" s="19" t="inlineStr">
        <is>
          <t>have a lower specific gravity than the crude oil processed.</t>
        </is>
      </c>
    </row>
    <row r="88" ht="15" customHeight="1" s="163">
      <c r="B88" s="19" t="inlineStr">
        <is>
          <t>5/ Includes pyrolysis oils, biomass-derived Fischer-Tropsch liquids, biobutanol, and renewable feedstocks used for the</t>
        </is>
      </c>
    </row>
    <row r="89" ht="15" customHeight="1" s="163">
      <c r="B89" s="19" t="inlineStr">
        <is>
          <t>on-site production of diesel and gasoline.</t>
        </is>
      </c>
    </row>
    <row r="90" ht="15" customHeight="1" s="163">
      <c r="B90" s="19" t="inlineStr">
        <is>
          <t>6/ Includes domestic sources of other blending components, other hydrocarbons, and ethers.</t>
        </is>
      </c>
    </row>
    <row r="91" ht="15" customHeight="1" s="163">
      <c r="B91" s="19" t="inlineStr">
        <is>
          <t>7/ Total crude supply, net product imports, refinery processing gain, product stock withdrawal, natural gas plant liquids, supply from</t>
        </is>
      </c>
    </row>
    <row r="92">
      <c r="B92" s="19" t="inlineStr">
        <is>
          <t>renewable sources, liquids from gas, liquids from coal, and other supply.</t>
        </is>
      </c>
    </row>
    <row r="93" ht="15" customHeight="1" s="163">
      <c r="B93" s="19" t="inlineStr">
        <is>
          <t>8/ Includes ethane, natural gasoline, and refinery olefins.</t>
        </is>
      </c>
    </row>
    <row r="94" ht="15" customHeight="1" s="163">
      <c r="B94" s="19" t="inlineStr">
        <is>
          <t>9/ Includes ethanol and ethers blended into gasoline.</t>
        </is>
      </c>
    </row>
    <row r="95" ht="15" customHeight="1" s="163">
      <c r="B95" s="19" t="inlineStr">
        <is>
          <t>10/ E85 refers to a blend of 85 percent ethanol (renewable) and 15 percent motor gasoline (nonrenewable).  To address cold starting</t>
        </is>
      </c>
    </row>
    <row r="96" ht="15" customHeight="1" s="163">
      <c r="B96" s="19" t="inlineStr">
        <is>
          <t>issues, the percentage of ethanol varies seasonally.  The annual average ethanol content of 74 percent is used for these projections.</t>
        </is>
      </c>
    </row>
    <row r="97" ht="15" customHeight="1" s="163">
      <c r="B97" s="19" t="inlineStr">
        <is>
          <t>11/ Includes only kerosene type.</t>
        </is>
      </c>
    </row>
    <row r="98" ht="15" customHeight="1" s="163">
      <c r="B98" s="19" t="inlineStr">
        <is>
          <t>12/ Includes distillate fuel oil from petroleum and biomass feedstocks and kerosene use in the residential sector.</t>
        </is>
      </c>
    </row>
    <row r="99" ht="15" customHeight="1" s="163">
      <c r="B99" s="19" t="inlineStr">
        <is>
          <t>13/ Includes aviation gasoline, petrochemical feedstocks, lubricants, waxes, asphalt, road oil, still gas, special naphthas, petroleum</t>
        </is>
      </c>
    </row>
    <row r="100" ht="15" customHeight="1" s="163">
      <c r="B100" s="19" t="inlineStr">
        <is>
          <t>coke, crude oil product supplied, methanol, miscellaneous petroleum products, and kerosene not used in the residential sector.</t>
        </is>
      </c>
    </row>
    <row r="101">
      <c r="B101" s="19" t="inlineStr">
        <is>
          <t>14/ Includes energy for combined heat and power plants that have a non-regulatory status, and small on-site generating systems.</t>
        </is>
      </c>
    </row>
    <row r="102">
      <c r="B102" s="19" t="inlineStr">
        <is>
          <t>15/ Includes consumption of energy by electricity-only and combined heat and power plants that have a regulatory status.</t>
        </is>
      </c>
    </row>
    <row r="103" ht="15" customHeight="1" s="163">
      <c r="B103" s="19" t="inlineStr">
        <is>
          <t>16/ Represents consumption unattributed to the sectors above.</t>
        </is>
      </c>
    </row>
    <row r="104" ht="15" customHeight="1" s="163">
      <c r="B104" s="19" t="inlineStr">
        <is>
          <t>17/ Balancing item. Includes unaccounted for supply, losses, and gains.</t>
        </is>
      </c>
    </row>
    <row r="105" ht="15" customHeight="1" s="163">
      <c r="B105" s="19" t="inlineStr">
        <is>
          <t>18/ End-of-year operable capacity.</t>
        </is>
      </c>
    </row>
    <row r="106" ht="15" customHeight="1" s="163">
      <c r="B106" s="19" t="inlineStr">
        <is>
          <t>19/ Rate is calculated by dividing the gross annual input to atmospheric crude oil distillation units by their</t>
        </is>
      </c>
    </row>
    <row r="107" ht="15" customHeight="1" s="163">
      <c r="B107" s="19" t="inlineStr">
        <is>
          <t>operable refining capacity in barrels per calendar day.</t>
        </is>
      </c>
    </row>
    <row r="108" ht="15" customHeight="1" s="163">
      <c r="B108" s="19" t="inlineStr">
        <is>
          <t>- - = Not applicable.</t>
        </is>
      </c>
    </row>
    <row r="109" ht="15" customHeight="1" s="163">
      <c r="B109" s="19" t="inlineStr">
        <is>
          <t>Note:  Totals may not equal sum of components due to independent rounding.</t>
        </is>
      </c>
    </row>
    <row r="110" ht="15" customHeight="1" s="163">
      <c r="B110" s="19" t="inlineStr">
        <is>
          <t>Sources:  2020:  U.S. Energy Information Administration (EIA), Short-Term Energy Outlook, October 2020 and EIA,</t>
        </is>
      </c>
    </row>
    <row r="111" ht="15" customHeight="1" s="163">
      <c r="B111" s="19" t="inlineStr">
        <is>
          <t>National Energy Modeling System run highogs.d120120a.  Projections:  EIA, AEO2021 National Energy Modeling System run highogs.d120120a.</t>
        </is>
      </c>
    </row>
    <row r="112" ht="15" customHeight="1" s="163"/>
    <row r="308" ht="15" customHeight="1" s="163"/>
    <row r="511" ht="15" customHeight="1" s="163"/>
    <row r="712" ht="15" customHeight="1" s="163"/>
    <row r="887" ht="15" customHeight="1" s="163"/>
    <row r="1100" ht="15" customHeight="1" s="163"/>
    <row r="1227" ht="15" customHeight="1" s="163"/>
    <row r="1390" ht="15" customHeight="1" s="163"/>
    <row r="1502" ht="15" customHeight="1" s="163"/>
    <row r="1604" ht="15" customHeight="1" s="163"/>
    <row r="1698" ht="15" customHeight="1" s="163"/>
    <row r="1945" ht="15" customHeight="1" s="163"/>
    <row r="2031" ht="15" customHeight="1" s="163"/>
    <row r="2153" ht="15" customHeight="1" s="163"/>
    <row r="2317" ht="15" customHeight="1" s="163"/>
    <row r="2419" ht="15" customHeight="1" s="163"/>
    <row r="2509" ht="15" customHeight="1" s="163"/>
    <row r="2598" ht="15" customHeight="1" s="163"/>
    <row r="2719" ht="15" customHeight="1" s="163"/>
    <row r="2837" ht="15" customHeight="1" s="163"/>
  </sheetData>
  <mergeCells count="21">
    <mergeCell ref="B2837:AH2837"/>
    <mergeCell ref="B2153:AH2153"/>
    <mergeCell ref="B2317:AH2317"/>
    <mergeCell ref="B2419:AH2419"/>
    <mergeCell ref="B2509:AH2509"/>
    <mergeCell ref="B2598:AH2598"/>
    <mergeCell ref="B1604:AH1604"/>
    <mergeCell ref="B1698:AH1698"/>
    <mergeCell ref="B1945:AH1945"/>
    <mergeCell ref="B2031:AH2031"/>
    <mergeCell ref="B2719:AH2719"/>
    <mergeCell ref="B887:AH887"/>
    <mergeCell ref="B1100:AH1100"/>
    <mergeCell ref="B1227:AH1227"/>
    <mergeCell ref="B1390:AH1390"/>
    <mergeCell ref="B1502:AH1502"/>
    <mergeCell ref="B83:AG83"/>
    <mergeCell ref="B112:AH112"/>
    <mergeCell ref="B308:AH308"/>
    <mergeCell ref="B511:AH511"/>
    <mergeCell ref="B712:AH712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width="28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A1" s="29" t="inlineStr">
        <is>
          <t>Pulled in from 24 Tab</t>
        </is>
      </c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n"/>
      <c r="B10" s="24" t="n"/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Shipments, Energy Consumption, and Emissions</t>
        </is>
      </c>
      <c r="C13" s="23" t="n">
        <v>2020</v>
      </c>
      <c r="D13" s="23" t="n">
        <v>2021</v>
      </c>
      <c r="E13" s="23" t="n">
        <v>2022</v>
      </c>
      <c r="F13" s="23" t="n">
        <v>2023</v>
      </c>
      <c r="G13" s="23" t="n">
        <v>2024</v>
      </c>
      <c r="H13" s="23" t="n">
        <v>2025</v>
      </c>
      <c r="I13" s="23" t="n">
        <v>2026</v>
      </c>
      <c r="J13" s="23" t="n">
        <v>2027</v>
      </c>
      <c r="K13" s="23" t="n">
        <v>2028</v>
      </c>
      <c r="L13" s="23" t="n">
        <v>2029</v>
      </c>
      <c r="M13" s="23" t="n">
        <v>2030</v>
      </c>
      <c r="N13" s="23" t="n">
        <v>2031</v>
      </c>
      <c r="O13" s="23" t="n">
        <v>2032</v>
      </c>
      <c r="P13" s="23" t="n">
        <v>2033</v>
      </c>
      <c r="Q13" s="23" t="n">
        <v>2034</v>
      </c>
      <c r="R13" s="23" t="n">
        <v>2035</v>
      </c>
      <c r="S13" s="23" t="n">
        <v>2036</v>
      </c>
      <c r="T13" s="23" t="n">
        <v>2037</v>
      </c>
      <c r="U13" s="23" t="n">
        <v>2038</v>
      </c>
      <c r="V13" s="23" t="n">
        <v>2039</v>
      </c>
      <c r="W13" s="23" t="n">
        <v>2040</v>
      </c>
      <c r="X13" s="23" t="n">
        <v>2041</v>
      </c>
      <c r="Y13" s="23" t="n">
        <v>2042</v>
      </c>
      <c r="Z13" s="23" t="n">
        <v>2043</v>
      </c>
      <c r="AA13" s="23" t="n">
        <v>2044</v>
      </c>
      <c r="AB13" s="23" t="n">
        <v>2045</v>
      </c>
      <c r="AC13" s="23" t="n">
        <v>2046</v>
      </c>
      <c r="AD13" s="23" t="n">
        <v>2047</v>
      </c>
      <c r="AE13" s="23" t="n">
        <v>2048</v>
      </c>
      <c r="AF13" s="23" t="n">
        <v>2049</v>
      </c>
      <c r="AG13" s="23" t="n">
        <v>2050</v>
      </c>
      <c r="AH13" s="23" t="n"/>
      <c r="AI13" s="23" t="n"/>
    </row>
    <row r="14" ht="15" customHeight="1" s="163" thickTop="1"/>
    <row r="15" ht="15" customHeight="1" s="163">
      <c r="A15" s="30" t="inlineStr">
        <is>
          <t>IRF000:ba_ValueofShipme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6" ht="15" customHeight="1" s="163">
      <c r="B16" s="25" t="inlineStr">
        <is>
          <t>Inputs to Distillation Units</t>
        </is>
      </c>
    </row>
    <row r="17" ht="15" customHeight="1" s="163">
      <c r="A17" s="30" t="inlineStr">
        <is>
          <t>IRF000:ba_CrudeOilInput</t>
        </is>
      </c>
      <c r="B17" s="25" t="inlineStr">
        <is>
          <t>(million barrels per day)</t>
        </is>
      </c>
      <c r="C17" s="33" t="n">
        <v>14.905047</v>
      </c>
      <c r="D17" s="33" t="n">
        <v>16.887802</v>
      </c>
      <c r="E17" s="33" t="n">
        <v>17.479607</v>
      </c>
      <c r="F17" s="33" t="n">
        <v>17.792709</v>
      </c>
      <c r="G17" s="33" t="n">
        <v>17.963793</v>
      </c>
      <c r="H17" s="33" t="n">
        <v>18.035767</v>
      </c>
      <c r="I17" s="33" t="n">
        <v>18.042713</v>
      </c>
      <c r="J17" s="33" t="n">
        <v>18.014906</v>
      </c>
      <c r="K17" s="33" t="n">
        <v>17.953457</v>
      </c>
      <c r="L17" s="33" t="n">
        <v>17.97463</v>
      </c>
      <c r="M17" s="33" t="n">
        <v>17.968954</v>
      </c>
      <c r="N17" s="33" t="n">
        <v>17.822733</v>
      </c>
      <c r="O17" s="33" t="n">
        <v>17.800318</v>
      </c>
      <c r="P17" s="33" t="n">
        <v>17.743618</v>
      </c>
      <c r="Q17" s="33" t="n">
        <v>17.762913</v>
      </c>
      <c r="R17" s="33" t="n">
        <v>17.711817</v>
      </c>
      <c r="S17" s="33" t="n">
        <v>17.719021</v>
      </c>
      <c r="T17" s="33" t="n">
        <v>17.757532</v>
      </c>
      <c r="U17" s="33" t="n">
        <v>17.746082</v>
      </c>
      <c r="V17" s="33" t="n">
        <v>17.791101</v>
      </c>
      <c r="W17" s="33" t="n">
        <v>17.720665</v>
      </c>
      <c r="X17" s="33" t="n">
        <v>17.736641</v>
      </c>
      <c r="Y17" s="33" t="n">
        <v>17.725246</v>
      </c>
      <c r="Z17" s="33" t="n">
        <v>17.660282</v>
      </c>
      <c r="AA17" s="33" t="n">
        <v>17.666662</v>
      </c>
      <c r="AB17" s="33" t="n">
        <v>17.612829</v>
      </c>
      <c r="AC17" s="33" t="n">
        <v>17.554688</v>
      </c>
      <c r="AD17" s="33" t="n">
        <v>17.612148</v>
      </c>
      <c r="AE17" s="33" t="n">
        <v>17.504642</v>
      </c>
      <c r="AF17" s="33" t="n">
        <v>17.489086</v>
      </c>
      <c r="AG17" s="33" t="n">
        <v>17.532581</v>
      </c>
      <c r="AH17" s="33" t="n"/>
      <c r="AI17" s="169" t="n"/>
    </row>
    <row r="19" ht="15" customHeight="1" s="163">
      <c r="B19" s="25" t="inlineStr">
        <is>
          <t>Total Energy Consumption (trillion Btu) 1/</t>
        </is>
      </c>
    </row>
    <row r="20" ht="15" customHeight="1" s="163">
      <c r="A20" s="30" t="inlineStr">
        <is>
          <t>IRF000:ca_ResidualOil</t>
        </is>
      </c>
      <c r="B20" s="26" t="inlineStr">
        <is>
          <t xml:space="preserve"> Residual Fuel Oil</t>
        </is>
      </c>
      <c r="C20" s="34" t="n">
        <v>0.15</v>
      </c>
      <c r="D20" s="34" t="n">
        <v>0.161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70" t="n"/>
    </row>
    <row r="21" ht="15" customHeight="1" s="163">
      <c r="A21" s="30" t="inlineStr">
        <is>
          <t>IRF000:ca_DistillateOil</t>
        </is>
      </c>
      <c r="B21" s="26" t="inlineStr">
        <is>
          <t xml:space="preserve"> Distillate Fuel Oil</t>
        </is>
      </c>
      <c r="C21" s="34" t="n">
        <v>1.986</v>
      </c>
      <c r="D21" s="34" t="n">
        <v>2.147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IRF000:ca_LiquefiedPetr</t>
        </is>
      </c>
      <c r="B22" s="26" t="inlineStr">
        <is>
          <t xml:space="preserve"> Liquefied Petroleum Gases</t>
        </is>
      </c>
      <c r="C22" s="34" t="n">
        <v>7.159</v>
      </c>
      <c r="D22" s="34" t="n">
        <v>7.734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IRF000:ca_PetroleumCoke</t>
        </is>
      </c>
      <c r="B23" s="26" t="inlineStr">
        <is>
          <t xml:space="preserve"> Petroleum Coke</t>
        </is>
      </c>
      <c r="C23" s="34" t="n">
        <v>465.143005</v>
      </c>
      <c r="D23" s="34" t="n">
        <v>502.383972</v>
      </c>
      <c r="E23" s="34" t="n">
        <v>497.454285</v>
      </c>
      <c r="F23" s="34" t="n">
        <v>491.452667</v>
      </c>
      <c r="G23" s="34" t="n">
        <v>486.242828</v>
      </c>
      <c r="H23" s="34" t="n">
        <v>490.039795</v>
      </c>
      <c r="I23" s="34" t="n">
        <v>478.669281</v>
      </c>
      <c r="J23" s="34" t="n">
        <v>480.482758</v>
      </c>
      <c r="K23" s="34" t="n">
        <v>479.213562</v>
      </c>
      <c r="L23" s="34" t="n">
        <v>478.864838</v>
      </c>
      <c r="M23" s="34" t="n">
        <v>483.390289</v>
      </c>
      <c r="N23" s="34" t="n">
        <v>477.207001</v>
      </c>
      <c r="O23" s="34" t="n">
        <v>481.27298</v>
      </c>
      <c r="P23" s="34" t="n">
        <v>479.531891</v>
      </c>
      <c r="Q23" s="34" t="n">
        <v>482.055908</v>
      </c>
      <c r="R23" s="34" t="n">
        <v>481.352661</v>
      </c>
      <c r="S23" s="34" t="n">
        <v>484.952026</v>
      </c>
      <c r="T23" s="34" t="n">
        <v>487.095367</v>
      </c>
      <c r="U23" s="34" t="n">
        <v>489.139771</v>
      </c>
      <c r="V23" s="34" t="n">
        <v>492.532806</v>
      </c>
      <c r="W23" s="34" t="n">
        <v>493.716217</v>
      </c>
      <c r="X23" s="34" t="n">
        <v>494.922729</v>
      </c>
      <c r="Y23" s="34" t="n">
        <v>498.080994</v>
      </c>
      <c r="Z23" s="34" t="n">
        <v>496.239441</v>
      </c>
      <c r="AA23" s="34" t="n">
        <v>496.254608</v>
      </c>
      <c r="AB23" s="34" t="n">
        <v>493.253143</v>
      </c>
      <c r="AC23" s="34" t="n">
        <v>491.134216</v>
      </c>
      <c r="AD23" s="34" t="n">
        <v>490.682373</v>
      </c>
      <c r="AE23" s="34" t="n">
        <v>490.544434</v>
      </c>
      <c r="AF23" s="34" t="n">
        <v>489.579376</v>
      </c>
      <c r="AG23" s="34" t="n">
        <v>492.273926</v>
      </c>
      <c r="AH23" s="34" t="n"/>
      <c r="AI23" s="170" t="n"/>
    </row>
    <row r="24" ht="15" customHeight="1" s="163">
      <c r="A24" s="30" t="inlineStr">
        <is>
          <t>IRF000:ca_StillGas</t>
        </is>
      </c>
      <c r="B24" s="26" t="inlineStr">
        <is>
          <t xml:space="preserve"> Still Gas</t>
        </is>
      </c>
      <c r="C24" s="34" t="n">
        <v>1332.497925</v>
      </c>
      <c r="D24" s="34" t="n">
        <v>1439.190063</v>
      </c>
      <c r="E24" s="34" t="n">
        <v>1425.368164</v>
      </c>
      <c r="F24" s="34" t="n">
        <v>1410.085693</v>
      </c>
      <c r="G24" s="34" t="n">
        <v>1387.279663</v>
      </c>
      <c r="H24" s="34" t="n">
        <v>1388.771606</v>
      </c>
      <c r="I24" s="34" t="n">
        <v>1359.790039</v>
      </c>
      <c r="J24" s="34" t="n">
        <v>1346.836182</v>
      </c>
      <c r="K24" s="34" t="n">
        <v>1335.977661</v>
      </c>
      <c r="L24" s="34" t="n">
        <v>1332.493408</v>
      </c>
      <c r="M24" s="34" t="n">
        <v>1348.627319</v>
      </c>
      <c r="N24" s="34" t="n">
        <v>1327.341431</v>
      </c>
      <c r="O24" s="34" t="n">
        <v>1322.4375</v>
      </c>
      <c r="P24" s="34" t="n">
        <v>1317.004395</v>
      </c>
      <c r="Q24" s="34" t="n">
        <v>1334.164673</v>
      </c>
      <c r="R24" s="34" t="n">
        <v>1327.753784</v>
      </c>
      <c r="S24" s="34" t="n">
        <v>1343.606812</v>
      </c>
      <c r="T24" s="34" t="n">
        <v>1356.571655</v>
      </c>
      <c r="U24" s="34" t="n">
        <v>1359.699585</v>
      </c>
      <c r="V24" s="34" t="n">
        <v>1368.248779</v>
      </c>
      <c r="W24" s="34" t="n">
        <v>1367.090576</v>
      </c>
      <c r="X24" s="34" t="n">
        <v>1371.53186</v>
      </c>
      <c r="Y24" s="34" t="n">
        <v>1370.845093</v>
      </c>
      <c r="Z24" s="34" t="n">
        <v>1368.131104</v>
      </c>
      <c r="AA24" s="34" t="n">
        <v>1367.396851</v>
      </c>
      <c r="AB24" s="34" t="n">
        <v>1387.034912</v>
      </c>
      <c r="AC24" s="34" t="n">
        <v>1379.899292</v>
      </c>
      <c r="AD24" s="34" t="n">
        <v>1383.324829</v>
      </c>
      <c r="AE24" s="34" t="n">
        <v>1379.124634</v>
      </c>
      <c r="AF24" s="34" t="n">
        <v>1379.814941</v>
      </c>
      <c r="AG24" s="34" t="n">
        <v>1377.422363</v>
      </c>
      <c r="AH24" s="34" t="n"/>
      <c r="AI24" s="170" t="n"/>
    </row>
    <row r="25" ht="15" customHeight="1" s="163">
      <c r="A25" s="30" t="inlineStr">
        <is>
          <t>IRF000:ca_OtherPetroleu</t>
        </is>
      </c>
      <c r="B25" s="26" t="inlineStr">
        <is>
          <t xml:space="preserve"> Other Petroleum 2/</t>
        </is>
      </c>
      <c r="C25" s="34" t="n">
        <v>4.728</v>
      </c>
      <c r="D25" s="34" t="n">
        <v>5.105</v>
      </c>
      <c r="E25" s="34" t="n">
        <v>0.032004</v>
      </c>
      <c r="F25" s="34" t="n">
        <v>26.018909</v>
      </c>
      <c r="G25" s="34" t="n">
        <v>43.781815</v>
      </c>
      <c r="H25" s="34" t="n">
        <v>54.060318</v>
      </c>
      <c r="I25" s="34" t="n">
        <v>70.514633</v>
      </c>
      <c r="J25" s="34" t="n">
        <v>76.999084</v>
      </c>
      <c r="K25" s="34" t="n">
        <v>88.22590599999999</v>
      </c>
      <c r="L25" s="34" t="n">
        <v>85.562798</v>
      </c>
      <c r="M25" s="34" t="n">
        <v>68.835464</v>
      </c>
      <c r="N25" s="34" t="n">
        <v>78.298683</v>
      </c>
      <c r="O25" s="34" t="n">
        <v>78.259338</v>
      </c>
      <c r="P25" s="34" t="n">
        <v>81.095421</v>
      </c>
      <c r="Q25" s="34" t="n">
        <v>73.52544399999999</v>
      </c>
      <c r="R25" s="34" t="n">
        <v>75.812759</v>
      </c>
      <c r="S25" s="34" t="n">
        <v>72.365173</v>
      </c>
      <c r="T25" s="34" t="n">
        <v>72.77259100000001</v>
      </c>
      <c r="U25" s="34" t="n">
        <v>72.90838599999999</v>
      </c>
      <c r="V25" s="34" t="n">
        <v>70.651352</v>
      </c>
      <c r="W25" s="34" t="n">
        <v>72.862793</v>
      </c>
      <c r="X25" s="34" t="n">
        <v>72.728905</v>
      </c>
      <c r="Y25" s="34" t="n">
        <v>73.036621</v>
      </c>
      <c r="Z25" s="34" t="n">
        <v>69.852814</v>
      </c>
      <c r="AA25" s="34" t="n">
        <v>73.263802</v>
      </c>
      <c r="AB25" s="34" t="n">
        <v>70.243027</v>
      </c>
      <c r="AC25" s="34" t="n">
        <v>71.483566</v>
      </c>
      <c r="AD25" s="34" t="n">
        <v>73.11222100000001</v>
      </c>
      <c r="AE25" s="34" t="n">
        <v>64.73745</v>
      </c>
      <c r="AF25" s="34" t="n">
        <v>65.920029</v>
      </c>
      <c r="AG25" s="34" t="n">
        <v>68.203041</v>
      </c>
      <c r="AH25" s="34" t="n"/>
      <c r="AI25" s="170" t="n"/>
    </row>
    <row r="26" ht="15" customHeight="1" s="163">
      <c r="A26" s="30" t="inlineStr">
        <is>
          <t>IRF000:ca_PetroleumSubt</t>
        </is>
      </c>
      <c r="B26" s="26" t="inlineStr">
        <is>
          <t xml:space="preserve">   Petroleum and Other Liquids Subtotal</t>
        </is>
      </c>
      <c r="C26" s="34" t="n">
        <v>1811.66394</v>
      </c>
      <c r="D26" s="34" t="n">
        <v>1956.720947</v>
      </c>
      <c r="E26" s="34" t="n">
        <v>1922.854492</v>
      </c>
      <c r="F26" s="34" t="n">
        <v>1927.557251</v>
      </c>
      <c r="G26" s="34" t="n">
        <v>1917.304321</v>
      </c>
      <c r="H26" s="34" t="n">
        <v>1932.871704</v>
      </c>
      <c r="I26" s="34" t="n">
        <v>1908.973999</v>
      </c>
      <c r="J26" s="34" t="n">
        <v>1904.318115</v>
      </c>
      <c r="K26" s="34" t="n">
        <v>1903.417114</v>
      </c>
      <c r="L26" s="34" t="n">
        <v>1896.921021</v>
      </c>
      <c r="M26" s="34" t="n">
        <v>1900.853027</v>
      </c>
      <c r="N26" s="34" t="n">
        <v>1882.847168</v>
      </c>
      <c r="O26" s="34" t="n">
        <v>1881.969727</v>
      </c>
      <c r="P26" s="34" t="n">
        <v>1877.631714</v>
      </c>
      <c r="Q26" s="34" t="n">
        <v>1889.745972</v>
      </c>
      <c r="R26" s="34" t="n">
        <v>1884.919189</v>
      </c>
      <c r="S26" s="34" t="n">
        <v>1900.924072</v>
      </c>
      <c r="T26" s="34" t="n">
        <v>1916.439575</v>
      </c>
      <c r="U26" s="34" t="n">
        <v>1921.747803</v>
      </c>
      <c r="V26" s="34" t="n">
        <v>1931.432983</v>
      </c>
      <c r="W26" s="34" t="n">
        <v>1933.669556</v>
      </c>
      <c r="X26" s="34" t="n">
        <v>1939.183472</v>
      </c>
      <c r="Y26" s="34" t="n">
        <v>1941.962646</v>
      </c>
      <c r="Z26" s="34" t="n">
        <v>1934.223389</v>
      </c>
      <c r="AA26" s="34" t="n">
        <v>1936.915283</v>
      </c>
      <c r="AB26" s="34" t="n">
        <v>1950.531128</v>
      </c>
      <c r="AC26" s="34" t="n">
        <v>1942.516968</v>
      </c>
      <c r="AD26" s="34" t="n">
        <v>1947.119385</v>
      </c>
      <c r="AE26" s="34" t="n">
        <v>1934.406494</v>
      </c>
      <c r="AF26" s="34" t="n">
        <v>1935.314331</v>
      </c>
      <c r="AG26" s="34" t="n">
        <v>1937.899292</v>
      </c>
      <c r="AH26" s="34" t="n"/>
      <c r="AI26" s="170" t="n"/>
    </row>
    <row r="27" ht="15" customHeight="1" s="163">
      <c r="A27" s="30" t="inlineStr">
        <is>
          <t>IRF000:ca_NaturalGas</t>
        </is>
      </c>
      <c r="B27" s="26" t="inlineStr">
        <is>
          <t xml:space="preserve"> Natural Gas</t>
        </is>
      </c>
      <c r="C27" s="34" t="n">
        <v>1468.802979</v>
      </c>
      <c r="D27" s="34" t="n">
        <v>1559.728027</v>
      </c>
      <c r="E27" s="34" t="n">
        <v>1353.754395</v>
      </c>
      <c r="F27" s="34" t="n">
        <v>1311.307495</v>
      </c>
      <c r="G27" s="34" t="n">
        <v>1290.616211</v>
      </c>
      <c r="H27" s="34" t="n">
        <v>1244.647827</v>
      </c>
      <c r="I27" s="34" t="n">
        <v>1281.358154</v>
      </c>
      <c r="J27" s="34" t="n">
        <v>1274.365479</v>
      </c>
      <c r="K27" s="34" t="n">
        <v>1277.670044</v>
      </c>
      <c r="L27" s="34" t="n">
        <v>1292.662109</v>
      </c>
      <c r="M27" s="34" t="n">
        <v>1246.654541</v>
      </c>
      <c r="N27" s="34" t="n">
        <v>1220.765503</v>
      </c>
      <c r="O27" s="34" t="n">
        <v>1220.154663</v>
      </c>
      <c r="P27" s="34" t="n">
        <v>1226.176636</v>
      </c>
      <c r="Q27" s="34" t="n">
        <v>1241.949219</v>
      </c>
      <c r="R27" s="34" t="n">
        <v>1242.44458</v>
      </c>
      <c r="S27" s="34" t="n">
        <v>1261.118286</v>
      </c>
      <c r="T27" s="34" t="n">
        <v>1272.991211</v>
      </c>
      <c r="U27" s="34" t="n">
        <v>1281.057983</v>
      </c>
      <c r="V27" s="34" t="n">
        <v>1306.913818</v>
      </c>
      <c r="W27" s="34" t="n">
        <v>1298.489014</v>
      </c>
      <c r="X27" s="34" t="n">
        <v>1306.28833</v>
      </c>
      <c r="Y27" s="34" t="n">
        <v>1321.692383</v>
      </c>
      <c r="Z27" s="34" t="n">
        <v>1338.889893</v>
      </c>
      <c r="AA27" s="34" t="n">
        <v>1342.233887</v>
      </c>
      <c r="AB27" s="34" t="n">
        <v>1356.610352</v>
      </c>
      <c r="AC27" s="34" t="n">
        <v>1358.859619</v>
      </c>
      <c r="AD27" s="34" t="n">
        <v>1369.508545</v>
      </c>
      <c r="AE27" s="34" t="n">
        <v>1396.022827</v>
      </c>
      <c r="AF27" s="34" t="n">
        <v>1404.946289</v>
      </c>
      <c r="AG27" s="34" t="n">
        <v>1434.148438</v>
      </c>
      <c r="AH27" s="34" t="n"/>
      <c r="AI27" s="170" t="n"/>
    </row>
    <row r="28" ht="15" customHeight="1" s="163">
      <c r="A28" s="30" t="inlineStr">
        <is>
          <t>IRF000:NatGas_owHeatPow</t>
        </is>
      </c>
      <c r="B28" s="26" t="inlineStr">
        <is>
          <t xml:space="preserve">    of which:  Heat and Power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70" t="n"/>
    </row>
    <row r="29" ht="15" customHeight="1" s="163">
      <c r="A29" s="30" t="inlineStr">
        <is>
          <t>IRF000:NatGas_owFeed</t>
        </is>
      </c>
      <c r="B29" s="26" t="inlineStr">
        <is>
          <t xml:space="preserve">    of which:  Feedstocks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70" t="n"/>
    </row>
    <row r="30" ht="15" customHeight="1" s="163">
      <c r="A30" s="30" t="inlineStr">
        <is>
          <t>IRF000:NatGas_owGTLHeat</t>
        </is>
      </c>
      <c r="B30" s="26" t="inlineStr">
        <is>
          <t xml:space="preserve">    of which:  Gas-to-Liquids Heat</t>
        </is>
      </c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170" t="n"/>
    </row>
    <row r="31" ht="15" customHeight="1" s="163">
      <c r="A31" s="30" t="inlineStr">
        <is>
          <t>IRF000:ca_SteamCoal</t>
        </is>
      </c>
      <c r="B31" s="26" t="inlineStr">
        <is>
          <t xml:space="preserve"> Steam Coal 3/</t>
        </is>
      </c>
      <c r="C31" s="34" t="n">
        <v>24</v>
      </c>
      <c r="D31" s="34" t="n">
        <v>24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0.122591</v>
      </c>
      <c r="S31" s="34" t="n">
        <v>0.122591</v>
      </c>
      <c r="T31" s="34" t="n">
        <v>0.122591</v>
      </c>
      <c r="U31" s="34" t="n">
        <v>0.122591</v>
      </c>
      <c r="V31" s="34" t="n">
        <v>0.122591</v>
      </c>
      <c r="W31" s="34" t="n">
        <v>0.122591</v>
      </c>
      <c r="X31" s="34" t="n">
        <v>3.088689</v>
      </c>
      <c r="Y31" s="34" t="n">
        <v>10.032172</v>
      </c>
      <c r="Z31" s="34" t="n">
        <v>17.303831</v>
      </c>
      <c r="AA31" s="34" t="n">
        <v>30.016644</v>
      </c>
      <c r="AB31" s="34" t="n">
        <v>30.016644</v>
      </c>
      <c r="AC31" s="34" t="n">
        <v>30.099703</v>
      </c>
      <c r="AD31" s="34" t="n">
        <v>30.101929</v>
      </c>
      <c r="AE31" s="34" t="n">
        <v>30.144165</v>
      </c>
      <c r="AF31" s="34" t="n">
        <v>30.151714</v>
      </c>
      <c r="AG31" s="34" t="n">
        <v>30.102278</v>
      </c>
      <c r="AH31" s="34" t="n"/>
      <c r="AI31" s="170" t="n"/>
    </row>
    <row r="32" ht="15" customHeight="1" s="163">
      <c r="A32" s="30" t="inlineStr">
        <is>
          <t>IRF000:ca_BiofuelsHeat</t>
        </is>
      </c>
      <c r="B32" s="26" t="inlineStr">
        <is>
          <t xml:space="preserve"> Biofuels Heat and Coproducts</t>
        </is>
      </c>
      <c r="C32" s="34" t="n">
        <v>904.565247</v>
      </c>
      <c r="D32" s="34" t="n">
        <v>881.0686040000001</v>
      </c>
      <c r="E32" s="34" t="n">
        <v>871.3992919999999</v>
      </c>
      <c r="F32" s="34" t="n">
        <v>878.047913</v>
      </c>
      <c r="G32" s="34" t="n">
        <v>886.692261</v>
      </c>
      <c r="H32" s="34" t="n">
        <v>893.324707</v>
      </c>
      <c r="I32" s="34" t="n">
        <v>898.712097</v>
      </c>
      <c r="J32" s="34" t="n">
        <v>902.633118</v>
      </c>
      <c r="K32" s="34" t="n">
        <v>906.362</v>
      </c>
      <c r="L32" s="34" t="n">
        <v>909.527405</v>
      </c>
      <c r="M32" s="34" t="n">
        <v>919.7016599999999</v>
      </c>
      <c r="N32" s="34" t="n">
        <v>922.9121699999999</v>
      </c>
      <c r="O32" s="34" t="n">
        <v>927.172058</v>
      </c>
      <c r="P32" s="34" t="n">
        <v>932.379395</v>
      </c>
      <c r="Q32" s="34" t="n">
        <v>937.200684</v>
      </c>
      <c r="R32" s="34" t="n">
        <v>941.750305</v>
      </c>
      <c r="S32" s="34" t="n">
        <v>949.892029</v>
      </c>
      <c r="T32" s="34" t="n">
        <v>956.08252</v>
      </c>
      <c r="U32" s="34" t="n">
        <v>962.672607</v>
      </c>
      <c r="V32" s="34" t="n">
        <v>970.093933</v>
      </c>
      <c r="W32" s="34" t="n">
        <v>978.642883</v>
      </c>
      <c r="X32" s="34" t="n">
        <v>986.860779</v>
      </c>
      <c r="Y32" s="34" t="n">
        <v>996.3975830000001</v>
      </c>
      <c r="Z32" s="34" t="n">
        <v>1006.248047</v>
      </c>
      <c r="AA32" s="34" t="n">
        <v>1023.948364</v>
      </c>
      <c r="AB32" s="34" t="n">
        <v>1033.163086</v>
      </c>
      <c r="AC32" s="34" t="n">
        <v>1042.666138</v>
      </c>
      <c r="AD32" s="34" t="n">
        <v>1052.415649</v>
      </c>
      <c r="AE32" s="34" t="n">
        <v>1062.65625</v>
      </c>
      <c r="AF32" s="34" t="n">
        <v>1073.288452</v>
      </c>
      <c r="AG32" s="34" t="n">
        <v>1084.191895</v>
      </c>
      <c r="AH32" s="34" t="n"/>
      <c r="AI32" s="170" t="n"/>
    </row>
    <row r="33" ht="15" customHeight="1" s="163">
      <c r="A33" s="30" t="inlineStr">
        <is>
          <t>IRF000:ca_PurchasedElec</t>
        </is>
      </c>
      <c r="B33" s="26" t="inlineStr">
        <is>
          <t xml:space="preserve"> Purchased Electricity</t>
        </is>
      </c>
      <c r="C33" s="34" t="n">
        <v>183.738007</v>
      </c>
      <c r="D33" s="34" t="n">
        <v>195.487991</v>
      </c>
      <c r="E33" s="34" t="n">
        <v>186.435257</v>
      </c>
      <c r="F33" s="34" t="n">
        <v>181.92244</v>
      </c>
      <c r="G33" s="34" t="n">
        <v>178.679672</v>
      </c>
      <c r="H33" s="34" t="n">
        <v>177.223618</v>
      </c>
      <c r="I33" s="34" t="n">
        <v>177.379715</v>
      </c>
      <c r="J33" s="34" t="n">
        <v>176.161407</v>
      </c>
      <c r="K33" s="34" t="n">
        <v>176.2547</v>
      </c>
      <c r="L33" s="34" t="n">
        <v>177.569794</v>
      </c>
      <c r="M33" s="34" t="n">
        <v>182.348068</v>
      </c>
      <c r="N33" s="34" t="n">
        <v>180.809799</v>
      </c>
      <c r="O33" s="34" t="n">
        <v>181.422546</v>
      </c>
      <c r="P33" s="34" t="n">
        <v>181.211121</v>
      </c>
      <c r="Q33" s="34" t="n">
        <v>183.38855</v>
      </c>
      <c r="R33" s="34" t="n">
        <v>183.571198</v>
      </c>
      <c r="S33" s="34" t="n">
        <v>185.220535</v>
      </c>
      <c r="T33" s="34" t="n">
        <v>186.65741</v>
      </c>
      <c r="U33" s="34" t="n">
        <v>187.421875</v>
      </c>
      <c r="V33" s="34" t="n">
        <v>188.347839</v>
      </c>
      <c r="W33" s="34" t="n">
        <v>188.658417</v>
      </c>
      <c r="X33" s="34" t="n">
        <v>189.419678</v>
      </c>
      <c r="Y33" s="34" t="n">
        <v>191.547516</v>
      </c>
      <c r="Z33" s="34" t="n">
        <v>193.260391</v>
      </c>
      <c r="AA33" s="34" t="n">
        <v>194.527634</v>
      </c>
      <c r="AB33" s="34" t="n">
        <v>195.929825</v>
      </c>
      <c r="AC33" s="34" t="n">
        <v>196.502197</v>
      </c>
      <c r="AD33" s="34" t="n">
        <v>197.494583</v>
      </c>
      <c r="AE33" s="34" t="n">
        <v>198.516937</v>
      </c>
      <c r="AF33" s="34" t="n">
        <v>199.5896</v>
      </c>
      <c r="AG33" s="34" t="n">
        <v>201.457916</v>
      </c>
      <c r="AH33" s="34" t="n"/>
      <c r="AI33" s="170" t="n"/>
    </row>
    <row r="34" ht="15" customHeight="1" s="163">
      <c r="A34" s="30" t="inlineStr">
        <is>
          <t>IRF000:ca_Total</t>
        </is>
      </c>
      <c r="B34" s="25" t="inlineStr">
        <is>
          <t xml:space="preserve">   Total</t>
        </is>
      </c>
      <c r="C34" s="33" t="n"/>
      <c r="D34" s="33" t="n"/>
      <c r="E34" s="33" t="n"/>
      <c r="F34" s="33" t="n"/>
      <c r="G34" s="33" t="n"/>
      <c r="H34" s="33" t="n"/>
      <c r="I34" s="33" t="n"/>
      <c r="J34" s="33" t="n"/>
      <c r="K34" s="33" t="n"/>
      <c r="L34" s="33" t="n"/>
      <c r="M34" s="33" t="n"/>
      <c r="N34" s="33" t="n"/>
      <c r="O34" s="33" t="n"/>
      <c r="P34" s="33" t="n"/>
      <c r="Q34" s="33" t="n"/>
      <c r="R34" s="33" t="n"/>
      <c r="S34" s="33" t="n"/>
      <c r="T34" s="33" t="n"/>
      <c r="U34" s="33" t="n"/>
      <c r="V34" s="33" t="n"/>
      <c r="W34" s="33" t="n"/>
      <c r="X34" s="33" t="n"/>
      <c r="Y34" s="33" t="n"/>
      <c r="Z34" s="33" t="n"/>
      <c r="AA34" s="33" t="n"/>
      <c r="AB34" s="33" t="n"/>
      <c r="AC34" s="33" t="n"/>
      <c r="AD34" s="33" t="n"/>
      <c r="AE34" s="33" t="n"/>
      <c r="AF34" s="33" t="n"/>
      <c r="AG34" s="33" t="n"/>
      <c r="AH34" s="33" t="n"/>
      <c r="AI34" s="169" t="n"/>
    </row>
    <row r="36" ht="15" customHeight="1" s="163">
      <c r="B36" s="25" t="inlineStr">
        <is>
          <t>Carbon Dioxide Emissions 4/</t>
        </is>
      </c>
    </row>
    <row r="37" ht="15" customHeight="1" s="163">
      <c r="A37" s="30" t="inlineStr">
        <is>
          <t>IRF000:ea_tonscarbon_dd</t>
        </is>
      </c>
      <c r="B37" s="25" t="inlineStr">
        <is>
          <t>(million metric tons carbon dioxide)</t>
        </is>
      </c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6" t="n"/>
      <c r="AA37" s="36" t="n"/>
      <c r="AB37" s="36" t="n"/>
      <c r="AC37" s="36" t="n"/>
      <c r="AD37" s="36" t="n"/>
      <c r="AE37" s="36" t="n"/>
      <c r="AF37" s="36" t="n"/>
      <c r="AG37" s="36" t="n"/>
      <c r="AH37" s="36" t="n"/>
      <c r="AI37" s="169" t="n"/>
    </row>
    <row r="39" ht="15" customHeight="1" s="163">
      <c r="B39" s="25" t="inlineStr">
        <is>
          <t>Energy Related to Refining Activity Only</t>
        </is>
      </c>
    </row>
    <row r="40" ht="15" customHeight="1" s="163">
      <c r="B40" s="25" t="inlineStr">
        <is>
          <t xml:space="preserve">  Energy Consumption</t>
        </is>
      </c>
    </row>
    <row r="41" ht="15" customHeight="1" s="163">
      <c r="A41" s="30" t="inlineStr">
        <is>
          <t>IRF000:da_ResidualOil</t>
        </is>
      </c>
      <c r="B41" s="26" t="inlineStr">
        <is>
          <t xml:space="preserve">    Residual Fuel Oil</t>
        </is>
      </c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  <c r="AB41" s="34" t="n"/>
      <c r="AC41" s="34" t="n"/>
      <c r="AD41" s="34" t="n"/>
      <c r="AE41" s="34" t="n"/>
      <c r="AF41" s="34" t="n"/>
      <c r="AG41" s="34" t="n"/>
      <c r="AH41" s="34" t="n"/>
      <c r="AI41" s="170" t="n"/>
    </row>
    <row r="42" ht="15" customHeight="1" s="163">
      <c r="A42" s="30" t="inlineStr">
        <is>
          <t>IRF000:da_DistillateOil</t>
        </is>
      </c>
      <c r="B42" s="26" t="inlineStr">
        <is>
          <t xml:space="preserve">    Distillate Fuel Oil</t>
        </is>
      </c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170" t="n"/>
    </row>
    <row r="43" ht="15" customHeight="1" s="163">
      <c r="A43" s="30" t="inlineStr">
        <is>
          <t>IRF000:da_LiquefiedPetr</t>
        </is>
      </c>
      <c r="B43" s="26" t="inlineStr">
        <is>
          <t xml:space="preserve">    Liquefied Petroleum Gases</t>
        </is>
      </c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  <c r="AB43" s="34" t="n"/>
      <c r="AC43" s="34" t="n"/>
      <c r="AD43" s="34" t="n"/>
      <c r="AE43" s="34" t="n"/>
      <c r="AF43" s="34" t="n"/>
      <c r="AG43" s="34" t="n"/>
      <c r="AH43" s="34" t="n"/>
      <c r="AI43" s="170" t="n"/>
    </row>
    <row r="44" ht="15" customHeight="1" s="163">
      <c r="A44" s="30" t="inlineStr">
        <is>
          <t>IRF000:da_PetroleumCoke</t>
        </is>
      </c>
      <c r="B44" s="26" t="inlineStr">
        <is>
          <t xml:space="preserve">    Petroleum Coke</t>
        </is>
      </c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170" t="n"/>
    </row>
    <row r="45" ht="15" customHeight="1" s="163">
      <c r="A45" s="30" t="inlineStr">
        <is>
          <t>IRF000:da_StillGas</t>
        </is>
      </c>
      <c r="B45" s="26" t="inlineStr">
        <is>
          <t xml:space="preserve">    Still Gas</t>
        </is>
      </c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170" t="n"/>
    </row>
    <row r="46" ht="15" customHeight="1" s="163">
      <c r="A46" s="30" t="inlineStr">
        <is>
          <t>IRF000:da_OtherPetroleu</t>
        </is>
      </c>
      <c r="B46" s="26" t="inlineStr">
        <is>
          <t xml:space="preserve">    Other Petroleum 2/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IRF000:da_PetroleumSubt</t>
        </is>
      </c>
      <c r="B47" s="26" t="inlineStr">
        <is>
          <t xml:space="preserve">      Petroleum and Other Liquids Subtotal</t>
        </is>
      </c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4" t="n"/>
      <c r="T47" s="34" t="n"/>
      <c r="U47" s="34" t="n"/>
      <c r="V47" s="34" t="n"/>
      <c r="W47" s="34" t="n"/>
      <c r="X47" s="34" t="n"/>
      <c r="Y47" s="34" t="n"/>
      <c r="Z47" s="34" t="n"/>
      <c r="AA47" s="34" t="n"/>
      <c r="AB47" s="34" t="n"/>
      <c r="AC47" s="34" t="n"/>
      <c r="AD47" s="34" t="n"/>
      <c r="AE47" s="34" t="n"/>
      <c r="AF47" s="34" t="n"/>
      <c r="AG47" s="34" t="n"/>
      <c r="AH47" s="34" t="n"/>
      <c r="AI47" s="170" t="n"/>
    </row>
    <row r="48" ht="15" customHeight="1" s="163">
      <c r="A48" s="30" t="inlineStr">
        <is>
          <t>IRF000:da_NaturalGas</t>
        </is>
      </c>
      <c r="B48" s="26" t="inlineStr">
        <is>
          <t xml:space="preserve">    Natural Gas</t>
        </is>
      </c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170" t="n"/>
    </row>
    <row r="49" ht="15" customHeight="1" s="163">
      <c r="A49" s="30" t="inlineStr">
        <is>
          <t>IRF000:da_SteamCoal</t>
        </is>
      </c>
      <c r="B49" s="26" t="inlineStr">
        <is>
          <t xml:space="preserve">    Steam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IRF000:da_PurchasedElec</t>
        </is>
      </c>
      <c r="B50" s="26" t="inlineStr">
        <is>
          <t xml:space="preserve">    Purchased Electricity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70" t="n"/>
    </row>
    <row r="51" ht="15" customHeight="1" s="163">
      <c r="A51" s="30" t="inlineStr">
        <is>
          <t>IRF000:da_Total</t>
        </is>
      </c>
      <c r="B51" s="25" t="inlineStr">
        <is>
          <t xml:space="preserve">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9" t="n"/>
    </row>
    <row r="53" ht="15" customHeight="1" s="163">
      <c r="B53" s="25" t="inlineStr">
        <is>
          <t xml:space="preserve">  Carbon Dioxide Emissions 4/</t>
        </is>
      </c>
    </row>
    <row r="54" ht="15" customHeight="1" s="163">
      <c r="A54" s="30" t="inlineStr">
        <is>
          <t>IRF000:da_tonscarbon_dd</t>
        </is>
      </c>
      <c r="B54" s="25" t="inlineStr">
        <is>
          <t xml:space="preserve">  (million metric tons carbon dioxide)</t>
        </is>
      </c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  <c r="V54" s="36" t="n"/>
      <c r="W54" s="36" t="n"/>
      <c r="X54" s="36" t="n"/>
      <c r="Y54" s="36" t="n"/>
      <c r="Z54" s="36" t="n"/>
      <c r="AA54" s="36" t="n"/>
      <c r="AB54" s="36" t="n"/>
      <c r="AC54" s="36" t="n"/>
      <c r="AD54" s="36" t="n"/>
      <c r="AE54" s="36" t="n"/>
      <c r="AF54" s="36" t="n"/>
      <c r="AG54" s="36" t="n"/>
      <c r="AH54" s="36" t="n"/>
      <c r="AI54" s="169" t="n"/>
    </row>
    <row r="57" ht="15" customHeight="1" s="163">
      <c r="B57" s="25" t="inlineStr">
        <is>
          <t xml:space="preserve">  Energy Consumption per Unit of Refinery Input</t>
        </is>
      </c>
    </row>
    <row r="58" ht="15" customHeight="1" s="163">
      <c r="B58" s="25" t="inlineStr">
        <is>
          <t xml:space="preserve">  (thousand Btu per barrel)</t>
        </is>
      </c>
    </row>
    <row r="59" ht="15" customHeight="1" s="163">
      <c r="A59" s="30" t="inlineStr">
        <is>
          <t>IRF000:db_ResidualOil</t>
        </is>
      </c>
      <c r="B59" s="26" t="inlineStr">
        <is>
          <t xml:space="preserve">    Residual Fuel Oil</t>
        </is>
      </c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  <c r="AB59" s="34" t="n"/>
      <c r="AC59" s="34" t="n"/>
      <c r="AD59" s="34" t="n"/>
      <c r="AE59" s="34" t="n"/>
      <c r="AF59" s="34" t="n"/>
      <c r="AG59" s="34" t="n"/>
      <c r="AH59" s="34" t="n"/>
      <c r="AI59" s="170" t="n"/>
    </row>
    <row r="60" ht="15" customHeight="1" s="163">
      <c r="A60" s="30" t="inlineStr">
        <is>
          <t>IRF000:db_DistillateOil</t>
        </is>
      </c>
      <c r="B60" s="26" t="inlineStr">
        <is>
          <t xml:space="preserve">    Distillate Fuel Oil</t>
        </is>
      </c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170" t="n"/>
    </row>
    <row r="61" ht="15" customHeight="1" s="163">
      <c r="A61" s="30" t="inlineStr">
        <is>
          <t>IRF000:db_LiquefiedPetr</t>
        </is>
      </c>
      <c r="B61" s="26" t="inlineStr">
        <is>
          <t xml:space="preserve">    Liquefied Petroleum Gases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70" t="n"/>
    </row>
    <row r="62" ht="15" customHeight="1" s="163">
      <c r="A62" s="30" t="inlineStr">
        <is>
          <t>IRF000:db_PetroleumCoke</t>
        </is>
      </c>
      <c r="B62" s="26" t="inlineStr">
        <is>
          <t xml:space="preserve">    Petroleum Coke</t>
        </is>
      </c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/>
      <c r="Z62" s="34" t="n"/>
      <c r="AA62" s="34" t="n"/>
      <c r="AB62" s="34" t="n"/>
      <c r="AC62" s="34" t="n"/>
      <c r="AD62" s="34" t="n"/>
      <c r="AE62" s="34" t="n"/>
      <c r="AF62" s="34" t="n"/>
      <c r="AG62" s="34" t="n"/>
      <c r="AH62" s="34" t="n"/>
      <c r="AI62" s="170" t="n"/>
    </row>
    <row r="63" ht="15" customHeight="1" s="163">
      <c r="A63" s="30" t="inlineStr">
        <is>
          <t>IRF000:db_StillGas</t>
        </is>
      </c>
      <c r="B63" s="26" t="inlineStr">
        <is>
          <t xml:space="preserve">    Still Gas</t>
        </is>
      </c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170" t="n"/>
    </row>
    <row r="64" ht="15" customHeight="1" s="163">
      <c r="A64" s="30" t="inlineStr">
        <is>
          <t>IRF000:db_OtherPetroleu</t>
        </is>
      </c>
      <c r="B64" s="26" t="inlineStr">
        <is>
          <t xml:space="preserve">    Other Petroleum 2/</t>
        </is>
      </c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  <c r="AB64" s="34" t="n"/>
      <c r="AC64" s="34" t="n"/>
      <c r="AD64" s="34" t="n"/>
      <c r="AE64" s="34" t="n"/>
      <c r="AF64" s="34" t="n"/>
      <c r="AG64" s="34" t="n"/>
      <c r="AH64" s="34" t="n"/>
      <c r="AI64" s="170" t="n"/>
    </row>
    <row r="65" ht="15" customHeight="1" s="163">
      <c r="A65" s="30" t="inlineStr">
        <is>
          <t>IRF000:db_PetroleumSubt</t>
        </is>
      </c>
      <c r="B65" s="26" t="inlineStr">
        <is>
          <t xml:space="preserve">      Petroleum and Other Liquids Subtotal</t>
        </is>
      </c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  <c r="AB65" s="34" t="n"/>
      <c r="AC65" s="34" t="n"/>
      <c r="AD65" s="34" t="n"/>
      <c r="AE65" s="34" t="n"/>
      <c r="AF65" s="34" t="n"/>
      <c r="AG65" s="34" t="n"/>
      <c r="AH65" s="34" t="n"/>
      <c r="AI65" s="170" t="n"/>
    </row>
    <row r="66" ht="15" customHeight="1" s="163">
      <c r="A66" s="30" t="inlineStr">
        <is>
          <t>IRF000:db_NaturalGas</t>
        </is>
      </c>
      <c r="B66" s="26" t="inlineStr">
        <is>
          <t xml:space="preserve">    Natural Gas</t>
        </is>
      </c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170" t="n"/>
    </row>
    <row r="67" ht="15" customHeight="1" s="163">
      <c r="A67" s="30" t="inlineStr">
        <is>
          <t>IRF000:db_SteamCoal</t>
        </is>
      </c>
      <c r="B67" s="26" t="inlineStr">
        <is>
          <t xml:space="preserve">    Steam Coal 3/</t>
        </is>
      </c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4" t="n"/>
      <c r="AD67" s="34" t="n"/>
      <c r="AE67" s="34" t="n"/>
      <c r="AF67" s="34" t="n"/>
      <c r="AG67" s="34" t="n"/>
      <c r="AH67" s="34" t="n"/>
      <c r="AI67" s="170" t="n"/>
    </row>
    <row r="68" ht="15" customHeight="1" s="163">
      <c r="A68" s="30" t="inlineStr">
        <is>
          <t>IRF000:db_PurchasedElec</t>
        </is>
      </c>
      <c r="B68" s="26" t="inlineStr">
        <is>
          <t xml:space="preserve">    Purchased Electricity</t>
        </is>
      </c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4" t="n"/>
      <c r="T68" s="34" t="n"/>
      <c r="U68" s="34" t="n"/>
      <c r="V68" s="34" t="n"/>
      <c r="W68" s="34" t="n"/>
      <c r="X68" s="34" t="n"/>
      <c r="Y68" s="34" t="n"/>
      <c r="Z68" s="34" t="n"/>
      <c r="AA68" s="34" t="n"/>
      <c r="AB68" s="34" t="n"/>
      <c r="AC68" s="34" t="n"/>
      <c r="AD68" s="34" t="n"/>
      <c r="AE68" s="34" t="n"/>
      <c r="AF68" s="34" t="n"/>
      <c r="AG68" s="34" t="n"/>
      <c r="AH68" s="34" t="n"/>
      <c r="AI68" s="170" t="n"/>
    </row>
    <row r="69" ht="15" customHeight="1" s="163">
      <c r="A69" s="30" t="inlineStr">
        <is>
          <t>IRF000:db_Total</t>
        </is>
      </c>
      <c r="B69" s="25" t="inlineStr">
        <is>
          <t xml:space="preserve">   Total</t>
        </is>
      </c>
      <c r="C69" s="33" t="n"/>
      <c r="D69" s="33" t="n"/>
      <c r="E69" s="33" t="n"/>
      <c r="F69" s="33" t="n"/>
      <c r="G69" s="33" t="n"/>
      <c r="H69" s="33" t="n"/>
      <c r="I69" s="33" t="n"/>
      <c r="J69" s="33" t="n"/>
      <c r="K69" s="33" t="n"/>
      <c r="L69" s="33" t="n"/>
      <c r="M69" s="33" t="n"/>
      <c r="N69" s="33" t="n"/>
      <c r="O69" s="33" t="n"/>
      <c r="P69" s="33" t="n"/>
      <c r="Q69" s="33" t="n"/>
      <c r="R69" s="33" t="n"/>
      <c r="S69" s="33" t="n"/>
      <c r="T69" s="33" t="n"/>
      <c r="U69" s="33" t="n"/>
      <c r="V69" s="33" t="n"/>
      <c r="W69" s="33" t="n"/>
      <c r="X69" s="33" t="n"/>
      <c r="Y69" s="33" t="n"/>
      <c r="Z69" s="33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169" t="n"/>
    </row>
    <row r="71" ht="15" customHeight="1" s="163">
      <c r="B71" s="25" t="inlineStr">
        <is>
          <t>Combined Heat and Power</t>
        </is>
      </c>
    </row>
    <row r="72" ht="15" customHeight="1" s="163">
      <c r="B72" s="25" t="inlineStr">
        <is>
          <t xml:space="preserve">  Generating Capacity (gigawatts)</t>
        </is>
      </c>
    </row>
    <row r="73" ht="15" customHeight="1" s="163">
      <c r="A73" s="30" t="inlineStr">
        <is>
          <t>IRF000:ga_Petroleum</t>
        </is>
      </c>
      <c r="B73" s="26" t="inlineStr">
        <is>
          <t xml:space="preserve">    Petroleum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70" t="n"/>
    </row>
    <row r="74" ht="15" customHeight="1" s="163">
      <c r="A74" s="30" t="inlineStr">
        <is>
          <t>IRF000:ga_NaturalGas</t>
        </is>
      </c>
      <c r="B74" s="26" t="inlineStr">
        <is>
          <t xml:space="preserve">    Natural Gas</t>
        </is>
      </c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  <c r="AA74" s="27" t="n"/>
      <c r="AB74" s="27" t="n"/>
      <c r="AC74" s="27" t="n"/>
      <c r="AD74" s="27" t="n"/>
      <c r="AE74" s="27" t="n"/>
      <c r="AF74" s="27" t="n"/>
      <c r="AG74" s="27" t="n"/>
      <c r="AH74" s="27" t="n"/>
      <c r="AI74" s="170" t="n"/>
    </row>
    <row r="75" ht="15" customHeight="1" s="163">
      <c r="A75" s="30" t="inlineStr">
        <is>
          <t>IRF000:ga_Coal</t>
        </is>
      </c>
      <c r="B75" s="26" t="inlineStr">
        <is>
          <t xml:space="preserve">    Coal 3/</t>
        </is>
      </c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  <c r="AA75" s="27" t="n"/>
      <c r="AB75" s="27" t="n"/>
      <c r="AC75" s="27" t="n"/>
      <c r="AD75" s="27" t="n"/>
      <c r="AE75" s="27" t="n"/>
      <c r="AF75" s="27" t="n"/>
      <c r="AG75" s="27" t="n"/>
      <c r="AH75" s="27" t="n"/>
      <c r="AI75" s="170" t="n"/>
    </row>
    <row r="76" ht="15" customHeight="1" s="163">
      <c r="A76" s="30" t="inlineStr">
        <is>
          <t>IRF000:ga_Other</t>
        </is>
      </c>
      <c r="B76" s="26" t="inlineStr">
        <is>
          <t xml:space="preserve">    Other 5/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70" t="n"/>
    </row>
    <row r="77" ht="15" customHeight="1" s="163">
      <c r="A77" s="30" t="inlineStr">
        <is>
          <t>IRF000:ga_Total</t>
        </is>
      </c>
      <c r="B77" s="25" t="inlineStr">
        <is>
          <t xml:space="preserve">      Total</t>
        </is>
      </c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5" t="n"/>
      <c r="AA77" s="35" t="n"/>
      <c r="AB77" s="35" t="n"/>
      <c r="AC77" s="35" t="n"/>
      <c r="AD77" s="35" t="n"/>
      <c r="AE77" s="35" t="n"/>
      <c r="AF77" s="35" t="n"/>
      <c r="AG77" s="35" t="n"/>
      <c r="AH77" s="35" t="n"/>
      <c r="AI77" s="169" t="n"/>
    </row>
    <row r="78" ht="15" customHeight="1" s="163">
      <c r="B78" s="25" t="inlineStr">
        <is>
          <t xml:space="preserve">  Net Generation (billion kilowatthours)</t>
        </is>
      </c>
    </row>
    <row r="79" ht="15" customHeight="1" s="163">
      <c r="A79" s="30" t="inlineStr">
        <is>
          <t>IRF000:ha_Petroleum</t>
        </is>
      </c>
      <c r="B79" s="26" t="inlineStr">
        <is>
          <t xml:space="preserve">    Petroleum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70" t="n"/>
    </row>
    <row r="80" ht="15" customHeight="1" s="163">
      <c r="A80" s="30" t="inlineStr">
        <is>
          <t>IRF000:ha_NaturalGas</t>
        </is>
      </c>
      <c r="B80" s="26" t="inlineStr">
        <is>
          <t xml:space="preserve">    Natural Gas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IRF000:ha_Coal</t>
        </is>
      </c>
      <c r="B81" s="26" t="inlineStr">
        <is>
          <t xml:space="preserve">    Coal 3/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70" t="n"/>
    </row>
    <row r="82" ht="15" customHeight="1" s="163">
      <c r="A82" s="30" t="inlineStr">
        <is>
          <t>IRF000:ha_Other</t>
        </is>
      </c>
      <c r="B82" s="26" t="inlineStr">
        <is>
          <t xml:space="preserve">    Other 5/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70" t="n"/>
    </row>
    <row r="83" ht="15" customHeight="1" s="163">
      <c r="A83" s="30" t="inlineStr">
        <is>
          <t>IRF000:ha_Total</t>
        </is>
      </c>
      <c r="B83" s="25" t="inlineStr">
        <is>
          <t xml:space="preserve">      Total</t>
        </is>
      </c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5" t="n"/>
      <c r="AA83" s="35" t="n"/>
      <c r="AB83" s="35" t="n"/>
      <c r="AC83" s="35" t="n"/>
      <c r="AD83" s="35" t="n"/>
      <c r="AE83" s="35" t="n"/>
      <c r="AF83" s="35" t="n"/>
      <c r="AG83" s="35" t="n"/>
      <c r="AH83" s="35" t="n"/>
      <c r="AI83" s="169" t="n"/>
    </row>
    <row r="84" ht="15" customHeight="1" s="163">
      <c r="B84" s="25" t="inlineStr">
        <is>
          <t xml:space="preserve">    Disposition</t>
        </is>
      </c>
    </row>
    <row r="85" ht="15" customHeight="1" s="163">
      <c r="A85" s="30" t="inlineStr">
        <is>
          <t>IRF000:ha_SalestotheGri</t>
        </is>
      </c>
      <c r="B85" s="26" t="inlineStr">
        <is>
          <t xml:space="preserve">      Sales to the Grid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70" t="n"/>
    </row>
    <row r="86" ht="15" customHeight="1" s="163">
      <c r="A86" s="30" t="inlineStr">
        <is>
          <t>IRF000:ha_Generationfor</t>
        </is>
      </c>
      <c r="B86" s="26" t="inlineStr">
        <is>
          <t xml:space="preserve">      Generation for Own Use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8" ht="15" customHeight="1" s="163">
      <c r="B88" s="25" t="inlineStr">
        <is>
          <t>Energy Consumed at Ethanol Plants</t>
        </is>
      </c>
    </row>
    <row r="89" ht="15" customHeight="1" s="163">
      <c r="B89" s="25" t="inlineStr">
        <is>
          <t>(trillion Btu)</t>
        </is>
      </c>
    </row>
    <row r="90" ht="15" customHeight="1" s="163">
      <c r="A90" s="30" t="inlineStr">
        <is>
          <t>IRF000:ja_NaturalGas</t>
        </is>
      </c>
      <c r="B90" s="26" t="inlineStr">
        <is>
          <t xml:space="preserve">  Natural Gas</t>
        </is>
      </c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170" t="n"/>
    </row>
    <row r="91" ht="15" customHeight="1" s="163">
      <c r="A91" s="30" t="inlineStr">
        <is>
          <t>IRF000:ja_Coal</t>
        </is>
      </c>
      <c r="B91" s="26" t="inlineStr">
        <is>
          <t xml:space="preserve">  Coal</t>
        </is>
      </c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  <c r="P91" s="34" t="n"/>
      <c r="Q91" s="34" t="n"/>
      <c r="R91" s="34" t="n"/>
      <c r="S91" s="34" t="n"/>
      <c r="T91" s="34" t="n"/>
      <c r="U91" s="34" t="n"/>
      <c r="V91" s="34" t="n"/>
      <c r="W91" s="34" t="n"/>
      <c r="X91" s="34" t="n"/>
      <c r="Y91" s="34" t="n"/>
      <c r="Z91" s="34" t="n"/>
      <c r="AA91" s="34" t="n"/>
      <c r="AB91" s="34" t="n"/>
      <c r="AC91" s="34" t="n"/>
      <c r="AD91" s="34" t="n"/>
      <c r="AE91" s="34" t="n"/>
      <c r="AF91" s="34" t="n"/>
      <c r="AG91" s="34" t="n"/>
      <c r="AH91" s="34" t="n"/>
      <c r="AI91" s="170" t="n"/>
    </row>
    <row r="92" ht="15" customHeight="1" s="163">
      <c r="A92" s="30" t="inlineStr">
        <is>
          <t>IRF000:ja_Electricity</t>
        </is>
      </c>
      <c r="B92" s="26" t="inlineStr">
        <is>
          <t xml:space="preserve">  Electricity</t>
        </is>
      </c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  <c r="P92" s="34" t="n"/>
      <c r="Q92" s="34" t="n"/>
      <c r="R92" s="34" t="n"/>
      <c r="S92" s="34" t="n"/>
      <c r="T92" s="34" t="n"/>
      <c r="U92" s="34" t="n"/>
      <c r="V92" s="34" t="n"/>
      <c r="W92" s="34" t="n"/>
      <c r="X92" s="34" t="n"/>
      <c r="Y92" s="34" t="n"/>
      <c r="Z92" s="34" t="n"/>
      <c r="AA92" s="34" t="n"/>
      <c r="AB92" s="34" t="n"/>
      <c r="AC92" s="34" t="n"/>
      <c r="AD92" s="34" t="n"/>
      <c r="AE92" s="34" t="n"/>
      <c r="AF92" s="34" t="n"/>
      <c r="AG92" s="34" t="n"/>
      <c r="AH92" s="34" t="n"/>
      <c r="AI92" s="170" t="n"/>
    </row>
    <row r="93" ht="15" customHeight="1" s="163">
      <c r="A93" s="30" t="inlineStr">
        <is>
          <t>IRF000:ja_Total</t>
        </is>
      </c>
      <c r="B93" s="25" t="inlineStr">
        <is>
          <t xml:space="preserve">    Total</t>
        </is>
      </c>
      <c r="C93" s="33" t="n"/>
      <c r="D93" s="33" t="n"/>
      <c r="E93" s="33" t="n"/>
      <c r="F93" s="33" t="n"/>
      <c r="G93" s="33" t="n"/>
      <c r="H93" s="33" t="n"/>
      <c r="I93" s="33" t="n"/>
      <c r="J93" s="33" t="n"/>
      <c r="K93" s="33" t="n"/>
      <c r="L93" s="33" t="n"/>
      <c r="M93" s="33" t="n"/>
      <c r="N93" s="33" t="n"/>
      <c r="O93" s="33" t="n"/>
      <c r="P93" s="33" t="n"/>
      <c r="Q93" s="33" t="n"/>
      <c r="R93" s="33" t="n"/>
      <c r="S93" s="33" t="n"/>
      <c r="T93" s="33" t="n"/>
      <c r="U93" s="33" t="n"/>
      <c r="V93" s="33" t="n"/>
      <c r="W93" s="33" t="n"/>
      <c r="X93" s="33" t="n"/>
      <c r="Y93" s="33" t="n"/>
      <c r="Z93" s="33" t="n"/>
      <c r="AA93" s="33" t="n"/>
      <c r="AB93" s="33" t="n"/>
      <c r="AC93" s="33" t="n"/>
      <c r="AD93" s="33" t="n"/>
      <c r="AE93" s="33" t="n"/>
      <c r="AF93" s="33" t="n"/>
      <c r="AG93" s="33" t="n"/>
      <c r="AH93" s="33" t="n"/>
      <c r="AI93" s="169" t="n"/>
    </row>
    <row r="94" ht="15" customHeight="1" s="163" thickBot="1"/>
    <row r="95" ht="15" customHeight="1" s="163">
      <c r="B95" s="164" t="inlineStr">
        <is>
          <t xml:space="preserve">   1/ Includes energy for combined heat and power plants that have a non-regulatory status, small on-site generating systems, and</t>
        </is>
      </c>
      <c r="C95" s="164" t="n"/>
      <c r="D95" s="164" t="n"/>
      <c r="E95" s="164" t="n"/>
      <c r="F95" s="164" t="n"/>
      <c r="G95" s="164" t="n"/>
      <c r="H95" s="164" t="n"/>
      <c r="I95" s="164" t="n"/>
      <c r="J95" s="164" t="n"/>
      <c r="K95" s="164" t="n"/>
      <c r="L95" s="164" t="n"/>
      <c r="M95" s="164" t="n"/>
      <c r="N95" s="164" t="n"/>
      <c r="O95" s="164" t="n"/>
      <c r="P95" s="164" t="n"/>
      <c r="Q95" s="164" t="n"/>
      <c r="R95" s="164" t="n"/>
      <c r="S95" s="164" t="n"/>
      <c r="T95" s="164" t="n"/>
      <c r="U95" s="164" t="n"/>
      <c r="V95" s="164" t="n"/>
      <c r="W95" s="164" t="n"/>
      <c r="X95" s="164" t="n"/>
      <c r="Y95" s="164" t="n"/>
      <c r="Z95" s="164" t="n"/>
      <c r="AA95" s="164" t="n"/>
      <c r="AB95" s="164" t="n"/>
      <c r="AC95" s="164" t="n"/>
      <c r="AD95" s="164" t="n"/>
      <c r="AE95" s="164" t="n"/>
      <c r="AF95" s="164" t="n"/>
      <c r="AG95" s="164" t="n"/>
      <c r="AH95" s="164" t="n"/>
      <c r="AI95" s="164" t="n"/>
    </row>
    <row r="96" ht="15" customHeight="1" s="163">
      <c r="B96" s="31" t="inlineStr">
        <is>
          <t>consumption at ethanol plants.</t>
        </is>
      </c>
    </row>
    <row r="97" ht="15" customHeight="1" s="163">
      <c r="B97" s="31" t="inlineStr">
        <is>
          <t xml:space="preserve">   2/ Includes ethane, natural gasoline, and refinery olefins.</t>
        </is>
      </c>
    </row>
    <row r="98" ht="15" customHeight="1" s="163">
      <c r="B98" s="31" t="inlineStr">
        <is>
          <t xml:space="preserve">   3/ Includes lubricants and miscellaneous petroleum products.</t>
        </is>
      </c>
    </row>
    <row r="99" ht="15" customHeight="1" s="163">
      <c r="B99" s="31" t="inlineStr">
        <is>
          <t xml:space="preserve">   4/ Where coal-to-liquids (CTL) technology is adopted in these projections, the plants are assumed to produce oil products and</t>
        </is>
      </c>
    </row>
    <row r="100" ht="15" customHeight="1" s="163">
      <c r="B100" s="31" t="inlineStr">
        <is>
          <t>to generate electricity.  A portion of the coal use is attributed to feedstock use to produce the liquids.  The feedstock portion</t>
        </is>
      </c>
    </row>
    <row r="101" ht="15" customHeight="1" s="163">
      <c r="B101" s="31" t="inlineStr">
        <is>
          <t>is assumed to be equal to the Btu content of the liquids produced.  The rest of the coal used in CTL plants is accounted for in</t>
        </is>
      </c>
    </row>
    <row r="102" ht="15" customHeight="1" s="163">
      <c r="B102" s="31" t="inlineStr">
        <is>
          <t>industrial steam coal consumption, a portion of which is reflected in energy used for end-use sector combined heat and power.</t>
        </is>
      </c>
    </row>
    <row r="103" ht="15" customHeight="1" s="163">
      <c r="B103" s="31" t="inlineStr">
        <is>
          <t xml:space="preserve">   5/ Includes emissions attributable to the fuels consumed to generate the purchased electricity.</t>
        </is>
      </c>
    </row>
    <row r="104" ht="15" customHeight="1" s="163">
      <c r="B104" s="31" t="inlineStr">
        <is>
          <t xml:space="preserve">   6/ Includes municipal waste, wood, and other biomass.</t>
        </is>
      </c>
    </row>
    <row r="105" ht="15" customHeight="1" s="163">
      <c r="B105" s="31" t="inlineStr">
        <is>
          <t xml:space="preserve">   Btu = British thermal unit.</t>
        </is>
      </c>
    </row>
    <row r="106" ht="15" customHeight="1" s="163">
      <c r="B106" s="31" t="inlineStr">
        <is>
          <t xml:space="preserve">   - - = Not applicable.</t>
        </is>
      </c>
    </row>
    <row r="107" ht="15" customHeight="1" s="163">
      <c r="B107" s="31" t="inlineStr">
        <is>
          <t xml:space="preserve">   Note:  Includes estimated consumption for petroleum and other liquids.  Totals may not equal sum of components due to independent</t>
        </is>
      </c>
    </row>
    <row r="108" ht="15" customHeight="1" s="163">
      <c r="B108" s="31" t="inlineStr">
        <is>
          <t>rounding.</t>
        </is>
      </c>
    </row>
    <row r="109" ht="15" customHeight="1" s="163">
      <c r="B109" s="31" t="inlineStr">
        <is>
          <t xml:space="preserve">   Sources:  2019 value of shipments:  IHS Markit, Macroeconomic model, May 2019.</t>
        </is>
      </c>
    </row>
    <row r="110" ht="15" customHeight="1" s="163">
      <c r="B110" s="31" t="inlineStr">
        <is>
          <t>Other 2019:  U.S. Energy Information Administration (EIA), Short-Term Energy Outlook, October 2019 and EIA, AEO2020 National Energy Modeling System run ref2020.d112119a.</t>
        </is>
      </c>
    </row>
    <row r="111" ht="15" customHeight="1" s="163">
      <c r="B111" s="31" t="inlineStr">
        <is>
          <t>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IFD000</t>
        </is>
      </c>
      <c r="B10" s="24" t="inlineStr">
        <is>
          <t>25. Food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 &amp; Energy Consumption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IFD000:ba_ValueofShipme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IFD000:ca_ResidualOil</t>
        </is>
      </c>
      <c r="B18" s="26" t="inlineStr">
        <is>
          <t xml:space="preserve"> Residual Fuel Oil</t>
        </is>
      </c>
      <c r="C18" s="34" t="n">
        <v>2.570004</v>
      </c>
      <c r="D18" s="34" t="n">
        <v>4.946372</v>
      </c>
      <c r="E18" s="34" t="n">
        <v>3.584425</v>
      </c>
      <c r="F18" s="34" t="n">
        <v>2.396842</v>
      </c>
      <c r="G18" s="34" t="n">
        <v>1.729416</v>
      </c>
      <c r="H18" s="34" t="n">
        <v>1.527132</v>
      </c>
      <c r="I18" s="34" t="n">
        <v>1.325289</v>
      </c>
      <c r="J18" s="34" t="n">
        <v>1.308698</v>
      </c>
      <c r="K18" s="34" t="n">
        <v>1.326117</v>
      </c>
      <c r="L18" s="34" t="n">
        <v>1.350409</v>
      </c>
      <c r="M18" s="34" t="n">
        <v>1.330503</v>
      </c>
      <c r="N18" s="34" t="n">
        <v>1.356601</v>
      </c>
      <c r="O18" s="34" t="n">
        <v>1.334525</v>
      </c>
      <c r="P18" s="34" t="n">
        <v>1.332309</v>
      </c>
      <c r="Q18" s="34" t="n">
        <v>1.307064</v>
      </c>
      <c r="R18" s="34" t="n">
        <v>1.296343</v>
      </c>
      <c r="S18" s="34" t="n">
        <v>1.299288</v>
      </c>
      <c r="T18" s="34" t="n">
        <v>1.262438</v>
      </c>
      <c r="U18" s="34" t="n">
        <v>1.215517</v>
      </c>
      <c r="V18" s="34" t="n">
        <v>1.197517</v>
      </c>
      <c r="W18" s="34" t="n">
        <v>1.137421</v>
      </c>
      <c r="X18" s="34" t="n">
        <v>1.118987</v>
      </c>
      <c r="Y18" s="34" t="n">
        <v>1.100128</v>
      </c>
      <c r="Z18" s="34" t="n">
        <v>1.075636</v>
      </c>
      <c r="AA18" s="34" t="n">
        <v>1.051392</v>
      </c>
      <c r="AB18" s="34" t="n">
        <v>1.020993</v>
      </c>
      <c r="AC18" s="34" t="n">
        <v>0.994301</v>
      </c>
      <c r="AD18" s="34" t="n">
        <v>0.9751379999999999</v>
      </c>
      <c r="AE18" s="34" t="n">
        <v>0.950295</v>
      </c>
      <c r="AF18" s="34" t="n">
        <v>0.920706</v>
      </c>
      <c r="AG18" s="34" t="n">
        <v>0.911011</v>
      </c>
      <c r="AH18" s="34" t="n"/>
      <c r="AI18" s="170" t="n"/>
    </row>
    <row r="19" ht="15" customHeight="1" s="163">
      <c r="A19" s="30" t="inlineStr">
        <is>
          <t>IFD000:ca_DistillateOil</t>
        </is>
      </c>
      <c r="B19" s="26" t="inlineStr">
        <is>
          <t xml:space="preserve"> Distillate Fuel Oil</t>
        </is>
      </c>
      <c r="C19" s="34" t="n">
        <v>15.745842</v>
      </c>
      <c r="D19" s="34" t="n">
        <v>25.588573</v>
      </c>
      <c r="E19" s="34" t="n">
        <v>20.870815</v>
      </c>
      <c r="F19" s="34" t="n">
        <v>16.410358</v>
      </c>
      <c r="G19" s="34" t="n">
        <v>14.218937</v>
      </c>
      <c r="H19" s="34" t="n">
        <v>13.815627</v>
      </c>
      <c r="I19" s="34" t="n">
        <v>13.406286</v>
      </c>
      <c r="J19" s="34" t="n">
        <v>13.466301</v>
      </c>
      <c r="K19" s="34" t="n">
        <v>13.605207</v>
      </c>
      <c r="L19" s="34" t="n">
        <v>13.692509</v>
      </c>
      <c r="M19" s="34" t="n">
        <v>13.92565</v>
      </c>
      <c r="N19" s="34" t="n">
        <v>13.972553</v>
      </c>
      <c r="O19" s="34" t="n">
        <v>13.981679</v>
      </c>
      <c r="P19" s="34" t="n">
        <v>14.031672</v>
      </c>
      <c r="Q19" s="34" t="n">
        <v>14.072319</v>
      </c>
      <c r="R19" s="34" t="n">
        <v>14.169069</v>
      </c>
      <c r="S19" s="34" t="n">
        <v>14.361849</v>
      </c>
      <c r="T19" s="34" t="n">
        <v>14.345586</v>
      </c>
      <c r="U19" s="34" t="n">
        <v>14.305217</v>
      </c>
      <c r="V19" s="34" t="n">
        <v>14.383122</v>
      </c>
      <c r="W19" s="34" t="n">
        <v>14.262403</v>
      </c>
      <c r="X19" s="34" t="n">
        <v>14.276825</v>
      </c>
      <c r="Y19" s="34" t="n">
        <v>14.31148</v>
      </c>
      <c r="Z19" s="34" t="n">
        <v>14.294838</v>
      </c>
      <c r="AA19" s="34" t="n">
        <v>14.258541</v>
      </c>
      <c r="AB19" s="34" t="n">
        <v>14.22406</v>
      </c>
      <c r="AC19" s="34" t="n">
        <v>14.234467</v>
      </c>
      <c r="AD19" s="34" t="n">
        <v>14.279955</v>
      </c>
      <c r="AE19" s="34" t="n">
        <v>14.364417</v>
      </c>
      <c r="AF19" s="34" t="n">
        <v>14.376567</v>
      </c>
      <c r="AG19" s="34" t="n">
        <v>14.468688</v>
      </c>
      <c r="AH19" s="34" t="n"/>
      <c r="AI19" s="170" t="n"/>
    </row>
    <row r="20" ht="15" customHeight="1" s="163">
      <c r="A20" s="30" t="inlineStr">
        <is>
          <t>IFD000:ca_LiquefiedPetr</t>
        </is>
      </c>
      <c r="B20" s="26" t="inlineStr">
        <is>
          <t xml:space="preserve"> Propane</t>
        </is>
      </c>
      <c r="C20" s="34" t="n">
        <v>7.170722</v>
      </c>
      <c r="D20" s="34" t="n">
        <v>11.153481</v>
      </c>
      <c r="E20" s="34" t="n">
        <v>7.262264</v>
      </c>
      <c r="F20" s="34" t="n">
        <v>7.26205</v>
      </c>
      <c r="G20" s="34" t="n">
        <v>5.943679</v>
      </c>
      <c r="H20" s="34" t="n">
        <v>5.585225</v>
      </c>
      <c r="I20" s="34" t="n">
        <v>5.290741</v>
      </c>
      <c r="J20" s="34" t="n">
        <v>5.290813</v>
      </c>
      <c r="K20" s="34" t="n">
        <v>5.307072</v>
      </c>
      <c r="L20" s="34" t="n">
        <v>5.33299</v>
      </c>
      <c r="M20" s="34" t="n">
        <v>5.392049</v>
      </c>
      <c r="N20" s="34" t="n">
        <v>5.389462</v>
      </c>
      <c r="O20" s="34" t="n">
        <v>5.370507</v>
      </c>
      <c r="P20" s="34" t="n">
        <v>5.381381</v>
      </c>
      <c r="Q20" s="34" t="n">
        <v>5.376929</v>
      </c>
      <c r="R20" s="34" t="n">
        <v>5.396371</v>
      </c>
      <c r="S20" s="34" t="n">
        <v>5.442065</v>
      </c>
      <c r="T20" s="34" t="n">
        <v>5.395667</v>
      </c>
      <c r="U20" s="34" t="n">
        <v>5.349208</v>
      </c>
      <c r="V20" s="34" t="n">
        <v>5.340178</v>
      </c>
      <c r="W20" s="34" t="n">
        <v>5.279254</v>
      </c>
      <c r="X20" s="34" t="n">
        <v>5.270804</v>
      </c>
      <c r="Y20" s="34" t="n">
        <v>5.270643</v>
      </c>
      <c r="Z20" s="34" t="n">
        <v>5.261164</v>
      </c>
      <c r="AA20" s="34" t="n">
        <v>5.229042</v>
      </c>
      <c r="AB20" s="34" t="n">
        <v>5.214347</v>
      </c>
      <c r="AC20" s="34" t="n">
        <v>5.1957</v>
      </c>
      <c r="AD20" s="34" t="n">
        <v>5.19313</v>
      </c>
      <c r="AE20" s="34" t="n">
        <v>5.202643</v>
      </c>
      <c r="AF20" s="34" t="n">
        <v>5.188139</v>
      </c>
      <c r="AG20" s="34" t="n">
        <v>5.212399</v>
      </c>
      <c r="AH20" s="34" t="n"/>
      <c r="AI20" s="170" t="n"/>
    </row>
    <row r="21" ht="15" customHeight="1" s="163">
      <c r="A21" s="30" t="inlineStr">
        <is>
          <t>IFD000:ca_OtherPetroleu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IFD000:ca_PetroleumSubt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IFD000:ca_NaturalGas</t>
        </is>
      </c>
      <c r="B23" s="26" t="inlineStr">
        <is>
          <t xml:space="preserve"> Natural Gas</t>
        </is>
      </c>
      <c r="C23" s="34" t="n">
        <v>695.3431399999999</v>
      </c>
      <c r="D23" s="34" t="n">
        <v>690.562988</v>
      </c>
      <c r="E23" s="34" t="n">
        <v>737.2586669999999</v>
      </c>
      <c r="F23" s="34" t="n">
        <v>765.581116</v>
      </c>
      <c r="G23" s="34" t="n">
        <v>784.22876</v>
      </c>
      <c r="H23" s="34" t="n">
        <v>795.047363</v>
      </c>
      <c r="I23" s="34" t="n">
        <v>802.845337</v>
      </c>
      <c r="J23" s="34" t="n">
        <v>807.575684</v>
      </c>
      <c r="K23" s="34" t="n">
        <v>811.56488</v>
      </c>
      <c r="L23" s="34" t="n">
        <v>815.641357</v>
      </c>
      <c r="M23" s="34" t="n">
        <v>813.964478</v>
      </c>
      <c r="N23" s="34" t="n">
        <v>817.088135</v>
      </c>
      <c r="O23" s="34" t="n">
        <v>820.577881</v>
      </c>
      <c r="P23" s="34" t="n">
        <v>826.485291</v>
      </c>
      <c r="Q23" s="34" t="n">
        <v>834.752563</v>
      </c>
      <c r="R23" s="34" t="n">
        <v>843.1383060000001</v>
      </c>
      <c r="S23" s="34" t="n">
        <v>851.887634</v>
      </c>
      <c r="T23" s="34" t="n">
        <v>860.610229</v>
      </c>
      <c r="U23" s="34" t="n">
        <v>869.9205930000001</v>
      </c>
      <c r="V23" s="34" t="n">
        <v>879.556702</v>
      </c>
      <c r="W23" s="34" t="n">
        <v>889.549377</v>
      </c>
      <c r="X23" s="34" t="n">
        <v>898.62915</v>
      </c>
      <c r="Y23" s="34" t="n">
        <v>907.802551</v>
      </c>
      <c r="Z23" s="34" t="n">
        <v>917.447693</v>
      </c>
      <c r="AA23" s="34" t="n">
        <v>927.002808</v>
      </c>
      <c r="AB23" s="34" t="n">
        <v>937.411377</v>
      </c>
      <c r="AC23" s="34" t="n">
        <v>947.8845209999999</v>
      </c>
      <c r="AD23" s="34" t="n">
        <v>958.233398</v>
      </c>
      <c r="AE23" s="34" t="n">
        <v>970.216736</v>
      </c>
      <c r="AF23" s="34" t="n">
        <v>982.492798</v>
      </c>
      <c r="AG23" s="34" t="n">
        <v>994.406555</v>
      </c>
      <c r="AH23" s="34" t="n"/>
      <c r="AI23" s="170" t="n"/>
    </row>
    <row r="24" ht="15" customHeight="1" s="163">
      <c r="A24" s="30" t="inlineStr">
        <is>
          <t>IFD000:ca_SteamCoal</t>
        </is>
      </c>
      <c r="B24" s="26" t="inlineStr">
        <is>
          <t xml:space="preserve"> Steam Coal</t>
        </is>
      </c>
      <c r="C24" s="34" t="n">
        <v>111.31398</v>
      </c>
      <c r="D24" s="34" t="n">
        <v>111.694237</v>
      </c>
      <c r="E24" s="34" t="n">
        <v>113.034683</v>
      </c>
      <c r="F24" s="34" t="n">
        <v>114.585449</v>
      </c>
      <c r="G24" s="34" t="n">
        <v>116.156059</v>
      </c>
      <c r="H24" s="34" t="n">
        <v>116.946686</v>
      </c>
      <c r="I24" s="34" t="n">
        <v>117.733917</v>
      </c>
      <c r="J24" s="34" t="n">
        <v>118.525322</v>
      </c>
      <c r="K24" s="34" t="n">
        <v>119.329269</v>
      </c>
      <c r="L24" s="34" t="n">
        <v>119.736969</v>
      </c>
      <c r="M24" s="34" t="n">
        <v>120.123413</v>
      </c>
      <c r="N24" s="34" t="n">
        <v>120.513992</v>
      </c>
      <c r="O24" s="34" t="n">
        <v>120.931007</v>
      </c>
      <c r="P24" s="34" t="n">
        <v>120.979118</v>
      </c>
      <c r="Q24" s="34" t="n">
        <v>121.054665</v>
      </c>
      <c r="R24" s="34" t="n">
        <v>121.136887</v>
      </c>
      <c r="S24" s="34" t="n">
        <v>121.230385</v>
      </c>
      <c r="T24" s="34" t="n">
        <v>121.326294</v>
      </c>
      <c r="U24" s="34" t="n">
        <v>121.423233</v>
      </c>
      <c r="V24" s="34" t="n">
        <v>121.525314</v>
      </c>
      <c r="W24" s="34" t="n">
        <v>121.636047</v>
      </c>
      <c r="X24" s="34" t="n">
        <v>121.750214</v>
      </c>
      <c r="Y24" s="34" t="n">
        <v>121.869019</v>
      </c>
      <c r="Z24" s="34" t="n">
        <v>121.990761</v>
      </c>
      <c r="AA24" s="34" t="n">
        <v>122.111954</v>
      </c>
      <c r="AB24" s="34" t="n">
        <v>122.239197</v>
      </c>
      <c r="AC24" s="34" t="n">
        <v>122.365204</v>
      </c>
      <c r="AD24" s="34" t="n">
        <v>122.49472</v>
      </c>
      <c r="AE24" s="34" t="n">
        <v>122.635239</v>
      </c>
      <c r="AF24" s="34" t="n">
        <v>122.776314</v>
      </c>
      <c r="AG24" s="34" t="n">
        <v>122.922295</v>
      </c>
      <c r="AH24" s="34" t="n"/>
      <c r="AI24" s="170" t="n"/>
    </row>
    <row r="25" ht="15" customHeight="1" s="163">
      <c r="A25" s="30" t="inlineStr">
        <is>
          <t>IFD000:ca_Renewables</t>
        </is>
      </c>
      <c r="B25" s="26" t="inlineStr">
        <is>
          <t xml:space="preserve">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IFD000:ca_PurchasedElec</t>
        </is>
      </c>
      <c r="B26" s="26" t="inlineStr">
        <is>
          <t xml:space="preserve"> Purchased Electricity</t>
        </is>
      </c>
      <c r="C26" s="34" t="n">
        <v>238.085083</v>
      </c>
      <c r="D26" s="34" t="n">
        <v>251.21347</v>
      </c>
      <c r="E26" s="34" t="n">
        <v>252.448624</v>
      </c>
      <c r="F26" s="34" t="n">
        <v>261.263031</v>
      </c>
      <c r="G26" s="34" t="n">
        <v>269.286194</v>
      </c>
      <c r="H26" s="34" t="n">
        <v>275.262939</v>
      </c>
      <c r="I26" s="34" t="n">
        <v>280.502197</v>
      </c>
      <c r="J26" s="34" t="n">
        <v>285.842804</v>
      </c>
      <c r="K26" s="34" t="n">
        <v>290.83963</v>
      </c>
      <c r="L26" s="34" t="n">
        <v>294.491119</v>
      </c>
      <c r="M26" s="34" t="n">
        <v>298.242615</v>
      </c>
      <c r="N26" s="34" t="n">
        <v>301.601746</v>
      </c>
      <c r="O26" s="34" t="n">
        <v>305.6492</v>
      </c>
      <c r="P26" s="34" t="n">
        <v>309.188873</v>
      </c>
      <c r="Q26" s="34" t="n">
        <v>313.356934</v>
      </c>
      <c r="R26" s="34" t="n">
        <v>317.34848</v>
      </c>
      <c r="S26" s="34" t="n">
        <v>321.688049</v>
      </c>
      <c r="T26" s="34" t="n">
        <v>325.764282</v>
      </c>
      <c r="U26" s="34" t="n">
        <v>329.877106</v>
      </c>
      <c r="V26" s="34" t="n">
        <v>334.098907</v>
      </c>
      <c r="W26" s="34" t="n">
        <v>338.328644</v>
      </c>
      <c r="X26" s="34" t="n">
        <v>342.296753</v>
      </c>
      <c r="Y26" s="34" t="n">
        <v>346.296021</v>
      </c>
      <c r="Z26" s="34" t="n">
        <v>350.334686</v>
      </c>
      <c r="AA26" s="34" t="n">
        <v>354.234619</v>
      </c>
      <c r="AB26" s="34" t="n">
        <v>358.282684</v>
      </c>
      <c r="AC26" s="34" t="n">
        <v>362.354309</v>
      </c>
      <c r="AD26" s="34" t="n">
        <v>366.43811</v>
      </c>
      <c r="AE26" s="34" t="n">
        <v>370.916992</v>
      </c>
      <c r="AF26" s="34" t="n">
        <v>375.466248</v>
      </c>
      <c r="AG26" s="34" t="n">
        <v>379.925476</v>
      </c>
      <c r="AH26" s="34" t="n"/>
      <c r="AI26" s="170" t="n"/>
    </row>
    <row r="27" ht="15" customHeight="1" s="163">
      <c r="A27" s="30" t="inlineStr">
        <is>
          <t>IFD000:ca_Total</t>
        </is>
      </c>
      <c r="B27" s="25" t="inlineStr">
        <is>
          <t xml:space="preserve">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>Energy Consumption per Unit of Output</t>
        </is>
      </c>
    </row>
    <row r="30" ht="15" customHeight="1" s="163">
      <c r="B30" s="25" t="inlineStr">
        <is>
          <t>(thousand Btu per 2012 dollar shipments)</t>
        </is>
      </c>
    </row>
    <row r="31" ht="15" customHeight="1" s="163">
      <c r="A31" s="30" t="inlineStr">
        <is>
          <t>IFD000:da_ResidualOil</t>
        </is>
      </c>
      <c r="B31" s="26" t="inlineStr">
        <is>
          <t xml:space="preserve"> Residual Fuel Oil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70" t="n"/>
    </row>
    <row r="32" ht="15" customHeight="1" s="163">
      <c r="A32" s="30" t="inlineStr">
        <is>
          <t>IFD000:da_DistillateOil</t>
        </is>
      </c>
      <c r="B32" s="26" t="inlineStr">
        <is>
          <t xml:space="preserve"> Distillate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IFD000:da_LiquefiedPetr</t>
        </is>
      </c>
      <c r="B33" s="26" t="inlineStr">
        <is>
          <t xml:space="preserve"> Propane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IFD000:da_OtherPetroleu</t>
        </is>
      </c>
      <c r="B34" s="26" t="inlineStr">
        <is>
          <t xml:space="preserve"> Other Petroleum 2/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IFD000:da_PetroleumSubt</t>
        </is>
      </c>
      <c r="B35" s="26" t="inlineStr">
        <is>
          <t xml:space="preserve">   Petroleum and Other Liquids Subtotal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IFD000:da_NaturalGas</t>
        </is>
      </c>
      <c r="B36" s="26" t="inlineStr">
        <is>
          <t xml:space="preserve"> Natural Gas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IFD000:da_SteamCoal</t>
        </is>
      </c>
      <c r="B37" s="26" t="inlineStr">
        <is>
          <t xml:space="preserve"> Steam Coal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IFD000:da_Renewables</t>
        </is>
      </c>
      <c r="B38" s="26" t="inlineStr">
        <is>
          <t xml:space="preserve"> Renewables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IFD000:da_PurchasedElec</t>
        </is>
      </c>
      <c r="B39" s="26" t="inlineStr">
        <is>
          <t xml:space="preserve"> Purchased Electricity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IFD000:da_Total</t>
        </is>
      </c>
      <c r="B40" s="25" t="inlineStr">
        <is>
          <t xml:space="preserve">   Total</t>
        </is>
      </c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5" t="n"/>
      <c r="AA40" s="35" t="n"/>
      <c r="AB40" s="35" t="n"/>
      <c r="AC40" s="35" t="n"/>
      <c r="AD40" s="35" t="n"/>
      <c r="AE40" s="35" t="n"/>
      <c r="AF40" s="35" t="n"/>
      <c r="AG40" s="35" t="n"/>
      <c r="AH40" s="35" t="n"/>
      <c r="AI40" s="169" t="n"/>
    </row>
    <row r="42" ht="15" customHeight="1" s="163">
      <c r="B42" s="25" t="inlineStr">
        <is>
          <t>Carbon Dioxide Emissions 3/</t>
        </is>
      </c>
    </row>
    <row r="43" ht="15" customHeight="1" s="163">
      <c r="A43" s="30" t="inlineStr">
        <is>
          <t>IFD000:ea_tonscarbon_dd</t>
        </is>
      </c>
      <c r="B43" s="25" t="inlineStr">
        <is>
          <t>(million metric tons carbon dioxide)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9" t="n"/>
    </row>
    <row r="45" ht="15" customHeight="1" s="163">
      <c r="B45" s="25" t="inlineStr">
        <is>
          <t>Combined Heat and Power 4/</t>
        </is>
      </c>
    </row>
    <row r="46" ht="15" customHeight="1" s="163">
      <c r="B46" s="25" t="inlineStr">
        <is>
          <t xml:space="preserve">  Generating Capacity (gigawatts)</t>
        </is>
      </c>
    </row>
    <row r="47" ht="15" customHeight="1" s="163">
      <c r="A47" s="30" t="inlineStr">
        <is>
          <t>IFD000:ga_Petroleum</t>
        </is>
      </c>
      <c r="B47" s="26" t="inlineStr">
        <is>
          <t xml:space="preserve">    Petroleum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70" t="n"/>
    </row>
    <row r="48" ht="15" customHeight="1" s="163">
      <c r="A48" s="30" t="inlineStr">
        <is>
          <t>IFD000:ga_NaturalGas</t>
        </is>
      </c>
      <c r="B48" s="26" t="inlineStr">
        <is>
          <t xml:space="preserve">    Natural Gas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70" t="n"/>
    </row>
    <row r="49" ht="15" customHeight="1" s="163">
      <c r="A49" s="30" t="inlineStr">
        <is>
          <t>IFD000:ga_Coal</t>
        </is>
      </c>
      <c r="B49" s="26" t="inlineStr">
        <is>
          <t xml:space="preserve">    Coal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IFD000:ga_Other</t>
        </is>
      </c>
      <c r="B50" s="26" t="inlineStr">
        <is>
          <t xml:space="preserve">    Other 5/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IFD000:ga_Total</t>
        </is>
      </c>
      <c r="B51" s="25" t="inlineStr">
        <is>
          <t xml:space="preserve">      Total</t>
        </is>
      </c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169" t="n"/>
    </row>
    <row r="52" ht="15" customHeight="1" s="163">
      <c r="B52" s="25" t="inlineStr">
        <is>
          <t xml:space="preserve">  Net Generation (billion kilowatthours)</t>
        </is>
      </c>
    </row>
    <row r="53" ht="15" customHeight="1" s="163">
      <c r="A53" s="30" t="inlineStr">
        <is>
          <t>IFD000:ha_Petroleum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IFD000:ha_NaturalGas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IFD000:ha_Coal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IFD000:ha_Other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IFD000:ha_Total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  Disposition</t>
        </is>
      </c>
    </row>
    <row r="59" ht="15" customHeight="1" s="163">
      <c r="A59" s="30" t="inlineStr">
        <is>
          <t>IFD000:ha_SalestotheGri</t>
        </is>
      </c>
      <c r="B59" s="26" t="inlineStr">
        <is>
          <t xml:space="preserve">      Sales to the Grid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IFD000:ha_Generationfor</t>
        </is>
      </c>
      <c r="B60" s="26" t="inlineStr">
        <is>
          <t xml:space="preserve">      Generation for Own Use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 thickBot="1"/>
    <row r="62" ht="15" customHeight="1" s="163">
      <c r="B62" s="164" t="inlineStr">
        <is>
          <t xml:space="preserve">   1/ Includes energy for combined heat and power plants that have a non-regulatory status, small on-site generating systems.</t>
        </is>
      </c>
      <c r="C62" s="164" t="n"/>
      <c r="D62" s="164" t="n"/>
      <c r="E62" s="164" t="n"/>
      <c r="F62" s="164" t="n"/>
      <c r="G62" s="164" t="n"/>
      <c r="H62" s="164" t="n"/>
      <c r="I62" s="164" t="n"/>
      <c r="J62" s="164" t="n"/>
      <c r="K62" s="164" t="n"/>
      <c r="L62" s="164" t="n"/>
      <c r="M62" s="164" t="n"/>
      <c r="N62" s="164" t="n"/>
      <c r="O62" s="164" t="n"/>
      <c r="P62" s="164" t="n"/>
      <c r="Q62" s="164" t="n"/>
      <c r="R62" s="164" t="n"/>
      <c r="S62" s="164" t="n"/>
      <c r="T62" s="164" t="n"/>
      <c r="U62" s="164" t="n"/>
      <c r="V62" s="164" t="n"/>
      <c r="W62" s="164" t="n"/>
      <c r="X62" s="164" t="n"/>
      <c r="Y62" s="164" t="n"/>
      <c r="Z62" s="164" t="n"/>
      <c r="AA62" s="164" t="n"/>
      <c r="AB62" s="164" t="n"/>
      <c r="AC62" s="164" t="n"/>
      <c r="AD62" s="164" t="n"/>
      <c r="AE62" s="164" t="n"/>
      <c r="AF62" s="164" t="n"/>
      <c r="AG62" s="164" t="n"/>
      <c r="AH62" s="164" t="n"/>
      <c r="AI62" s="164" t="n"/>
    </row>
    <row r="63" ht="15" customHeight="1" s="163">
      <c r="B63" s="31" t="inlineStr">
        <is>
          <t xml:space="preserve">   2/ Includes petroleum coke, lubricants, and miscellaneous petroleum products.</t>
        </is>
      </c>
    </row>
    <row r="64" ht="15" customHeight="1" s="163">
      <c r="B64" s="31" t="inlineStr">
        <is>
          <t xml:space="preserve">   3/ Includes emissions attributable to the fuels consumed to generate the purchased electricity.</t>
        </is>
      </c>
    </row>
    <row r="65" ht="15" customHeight="1" s="163">
      <c r="B65" s="31" t="inlineStr">
        <is>
          <t xml:space="preserve">   4/ Includes industrial-owned generators not classified as combined heat and power, such as standby generators.</t>
        </is>
      </c>
    </row>
    <row r="66" ht="15" customHeight="1" s="163">
      <c r="B66" s="31" t="inlineStr">
        <is>
          <t xml:space="preserve">   5/ Includes wood and other biomass, waste heat, municipal waste, and renewable sources.</t>
        </is>
      </c>
    </row>
    <row r="67" ht="15" customHeight="1" s="163">
      <c r="B67" s="31" t="inlineStr">
        <is>
          <t xml:space="preserve">   Btu = British thermal unit.</t>
        </is>
      </c>
    </row>
    <row r="68" ht="15" customHeight="1" s="163">
      <c r="B68" s="31" t="inlineStr">
        <is>
          <t xml:space="preserve">   - - = Not applicable.</t>
        </is>
      </c>
    </row>
    <row r="69" ht="15" customHeight="1" s="163">
      <c r="B69" s="31" t="inlineStr">
        <is>
          <t xml:space="preserve">   Note:  Includes estimated consumption for petroleum and other liquids.  Totals may not equal sum of components due to independent</t>
        </is>
      </c>
    </row>
    <row r="70" ht="15" customHeight="1" s="163">
      <c r="B70" s="31" t="inlineStr">
        <is>
          <t>rounding.</t>
        </is>
      </c>
    </row>
    <row r="71" ht="15" customHeight="1" s="163">
      <c r="B71" s="31" t="inlineStr">
        <is>
          <t xml:space="preserve">   Sources:  2019 value of shipments:  IHS Markit, Macroeconomic model, May 2019.</t>
        </is>
      </c>
    </row>
    <row r="72" ht="15" customHeight="1" s="163">
      <c r="B72" s="31" t="inlineStr">
        <is>
          <t>Other 2019:  U.S. Energy Information Administration (EIA), Short-Term Energy Outlook, October 2019 and EIA, AEO2020 National Energy</t>
        </is>
      </c>
    </row>
    <row r="73" ht="15" customHeight="1" s="163">
      <c r="B7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63.1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3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3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3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3">
      <c r="A10" s="30" t="inlineStr">
        <is>
          <t>IPP000</t>
        </is>
      </c>
      <c r="B10" s="24" t="inlineStr">
        <is>
          <t>26. Paper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IPP000:ba_ValueofShipme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IPP000:ca_ResidualOil</t>
        </is>
      </c>
      <c r="B18" s="26" t="inlineStr">
        <is>
          <t xml:space="preserve"> Residual Fuel Oil</t>
        </is>
      </c>
      <c r="C18" s="34" t="n">
        <v>3.554284</v>
      </c>
      <c r="D18" s="34" t="n">
        <v>3.555073</v>
      </c>
      <c r="E18" s="34" t="n">
        <v>3.558583</v>
      </c>
      <c r="F18" s="34" t="n">
        <v>3.746614</v>
      </c>
      <c r="G18" s="34" t="n">
        <v>3.989679</v>
      </c>
      <c r="H18" s="34" t="n">
        <v>4.107607</v>
      </c>
      <c r="I18" s="34" t="n">
        <v>4.229147</v>
      </c>
      <c r="J18" s="34" t="n">
        <v>4.364672</v>
      </c>
      <c r="K18" s="34" t="n">
        <v>4.524143</v>
      </c>
      <c r="L18" s="34" t="n">
        <v>4.664274</v>
      </c>
      <c r="M18" s="34" t="n">
        <v>4.837113</v>
      </c>
      <c r="N18" s="34" t="n">
        <v>5.049196</v>
      </c>
      <c r="O18" s="34" t="n">
        <v>5.288927</v>
      </c>
      <c r="P18" s="34" t="n">
        <v>5.492649</v>
      </c>
      <c r="Q18" s="34" t="n">
        <v>5.709135</v>
      </c>
      <c r="R18" s="34" t="n">
        <v>5.933028</v>
      </c>
      <c r="S18" s="34" t="n">
        <v>6.150366</v>
      </c>
      <c r="T18" s="34" t="n">
        <v>6.359101</v>
      </c>
      <c r="U18" s="34" t="n">
        <v>6.550672</v>
      </c>
      <c r="V18" s="34" t="n">
        <v>6.731448</v>
      </c>
      <c r="W18" s="34" t="n">
        <v>6.88115</v>
      </c>
      <c r="X18" s="34" t="n">
        <v>7.027393</v>
      </c>
      <c r="Y18" s="34" t="n">
        <v>7.173676</v>
      </c>
      <c r="Z18" s="34" t="n">
        <v>7.33318</v>
      </c>
      <c r="AA18" s="34" t="n">
        <v>7.480872</v>
      </c>
      <c r="AB18" s="34" t="n">
        <v>7.640349</v>
      </c>
      <c r="AC18" s="34" t="n">
        <v>7.792079</v>
      </c>
      <c r="AD18" s="34" t="n">
        <v>7.958294</v>
      </c>
      <c r="AE18" s="34" t="n">
        <v>8.110662</v>
      </c>
      <c r="AF18" s="34" t="n">
        <v>8.261229999999999</v>
      </c>
      <c r="AG18" s="34" t="n">
        <v>8.414859</v>
      </c>
      <c r="AH18" s="34" t="n"/>
      <c r="AI18" s="170" t="n"/>
    </row>
    <row r="19" ht="15" customHeight="1" s="163">
      <c r="A19" s="30" t="inlineStr">
        <is>
          <t>IPP000:ca_DistillateOil</t>
        </is>
      </c>
      <c r="B19" s="26" t="inlineStr">
        <is>
          <t xml:space="preserve"> Distillate Fuel Oil</t>
        </is>
      </c>
      <c r="C19" s="34" t="n">
        <v>3.056476</v>
      </c>
      <c r="D19" s="34" t="n">
        <v>3.116186</v>
      </c>
      <c r="E19" s="34" t="n">
        <v>3.256973</v>
      </c>
      <c r="F19" s="34" t="n">
        <v>3.271147</v>
      </c>
      <c r="G19" s="34" t="n">
        <v>3.335333</v>
      </c>
      <c r="H19" s="34" t="n">
        <v>3.414346</v>
      </c>
      <c r="I19" s="34" t="n">
        <v>3.45187</v>
      </c>
      <c r="J19" s="34" t="n">
        <v>3.445582</v>
      </c>
      <c r="K19" s="34" t="n">
        <v>3.441857</v>
      </c>
      <c r="L19" s="34" t="n">
        <v>3.409752</v>
      </c>
      <c r="M19" s="34" t="n">
        <v>3.380579</v>
      </c>
      <c r="N19" s="34" t="n">
        <v>3.364955</v>
      </c>
      <c r="O19" s="34" t="n">
        <v>3.342626</v>
      </c>
      <c r="P19" s="34" t="n">
        <v>3.318229</v>
      </c>
      <c r="Q19" s="34" t="n">
        <v>3.300988</v>
      </c>
      <c r="R19" s="34" t="n">
        <v>3.299278</v>
      </c>
      <c r="S19" s="34" t="n">
        <v>3.309789</v>
      </c>
      <c r="T19" s="34" t="n">
        <v>3.295099</v>
      </c>
      <c r="U19" s="34" t="n">
        <v>3.280817</v>
      </c>
      <c r="V19" s="34" t="n">
        <v>3.291374</v>
      </c>
      <c r="W19" s="34" t="n">
        <v>3.255488</v>
      </c>
      <c r="X19" s="34" t="n">
        <v>3.234009</v>
      </c>
      <c r="Y19" s="34" t="n">
        <v>3.214399</v>
      </c>
      <c r="Z19" s="34" t="n">
        <v>3.200306</v>
      </c>
      <c r="AA19" s="34" t="n">
        <v>3.182692</v>
      </c>
      <c r="AB19" s="34" t="n">
        <v>3.165167</v>
      </c>
      <c r="AC19" s="34" t="n">
        <v>3.156677</v>
      </c>
      <c r="AD19" s="34" t="n">
        <v>3.152586</v>
      </c>
      <c r="AE19" s="34" t="n">
        <v>3.15058</v>
      </c>
      <c r="AF19" s="34" t="n">
        <v>3.138108</v>
      </c>
      <c r="AG19" s="34" t="n">
        <v>3.128172</v>
      </c>
      <c r="AH19" s="34" t="n"/>
      <c r="AI19" s="170" t="n"/>
    </row>
    <row r="20" ht="15" customHeight="1" s="163">
      <c r="A20" s="30" t="inlineStr">
        <is>
          <t>IPP000:ca_LiquefiedPetr</t>
        </is>
      </c>
      <c r="B20" s="26" t="inlineStr">
        <is>
          <t xml:space="preserve"> Propane</t>
        </is>
      </c>
      <c r="C20" s="34" t="n">
        <v>2.925643</v>
      </c>
      <c r="D20" s="34" t="n">
        <v>2.836713</v>
      </c>
      <c r="E20" s="34" t="n">
        <v>2.222872</v>
      </c>
      <c r="F20" s="34" t="n">
        <v>2.596606</v>
      </c>
      <c r="G20" s="34" t="n">
        <v>2.610063</v>
      </c>
      <c r="H20" s="34" t="n">
        <v>2.604177</v>
      </c>
      <c r="I20" s="34" t="n">
        <v>2.631739</v>
      </c>
      <c r="J20" s="34" t="n">
        <v>2.644469</v>
      </c>
      <c r="K20" s="34" t="n">
        <v>2.61571</v>
      </c>
      <c r="L20" s="34" t="n">
        <v>2.580135</v>
      </c>
      <c r="M20" s="34" t="n">
        <v>2.513494</v>
      </c>
      <c r="N20" s="34" t="n">
        <v>2.480225</v>
      </c>
      <c r="O20" s="34" t="n">
        <v>2.454831</v>
      </c>
      <c r="P20" s="34" t="n">
        <v>2.427525</v>
      </c>
      <c r="Q20" s="34" t="n">
        <v>2.405088</v>
      </c>
      <c r="R20" s="34" t="n">
        <v>2.395951</v>
      </c>
      <c r="S20" s="34" t="n">
        <v>2.382242</v>
      </c>
      <c r="T20" s="34" t="n">
        <v>2.347808</v>
      </c>
      <c r="U20" s="34" t="n">
        <v>2.330867</v>
      </c>
      <c r="V20" s="34" t="n">
        <v>2.322351</v>
      </c>
      <c r="W20" s="34" t="n">
        <v>2.303945</v>
      </c>
      <c r="X20" s="34" t="n">
        <v>2.28146</v>
      </c>
      <c r="Y20" s="34" t="n">
        <v>2.260977</v>
      </c>
      <c r="Z20" s="34" t="n">
        <v>2.258572</v>
      </c>
      <c r="AA20" s="34" t="n">
        <v>2.240343</v>
      </c>
      <c r="AB20" s="34" t="n">
        <v>2.233135</v>
      </c>
      <c r="AC20" s="34" t="n">
        <v>2.217559</v>
      </c>
      <c r="AD20" s="34" t="n">
        <v>2.205745</v>
      </c>
      <c r="AE20" s="34" t="n">
        <v>2.193859</v>
      </c>
      <c r="AF20" s="34" t="n">
        <v>2.178429</v>
      </c>
      <c r="AG20" s="34" t="n">
        <v>2.163596</v>
      </c>
      <c r="AH20" s="34" t="n"/>
      <c r="AI20" s="170" t="n"/>
    </row>
    <row r="21" ht="15" customHeight="1" s="163">
      <c r="A21" s="30" t="inlineStr">
        <is>
          <t>IPP000:ca_PetroleumCoke</t>
        </is>
      </c>
      <c r="B21" s="26" t="inlineStr">
        <is>
          <t xml:space="preserve"> Petroleum Coke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IPP000:ca_OtherPetrol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IPP000:ca_PetroleumSubt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70" t="n"/>
    </row>
    <row r="24" ht="15" customHeight="1" s="163">
      <c r="A24" s="30" t="inlineStr">
        <is>
          <t>IPP000:ca_NaturalGas</t>
        </is>
      </c>
      <c r="B24" s="26" t="inlineStr">
        <is>
          <t xml:space="preserve"> Natural Gas</t>
        </is>
      </c>
      <c r="C24" s="34" t="n">
        <v>500.701324</v>
      </c>
      <c r="D24" s="34" t="n">
        <v>500.552246</v>
      </c>
      <c r="E24" s="34" t="n">
        <v>512.692139</v>
      </c>
      <c r="F24" s="34" t="n">
        <v>508.361633</v>
      </c>
      <c r="G24" s="34" t="n">
        <v>509.115967</v>
      </c>
      <c r="H24" s="34" t="n">
        <v>508.4422</v>
      </c>
      <c r="I24" s="34" t="n">
        <v>506.998657</v>
      </c>
      <c r="J24" s="34" t="n">
        <v>503.478149</v>
      </c>
      <c r="K24" s="34" t="n">
        <v>500.0914</v>
      </c>
      <c r="L24" s="34" t="n">
        <v>496.402283</v>
      </c>
      <c r="M24" s="34" t="n">
        <v>492.792786</v>
      </c>
      <c r="N24" s="34" t="n">
        <v>490.50296</v>
      </c>
      <c r="O24" s="34" t="n">
        <v>488.225006</v>
      </c>
      <c r="P24" s="34" t="n">
        <v>485.508118</v>
      </c>
      <c r="Q24" s="34" t="n">
        <v>484.105255</v>
      </c>
      <c r="R24" s="34" t="n">
        <v>483.76001</v>
      </c>
      <c r="S24" s="34" t="n">
        <v>483.340912</v>
      </c>
      <c r="T24" s="34" t="n">
        <v>483.940308</v>
      </c>
      <c r="U24" s="34" t="n">
        <v>485.314575</v>
      </c>
      <c r="V24" s="34" t="n">
        <v>487.067139</v>
      </c>
      <c r="W24" s="34" t="n">
        <v>487.659943</v>
      </c>
      <c r="X24" s="34" t="n">
        <v>488.72641</v>
      </c>
      <c r="Y24" s="34" t="n">
        <v>490.327942</v>
      </c>
      <c r="Z24" s="34" t="n">
        <v>493.826935</v>
      </c>
      <c r="AA24" s="34" t="n">
        <v>496.062317</v>
      </c>
      <c r="AB24" s="34" t="n">
        <v>500.123291</v>
      </c>
      <c r="AC24" s="34" t="n">
        <v>503.16217</v>
      </c>
      <c r="AD24" s="34" t="n">
        <v>506.996124</v>
      </c>
      <c r="AE24" s="34" t="n">
        <v>509.65509</v>
      </c>
      <c r="AF24" s="34" t="n">
        <v>512.875</v>
      </c>
      <c r="AG24" s="34" t="n">
        <v>516.208313</v>
      </c>
      <c r="AH24" s="34" t="n"/>
      <c r="AI24" s="170" t="n"/>
    </row>
    <row r="25" ht="15" customHeight="1" s="163">
      <c r="A25" s="30" t="inlineStr">
        <is>
          <t>IPP000:ca_SteamCoal</t>
        </is>
      </c>
      <c r="B25" s="26" t="inlineStr">
        <is>
          <t xml:space="preserve"> Steam Coal</t>
        </is>
      </c>
      <c r="C25" s="34" t="n">
        <v>33.737301</v>
      </c>
      <c r="D25" s="34" t="n">
        <v>33.706398</v>
      </c>
      <c r="E25" s="34" t="n">
        <v>34.088844</v>
      </c>
      <c r="F25" s="34" t="n">
        <v>34.5583</v>
      </c>
      <c r="G25" s="34" t="n">
        <v>35.060997</v>
      </c>
      <c r="H25" s="34" t="n">
        <v>35.342499</v>
      </c>
      <c r="I25" s="34" t="n">
        <v>35.680382</v>
      </c>
      <c r="J25" s="34" t="n">
        <v>36.091038</v>
      </c>
      <c r="K25" s="34" t="n">
        <v>36.606304</v>
      </c>
      <c r="L25" s="34" t="n">
        <v>37.120747</v>
      </c>
      <c r="M25" s="34" t="n">
        <v>37.789825</v>
      </c>
      <c r="N25" s="34" t="n">
        <v>38.6096</v>
      </c>
      <c r="O25" s="34" t="n">
        <v>39.56255</v>
      </c>
      <c r="P25" s="34" t="n">
        <v>40.462742</v>
      </c>
      <c r="Q25" s="34" t="n">
        <v>41.422894</v>
      </c>
      <c r="R25" s="34" t="n">
        <v>42.398685</v>
      </c>
      <c r="S25" s="34" t="n">
        <v>43.327637</v>
      </c>
      <c r="T25" s="34" t="n">
        <v>44.221096</v>
      </c>
      <c r="U25" s="34" t="n">
        <v>45.072517</v>
      </c>
      <c r="V25" s="34" t="n">
        <v>45.860855</v>
      </c>
      <c r="W25" s="34" t="n">
        <v>46.563301</v>
      </c>
      <c r="X25" s="34" t="n">
        <v>47.258259</v>
      </c>
      <c r="Y25" s="34" t="n">
        <v>47.969524</v>
      </c>
      <c r="Z25" s="34" t="n">
        <v>48.745701</v>
      </c>
      <c r="AA25" s="34" t="n">
        <v>49.500488</v>
      </c>
      <c r="AB25" s="34" t="n">
        <v>50.33696</v>
      </c>
      <c r="AC25" s="34" t="n">
        <v>51.170124</v>
      </c>
      <c r="AD25" s="34" t="n">
        <v>52.079807</v>
      </c>
      <c r="AE25" s="34" t="n">
        <v>52.937012</v>
      </c>
      <c r="AF25" s="34" t="n">
        <v>53.815907</v>
      </c>
      <c r="AG25" s="34" t="n">
        <v>54.712864</v>
      </c>
      <c r="AH25" s="34" t="n"/>
      <c r="AI25" s="170" t="n"/>
    </row>
    <row r="26" ht="15" customHeight="1" s="163">
      <c r="A26" s="30" t="inlineStr">
        <is>
          <t>IPP000:ca_Renewables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70" t="n"/>
    </row>
    <row r="27" ht="15" customHeight="1" s="163">
      <c r="A27" s="30" t="inlineStr">
        <is>
          <t>IPP000:ca_PurchasedElec</t>
        </is>
      </c>
      <c r="B27" s="26" t="inlineStr">
        <is>
          <t xml:space="preserve"> Purchased Electricity</t>
        </is>
      </c>
      <c r="C27" s="34" t="n">
        <v>154.76355</v>
      </c>
      <c r="D27" s="34" t="n">
        <v>155.361069</v>
      </c>
      <c r="E27" s="34" t="n">
        <v>153.482376</v>
      </c>
      <c r="F27" s="34" t="n">
        <v>154.284546</v>
      </c>
      <c r="G27" s="34" t="n">
        <v>155.558624</v>
      </c>
      <c r="H27" s="34" t="n">
        <v>155.139984</v>
      </c>
      <c r="I27" s="34" t="n">
        <v>154.318802</v>
      </c>
      <c r="J27" s="34" t="n">
        <v>153.066177</v>
      </c>
      <c r="K27" s="34" t="n">
        <v>151.617676</v>
      </c>
      <c r="L27" s="34" t="n">
        <v>149.213623</v>
      </c>
      <c r="M27" s="34" t="n">
        <v>146.935928</v>
      </c>
      <c r="N27" s="34" t="n">
        <v>144.64064</v>
      </c>
      <c r="O27" s="34" t="n">
        <v>142.564484</v>
      </c>
      <c r="P27" s="34" t="n">
        <v>139.902863</v>
      </c>
      <c r="Q27" s="34" t="n">
        <v>137.73143</v>
      </c>
      <c r="R27" s="34" t="n">
        <v>135.960175</v>
      </c>
      <c r="S27" s="34" t="n">
        <v>134.467392</v>
      </c>
      <c r="T27" s="34" t="n">
        <v>133.305634</v>
      </c>
      <c r="U27" s="34" t="n">
        <v>132.505966</v>
      </c>
      <c r="V27" s="34" t="n">
        <v>131.948975</v>
      </c>
      <c r="W27" s="34" t="n">
        <v>131.270416</v>
      </c>
      <c r="X27" s="34" t="n">
        <v>130.712402</v>
      </c>
      <c r="Y27" s="34" t="n">
        <v>130.356842</v>
      </c>
      <c r="Z27" s="34" t="n">
        <v>130.427032</v>
      </c>
      <c r="AA27" s="34" t="n">
        <v>130.25383</v>
      </c>
      <c r="AB27" s="34" t="n">
        <v>130.464752</v>
      </c>
      <c r="AC27" s="34" t="n">
        <v>130.620148</v>
      </c>
      <c r="AD27" s="34" t="n">
        <v>130.997208</v>
      </c>
      <c r="AE27" s="34" t="n">
        <v>131.180588</v>
      </c>
      <c r="AF27" s="34" t="n">
        <v>131.499634</v>
      </c>
      <c r="AG27" s="34" t="n">
        <v>131.78479</v>
      </c>
      <c r="AH27" s="34" t="n"/>
      <c r="AI27" s="170" t="n"/>
    </row>
    <row r="28" ht="15" customHeight="1" s="163">
      <c r="A28" s="30" t="inlineStr">
        <is>
          <t>IPP000:ca_Total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9" t="n"/>
    </row>
    <row r="30" ht="15" customHeight="1" s="163">
      <c r="B30" s="25" t="inlineStr">
        <is>
          <t>Energy Consumption per Unit of Output</t>
        </is>
      </c>
    </row>
    <row r="31" ht="15" customHeight="1" s="163">
      <c r="B31" s="25" t="inlineStr">
        <is>
          <t>(thousand Btu per 2012 dollar shipments)</t>
        </is>
      </c>
    </row>
    <row r="32" ht="15" customHeight="1" s="163">
      <c r="A32" s="30" t="inlineStr">
        <is>
          <t>IPP000:da_ResidualOil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IPP000:da_DistillateOil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IPP000:da_LiquefiedPetr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IPP000:da_PetroleumCoke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IPP000:da_OtherPetrol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IPP000:da_PetroleumSubt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IPP000:da_NaturalGas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IPP000:da_SteamCoal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IPP000:da_Renewables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IPP000:da_PurchasedElec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IPP000:da_Total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9" t="n"/>
    </row>
    <row r="44" ht="15" customHeight="1" s="163">
      <c r="B44" s="25" t="inlineStr">
        <is>
          <t>Carbon Dioxide Emissions 3/</t>
        </is>
      </c>
    </row>
    <row r="45" ht="15" customHeight="1" s="163">
      <c r="A45" s="30" t="inlineStr">
        <is>
          <t>IPP000:ea_tonscarbon_dd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9" t="n"/>
    </row>
    <row r="47" ht="15" customHeight="1" s="163">
      <c r="B47" s="25" t="inlineStr">
        <is>
          <t>Combined Heat and Power 4/</t>
        </is>
      </c>
    </row>
    <row r="48" ht="15" customHeight="1" s="163">
      <c r="B48" s="25" t="inlineStr">
        <is>
          <t xml:space="preserve">  Generating Capacity (gigawatts)</t>
        </is>
      </c>
    </row>
    <row r="49" ht="15" customHeight="1" s="163">
      <c r="A49" s="30" t="inlineStr">
        <is>
          <t>IPP000:ga_Petroleum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IPP000:ga_NaturalGas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IPP000:ga_Coal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IPP000:ga_Other</t>
        </is>
      </c>
      <c r="B52" s="26" t="inlineStr">
        <is>
          <t xml:space="preserve">    Other 5/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IPP000:ga_Total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9" t="n"/>
    </row>
    <row r="54" ht="15" customHeight="1" s="163">
      <c r="B54" s="25" t="inlineStr">
        <is>
          <t xml:space="preserve">  Net Generation (billion kilowatthours)</t>
        </is>
      </c>
    </row>
    <row r="55" ht="15" customHeight="1" s="163">
      <c r="A55" s="30" t="inlineStr">
        <is>
          <t>IPP000:ha_Petroleum</t>
        </is>
      </c>
      <c r="B55" s="26" t="inlineStr">
        <is>
          <t xml:space="preserve">    Petroleum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IPP000:ha_NaturalGas</t>
        </is>
      </c>
      <c r="B56" s="26" t="inlineStr">
        <is>
          <t xml:space="preserve">    Natural Gas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IPP000:ha_Coal</t>
        </is>
      </c>
      <c r="B57" s="26" t="inlineStr">
        <is>
          <t xml:space="preserve">    Coal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70" t="n"/>
    </row>
    <row r="58" ht="15" customHeight="1" s="163">
      <c r="A58" s="30" t="inlineStr">
        <is>
          <t>IPP000:ha_Other</t>
        </is>
      </c>
      <c r="B58" s="26" t="inlineStr">
        <is>
          <t xml:space="preserve">    Other 5/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70" t="n"/>
    </row>
    <row r="59" ht="15" customHeight="1" s="163">
      <c r="A59" s="30" t="inlineStr">
        <is>
          <t>IPP000:ha_Total</t>
        </is>
      </c>
      <c r="B59" s="25" t="inlineStr">
        <is>
          <t xml:space="preserve">      Total</t>
        </is>
      </c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5" t="n"/>
      <c r="AA59" s="35" t="n"/>
      <c r="AB59" s="35" t="n"/>
      <c r="AC59" s="35" t="n"/>
      <c r="AD59" s="35" t="n"/>
      <c r="AE59" s="35" t="n"/>
      <c r="AF59" s="35" t="n"/>
      <c r="AG59" s="35" t="n"/>
      <c r="AH59" s="35" t="n"/>
      <c r="AI59" s="169" t="n"/>
    </row>
    <row r="60" ht="15" customHeight="1" s="163">
      <c r="B60" s="25" t="inlineStr">
        <is>
          <t xml:space="preserve">    Disposition</t>
        </is>
      </c>
    </row>
    <row r="61" ht="15" customHeight="1" s="163">
      <c r="A61" s="30" t="inlineStr">
        <is>
          <t>IPP000:ha_SalestotheGri</t>
        </is>
      </c>
      <c r="B61" s="26" t="inlineStr">
        <is>
          <t xml:space="preserve">      Sales to the Grid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 thickBot="1">
      <c r="A62" s="30" t="inlineStr">
        <is>
          <t>IPP000:ha_Generationfor</t>
        </is>
      </c>
      <c r="B62" s="26" t="inlineStr">
        <is>
          <t xml:space="preserve">      Generation for Own Use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B63" s="164" t="inlineStr">
        <is>
          <t xml:space="preserve">   1/ Includes energy for combined heat and power plants that have a non-regulatory status, small on-site generating systems.</t>
        </is>
      </c>
      <c r="C63" s="164" t="n"/>
      <c r="D63" s="164" t="n"/>
      <c r="E63" s="164" t="n"/>
      <c r="F63" s="164" t="n"/>
      <c r="G63" s="164" t="n"/>
      <c r="H63" s="164" t="n"/>
      <c r="I63" s="164" t="n"/>
      <c r="J63" s="164" t="n"/>
      <c r="K63" s="164" t="n"/>
      <c r="L63" s="164" t="n"/>
      <c r="M63" s="164" t="n"/>
      <c r="N63" s="164" t="n"/>
      <c r="O63" s="164" t="n"/>
      <c r="P63" s="164" t="n"/>
      <c r="Q63" s="164" t="n"/>
      <c r="R63" s="164" t="n"/>
      <c r="S63" s="164" t="n"/>
      <c r="T63" s="164" t="n"/>
      <c r="U63" s="164" t="n"/>
      <c r="V63" s="164" t="n"/>
      <c r="W63" s="164" t="n"/>
      <c r="X63" s="164" t="n"/>
      <c r="Y63" s="164" t="n"/>
      <c r="Z63" s="164" t="n"/>
      <c r="AA63" s="164" t="n"/>
      <c r="AB63" s="164" t="n"/>
      <c r="AC63" s="164" t="n"/>
      <c r="AD63" s="164" t="n"/>
      <c r="AE63" s="164" t="n"/>
      <c r="AF63" s="164" t="n"/>
      <c r="AG63" s="164" t="n"/>
      <c r="AH63" s="164" t="n"/>
      <c r="AI63" s="164" t="n"/>
    </row>
    <row r="64" ht="15" customHeight="1" s="163">
      <c r="B64" s="31" t="inlineStr">
        <is>
          <t xml:space="preserve">   2/ Includes lubricants, and miscellaneous petroleum products.</t>
        </is>
      </c>
    </row>
    <row r="65" ht="15" customHeight="1" s="163">
      <c r="B65" s="31" t="inlineStr">
        <is>
          <t xml:space="preserve">   3/ Includes emissions attributable to the fuels consumed to generate the purchased electricity.</t>
        </is>
      </c>
    </row>
    <row r="66" ht="15" customHeight="1" s="163">
      <c r="B66" s="31" t="inlineStr">
        <is>
          <t xml:space="preserve">   4/ Includes industrial-owned generators not classified as combined heat and power, such as standby generators.</t>
        </is>
      </c>
    </row>
    <row r="67" ht="15" customHeight="1" s="163">
      <c r="B67" s="31" t="inlineStr">
        <is>
          <t xml:space="preserve">   5/ Includes wood and other biomass, waste heat, municipal waste, and renewable sources.</t>
        </is>
      </c>
    </row>
    <row r="68" ht="15" customHeight="1" s="163">
      <c r="B68" s="31" t="inlineStr">
        <is>
          <t xml:space="preserve">   Btu = British thermal unit.</t>
        </is>
      </c>
    </row>
    <row r="69" ht="15" customHeight="1" s="163">
      <c r="B69" s="31" t="inlineStr">
        <is>
          <t xml:space="preserve">   - - = Not applicable.</t>
        </is>
      </c>
    </row>
    <row r="70" ht="15" customHeight="1" s="163">
      <c r="B70" s="31" t="inlineStr">
        <is>
          <t xml:space="preserve">   Note:  Includes estimated consumption for petroleum and other liquids.  Totals may not equal sum of components due to independent</t>
        </is>
      </c>
    </row>
    <row r="71" ht="15" customHeight="1" s="163">
      <c r="B71" s="31" t="inlineStr">
        <is>
          <t>rounding.</t>
        </is>
      </c>
    </row>
    <row r="72" ht="15" customHeight="1" s="163">
      <c r="B72" s="31" t="inlineStr">
        <is>
          <t xml:space="preserve">   Sources:  2019 value of shipments:  IHS Markit, Macroeconomic model, May 2019.</t>
        </is>
      </c>
    </row>
    <row r="73" ht="15" customHeight="1" s="163">
      <c r="B73" s="31" t="inlineStr">
        <is>
          <t>Other 2019:  U.S. Energy Information Administration (EIA), Short-Term Energy Outlook, October 2019 and EIA, AEO2020 National Energy</t>
        </is>
      </c>
    </row>
    <row r="74" ht="15" customHeight="1" s="163">
      <c r="B74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width="31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3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3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3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3">
      <c r="A10" s="30" t="inlineStr">
        <is>
          <t>ICH000</t>
        </is>
      </c>
      <c r="B10" s="24" t="inlineStr">
        <is>
          <t>27. Bulk Chemical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ICH000:ba_ValueofShipme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B18" s="25" t="inlineStr">
        <is>
          <t xml:space="preserve">  Heat and Power</t>
        </is>
      </c>
    </row>
    <row r="19" ht="15" customHeight="1" s="163">
      <c r="A19" s="30" t="inlineStr">
        <is>
          <t>ICH000:ca_ResidualOil</t>
        </is>
      </c>
      <c r="B19" s="26" t="inlineStr">
        <is>
          <t xml:space="preserve">    Residual Fuel Oil</t>
        </is>
      </c>
      <c r="C19" s="34" t="n">
        <v>2.510017</v>
      </c>
      <c r="D19" s="34" t="n">
        <v>2.976291</v>
      </c>
      <c r="E19" s="34" t="n">
        <v>2.877342</v>
      </c>
      <c r="F19" s="34" t="n">
        <v>2.687396</v>
      </c>
      <c r="G19" s="34" t="n">
        <v>2.532023</v>
      </c>
      <c r="H19" s="34" t="n">
        <v>2.473595</v>
      </c>
      <c r="I19" s="34" t="n">
        <v>2.380127</v>
      </c>
      <c r="J19" s="34" t="n">
        <v>2.459002</v>
      </c>
      <c r="K19" s="34" t="n">
        <v>2.558874</v>
      </c>
      <c r="L19" s="34" t="n">
        <v>2.645664</v>
      </c>
      <c r="M19" s="34" t="n">
        <v>2.710793</v>
      </c>
      <c r="N19" s="34" t="n">
        <v>2.794405</v>
      </c>
      <c r="O19" s="34" t="n">
        <v>2.834415</v>
      </c>
      <c r="P19" s="34" t="n">
        <v>2.865923</v>
      </c>
      <c r="Q19" s="34" t="n">
        <v>2.892576</v>
      </c>
      <c r="R19" s="34" t="n">
        <v>2.937391</v>
      </c>
      <c r="S19" s="34" t="n">
        <v>2.975854</v>
      </c>
      <c r="T19" s="34" t="n">
        <v>2.976632</v>
      </c>
      <c r="U19" s="34" t="n">
        <v>2.958692</v>
      </c>
      <c r="V19" s="34" t="n">
        <v>2.978555</v>
      </c>
      <c r="W19" s="34" t="n">
        <v>2.903656</v>
      </c>
      <c r="X19" s="34" t="n">
        <v>2.886918</v>
      </c>
      <c r="Y19" s="34" t="n">
        <v>2.879928</v>
      </c>
      <c r="Z19" s="34" t="n">
        <v>2.888366</v>
      </c>
      <c r="AA19" s="34" t="n">
        <v>2.886488</v>
      </c>
      <c r="AB19" s="34" t="n">
        <v>2.868876</v>
      </c>
      <c r="AC19" s="34" t="n">
        <v>2.846115</v>
      </c>
      <c r="AD19" s="34" t="n">
        <v>2.842266</v>
      </c>
      <c r="AE19" s="34" t="n">
        <v>2.813411</v>
      </c>
      <c r="AF19" s="34" t="n">
        <v>2.78286</v>
      </c>
      <c r="AG19" s="34" t="n">
        <v>2.792149</v>
      </c>
      <c r="AH19" s="34" t="n"/>
      <c r="AI19" s="170" t="n"/>
    </row>
    <row r="20" ht="15" customHeight="1" s="163">
      <c r="A20" s="30" t="inlineStr">
        <is>
          <t>ICH000:ca_DistillateOil</t>
        </is>
      </c>
      <c r="B20" s="26" t="inlineStr">
        <is>
          <t xml:space="preserve">    Distillate Fuel Oil</t>
        </is>
      </c>
      <c r="C20" s="34" t="n">
        <v>43.787384</v>
      </c>
      <c r="D20" s="34" t="n">
        <v>45.875965</v>
      </c>
      <c r="E20" s="34" t="n">
        <v>49.220894</v>
      </c>
      <c r="F20" s="34" t="n">
        <v>50.165504</v>
      </c>
      <c r="G20" s="34" t="n">
        <v>52.412254</v>
      </c>
      <c r="H20" s="34" t="n">
        <v>54.750023</v>
      </c>
      <c r="I20" s="34" t="n">
        <v>56.67823</v>
      </c>
      <c r="J20" s="34" t="n">
        <v>58.205658</v>
      </c>
      <c r="K20" s="34" t="n">
        <v>60.245644</v>
      </c>
      <c r="L20" s="34" t="n">
        <v>61.917732</v>
      </c>
      <c r="M20" s="34" t="n">
        <v>63.920616</v>
      </c>
      <c r="N20" s="34" t="n">
        <v>65.908531</v>
      </c>
      <c r="O20" s="34" t="n">
        <v>67.813087</v>
      </c>
      <c r="P20" s="34" t="n">
        <v>69.641739</v>
      </c>
      <c r="Q20" s="34" t="n">
        <v>72.271698</v>
      </c>
      <c r="R20" s="34" t="n">
        <v>74.95488</v>
      </c>
      <c r="S20" s="34" t="n">
        <v>77.452789</v>
      </c>
      <c r="T20" s="34" t="n">
        <v>79.753929</v>
      </c>
      <c r="U20" s="34" t="n">
        <v>82.071106</v>
      </c>
      <c r="V20" s="34" t="n">
        <v>84.502655</v>
      </c>
      <c r="W20" s="34" t="n">
        <v>86.165207</v>
      </c>
      <c r="X20" s="34" t="n">
        <v>88.266846</v>
      </c>
      <c r="Y20" s="34" t="n">
        <v>90.539467</v>
      </c>
      <c r="Z20" s="34" t="n">
        <v>93.669235</v>
      </c>
      <c r="AA20" s="34" t="n">
        <v>96.480621</v>
      </c>
      <c r="AB20" s="34" t="n">
        <v>99.755196</v>
      </c>
      <c r="AC20" s="34" t="n">
        <v>102.181374</v>
      </c>
      <c r="AD20" s="34" t="n">
        <v>104.52417</v>
      </c>
      <c r="AE20" s="34" t="n">
        <v>106.92128</v>
      </c>
      <c r="AF20" s="34" t="n">
        <v>110.14872</v>
      </c>
      <c r="AG20" s="34" t="n">
        <v>113.570847</v>
      </c>
      <c r="AH20" s="34" t="n"/>
      <c r="AI20" s="170" t="n"/>
    </row>
    <row r="21" ht="15" customHeight="1" s="163">
      <c r="A21" s="30" t="inlineStr">
        <is>
          <t>ICH000:ca_LiquefiedPetr</t>
        </is>
      </c>
      <c r="B21" s="26" t="inlineStr">
        <is>
          <t xml:space="preserve">    Propane</t>
        </is>
      </c>
      <c r="C21" s="34" t="n">
        <v>9.653358000000001</v>
      </c>
      <c r="D21" s="34" t="n">
        <v>10.808071</v>
      </c>
      <c r="E21" s="34" t="n">
        <v>8.331274000000001</v>
      </c>
      <c r="F21" s="34" t="n">
        <v>10.45225</v>
      </c>
      <c r="G21" s="34" t="n">
        <v>9.945358000000001</v>
      </c>
      <c r="H21" s="34" t="n">
        <v>9.844096</v>
      </c>
      <c r="I21" s="34" t="n">
        <v>9.700768999999999</v>
      </c>
      <c r="J21" s="34" t="n">
        <v>9.76192</v>
      </c>
      <c r="K21" s="34" t="n">
        <v>9.844260999999999</v>
      </c>
      <c r="L21" s="34" t="n">
        <v>9.923997</v>
      </c>
      <c r="M21" s="34" t="n">
        <v>9.990266999999999</v>
      </c>
      <c r="N21" s="34" t="n">
        <v>10.084827</v>
      </c>
      <c r="O21" s="34" t="n">
        <v>10.116356</v>
      </c>
      <c r="P21" s="34" t="n">
        <v>10.175234</v>
      </c>
      <c r="Q21" s="34" t="n">
        <v>10.267212</v>
      </c>
      <c r="R21" s="34" t="n">
        <v>10.408026</v>
      </c>
      <c r="S21" s="34" t="n">
        <v>10.516811</v>
      </c>
      <c r="T21" s="34" t="n">
        <v>10.545412</v>
      </c>
      <c r="U21" s="34" t="n">
        <v>10.545247</v>
      </c>
      <c r="V21" s="34" t="n">
        <v>10.600002</v>
      </c>
      <c r="W21" s="34" t="n">
        <v>10.495262</v>
      </c>
      <c r="X21" s="34" t="n">
        <v>10.499313</v>
      </c>
      <c r="Y21" s="34" t="n">
        <v>10.532284</v>
      </c>
      <c r="Z21" s="34" t="n">
        <v>10.637862</v>
      </c>
      <c r="AA21" s="34" t="n">
        <v>10.680773</v>
      </c>
      <c r="AB21" s="34" t="n">
        <v>10.752598</v>
      </c>
      <c r="AC21" s="34" t="n">
        <v>10.744839</v>
      </c>
      <c r="AD21" s="34" t="n">
        <v>10.740561</v>
      </c>
      <c r="AE21" s="34" t="n">
        <v>10.727065</v>
      </c>
      <c r="AF21" s="34" t="n">
        <v>10.736921</v>
      </c>
      <c r="AG21" s="34" t="n">
        <v>10.81566</v>
      </c>
      <c r="AH21" s="34" t="n"/>
      <c r="AI21" s="170" t="n"/>
    </row>
    <row r="22" ht="15" customHeight="1" s="163">
      <c r="A22" s="30" t="inlineStr">
        <is>
          <t>ICH000:ca_PetroleumCoke</t>
        </is>
      </c>
      <c r="B22" s="26" t="inlineStr">
        <is>
          <t xml:space="preserve">    Petroleum Coke</t>
        </is>
      </c>
      <c r="C22" s="34" t="n">
        <v>18.556793</v>
      </c>
      <c r="D22" s="34" t="n">
        <v>23.551159</v>
      </c>
      <c r="E22" s="34" t="n">
        <v>19.842335</v>
      </c>
      <c r="F22" s="34" t="n">
        <v>22.749111</v>
      </c>
      <c r="G22" s="34" t="n">
        <v>24.795618</v>
      </c>
      <c r="H22" s="34" t="n">
        <v>25.844517</v>
      </c>
      <c r="I22" s="34" t="n">
        <v>26.313847</v>
      </c>
      <c r="J22" s="34" t="n">
        <v>28.830103</v>
      </c>
      <c r="K22" s="34" t="n">
        <v>31.71789</v>
      </c>
      <c r="L22" s="34" t="n">
        <v>33.605289</v>
      </c>
      <c r="M22" s="34" t="n">
        <v>35.582718</v>
      </c>
      <c r="N22" s="34" t="n">
        <v>37.484158</v>
      </c>
      <c r="O22" s="34" t="n">
        <v>38.904007</v>
      </c>
      <c r="P22" s="34" t="n">
        <v>39.367817</v>
      </c>
      <c r="Q22" s="34" t="n">
        <v>39.849018</v>
      </c>
      <c r="R22" s="34" t="n">
        <v>40.625187</v>
      </c>
      <c r="S22" s="34" t="n">
        <v>41.325829</v>
      </c>
      <c r="T22" s="34" t="n">
        <v>41.403824</v>
      </c>
      <c r="U22" s="34" t="n">
        <v>41.157654</v>
      </c>
      <c r="V22" s="34" t="n">
        <v>41.461819</v>
      </c>
      <c r="W22" s="34" t="n">
        <v>40.387802</v>
      </c>
      <c r="X22" s="34" t="n">
        <v>40.240341</v>
      </c>
      <c r="Y22" s="34" t="n">
        <v>40.269638</v>
      </c>
      <c r="Z22" s="34" t="n">
        <v>40.514969</v>
      </c>
      <c r="AA22" s="34" t="n">
        <v>40.535229</v>
      </c>
      <c r="AB22" s="34" t="n">
        <v>40.441704</v>
      </c>
      <c r="AC22" s="34" t="n">
        <v>40.169041</v>
      </c>
      <c r="AD22" s="34" t="n">
        <v>40.13063</v>
      </c>
      <c r="AE22" s="34" t="n">
        <v>39.850254</v>
      </c>
      <c r="AF22" s="34" t="n">
        <v>39.51754</v>
      </c>
      <c r="AG22" s="34" t="n">
        <v>39.83786</v>
      </c>
      <c r="AH22" s="34" t="n"/>
      <c r="AI22" s="170" t="n"/>
    </row>
    <row r="23" ht="15" customHeight="1" s="163">
      <c r="A23" s="30" t="inlineStr">
        <is>
          <t>ICH000:ca_OtherPetroleu</t>
        </is>
      </c>
      <c r="B23" s="26" t="inlineStr">
        <is>
          <t xml:space="preserve">    Other Petroleum 2/</t>
        </is>
      </c>
      <c r="C23" s="34" t="n">
        <v>251.083115</v>
      </c>
      <c r="D23" s="34" t="n">
        <v>301.59201</v>
      </c>
      <c r="E23" s="34" t="n">
        <v>200.249771</v>
      </c>
      <c r="F23" s="34" t="n">
        <v>187.544586</v>
      </c>
      <c r="G23" s="34" t="n">
        <v>176.524216</v>
      </c>
      <c r="H23" s="34" t="n">
        <v>171.922241</v>
      </c>
      <c r="I23" s="34" t="n">
        <v>165.01799</v>
      </c>
      <c r="J23" s="34" t="n">
        <v>171.485809</v>
      </c>
      <c r="K23" s="34" t="n">
        <v>179.413361</v>
      </c>
      <c r="L23" s="34" t="n">
        <v>186.179138</v>
      </c>
      <c r="M23" s="34" t="n">
        <v>191.87413</v>
      </c>
      <c r="N23" s="34" t="n">
        <v>198.14856</v>
      </c>
      <c r="O23" s="34" t="n">
        <v>201.525909</v>
      </c>
      <c r="P23" s="34" t="n">
        <v>203.956772</v>
      </c>
      <c r="Q23" s="34" t="n">
        <v>205.971268</v>
      </c>
      <c r="R23" s="34" t="n">
        <v>209.425842</v>
      </c>
      <c r="S23" s="34" t="n">
        <v>212.455185</v>
      </c>
      <c r="T23" s="34" t="n">
        <v>212.542053</v>
      </c>
      <c r="U23" s="34" t="n">
        <v>211.216232</v>
      </c>
      <c r="V23" s="34" t="n">
        <v>212.746964</v>
      </c>
      <c r="W23" s="34" t="n">
        <v>207.080093</v>
      </c>
      <c r="X23" s="34" t="n">
        <v>205.9478</v>
      </c>
      <c r="Y23" s="34" t="n">
        <v>205.515289</v>
      </c>
      <c r="Z23" s="34" t="n">
        <v>206.27713</v>
      </c>
      <c r="AA23" s="34" t="n">
        <v>206.265259</v>
      </c>
      <c r="AB23" s="34" t="n">
        <v>204.949768</v>
      </c>
      <c r="AC23" s="34" t="n">
        <v>203.228897</v>
      </c>
      <c r="AD23" s="34" t="n">
        <v>203.066559</v>
      </c>
      <c r="AE23" s="34" t="n">
        <v>200.812057</v>
      </c>
      <c r="AF23" s="34" t="n">
        <v>198.352997</v>
      </c>
      <c r="AG23" s="34" t="n">
        <v>199.108292</v>
      </c>
      <c r="AH23" s="34" t="n"/>
      <c r="AI23" s="170" t="n"/>
    </row>
    <row r="24" ht="15" customHeight="1" s="163">
      <c r="A24" s="30" t="inlineStr">
        <is>
          <t>ICH000:ca_PetroleumSubt</t>
        </is>
      </c>
      <c r="B24" s="26" t="inlineStr">
        <is>
          <t xml:space="preserve">      Petroleum and Other Liquids Subtotal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70" t="n"/>
    </row>
    <row r="25" ht="15" customHeight="1" s="163">
      <c r="A25" s="30" t="inlineStr">
        <is>
          <t>ICH000:ca_NaturalGas</t>
        </is>
      </c>
      <c r="B25" s="26" t="inlineStr">
        <is>
          <t xml:space="preserve">    Natural Gas</t>
        </is>
      </c>
      <c r="C25" s="34" t="n">
        <v>2421.211182</v>
      </c>
      <c r="D25" s="34" t="n">
        <v>2308.05249</v>
      </c>
      <c r="E25" s="34" t="n">
        <v>2482.694336</v>
      </c>
      <c r="F25" s="34" t="n">
        <v>2629.922119</v>
      </c>
      <c r="G25" s="34" t="n">
        <v>2813.383789</v>
      </c>
      <c r="H25" s="34" t="n">
        <v>2934.77002</v>
      </c>
      <c r="I25" s="34" t="n">
        <v>3043.129883</v>
      </c>
      <c r="J25" s="34" t="n">
        <v>3075.972656</v>
      </c>
      <c r="K25" s="34" t="n">
        <v>3113.833496</v>
      </c>
      <c r="L25" s="34" t="n">
        <v>3146.418213</v>
      </c>
      <c r="M25" s="34" t="n">
        <v>3192.942871</v>
      </c>
      <c r="N25" s="34" t="n">
        <v>3239.849365</v>
      </c>
      <c r="O25" s="34" t="n">
        <v>3288.326172</v>
      </c>
      <c r="P25" s="34" t="n">
        <v>3332.174805</v>
      </c>
      <c r="Q25" s="34" t="n">
        <v>3402.524414</v>
      </c>
      <c r="R25" s="34" t="n">
        <v>3468.189453</v>
      </c>
      <c r="S25" s="34" t="n">
        <v>3522.059082</v>
      </c>
      <c r="T25" s="34" t="n">
        <v>3590.716797</v>
      </c>
      <c r="U25" s="34" t="n">
        <v>3656.550049</v>
      </c>
      <c r="V25" s="34" t="n">
        <v>3713.84668</v>
      </c>
      <c r="W25" s="34" t="n">
        <v>3769.673828</v>
      </c>
      <c r="X25" s="34" t="n">
        <v>3821.491455</v>
      </c>
      <c r="Y25" s="34" t="n">
        <v>3879.496582</v>
      </c>
      <c r="Z25" s="34" t="n">
        <v>3968.672119</v>
      </c>
      <c r="AA25" s="34" t="n">
        <v>4050.757812</v>
      </c>
      <c r="AB25" s="34" t="n">
        <v>4156.193359</v>
      </c>
      <c r="AC25" s="34" t="n">
        <v>4232.01709</v>
      </c>
      <c r="AD25" s="34" t="n">
        <v>4298.49707</v>
      </c>
      <c r="AE25" s="34" t="n">
        <v>4376.225586</v>
      </c>
      <c r="AF25" s="34" t="n">
        <v>4486.483398</v>
      </c>
      <c r="AG25" s="34" t="n">
        <v>4594.069336</v>
      </c>
      <c r="AH25" s="34" t="n"/>
      <c r="AI25" s="170" t="n"/>
    </row>
    <row r="26" ht="15" customHeight="1" s="163">
      <c r="A26" s="30" t="inlineStr">
        <is>
          <t>ICH000:ca_SteamCoal</t>
        </is>
      </c>
      <c r="B26" s="26" t="inlineStr">
        <is>
          <t xml:space="preserve">    Steam Coal</t>
        </is>
      </c>
      <c r="C26" s="34" t="n">
        <v>48.054409</v>
      </c>
      <c r="D26" s="34" t="n">
        <v>47.944534</v>
      </c>
      <c r="E26" s="34" t="n">
        <v>48.815197</v>
      </c>
      <c r="F26" s="34" t="n">
        <v>49.627659</v>
      </c>
      <c r="G26" s="34" t="n">
        <v>50.61293</v>
      </c>
      <c r="H26" s="34" t="n">
        <v>51.216206</v>
      </c>
      <c r="I26" s="34" t="n">
        <v>51.715847</v>
      </c>
      <c r="J26" s="34" t="n">
        <v>52.169533</v>
      </c>
      <c r="K26" s="34" t="n">
        <v>52.678925</v>
      </c>
      <c r="L26" s="34" t="n">
        <v>52.949528</v>
      </c>
      <c r="M26" s="34" t="n">
        <v>53.261913</v>
      </c>
      <c r="N26" s="34" t="n">
        <v>53.568756</v>
      </c>
      <c r="O26" s="34" t="n">
        <v>53.847134</v>
      </c>
      <c r="P26" s="34" t="n">
        <v>53.931419</v>
      </c>
      <c r="Q26" s="34" t="n">
        <v>54.193787</v>
      </c>
      <c r="R26" s="34" t="n">
        <v>54.401062</v>
      </c>
      <c r="S26" s="34" t="n">
        <v>54.547417</v>
      </c>
      <c r="T26" s="34" t="n">
        <v>54.69957</v>
      </c>
      <c r="U26" s="34" t="n">
        <v>54.797958</v>
      </c>
      <c r="V26" s="34" t="n">
        <v>54.91013</v>
      </c>
      <c r="W26" s="34" t="n">
        <v>54.924805</v>
      </c>
      <c r="X26" s="34" t="n">
        <v>54.977623</v>
      </c>
      <c r="Y26" s="34" t="n">
        <v>55.035568</v>
      </c>
      <c r="Z26" s="34" t="n">
        <v>55.214333</v>
      </c>
      <c r="AA26" s="34" t="n">
        <v>55.34874</v>
      </c>
      <c r="AB26" s="34" t="n">
        <v>55.549652</v>
      </c>
      <c r="AC26" s="34" t="n">
        <v>55.592815</v>
      </c>
      <c r="AD26" s="34" t="n">
        <v>55.584846</v>
      </c>
      <c r="AE26" s="34" t="n">
        <v>55.594658</v>
      </c>
      <c r="AF26" s="34" t="n">
        <v>55.720287</v>
      </c>
      <c r="AG26" s="34" t="n">
        <v>55.834141</v>
      </c>
      <c r="AH26" s="34" t="n"/>
      <c r="AI26" s="170" t="n"/>
    </row>
    <row r="27" ht="15" customHeight="1" s="163">
      <c r="A27" s="30" t="inlineStr">
        <is>
          <t>ICH000:ca_Renewables</t>
        </is>
      </c>
      <c r="B27" s="26" t="inlineStr">
        <is>
          <t xml:space="preserve">    Renewables</t>
        </is>
      </c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170" t="n"/>
    </row>
    <row r="28" ht="15" customHeight="1" s="163">
      <c r="A28" s="30" t="inlineStr">
        <is>
          <t>ICH000:ca_PurchasedElec</t>
        </is>
      </c>
      <c r="B28" s="26" t="inlineStr">
        <is>
          <t xml:space="preserve">    Purchased Electricity</t>
        </is>
      </c>
      <c r="C28" s="34" t="n">
        <v>412.504456</v>
      </c>
      <c r="D28" s="34" t="n">
        <v>411.444824</v>
      </c>
      <c r="E28" s="34" t="n">
        <v>417.136627</v>
      </c>
      <c r="F28" s="34" t="n">
        <v>429.293518</v>
      </c>
      <c r="G28" s="34" t="n">
        <v>450.266785</v>
      </c>
      <c r="H28" s="34" t="n">
        <v>463.32135</v>
      </c>
      <c r="I28" s="34" t="n">
        <v>472.334564</v>
      </c>
      <c r="J28" s="34" t="n">
        <v>477.148071</v>
      </c>
      <c r="K28" s="34" t="n">
        <v>483.639709</v>
      </c>
      <c r="L28" s="34" t="n">
        <v>487.11087</v>
      </c>
      <c r="M28" s="34" t="n">
        <v>492.337555</v>
      </c>
      <c r="N28" s="34" t="n">
        <v>497.466125</v>
      </c>
      <c r="O28" s="34" t="n">
        <v>501.237213</v>
      </c>
      <c r="P28" s="34" t="n">
        <v>502.24646</v>
      </c>
      <c r="Q28" s="34" t="n">
        <v>507.255859</v>
      </c>
      <c r="R28" s="34" t="n">
        <v>512.252563</v>
      </c>
      <c r="S28" s="34" t="n">
        <v>514.66748</v>
      </c>
      <c r="T28" s="34" t="n">
        <v>517.369202</v>
      </c>
      <c r="U28" s="34" t="n">
        <v>518.508301</v>
      </c>
      <c r="V28" s="34" t="n">
        <v>519.335693</v>
      </c>
      <c r="W28" s="34" t="n">
        <v>514.625244</v>
      </c>
      <c r="X28" s="34" t="n">
        <v>511.282776</v>
      </c>
      <c r="Y28" s="34" t="n">
        <v>508.340881</v>
      </c>
      <c r="Z28" s="34" t="n">
        <v>510.238342</v>
      </c>
      <c r="AA28" s="34" t="n">
        <v>508.730164</v>
      </c>
      <c r="AB28" s="34" t="n">
        <v>508.845184</v>
      </c>
      <c r="AC28" s="34" t="n">
        <v>501.846313</v>
      </c>
      <c r="AD28" s="34" t="n">
        <v>492.685089</v>
      </c>
      <c r="AE28" s="34" t="n">
        <v>481.739838</v>
      </c>
      <c r="AF28" s="34" t="n">
        <v>473.614014</v>
      </c>
      <c r="AG28" s="34" t="n">
        <v>464.012756</v>
      </c>
      <c r="AH28" s="34" t="n"/>
      <c r="AI28" s="170" t="n"/>
    </row>
    <row r="29" ht="15" customHeight="1" s="163">
      <c r="A29" s="30" t="inlineStr">
        <is>
          <t>ICH000:ca_TotalHeatandP</t>
        </is>
      </c>
      <c r="B29" s="26" t="inlineStr">
        <is>
          <t xml:space="preserve">      Total Heat and Power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70" t="n"/>
    </row>
    <row r="30" ht="15" customHeight="1" s="163">
      <c r="B30" s="25" t="inlineStr">
        <is>
          <t xml:space="preserve">  Feedstock</t>
        </is>
      </c>
    </row>
    <row r="31" ht="15" customHeight="1" s="163">
      <c r="A31" s="30" t="inlineStr">
        <is>
          <t>ICH000:da_LiquefiedPetr</t>
        </is>
      </c>
      <c r="B31" s="26" t="inlineStr">
        <is>
          <t xml:space="preserve">    Liquefied Petroleum Gases and Other 3/</t>
        </is>
      </c>
      <c r="C31" s="34" t="n">
        <v>2971.900146</v>
      </c>
      <c r="D31" s="34" t="n">
        <v>3009.241943</v>
      </c>
      <c r="E31" s="34" t="n">
        <v>3332.271973</v>
      </c>
      <c r="F31" s="34" t="n">
        <v>3573.359619</v>
      </c>
      <c r="G31" s="34" t="n">
        <v>3681.213379</v>
      </c>
      <c r="H31" s="34" t="n">
        <v>3757.166016</v>
      </c>
      <c r="I31" s="34" t="n">
        <v>3814.14209</v>
      </c>
      <c r="J31" s="34" t="n">
        <v>3844.47876</v>
      </c>
      <c r="K31" s="34" t="n">
        <v>3888.568359</v>
      </c>
      <c r="L31" s="34" t="n">
        <v>3932.83252</v>
      </c>
      <c r="M31" s="34" t="n">
        <v>3983.621094</v>
      </c>
      <c r="N31" s="34" t="n">
        <v>4037.359131</v>
      </c>
      <c r="O31" s="34" t="n">
        <v>4081.387451</v>
      </c>
      <c r="P31" s="34" t="n">
        <v>4117.143555</v>
      </c>
      <c r="Q31" s="34" t="n">
        <v>4169.713867</v>
      </c>
      <c r="R31" s="34" t="n">
        <v>4227.334473</v>
      </c>
      <c r="S31" s="34" t="n">
        <v>4273.144531</v>
      </c>
      <c r="T31" s="34" t="n">
        <v>4322.720703</v>
      </c>
      <c r="U31" s="34" t="n">
        <v>4364.89209</v>
      </c>
      <c r="V31" s="34" t="n">
        <v>4404.907227</v>
      </c>
      <c r="W31" s="34" t="n">
        <v>4412.778809</v>
      </c>
      <c r="X31" s="34" t="n">
        <v>4431.102051</v>
      </c>
      <c r="Y31" s="34" t="n">
        <v>4455.031738</v>
      </c>
      <c r="Z31" s="34" t="n">
        <v>4509.701172</v>
      </c>
      <c r="AA31" s="34" t="n">
        <v>4546.252441</v>
      </c>
      <c r="AB31" s="34" t="n">
        <v>4599.270508</v>
      </c>
      <c r="AC31" s="34" t="n">
        <v>4621.998535</v>
      </c>
      <c r="AD31" s="34" t="n">
        <v>4646.027832</v>
      </c>
      <c r="AE31" s="34" t="n">
        <v>4661.702637</v>
      </c>
      <c r="AF31" s="34" t="n">
        <v>4702.106445</v>
      </c>
      <c r="AG31" s="34" t="n">
        <v>4751.294922</v>
      </c>
      <c r="AH31" s="34" t="n"/>
      <c r="AI31" s="170" t="n"/>
    </row>
    <row r="32" ht="15" customHeight="1" s="163">
      <c r="A32" s="30" t="inlineStr">
        <is>
          <t>ICH000:da_Propylene</t>
        </is>
      </c>
      <c r="B32" s="26" t="inlineStr">
        <is>
          <t xml:space="preserve">      Propylene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70" t="n"/>
    </row>
    <row r="33" ht="15" customHeight="1" s="163">
      <c r="A33" s="30" t="inlineStr">
        <is>
          <t>ICH000:da_Petrochemical</t>
        </is>
      </c>
      <c r="B33" s="26" t="inlineStr">
        <is>
          <t xml:space="preserve">    Petrochemical Feedstocks</t>
        </is>
      </c>
      <c r="C33" s="34" t="n">
        <v>0.580925</v>
      </c>
      <c r="D33" s="34" t="n">
        <v>0.589574</v>
      </c>
      <c r="E33" s="34" t="n">
        <v>0.625668</v>
      </c>
      <c r="F33" s="34" t="n">
        <v>0.626996</v>
      </c>
      <c r="G33" s="34" t="n">
        <v>0.629526</v>
      </c>
      <c r="H33" s="34" t="n">
        <v>0.631499</v>
      </c>
      <c r="I33" s="34" t="n">
        <v>0.6328589999999999</v>
      </c>
      <c r="J33" s="34" t="n">
        <v>0.63378</v>
      </c>
      <c r="K33" s="34" t="n">
        <v>0.634937</v>
      </c>
      <c r="L33" s="34" t="n">
        <v>0.635969</v>
      </c>
      <c r="M33" s="34" t="n">
        <v>0.637199</v>
      </c>
      <c r="N33" s="34" t="n">
        <v>0.6384030000000001</v>
      </c>
      <c r="O33" s="34" t="n">
        <v>0.639404</v>
      </c>
      <c r="P33" s="34" t="n">
        <v>0.6403</v>
      </c>
      <c r="Q33" s="34" t="n">
        <v>0.641676</v>
      </c>
      <c r="R33" s="34" t="n">
        <v>0.642987</v>
      </c>
      <c r="S33" s="34" t="n">
        <v>0.644025</v>
      </c>
      <c r="T33" s="34" t="n">
        <v>0.645069</v>
      </c>
      <c r="U33" s="34" t="n">
        <v>0.645979</v>
      </c>
      <c r="V33" s="34" t="n">
        <v>0.646844</v>
      </c>
      <c r="W33" s="34" t="n">
        <v>0.647193</v>
      </c>
      <c r="X33" s="34" t="n">
        <v>0.647706</v>
      </c>
      <c r="Y33" s="34" t="n">
        <v>0.648332</v>
      </c>
      <c r="Z33" s="34" t="n">
        <v>0.649454</v>
      </c>
      <c r="AA33" s="34" t="n">
        <v>0.650311</v>
      </c>
      <c r="AB33" s="34" t="n">
        <v>0.65144</v>
      </c>
      <c r="AC33" s="34" t="n">
        <v>0.652017</v>
      </c>
      <c r="AD33" s="34" t="n">
        <v>0.652518</v>
      </c>
      <c r="AE33" s="34" t="n">
        <v>0.6530319999999999</v>
      </c>
      <c r="AF33" s="34" t="n">
        <v>0.653942</v>
      </c>
      <c r="AG33" s="34" t="n">
        <v>0.654875</v>
      </c>
      <c r="AH33" s="34" t="n"/>
      <c r="AI33" s="170" t="n"/>
    </row>
    <row r="34" ht="15" customHeight="1" s="163">
      <c r="A34" s="30" t="inlineStr">
        <is>
          <t>ICH000:da_NaturalGas</t>
        </is>
      </c>
      <c r="B34" s="26" t="inlineStr">
        <is>
          <t xml:space="preserve">    Natural Gas</t>
        </is>
      </c>
      <c r="C34" s="34" t="n">
        <v>570.799988</v>
      </c>
      <c r="D34" s="34" t="n">
        <v>583.212769</v>
      </c>
      <c r="E34" s="34" t="n">
        <v>628.888123</v>
      </c>
      <c r="F34" s="34" t="n">
        <v>641.062439</v>
      </c>
      <c r="G34" s="34" t="n">
        <v>659.999268</v>
      </c>
      <c r="H34" s="34" t="n">
        <v>673.151978</v>
      </c>
      <c r="I34" s="34" t="n">
        <v>685.915161</v>
      </c>
      <c r="J34" s="34" t="n">
        <v>693.923523</v>
      </c>
      <c r="K34" s="34" t="n">
        <v>703.180908</v>
      </c>
      <c r="L34" s="34" t="n">
        <v>712.126709</v>
      </c>
      <c r="M34" s="34" t="n">
        <v>723.167175</v>
      </c>
      <c r="N34" s="34" t="n">
        <v>734.029297</v>
      </c>
      <c r="O34" s="34" t="n">
        <v>746.23938</v>
      </c>
      <c r="P34" s="34" t="n">
        <v>756.124817</v>
      </c>
      <c r="Q34" s="34" t="n">
        <v>764.841919</v>
      </c>
      <c r="R34" s="34" t="n">
        <v>775.821411</v>
      </c>
      <c r="S34" s="34" t="n">
        <v>785.216187</v>
      </c>
      <c r="T34" s="34" t="n">
        <v>794.721863</v>
      </c>
      <c r="U34" s="34" t="n">
        <v>805.076477</v>
      </c>
      <c r="V34" s="34" t="n">
        <v>814.968933</v>
      </c>
      <c r="W34" s="34" t="n">
        <v>819.423279</v>
      </c>
      <c r="X34" s="34" t="n">
        <v>825.4552</v>
      </c>
      <c r="Y34" s="34" t="n">
        <v>831.660522</v>
      </c>
      <c r="Z34" s="34" t="n">
        <v>844.407654</v>
      </c>
      <c r="AA34" s="34" t="n">
        <v>854.029419</v>
      </c>
      <c r="AB34" s="34" t="n">
        <v>866.497498</v>
      </c>
      <c r="AC34" s="34" t="n">
        <v>872.191406</v>
      </c>
      <c r="AD34" s="34" t="n">
        <v>876.920532</v>
      </c>
      <c r="AE34" s="34" t="n">
        <v>880.56958</v>
      </c>
      <c r="AF34" s="34" t="n">
        <v>888.8091429999999</v>
      </c>
      <c r="AG34" s="34" t="n">
        <v>897.747253</v>
      </c>
      <c r="AH34" s="34" t="n"/>
      <c r="AI34" s="170" t="n"/>
    </row>
    <row r="35" ht="15" customHeight="1" s="163">
      <c r="A35" s="30" t="inlineStr">
        <is>
          <t>ICH000:da_TotalFeedstoc</t>
        </is>
      </c>
      <c r="B35" s="26" t="inlineStr">
        <is>
          <t xml:space="preserve">      Total Feedstocks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ICH000:da_Total</t>
        </is>
      </c>
      <c r="B36" s="25" t="inlineStr">
        <is>
          <t xml:space="preserve">  Total</t>
        </is>
      </c>
      <c r="C36" s="33" t="n"/>
      <c r="D36" s="33" t="n"/>
      <c r="E36" s="33" t="n"/>
      <c r="F36" s="33" t="n"/>
      <c r="G36" s="33" t="n"/>
      <c r="H36" s="33" t="n"/>
      <c r="I36" s="33" t="n"/>
      <c r="J36" s="33" t="n"/>
      <c r="K36" s="33" t="n"/>
      <c r="L36" s="33" t="n"/>
      <c r="M36" s="33" t="n"/>
      <c r="N36" s="33" t="n"/>
      <c r="O36" s="33" t="n"/>
      <c r="P36" s="33" t="n"/>
      <c r="Q36" s="33" t="n"/>
      <c r="R36" s="33" t="n"/>
      <c r="S36" s="33" t="n"/>
      <c r="T36" s="33" t="n"/>
      <c r="U36" s="33" t="n"/>
      <c r="V36" s="33" t="n"/>
      <c r="W36" s="33" t="n"/>
      <c r="X36" s="33" t="n"/>
      <c r="Y36" s="33" t="n"/>
      <c r="Z36" s="33" t="n"/>
      <c r="AA36" s="33" t="n"/>
      <c r="AB36" s="33" t="n"/>
      <c r="AC36" s="33" t="n"/>
      <c r="AD36" s="33" t="n"/>
      <c r="AE36" s="33" t="n"/>
      <c r="AF36" s="33" t="n"/>
      <c r="AG36" s="33" t="n"/>
      <c r="AH36" s="33" t="n"/>
      <c r="AI36" s="169" t="n"/>
    </row>
    <row r="38" ht="15" customHeight="1" s="163">
      <c r="B38" s="25" t="inlineStr">
        <is>
          <t>Energy Consumption per Unit of Output</t>
        </is>
      </c>
    </row>
    <row r="39" ht="15" customHeight="1" s="163">
      <c r="B39" s="25" t="inlineStr">
        <is>
          <t>(thousand Btu per 2012 dollar shipments)</t>
        </is>
      </c>
    </row>
    <row r="40" ht="15" customHeight="1" s="163">
      <c r="B40" s="25" t="inlineStr">
        <is>
          <t xml:space="preserve">  Heat and Power</t>
        </is>
      </c>
    </row>
    <row r="41" ht="15" customHeight="1" s="163">
      <c r="A41" s="30" t="inlineStr">
        <is>
          <t>ICH000:ea_ResidualOil</t>
        </is>
      </c>
      <c r="B41" s="26" t="inlineStr">
        <is>
          <t xml:space="preserve">    Residual Fuel Oil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ICH000:ea_DistillateOil</t>
        </is>
      </c>
      <c r="B42" s="26" t="inlineStr">
        <is>
          <t xml:space="preserve">    Distillate Fuel Oil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ICH000:ea_LiquefiedPetr</t>
        </is>
      </c>
      <c r="B43" s="26" t="inlineStr">
        <is>
          <t xml:space="preserve">    Propane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ICH000:ea_PetroleumCoke</t>
        </is>
      </c>
      <c r="B44" s="26" t="inlineStr">
        <is>
          <t xml:space="preserve">    Petroleum Coke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ICH000:ea_OtherPetroleu</t>
        </is>
      </c>
      <c r="B45" s="26" t="inlineStr">
        <is>
          <t xml:space="preserve">    Other Petroleum 2/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ICH000:ea_PetroleumSubt</t>
        </is>
      </c>
      <c r="B46" s="26" t="inlineStr">
        <is>
          <t xml:space="preserve">      Petroleum and Other Liquids Subtotal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70" t="n"/>
    </row>
    <row r="47" ht="15" customHeight="1" s="163">
      <c r="A47" s="30" t="inlineStr">
        <is>
          <t>ICH000:ea_NaturalGas</t>
        </is>
      </c>
      <c r="B47" s="26" t="inlineStr">
        <is>
          <t xml:space="preserve">    Natural Gas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70" t="n"/>
    </row>
    <row r="48" ht="15" customHeight="1" s="163">
      <c r="A48" s="30" t="inlineStr">
        <is>
          <t>ICH000:ea_SteamCoal</t>
        </is>
      </c>
      <c r="B48" s="26" t="inlineStr">
        <is>
          <t xml:space="preserve">    Steam Coal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70" t="n"/>
    </row>
    <row r="49" ht="15" customHeight="1" s="163">
      <c r="A49" s="30" t="inlineStr">
        <is>
          <t>ICH000:ea_Renewables</t>
        </is>
      </c>
      <c r="B49" s="26" t="inlineStr">
        <is>
          <t xml:space="preserve">    Renewables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ICH000:ea_PurchasedElec</t>
        </is>
      </c>
      <c r="B50" s="26" t="inlineStr">
        <is>
          <t xml:space="preserve">    Purchased Electricity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ICH000:ea_TotalHeatandP</t>
        </is>
      </c>
      <c r="B51" s="26" t="inlineStr">
        <is>
          <t xml:space="preserve">      Total Heat and Power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B52" s="25" t="inlineStr">
        <is>
          <t xml:space="preserve">  Feedstock</t>
        </is>
      </c>
    </row>
    <row r="53" ht="15" customHeight="1" s="163">
      <c r="A53" s="30" t="inlineStr">
        <is>
          <t>ICH000:fa_LiquefiedPetr</t>
        </is>
      </c>
      <c r="B53" s="26" t="inlineStr">
        <is>
          <t xml:space="preserve">    Liquefied Petroleum Gases and Other 3/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ICH000:fa_Petrochemical</t>
        </is>
      </c>
      <c r="B54" s="26" t="inlineStr">
        <is>
          <t xml:space="preserve">    Petrochemical Feedstocks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ICH000:fa_NaturalGas</t>
        </is>
      </c>
      <c r="B55" s="26" t="inlineStr">
        <is>
          <t xml:space="preserve">    Natural Gas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ICH000:fa_TotalFeedstoc</t>
        </is>
      </c>
      <c r="B56" s="26" t="inlineStr">
        <is>
          <t xml:space="preserve">      Total Feedstocks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ICH000:fa_Total</t>
        </is>
      </c>
      <c r="B57" s="25" t="inlineStr">
        <is>
          <t xml:space="preserve">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9" ht="15" customHeight="1" s="163">
      <c r="B59" s="25" t="inlineStr">
        <is>
          <t>Carbon Dioxide Emissions 4/</t>
        </is>
      </c>
    </row>
    <row r="60" ht="15" customHeight="1" s="163">
      <c r="A60" s="30" t="inlineStr">
        <is>
          <t>ICH000:ga_tonscarbon_dd</t>
        </is>
      </c>
      <c r="B60" s="25" t="inlineStr">
        <is>
          <t>(million metric tons carbon dioxide)</t>
        </is>
      </c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  <c r="V60" s="36" t="n"/>
      <c r="W60" s="36" t="n"/>
      <c r="X60" s="36" t="n"/>
      <c r="Y60" s="36" t="n"/>
      <c r="Z60" s="36" t="n"/>
      <c r="AA60" s="36" t="n"/>
      <c r="AB60" s="36" t="n"/>
      <c r="AC60" s="36" t="n"/>
      <c r="AD60" s="36" t="n"/>
      <c r="AE60" s="36" t="n"/>
      <c r="AF60" s="36" t="n"/>
      <c r="AG60" s="36" t="n"/>
      <c r="AH60" s="36" t="n"/>
      <c r="AI60" s="169" t="n"/>
    </row>
    <row r="62" ht="15" customHeight="1" s="163">
      <c r="B62" s="25" t="inlineStr">
        <is>
          <t>Combined Heat and Power 5/</t>
        </is>
      </c>
    </row>
    <row r="63" ht="15" customHeight="1" s="163">
      <c r="B63" s="25" t="inlineStr">
        <is>
          <t xml:space="preserve">  Generating Capacity (gigawatts)</t>
        </is>
      </c>
    </row>
    <row r="64" ht="15" customHeight="1" s="163">
      <c r="A64" s="30" t="inlineStr">
        <is>
          <t>ICH000:ia_Petroleum</t>
        </is>
      </c>
      <c r="B64" s="26" t="inlineStr">
        <is>
          <t xml:space="preserve">    Petroleum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5" ht="15" customHeight="1" s="163">
      <c r="A65" s="30" t="inlineStr">
        <is>
          <t>ICH000:ia_NaturalGas</t>
        </is>
      </c>
      <c r="B65" s="26" t="inlineStr">
        <is>
          <t xml:space="preserve">    Natural Gas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>
      <c r="A66" s="30" t="inlineStr">
        <is>
          <t>ICH000:ia_Coal</t>
        </is>
      </c>
      <c r="B66" s="26" t="inlineStr">
        <is>
          <t xml:space="preserve">    Coal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A67" s="30" t="inlineStr">
        <is>
          <t>ICH000:ia_Other</t>
        </is>
      </c>
      <c r="B67" s="26" t="inlineStr">
        <is>
          <t xml:space="preserve">    Other 6/</t>
        </is>
      </c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  <c r="AA67" s="27" t="n"/>
      <c r="AB67" s="27" t="n"/>
      <c r="AC67" s="27" t="n"/>
      <c r="AD67" s="27" t="n"/>
      <c r="AE67" s="27" t="n"/>
      <c r="AF67" s="27" t="n"/>
      <c r="AG67" s="27" t="n"/>
      <c r="AH67" s="27" t="n"/>
      <c r="AI67" s="170" t="n"/>
    </row>
    <row r="68" ht="15" customHeight="1" s="163">
      <c r="A68" s="30" t="inlineStr">
        <is>
          <t>ICH000:ia_Total</t>
        </is>
      </c>
      <c r="B68" s="25" t="inlineStr">
        <is>
          <t xml:space="preserve">      Total</t>
        </is>
      </c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5" t="n"/>
      <c r="AA68" s="35" t="n"/>
      <c r="AB68" s="35" t="n"/>
      <c r="AC68" s="35" t="n"/>
      <c r="AD68" s="35" t="n"/>
      <c r="AE68" s="35" t="n"/>
      <c r="AF68" s="35" t="n"/>
      <c r="AG68" s="35" t="n"/>
      <c r="AH68" s="35" t="n"/>
      <c r="AI68" s="169" t="n"/>
    </row>
    <row r="69" ht="15" customHeight="1" s="163">
      <c r="B69" s="25" t="inlineStr">
        <is>
          <t xml:space="preserve">  Net Generation (billion kilowatthours)</t>
        </is>
      </c>
    </row>
    <row r="70" ht="15" customHeight="1" s="163">
      <c r="A70" s="30" t="inlineStr">
        <is>
          <t>ICH000:ja_Petroleum</t>
        </is>
      </c>
      <c r="B70" s="26" t="inlineStr">
        <is>
          <t xml:space="preserve">    Petroleum</t>
        </is>
      </c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  <c r="AA70" s="27" t="n"/>
      <c r="AB70" s="27" t="n"/>
      <c r="AC70" s="27" t="n"/>
      <c r="AD70" s="27" t="n"/>
      <c r="AE70" s="27" t="n"/>
      <c r="AF70" s="27" t="n"/>
      <c r="AG70" s="27" t="n"/>
      <c r="AH70" s="27" t="n"/>
      <c r="AI70" s="170" t="n"/>
    </row>
    <row r="71" ht="15" customHeight="1" s="163">
      <c r="A71" s="30" t="inlineStr">
        <is>
          <t>ICH000:ja_NaturalGas</t>
        </is>
      </c>
      <c r="B71" s="26" t="inlineStr">
        <is>
          <t xml:space="preserve">    Natural Gas</t>
        </is>
      </c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  <c r="AA71" s="27" t="n"/>
      <c r="AB71" s="27" t="n"/>
      <c r="AC71" s="27" t="n"/>
      <c r="AD71" s="27" t="n"/>
      <c r="AE71" s="27" t="n"/>
      <c r="AF71" s="27" t="n"/>
      <c r="AG71" s="27" t="n"/>
      <c r="AH71" s="27" t="n"/>
      <c r="AI71" s="170" t="n"/>
    </row>
    <row r="72" ht="15" customHeight="1" s="163">
      <c r="A72" s="30" t="inlineStr">
        <is>
          <t>ICH000:ja_Coal</t>
        </is>
      </c>
      <c r="B72" s="26" t="inlineStr">
        <is>
          <t xml:space="preserve">    Coal</t>
        </is>
      </c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  <c r="AA72" s="27" t="n"/>
      <c r="AB72" s="27" t="n"/>
      <c r="AC72" s="27" t="n"/>
      <c r="AD72" s="27" t="n"/>
      <c r="AE72" s="27" t="n"/>
      <c r="AF72" s="27" t="n"/>
      <c r="AG72" s="27" t="n"/>
      <c r="AH72" s="27" t="n"/>
      <c r="AI72" s="170" t="n"/>
    </row>
    <row r="73" ht="15" customHeight="1" s="163">
      <c r="A73" s="30" t="inlineStr">
        <is>
          <t>ICH000:ja_Other</t>
        </is>
      </c>
      <c r="B73" s="26" t="inlineStr">
        <is>
          <t xml:space="preserve">    Other 6/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70" t="n"/>
    </row>
    <row r="74" ht="15" customHeight="1" s="163">
      <c r="A74" s="30" t="inlineStr">
        <is>
          <t>ICH000:ja_Total</t>
        </is>
      </c>
      <c r="B74" s="25" t="inlineStr">
        <is>
          <t xml:space="preserve">      Total</t>
        </is>
      </c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5" t="n"/>
      <c r="AA74" s="35" t="n"/>
      <c r="AB74" s="35" t="n"/>
      <c r="AC74" s="35" t="n"/>
      <c r="AD74" s="35" t="n"/>
      <c r="AE74" s="35" t="n"/>
      <c r="AF74" s="35" t="n"/>
      <c r="AG74" s="35" t="n"/>
      <c r="AH74" s="35" t="n"/>
      <c r="AI74" s="169" t="n"/>
    </row>
    <row r="75" ht="15" customHeight="1" s="163">
      <c r="B75" s="25" t="inlineStr">
        <is>
          <t xml:space="preserve">    Disposition</t>
        </is>
      </c>
    </row>
    <row r="76" ht="15" customHeight="1" s="163">
      <c r="A76" s="30" t="inlineStr">
        <is>
          <t>ICH000:ja_SalestotheGri</t>
        </is>
      </c>
      <c r="B76" s="26" t="inlineStr">
        <is>
          <t xml:space="preserve">      Sales to the Grid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70" t="n"/>
    </row>
    <row r="77" ht="15" customHeight="1" s="163">
      <c r="A77" s="30" t="inlineStr">
        <is>
          <t>ICH000:ja_Generationfor</t>
        </is>
      </c>
      <c r="B77" s="26" t="inlineStr">
        <is>
          <t xml:space="preserve">      Generation for Own Use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70" t="n"/>
    </row>
    <row r="78" ht="15" customHeight="1" s="163" thickBot="1"/>
    <row r="79" ht="15" customHeight="1" s="163">
      <c r="B79" s="164" t="inlineStr">
        <is>
          <t xml:space="preserve">   1/ Includes energy for combined heat and power plants that have a non-regulatory status, small on-site generating systems.</t>
        </is>
      </c>
      <c r="C79" s="164" t="n"/>
      <c r="D79" s="164" t="n"/>
      <c r="E79" s="164" t="n"/>
      <c r="F79" s="164" t="n"/>
      <c r="G79" s="164" t="n"/>
      <c r="H79" s="164" t="n"/>
      <c r="I79" s="164" t="n"/>
      <c r="J79" s="164" t="n"/>
      <c r="K79" s="164" t="n"/>
      <c r="L79" s="164" t="n"/>
      <c r="M79" s="164" t="n"/>
      <c r="N79" s="164" t="n"/>
      <c r="O79" s="164" t="n"/>
      <c r="P79" s="164" t="n"/>
      <c r="Q79" s="164" t="n"/>
      <c r="R79" s="164" t="n"/>
      <c r="S79" s="164" t="n"/>
      <c r="T79" s="164" t="n"/>
      <c r="U79" s="164" t="n"/>
      <c r="V79" s="164" t="n"/>
      <c r="W79" s="164" t="n"/>
      <c r="X79" s="164" t="n"/>
      <c r="Y79" s="164" t="n"/>
      <c r="Z79" s="164" t="n"/>
      <c r="AA79" s="164" t="n"/>
      <c r="AB79" s="164" t="n"/>
      <c r="AC79" s="164" t="n"/>
      <c r="AD79" s="164" t="n"/>
      <c r="AE79" s="164" t="n"/>
      <c r="AF79" s="164" t="n"/>
      <c r="AG79" s="164" t="n"/>
      <c r="AH79" s="164" t="n"/>
      <c r="AI79" s="164" t="n"/>
    </row>
    <row r="80" ht="15" customHeight="1" s="163">
      <c r="B80" s="31" t="inlineStr">
        <is>
          <t xml:space="preserve">   2/ Includes lubricants, and miscellaneous petroleum products.</t>
        </is>
      </c>
    </row>
    <row r="81" ht="15" customHeight="1" s="163">
      <c r="B81" s="31" t="inlineStr">
        <is>
          <t xml:space="preserve">   3/ Includes ethane, natural gasoline, and refinery olefins.</t>
        </is>
      </c>
    </row>
    <row r="82" ht="15" customHeight="1" s="163">
      <c r="B82" s="31" t="inlineStr">
        <is>
          <t xml:space="preserve">   4/ Includes emissions attributable to the fuels consumed to generate the purchased electricity.</t>
        </is>
      </c>
    </row>
    <row r="83" ht="15" customHeight="1" s="163">
      <c r="B83" s="31" t="inlineStr">
        <is>
          <t xml:space="preserve">   5/ Includes industrial-owned generators not classified as combined heat and power, such as standby generators.</t>
        </is>
      </c>
    </row>
    <row r="84" ht="15" customHeight="1" s="163">
      <c r="B84" s="31" t="inlineStr">
        <is>
          <t xml:space="preserve">   6/ Includes wood and other biomass, waste heat, municipal waste, and renewable sources.</t>
        </is>
      </c>
    </row>
    <row r="85" ht="15" customHeight="1" s="163">
      <c r="B85" s="31" t="inlineStr">
        <is>
          <t xml:space="preserve">   Btu = British thermal unit.</t>
        </is>
      </c>
    </row>
    <row r="86" ht="15" customHeight="1" s="163">
      <c r="B86" s="31" t="inlineStr">
        <is>
          <t xml:space="preserve">   - - = Not applicable.</t>
        </is>
      </c>
    </row>
    <row r="87" ht="15" customHeight="1" s="163">
      <c r="B87" s="31" t="inlineStr">
        <is>
          <t xml:space="preserve">   Note:  Includes estimated consumption for petroleum and other liquids.  Totals may not equal sum of components due to independent</t>
        </is>
      </c>
    </row>
    <row r="88" ht="15" customHeight="1" s="163">
      <c r="B88" s="31" t="inlineStr">
        <is>
          <t>rounding.</t>
        </is>
      </c>
    </row>
    <row r="89" ht="15" customHeight="1" s="163">
      <c r="B89" s="31" t="inlineStr">
        <is>
          <t xml:space="preserve">   Sources:  2019 value of shipments:  IHS Markit, Macroeconomic model, May 2019.</t>
        </is>
      </c>
    </row>
    <row r="90" ht="15" customHeight="1" s="163">
      <c r="B90" s="31" t="inlineStr">
        <is>
          <t>Other 2019:  U.S. Energy Information Administration (EIA), Short-Term Energy Outlook, October 2019 and EIA, AEO2020 National Energy</t>
        </is>
      </c>
    </row>
    <row r="91" ht="15" customHeight="1" s="163">
      <c r="B91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width="20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IGL000</t>
        </is>
      </c>
      <c r="B10" s="24" t="inlineStr">
        <is>
          <t>28. Glass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IGL000:ba_ValueofShipme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Format="1" customHeight="1" s="55">
      <c r="A18" s="53" t="inlineStr">
        <is>
          <t>IGL000:ca_ResidualOil</t>
        </is>
      </c>
      <c r="B18" s="39" t="inlineStr">
        <is>
          <t xml:space="preserve"> Residual Fuel Oil</t>
        </is>
      </c>
      <c r="C18" s="54" t="n">
        <v>0</v>
      </c>
      <c r="D18" s="54" t="n">
        <v>0</v>
      </c>
      <c r="E18" s="54" t="n">
        <v>0</v>
      </c>
      <c r="F18" s="54" t="n">
        <v>0</v>
      </c>
      <c r="G18" s="54" t="n">
        <v>0</v>
      </c>
      <c r="H18" s="54" t="n">
        <v>0</v>
      </c>
      <c r="I18" s="54" t="n">
        <v>0</v>
      </c>
      <c r="J18" s="54" t="n">
        <v>0</v>
      </c>
      <c r="K18" s="54" t="n">
        <v>0</v>
      </c>
      <c r="L18" s="54" t="n">
        <v>0</v>
      </c>
      <c r="M18" s="54" t="n">
        <v>0</v>
      </c>
      <c r="N18" s="54" t="n">
        <v>0</v>
      </c>
      <c r="O18" s="54" t="n">
        <v>0</v>
      </c>
      <c r="P18" s="54" t="n">
        <v>0</v>
      </c>
      <c r="Q18" s="54" t="n">
        <v>0</v>
      </c>
      <c r="R18" s="54" t="n">
        <v>0</v>
      </c>
      <c r="S18" s="54" t="n">
        <v>0</v>
      </c>
      <c r="T18" s="54" t="n">
        <v>0</v>
      </c>
      <c r="U18" s="54" t="n">
        <v>0</v>
      </c>
      <c r="V18" s="54" t="n">
        <v>0</v>
      </c>
      <c r="W18" s="54" t="n">
        <v>0</v>
      </c>
      <c r="X18" s="54" t="n">
        <v>0</v>
      </c>
      <c r="Y18" s="54" t="n">
        <v>0</v>
      </c>
      <c r="Z18" s="54" t="n">
        <v>0</v>
      </c>
      <c r="AA18" s="54" t="n">
        <v>0</v>
      </c>
      <c r="AB18" s="54" t="n">
        <v>0</v>
      </c>
      <c r="AC18" s="54" t="n">
        <v>0</v>
      </c>
      <c r="AD18" s="54" t="n">
        <v>0</v>
      </c>
      <c r="AE18" s="54" t="n">
        <v>0</v>
      </c>
      <c r="AF18" s="54" t="n">
        <v>0</v>
      </c>
      <c r="AG18" s="54" t="n">
        <v>0</v>
      </c>
      <c r="AH18" s="54" t="n"/>
      <c r="AI18" s="171" t="n"/>
    </row>
    <row r="19" ht="15" customFormat="1" customHeight="1" s="55">
      <c r="A19" s="53" t="inlineStr">
        <is>
          <t>IGL000:ca_DistillateOil</t>
        </is>
      </c>
      <c r="B19" s="39" t="inlineStr">
        <is>
          <t xml:space="preserve"> Distillate Fuel Oil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0</v>
      </c>
      <c r="N19" s="54" t="n">
        <v>0</v>
      </c>
      <c r="O19" s="54" t="n">
        <v>0</v>
      </c>
      <c r="P19" s="54" t="n">
        <v>0</v>
      </c>
      <c r="Q19" s="54" t="n">
        <v>0</v>
      </c>
      <c r="R19" s="54" t="n">
        <v>0</v>
      </c>
      <c r="S19" s="54" t="n">
        <v>0</v>
      </c>
      <c r="T19" s="54" t="n">
        <v>0</v>
      </c>
      <c r="U19" s="54" t="n">
        <v>0</v>
      </c>
      <c r="V19" s="54" t="n">
        <v>0</v>
      </c>
      <c r="W19" s="54" t="n">
        <v>0</v>
      </c>
      <c r="X19" s="54" t="n">
        <v>0</v>
      </c>
      <c r="Y19" s="54" t="n">
        <v>0</v>
      </c>
      <c r="Z19" s="54" t="n">
        <v>0</v>
      </c>
      <c r="AA19" s="54" t="n">
        <v>0</v>
      </c>
      <c r="AB19" s="54" t="n">
        <v>0</v>
      </c>
      <c r="AC19" s="54" t="n">
        <v>0</v>
      </c>
      <c r="AD19" s="54" t="n">
        <v>0</v>
      </c>
      <c r="AE19" s="54" t="n">
        <v>0</v>
      </c>
      <c r="AF19" s="54" t="n">
        <v>0</v>
      </c>
      <c r="AG19" s="54" t="n">
        <v>0</v>
      </c>
      <c r="AH19" s="54" t="n"/>
      <c r="AI19" s="171" t="n"/>
    </row>
    <row r="20" ht="15" customFormat="1" customHeight="1" s="55">
      <c r="A20" s="53" t="inlineStr">
        <is>
          <t>IGL000:ca_LiquefiedPetr</t>
        </is>
      </c>
      <c r="B20" s="39" t="inlineStr">
        <is>
          <t xml:space="preserve"> Propane</t>
        </is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>
        <v>0</v>
      </c>
      <c r="AH20" s="54" t="n"/>
      <c r="AI20" s="171" t="n"/>
    </row>
    <row r="21" ht="15" customFormat="1" customHeight="1" s="55">
      <c r="A21" s="53" t="inlineStr">
        <is>
          <t>IGL000:ca_PetroleumSubt</t>
        </is>
      </c>
      <c r="B21" s="39" t="inlineStr">
        <is>
          <t xml:space="preserve">   Petroleum and Other Liquids Subtotal</t>
        </is>
      </c>
      <c r="C21" s="54" t="n"/>
      <c r="D21" s="54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171" t="n"/>
    </row>
    <row r="22" ht="15" customFormat="1" customHeight="1" s="55">
      <c r="A22" s="53" t="inlineStr">
        <is>
          <t>IGL000:ca_NaturalGas</t>
        </is>
      </c>
      <c r="B22" s="39" t="inlineStr">
        <is>
          <t xml:space="preserve"> Natural Gas</t>
        </is>
      </c>
      <c r="C22" s="54" t="n">
        <v>140.50145</v>
      </c>
      <c r="D22" s="54" t="n">
        <v>135.471252</v>
      </c>
      <c r="E22" s="54" t="n">
        <v>140.500168</v>
      </c>
      <c r="F22" s="54" t="n">
        <v>139.733444</v>
      </c>
      <c r="G22" s="54" t="n">
        <v>139.808533</v>
      </c>
      <c r="H22" s="54" t="n">
        <v>139.601761</v>
      </c>
      <c r="I22" s="54" t="n">
        <v>138.149139</v>
      </c>
      <c r="J22" s="54" t="n">
        <v>135.74295</v>
      </c>
      <c r="K22" s="54" t="n">
        <v>133.093842</v>
      </c>
      <c r="L22" s="54" t="n">
        <v>131.019043</v>
      </c>
      <c r="M22" s="54" t="n">
        <v>128.716751</v>
      </c>
      <c r="N22" s="54" t="n">
        <v>126.994499</v>
      </c>
      <c r="O22" s="54" t="n">
        <v>125.270935</v>
      </c>
      <c r="P22" s="54" t="n">
        <v>123.873131</v>
      </c>
      <c r="Q22" s="54" t="n">
        <v>123.016632</v>
      </c>
      <c r="R22" s="54" t="n">
        <v>123.543762</v>
      </c>
      <c r="S22" s="54" t="n">
        <v>123.694168</v>
      </c>
      <c r="T22" s="54" t="n">
        <v>123.409187</v>
      </c>
      <c r="U22" s="54" t="n">
        <v>123.41011</v>
      </c>
      <c r="V22" s="54" t="n">
        <v>123.58593</v>
      </c>
      <c r="W22" s="54" t="n">
        <v>124.214462</v>
      </c>
      <c r="X22" s="54" t="n">
        <v>125.671257</v>
      </c>
      <c r="Y22" s="54" t="n">
        <v>126.50502</v>
      </c>
      <c r="Z22" s="54" t="n">
        <v>127.337212</v>
      </c>
      <c r="AA22" s="54" t="n">
        <v>128.247269</v>
      </c>
      <c r="AB22" s="54" t="n">
        <v>129.798599</v>
      </c>
      <c r="AC22" s="54" t="n">
        <v>131.234482</v>
      </c>
      <c r="AD22" s="54" t="n">
        <v>132.012329</v>
      </c>
      <c r="AE22" s="54" t="n">
        <v>133.240768</v>
      </c>
      <c r="AF22" s="54" t="n">
        <v>134.569382</v>
      </c>
      <c r="AG22" s="54" t="n">
        <v>136.05275</v>
      </c>
      <c r="AH22" s="54" t="n"/>
      <c r="AI22" s="171" t="n"/>
    </row>
    <row r="23" ht="15" customFormat="1" customHeight="1" s="55">
      <c r="A23" s="53" t="inlineStr">
        <is>
          <t>IGL000:ca_SteamCoal</t>
        </is>
      </c>
      <c r="B23" s="39" t="inlineStr">
        <is>
          <t xml:space="preserve"> Steam Coal</t>
        </is>
      </c>
      <c r="C23" s="54" t="n">
        <v>0</v>
      </c>
      <c r="D23" s="54" t="n">
        <v>0</v>
      </c>
      <c r="E23" s="54" t="n">
        <v>0</v>
      </c>
      <c r="F23" s="54" t="n">
        <v>0</v>
      </c>
      <c r="G23" s="54" t="n">
        <v>0</v>
      </c>
      <c r="H23" s="54" t="n">
        <v>0</v>
      </c>
      <c r="I23" s="54" t="n">
        <v>0</v>
      </c>
      <c r="J23" s="54" t="n">
        <v>0</v>
      </c>
      <c r="K23" s="54" t="n">
        <v>0</v>
      </c>
      <c r="L23" s="54" t="n">
        <v>0</v>
      </c>
      <c r="M23" s="54" t="n">
        <v>0</v>
      </c>
      <c r="N23" s="54" t="n">
        <v>0</v>
      </c>
      <c r="O23" s="54" t="n">
        <v>0</v>
      </c>
      <c r="P23" s="54" t="n">
        <v>0</v>
      </c>
      <c r="Q23" s="54" t="n">
        <v>0</v>
      </c>
      <c r="R23" s="54" t="n">
        <v>0</v>
      </c>
      <c r="S23" s="54" t="n">
        <v>0</v>
      </c>
      <c r="T23" s="54" t="n">
        <v>0</v>
      </c>
      <c r="U23" s="54" t="n">
        <v>0</v>
      </c>
      <c r="V23" s="54" t="n">
        <v>0</v>
      </c>
      <c r="W23" s="54" t="n">
        <v>0</v>
      </c>
      <c r="X23" s="54" t="n">
        <v>0</v>
      </c>
      <c r="Y23" s="54" t="n">
        <v>0</v>
      </c>
      <c r="Z23" s="54" t="n">
        <v>0</v>
      </c>
      <c r="AA23" s="54" t="n">
        <v>0</v>
      </c>
      <c r="AB23" s="54" t="n">
        <v>0</v>
      </c>
      <c r="AC23" s="54" t="n">
        <v>0</v>
      </c>
      <c r="AD23" s="54" t="n">
        <v>0</v>
      </c>
      <c r="AE23" s="54" t="n">
        <v>0</v>
      </c>
      <c r="AF23" s="54" t="n">
        <v>0</v>
      </c>
      <c r="AG23" s="54" t="n">
        <v>0</v>
      </c>
      <c r="AH23" s="54" t="n"/>
      <c r="AI23" s="171" t="n"/>
    </row>
    <row r="24" ht="15" customFormat="1" customHeight="1" s="55">
      <c r="A24" s="53" t="inlineStr">
        <is>
          <t>IGL000:ca_PurchasedElec</t>
        </is>
      </c>
      <c r="B24" s="39" t="inlineStr">
        <is>
          <t xml:space="preserve"> Purchased Electricity</t>
        </is>
      </c>
      <c r="C24" s="54" t="n">
        <v>39.970379</v>
      </c>
      <c r="D24" s="54" t="n">
        <v>39.169655</v>
      </c>
      <c r="E24" s="54" t="n">
        <v>39.796745</v>
      </c>
      <c r="F24" s="54" t="n">
        <v>41.009872</v>
      </c>
      <c r="G24" s="54" t="n">
        <v>42.3344</v>
      </c>
      <c r="H24" s="54" t="n">
        <v>43.218426</v>
      </c>
      <c r="I24" s="54" t="n">
        <v>43.862831</v>
      </c>
      <c r="J24" s="54" t="n">
        <v>44.224758</v>
      </c>
      <c r="K24" s="54" t="n">
        <v>44.480938</v>
      </c>
      <c r="L24" s="54" t="n">
        <v>44.620346</v>
      </c>
      <c r="M24" s="54" t="n">
        <v>44.729744</v>
      </c>
      <c r="N24" s="54" t="n">
        <v>44.975784</v>
      </c>
      <c r="O24" s="54" t="n">
        <v>45.261097</v>
      </c>
      <c r="P24" s="54" t="n">
        <v>45.324318</v>
      </c>
      <c r="Q24" s="54" t="n">
        <v>45.539894</v>
      </c>
      <c r="R24" s="54" t="n">
        <v>46.231438</v>
      </c>
      <c r="S24" s="54" t="n">
        <v>46.763527</v>
      </c>
      <c r="T24" s="54" t="n">
        <v>47.099579</v>
      </c>
      <c r="U24" s="54" t="n">
        <v>47.498947</v>
      </c>
      <c r="V24" s="54" t="n">
        <v>47.921623</v>
      </c>
      <c r="W24" s="54" t="n">
        <v>48.482967</v>
      </c>
      <c r="X24" s="54" t="n">
        <v>49.326962</v>
      </c>
      <c r="Y24" s="54" t="n">
        <v>49.924557</v>
      </c>
      <c r="Z24" s="54" t="n">
        <v>50.508823</v>
      </c>
      <c r="AA24" s="54" t="n">
        <v>51.121483</v>
      </c>
      <c r="AB24" s="54" t="n">
        <v>51.983082</v>
      </c>
      <c r="AC24" s="54" t="n">
        <v>52.782665</v>
      </c>
      <c r="AD24" s="54" t="n">
        <v>53.345703</v>
      </c>
      <c r="AE24" s="54" t="n">
        <v>54.062897</v>
      </c>
      <c r="AF24" s="54" t="n">
        <v>54.833061</v>
      </c>
      <c r="AG24" s="54" t="n">
        <v>55.682571</v>
      </c>
      <c r="AH24" s="54" t="n"/>
      <c r="AI24" s="171" t="n"/>
    </row>
    <row r="25" ht="15" customHeight="1" s="163">
      <c r="A25" s="30" t="inlineStr">
        <is>
          <t>IGL000:ca_Total</t>
        </is>
      </c>
      <c r="B25" s="25" t="inlineStr">
        <is>
          <t xml:space="preserve">   Total</t>
        </is>
      </c>
      <c r="C25" s="33" t="n"/>
      <c r="D25" s="33" t="n"/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33" t="n"/>
      <c r="O25" s="33" t="n"/>
      <c r="P25" s="33" t="n"/>
      <c r="Q25" s="33" t="n"/>
      <c r="R25" s="33" t="n"/>
      <c r="S25" s="33" t="n"/>
      <c r="T25" s="33" t="n"/>
      <c r="U25" s="33" t="n"/>
      <c r="V25" s="33" t="n"/>
      <c r="W25" s="33" t="n"/>
      <c r="X25" s="33" t="n"/>
      <c r="Y25" s="33" t="n"/>
      <c r="Z25" s="33" t="n"/>
      <c r="AA25" s="33" t="n"/>
      <c r="AB25" s="33" t="n"/>
      <c r="AC25" s="33" t="n"/>
      <c r="AD25" s="33" t="n"/>
      <c r="AE25" s="33" t="n"/>
      <c r="AF25" s="33" t="n"/>
      <c r="AG25" s="33" t="n"/>
      <c r="AH25" s="33" t="n"/>
      <c r="AI25" s="169" t="n"/>
    </row>
    <row r="27" ht="15" customHeight="1" s="163">
      <c r="B27" s="25" t="inlineStr">
        <is>
          <t>Energy Consumption per Unit of Output</t>
        </is>
      </c>
    </row>
    <row r="28" ht="15" customHeight="1" s="163">
      <c r="B28" s="25" t="inlineStr">
        <is>
          <t>(thousand Btu per 2012 dollar shipments)</t>
        </is>
      </c>
    </row>
    <row r="29" ht="15" customHeight="1" s="163">
      <c r="A29" s="30" t="inlineStr">
        <is>
          <t>IGL000:da_ResidualOil</t>
        </is>
      </c>
      <c r="B29" s="26" t="inlineStr">
        <is>
          <t xml:space="preserve"> Residual Fuel Oil</t>
        </is>
      </c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170" t="n"/>
    </row>
    <row r="30" ht="15" customHeight="1" s="163">
      <c r="A30" s="30" t="inlineStr">
        <is>
          <t>IGL000:da_DistillateOil</t>
        </is>
      </c>
      <c r="B30" s="26" t="inlineStr">
        <is>
          <t xml:space="preserve"> Distillate Fuel Oil</t>
        </is>
      </c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170" t="n"/>
    </row>
    <row r="31" ht="15" customHeight="1" s="163">
      <c r="A31" s="30" t="inlineStr">
        <is>
          <t>IGL000:da_LiquefiedPetr</t>
        </is>
      </c>
      <c r="B31" s="26" t="inlineStr">
        <is>
          <t xml:space="preserve"> Propane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70" t="n"/>
    </row>
    <row r="32" ht="15" customHeight="1" s="163">
      <c r="A32" s="30" t="inlineStr">
        <is>
          <t>IGL000:da_PetroleumSubt</t>
        </is>
      </c>
      <c r="B32" s="26" t="inlineStr">
        <is>
          <t xml:space="preserve">   Petroleum and Other Liquids Subtotal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IGL000:da_NaturalGas</t>
        </is>
      </c>
      <c r="B33" s="26" t="inlineStr">
        <is>
          <t xml:space="preserve"> Natural Gas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IGL000:da_SteamCoal</t>
        </is>
      </c>
      <c r="B34" s="26" t="inlineStr">
        <is>
          <t xml:space="preserve"> Steam Coal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IGL000:da_PurchasedElec</t>
        </is>
      </c>
      <c r="B35" s="26" t="inlineStr">
        <is>
          <t xml:space="preserve"> Purchased Electricity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IGL000:da_Total</t>
        </is>
      </c>
      <c r="B36" s="25" t="inlineStr">
        <is>
          <t xml:space="preserve">   Total</t>
        </is>
      </c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5" t="n"/>
      <c r="AA36" s="35" t="n"/>
      <c r="AB36" s="35" t="n"/>
      <c r="AC36" s="35" t="n"/>
      <c r="AD36" s="35" t="n"/>
      <c r="AE36" s="35" t="n"/>
      <c r="AF36" s="35" t="n"/>
      <c r="AG36" s="35" t="n"/>
      <c r="AH36" s="35" t="n"/>
      <c r="AI36" s="169" t="n"/>
    </row>
    <row r="38" ht="15" customHeight="1" s="163">
      <c r="B38" s="25" t="inlineStr">
        <is>
          <t>Carbon Dioxide Emissions 2/</t>
        </is>
      </c>
    </row>
    <row r="39" ht="15" customHeight="1" s="163">
      <c r="A39" s="30" t="inlineStr">
        <is>
          <t>IGL000:ea_tonscarbon_dd</t>
        </is>
      </c>
      <c r="B39" s="25" t="inlineStr">
        <is>
          <t>(million metric tons carbon dioxide)</t>
        </is>
      </c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  <c r="V39" s="36" t="n"/>
      <c r="W39" s="36" t="n"/>
      <c r="X39" s="36" t="n"/>
      <c r="Y39" s="36" t="n"/>
      <c r="Z39" s="36" t="n"/>
      <c r="AA39" s="36" t="n"/>
      <c r="AB39" s="36" t="n"/>
      <c r="AC39" s="36" t="n"/>
      <c r="AD39" s="36" t="n"/>
      <c r="AE39" s="36" t="n"/>
      <c r="AF39" s="36" t="n"/>
      <c r="AG39" s="36" t="n"/>
      <c r="AH39" s="36" t="n"/>
      <c r="AI39" s="169" t="n"/>
    </row>
    <row r="41" ht="15" customHeight="1" s="163">
      <c r="B41" s="25" t="inlineStr">
        <is>
          <t>Combined Heat and Power 3/</t>
        </is>
      </c>
    </row>
    <row r="42" ht="15" customHeight="1" s="163">
      <c r="B42" s="25" t="inlineStr">
        <is>
          <t xml:space="preserve">  Generating Capacity (gigawatts)</t>
        </is>
      </c>
    </row>
    <row r="43" ht="15" customHeight="1" s="163">
      <c r="A43" s="30" t="inlineStr">
        <is>
          <t>IGL000:ga_Petroleum</t>
        </is>
      </c>
      <c r="B43" s="26" t="inlineStr">
        <is>
          <t xml:space="preserve">    Petroleum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IGL000:ga_NaturalGas</t>
        </is>
      </c>
      <c r="B44" s="26" t="inlineStr">
        <is>
          <t xml:space="preserve">    Natural Gas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IGL000:ga_Coal</t>
        </is>
      </c>
      <c r="B45" s="26" t="inlineStr">
        <is>
          <t xml:space="preserve">    Coal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IGL000:ga_Other</t>
        </is>
      </c>
      <c r="B46" s="26" t="inlineStr">
        <is>
          <t xml:space="preserve">    Other 4/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70" t="n"/>
    </row>
    <row r="47" ht="15" customHeight="1" s="163">
      <c r="A47" s="30" t="inlineStr">
        <is>
          <t>IGL000:ga_Total</t>
        </is>
      </c>
      <c r="B47" s="25" t="inlineStr">
        <is>
          <t xml:space="preserve">      Total</t>
        </is>
      </c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5" t="n"/>
      <c r="AA47" s="35" t="n"/>
      <c r="AB47" s="35" t="n"/>
      <c r="AC47" s="35" t="n"/>
      <c r="AD47" s="35" t="n"/>
      <c r="AE47" s="35" t="n"/>
      <c r="AF47" s="35" t="n"/>
      <c r="AG47" s="35" t="n"/>
      <c r="AH47" s="35" t="n"/>
      <c r="AI47" s="169" t="n"/>
    </row>
    <row r="48" ht="15" customHeight="1" s="163">
      <c r="B48" s="25" t="inlineStr">
        <is>
          <t xml:space="preserve">  Net Generation (billion kilowatthours)</t>
        </is>
      </c>
    </row>
    <row r="49" ht="15" customHeight="1" s="163">
      <c r="A49" s="30" t="inlineStr">
        <is>
          <t>IGL000:ha_Petroleum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IGL000:ha_NaturalGas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IGL000:ha_Coal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IGL000:ha_Other</t>
        </is>
      </c>
      <c r="B52" s="26" t="inlineStr">
        <is>
          <t xml:space="preserve">    Other 4/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IGL000:ha_Total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9" t="n"/>
    </row>
    <row r="54" ht="15" customHeight="1" s="163">
      <c r="B54" s="25" t="inlineStr">
        <is>
          <t xml:space="preserve">    Disposition</t>
        </is>
      </c>
    </row>
    <row r="55" ht="15" customHeight="1" s="163">
      <c r="A55" s="30" t="inlineStr">
        <is>
          <t>IGL000:ha_SalestotheGri</t>
        </is>
      </c>
      <c r="B55" s="26" t="inlineStr">
        <is>
          <t xml:space="preserve">      Sales to the Grid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 thickBot="1">
      <c r="A56" s="30" t="inlineStr">
        <is>
          <t>IGL000:ha_Generationfor</t>
        </is>
      </c>
      <c r="B56" s="26" t="inlineStr">
        <is>
          <t xml:space="preserve">      Generation for Own Use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B57" s="164" t="inlineStr">
        <is>
          <t xml:space="preserve">   1/ Includes energy for combined heat and power plants that have a non-regulatory status, small on-site generating systems.</t>
        </is>
      </c>
      <c r="C57" s="164" t="n"/>
      <c r="D57" s="164" t="n"/>
      <c r="E57" s="164" t="n"/>
      <c r="F57" s="164" t="n"/>
      <c r="G57" s="164" t="n"/>
      <c r="H57" s="164" t="n"/>
      <c r="I57" s="164" t="n"/>
      <c r="J57" s="164" t="n"/>
      <c r="K57" s="164" t="n"/>
      <c r="L57" s="164" t="n"/>
      <c r="M57" s="164" t="n"/>
      <c r="N57" s="164" t="n"/>
      <c r="O57" s="164" t="n"/>
      <c r="P57" s="164" t="n"/>
      <c r="Q57" s="164" t="n"/>
      <c r="R57" s="164" t="n"/>
      <c r="S57" s="164" t="n"/>
      <c r="T57" s="164" t="n"/>
      <c r="U57" s="164" t="n"/>
      <c r="V57" s="164" t="n"/>
      <c r="W57" s="164" t="n"/>
      <c r="X57" s="164" t="n"/>
      <c r="Y57" s="164" t="n"/>
      <c r="Z57" s="164" t="n"/>
      <c r="AA57" s="164" t="n"/>
      <c r="AB57" s="164" t="n"/>
      <c r="AC57" s="164" t="n"/>
      <c r="AD57" s="164" t="n"/>
      <c r="AE57" s="164" t="n"/>
      <c r="AF57" s="164" t="n"/>
      <c r="AG57" s="164" t="n"/>
      <c r="AH57" s="164" t="n"/>
      <c r="AI57" s="164" t="n"/>
    </row>
    <row r="58" ht="15" customHeight="1" s="163">
      <c r="B58" s="31" t="inlineStr">
        <is>
          <t xml:space="preserve">   2/ Includes emissions attributable to the fuels consumed to generate the purchased electricity.</t>
        </is>
      </c>
    </row>
    <row r="59" ht="15" customHeight="1" s="163">
      <c r="B59" s="31" t="inlineStr">
        <is>
          <t xml:space="preserve">   3/ Includes industrial-owned generators not classified as combined heat and power, such as standby generators.</t>
        </is>
      </c>
    </row>
    <row r="60" ht="15" customHeight="1" s="163">
      <c r="B60" s="31" t="inlineStr">
        <is>
          <t xml:space="preserve">   4/ Includes wood and other biomass, waste heat, municipal waste, and renewable sources.</t>
        </is>
      </c>
    </row>
    <row r="61" ht="15" customHeight="1" s="163">
      <c r="B61" s="31" t="inlineStr">
        <is>
          <t xml:space="preserve">   Btu = British thermal unit.</t>
        </is>
      </c>
    </row>
    <row r="62" ht="15" customHeight="1" s="163">
      <c r="B62" s="31" t="inlineStr">
        <is>
          <t xml:space="preserve">   - - = Not applicable.</t>
        </is>
      </c>
    </row>
    <row r="63" ht="15" customHeight="1" s="163">
      <c r="B63" s="31" t="inlineStr">
        <is>
          <t xml:space="preserve">   Note:  Includes estimated consumption for petroleum and other liquids.  Totals may not equal sum of components due to independent</t>
        </is>
      </c>
    </row>
    <row r="64" ht="15" customHeight="1" s="163">
      <c r="B64" s="31" t="inlineStr">
        <is>
          <t>rounding.</t>
        </is>
      </c>
    </row>
    <row r="65" ht="15" customHeight="1" s="163">
      <c r="B65" s="31" t="inlineStr">
        <is>
          <t xml:space="preserve">   Sources:  2019 value of shipments:  IHS Markit, Macroeconomic model, May 2019.</t>
        </is>
      </c>
    </row>
    <row r="66" ht="15" customHeight="1" s="163">
      <c r="B66" s="31" t="inlineStr">
        <is>
          <t>Other 2019:  U.S. Energy Information Administration (EIA), Short-Term Energy Outlook, October 2019 and EIA, AEO2020 National Energy</t>
        </is>
      </c>
    </row>
    <row r="67" ht="15" customHeight="1" s="163">
      <c r="B67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width="3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ICM000</t>
        </is>
      </c>
      <c r="B10" s="24" t="inlineStr">
        <is>
          <t>29. Cement and Lime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ICM000:ba_ValueofShipme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Format="1" customHeight="1" s="55">
      <c r="A18" s="53" t="inlineStr">
        <is>
          <t>ICM000:ca_DistillateOil</t>
        </is>
      </c>
      <c r="B18" s="39" t="inlineStr">
        <is>
          <t xml:space="preserve"> Distillate Fuel Oil</t>
        </is>
      </c>
      <c r="C18" s="54" t="n">
        <v>3.987905</v>
      </c>
      <c r="D18" s="54" t="n">
        <v>3.829889</v>
      </c>
      <c r="E18" s="54" t="n">
        <v>4.052838</v>
      </c>
      <c r="F18" s="54" t="n">
        <v>4.146105</v>
      </c>
      <c r="G18" s="54" t="n">
        <v>4.205568</v>
      </c>
      <c r="H18" s="54" t="n">
        <v>4.259976</v>
      </c>
      <c r="I18" s="54" t="n">
        <v>4.269629</v>
      </c>
      <c r="J18" s="54" t="n">
        <v>4.259284</v>
      </c>
      <c r="K18" s="54" t="n">
        <v>4.248927</v>
      </c>
      <c r="L18" s="54" t="n">
        <v>4.24119</v>
      </c>
      <c r="M18" s="54" t="n">
        <v>4.247199</v>
      </c>
      <c r="N18" s="54" t="n">
        <v>4.268338</v>
      </c>
      <c r="O18" s="54" t="n">
        <v>4.265474</v>
      </c>
      <c r="P18" s="54" t="n">
        <v>4.245457</v>
      </c>
      <c r="Q18" s="54" t="n">
        <v>4.128989</v>
      </c>
      <c r="R18" s="54" t="n">
        <v>4.169559</v>
      </c>
      <c r="S18" s="54" t="n">
        <v>4.186777</v>
      </c>
      <c r="T18" s="54" t="n">
        <v>4.176482</v>
      </c>
      <c r="U18" s="54" t="n">
        <v>4.161478</v>
      </c>
      <c r="V18" s="54" t="n">
        <v>4.140946</v>
      </c>
      <c r="W18" s="54" t="n">
        <v>4.126722</v>
      </c>
      <c r="X18" s="54" t="n">
        <v>4.121328</v>
      </c>
      <c r="Y18" s="54" t="n">
        <v>4.103189</v>
      </c>
      <c r="Z18" s="54" t="n">
        <v>4.088061</v>
      </c>
      <c r="AA18" s="54" t="n">
        <v>4.07594</v>
      </c>
      <c r="AB18" s="54" t="n">
        <v>4.061625</v>
      </c>
      <c r="AC18" s="54" t="n">
        <v>4.051844</v>
      </c>
      <c r="AD18" s="54" t="n">
        <v>4.037788</v>
      </c>
      <c r="AE18" s="54" t="n">
        <v>4.02947</v>
      </c>
      <c r="AF18" s="54" t="n">
        <v>4.024477</v>
      </c>
      <c r="AG18" s="54" t="n">
        <v>4.025773</v>
      </c>
      <c r="AH18" s="54" t="n"/>
      <c r="AI18" s="171" t="n"/>
    </row>
    <row r="19" ht="15" customFormat="1" customHeight="1" s="55">
      <c r="A19" s="53" t="inlineStr">
        <is>
          <t>ICM000:ca_ResidualOil</t>
        </is>
      </c>
      <c r="B19" s="39" t="inlineStr">
        <is>
          <t xml:space="preserve"> Residual Fuel Oil</t>
        </is>
      </c>
      <c r="C19" s="54" t="n">
        <v>0.36896</v>
      </c>
      <c r="D19" s="54" t="n">
        <v>0.368909</v>
      </c>
      <c r="E19" s="54" t="n">
        <v>0.369892</v>
      </c>
      <c r="F19" s="54" t="n">
        <v>0.388754</v>
      </c>
      <c r="G19" s="54" t="n">
        <v>0.407616</v>
      </c>
      <c r="H19" s="54" t="n">
        <v>0.417046</v>
      </c>
      <c r="I19" s="54" t="n">
        <v>0.426478</v>
      </c>
      <c r="J19" s="54" t="n">
        <v>0.435909</v>
      </c>
      <c r="K19" s="54" t="n">
        <v>0.44534</v>
      </c>
      <c r="L19" s="54" t="n">
        <v>0.450055</v>
      </c>
      <c r="M19" s="54" t="n">
        <v>0.45477</v>
      </c>
      <c r="N19" s="54" t="n">
        <v>0.459486</v>
      </c>
      <c r="O19" s="54" t="n">
        <v>0.464201</v>
      </c>
      <c r="P19" s="54" t="n">
        <v>0.464201</v>
      </c>
      <c r="Q19" s="54" t="n">
        <v>0.464201</v>
      </c>
      <c r="R19" s="54" t="n">
        <v>0.464201</v>
      </c>
      <c r="S19" s="54" t="n">
        <v>0.4642</v>
      </c>
      <c r="T19" s="54" t="n">
        <v>0.4642</v>
      </c>
      <c r="U19" s="54" t="n">
        <v>0.4642</v>
      </c>
      <c r="V19" s="54" t="n">
        <v>0.4642</v>
      </c>
      <c r="W19" s="54" t="n">
        <v>0.4642</v>
      </c>
      <c r="X19" s="54" t="n">
        <v>0.4642</v>
      </c>
      <c r="Y19" s="54" t="n">
        <v>0.4642</v>
      </c>
      <c r="Z19" s="54" t="n">
        <v>0.464199</v>
      </c>
      <c r="AA19" s="54" t="n">
        <v>0.464199</v>
      </c>
      <c r="AB19" s="54" t="n">
        <v>0.464199</v>
      </c>
      <c r="AC19" s="54" t="n">
        <v>0.464199</v>
      </c>
      <c r="AD19" s="54" t="n">
        <v>0.464199</v>
      </c>
      <c r="AE19" s="54" t="n">
        <v>0.464198</v>
      </c>
      <c r="AF19" s="54" t="n">
        <v>0.464198</v>
      </c>
      <c r="AG19" s="54" t="n">
        <v>0.464198</v>
      </c>
      <c r="AH19" s="54" t="n"/>
      <c r="AI19" s="171" t="n"/>
    </row>
    <row r="20" ht="15" customFormat="1" customHeight="1" s="55">
      <c r="A20" s="53" t="inlineStr">
        <is>
          <t>ICM000:ca_LiquefiedPetr</t>
        </is>
      </c>
      <c r="B20" s="39" t="inlineStr">
        <is>
          <t xml:space="preserve"> Propane</t>
        </is>
      </c>
      <c r="C20" s="54" t="n">
        <v>1.888188</v>
      </c>
      <c r="D20" s="54" t="n">
        <v>1.755724</v>
      </c>
      <c r="E20" s="54" t="n">
        <v>1.401769</v>
      </c>
      <c r="F20" s="54" t="n">
        <v>1.554582</v>
      </c>
      <c r="G20" s="54" t="n">
        <v>1.546365</v>
      </c>
      <c r="H20" s="54" t="n">
        <v>1.537559</v>
      </c>
      <c r="I20" s="54" t="n">
        <v>1.548292</v>
      </c>
      <c r="J20" s="54" t="n">
        <v>1.54294</v>
      </c>
      <c r="K20" s="54" t="n">
        <v>1.513109</v>
      </c>
      <c r="L20" s="54" t="n">
        <v>1.484997</v>
      </c>
      <c r="M20" s="54" t="n">
        <v>1.44022</v>
      </c>
      <c r="N20" s="54" t="n">
        <v>1.427833</v>
      </c>
      <c r="O20" s="54" t="n">
        <v>1.419518</v>
      </c>
      <c r="P20" s="54" t="n">
        <v>1.409142</v>
      </c>
      <c r="Q20" s="54" t="n">
        <v>1.398605</v>
      </c>
      <c r="R20" s="54" t="n">
        <v>1.398815</v>
      </c>
      <c r="S20" s="54" t="n">
        <v>1.39165</v>
      </c>
      <c r="T20" s="54" t="n">
        <v>1.368541</v>
      </c>
      <c r="U20" s="54" t="n">
        <v>1.357176</v>
      </c>
      <c r="V20" s="54" t="n">
        <v>1.346115</v>
      </c>
      <c r="W20" s="54" t="n">
        <v>1.335852</v>
      </c>
      <c r="X20" s="54" t="n">
        <v>1.325507</v>
      </c>
      <c r="Y20" s="54" t="n">
        <v>1.312057</v>
      </c>
      <c r="Z20" s="54" t="n">
        <v>1.30743</v>
      </c>
      <c r="AA20" s="54" t="n">
        <v>1.299644</v>
      </c>
      <c r="AB20" s="54" t="n">
        <v>1.293308</v>
      </c>
      <c r="AC20" s="54" t="n">
        <v>1.284016</v>
      </c>
      <c r="AD20" s="54" t="n">
        <v>1.273958</v>
      </c>
      <c r="AE20" s="54" t="n">
        <v>1.261428</v>
      </c>
      <c r="AF20" s="54" t="n">
        <v>1.251333</v>
      </c>
      <c r="AG20" s="54" t="n">
        <v>1.246258</v>
      </c>
      <c r="AH20" s="54" t="n"/>
      <c r="AI20" s="171" t="n"/>
    </row>
    <row r="21" ht="15" customFormat="1" customHeight="1" s="55">
      <c r="A21" s="53" t="inlineStr">
        <is>
          <t>ICM000:ca_PetroleumCoke</t>
        </is>
      </c>
      <c r="B21" s="39" t="inlineStr">
        <is>
          <t xml:space="preserve"> Petroleum Coke</t>
        </is>
      </c>
      <c r="C21" s="54" t="n">
        <v>3.722695</v>
      </c>
      <c r="D21" s="54" t="n">
        <v>3.559601</v>
      </c>
      <c r="E21" s="54" t="n">
        <v>3.107278</v>
      </c>
      <c r="F21" s="54" t="n">
        <v>4.078048</v>
      </c>
      <c r="G21" s="54" t="n">
        <v>4.997369</v>
      </c>
      <c r="H21" s="54" t="n">
        <v>5.397655</v>
      </c>
      <c r="I21" s="54" t="n">
        <v>5.75982</v>
      </c>
      <c r="J21" s="54" t="n">
        <v>6.089972</v>
      </c>
      <c r="K21" s="54" t="n">
        <v>6.392075</v>
      </c>
      <c r="L21" s="54" t="n">
        <v>6.466715</v>
      </c>
      <c r="M21" s="54" t="n">
        <v>6.551399</v>
      </c>
      <c r="N21" s="54" t="n">
        <v>6.647859</v>
      </c>
      <c r="O21" s="54" t="n">
        <v>6.711565</v>
      </c>
      <c r="P21" s="54" t="n">
        <v>6.563899</v>
      </c>
      <c r="Q21" s="54" t="n">
        <v>6.224923</v>
      </c>
      <c r="R21" s="54" t="n">
        <v>6.378586</v>
      </c>
      <c r="S21" s="54" t="n">
        <v>6.510181</v>
      </c>
      <c r="T21" s="54" t="n">
        <v>6.60831</v>
      </c>
      <c r="U21" s="54" t="n">
        <v>6.694974</v>
      </c>
      <c r="V21" s="54" t="n">
        <v>6.761631</v>
      </c>
      <c r="W21" s="54" t="n">
        <v>6.871954</v>
      </c>
      <c r="X21" s="54" t="n">
        <v>6.99157</v>
      </c>
      <c r="Y21" s="54" t="n">
        <v>7.085752</v>
      </c>
      <c r="Z21" s="54" t="n">
        <v>7.183351</v>
      </c>
      <c r="AA21" s="54" t="n">
        <v>7.282287</v>
      </c>
      <c r="AB21" s="54" t="n">
        <v>7.379711</v>
      </c>
      <c r="AC21" s="54" t="n">
        <v>7.481922</v>
      </c>
      <c r="AD21" s="54" t="n">
        <v>7.57705</v>
      </c>
      <c r="AE21" s="54" t="n">
        <v>7.676254</v>
      </c>
      <c r="AF21" s="54" t="n">
        <v>7.782771</v>
      </c>
      <c r="AG21" s="54" t="n">
        <v>7.896295</v>
      </c>
      <c r="AH21" s="54" t="n"/>
      <c r="AI21" s="171" t="n"/>
    </row>
    <row r="22" ht="15" customFormat="1" customHeight="1" s="55">
      <c r="A22" s="53" t="inlineStr">
        <is>
          <t>ICM000:ca_OtherPetroleu</t>
        </is>
      </c>
      <c r="B22" s="39" t="inlineStr">
        <is>
          <t xml:space="preserve"> Other Petroleum 2/</t>
        </is>
      </c>
      <c r="C22" s="54" t="n">
        <v>0</v>
      </c>
      <c r="D22" s="54" t="n">
        <v>0</v>
      </c>
      <c r="E22" s="54" t="n">
        <v>0</v>
      </c>
      <c r="F22" s="54" t="n">
        <v>0</v>
      </c>
      <c r="G22" s="54" t="n">
        <v>0</v>
      </c>
      <c r="H22" s="54" t="n">
        <v>0</v>
      </c>
      <c r="I22" s="54" t="n">
        <v>0</v>
      </c>
      <c r="J22" s="54" t="n">
        <v>0</v>
      </c>
      <c r="K22" s="54" t="n">
        <v>0</v>
      </c>
      <c r="L22" s="54" t="n">
        <v>0</v>
      </c>
      <c r="M22" s="54" t="n">
        <v>0</v>
      </c>
      <c r="N22" s="54" t="n">
        <v>0</v>
      </c>
      <c r="O22" s="54" t="n">
        <v>0</v>
      </c>
      <c r="P22" s="54" t="n">
        <v>0</v>
      </c>
      <c r="Q22" s="54" t="n">
        <v>0</v>
      </c>
      <c r="R22" s="54" t="n">
        <v>0</v>
      </c>
      <c r="S22" s="54" t="n">
        <v>0</v>
      </c>
      <c r="T22" s="54" t="n">
        <v>0</v>
      </c>
      <c r="U22" s="54" t="n">
        <v>0</v>
      </c>
      <c r="V22" s="54" t="n">
        <v>0</v>
      </c>
      <c r="W22" s="54" t="n">
        <v>0</v>
      </c>
      <c r="X22" s="54" t="n">
        <v>0</v>
      </c>
      <c r="Y22" s="54" t="n">
        <v>0</v>
      </c>
      <c r="Z22" s="54" t="n">
        <v>0</v>
      </c>
      <c r="AA22" s="54" t="n">
        <v>0</v>
      </c>
      <c r="AB22" s="54" t="n">
        <v>0</v>
      </c>
      <c r="AC22" s="54" t="n">
        <v>0</v>
      </c>
      <c r="AD22" s="54" t="n">
        <v>0</v>
      </c>
      <c r="AE22" s="54" t="n">
        <v>0</v>
      </c>
      <c r="AF22" s="54" t="n">
        <v>0</v>
      </c>
      <c r="AG22" s="54" t="n">
        <v>0</v>
      </c>
      <c r="AH22" s="54" t="n"/>
      <c r="AI22" s="171" t="n"/>
    </row>
    <row r="23" ht="15" customFormat="1" customHeight="1" s="55">
      <c r="A23" s="53" t="inlineStr">
        <is>
          <t>ICM000:ca_PetroleumSubt</t>
        </is>
      </c>
      <c r="B23" s="39" t="inlineStr">
        <is>
          <t xml:space="preserve">   Petroleum and Other Liquids Subtotal</t>
        </is>
      </c>
      <c r="C23" s="54" t="n"/>
      <c r="D23" s="54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171" t="n"/>
    </row>
    <row r="24" ht="15" customFormat="1" customHeight="1" s="55">
      <c r="A24" s="53" t="inlineStr">
        <is>
          <t>ICM000:ca_NaturalGas</t>
        </is>
      </c>
      <c r="B24" s="39" t="inlineStr">
        <is>
          <t xml:space="preserve"> Natural Gas</t>
        </is>
      </c>
      <c r="C24" s="54" t="n">
        <v>30.894156</v>
      </c>
      <c r="D24" s="54" t="n">
        <v>29.948093</v>
      </c>
      <c r="E24" s="54" t="n">
        <v>30.815184</v>
      </c>
      <c r="F24" s="54" t="n">
        <v>30.406286</v>
      </c>
      <c r="G24" s="54" t="n">
        <v>29.768797</v>
      </c>
      <c r="H24" s="54" t="n">
        <v>29.439913</v>
      </c>
      <c r="I24" s="54" t="n">
        <v>28.97036</v>
      </c>
      <c r="J24" s="54" t="n">
        <v>28.422546</v>
      </c>
      <c r="K24" s="54" t="n">
        <v>27.888746</v>
      </c>
      <c r="L24" s="54" t="n">
        <v>27.557499</v>
      </c>
      <c r="M24" s="54" t="n">
        <v>27.326876</v>
      </c>
      <c r="N24" s="54" t="n">
        <v>27.23768</v>
      </c>
      <c r="O24" s="54" t="n">
        <v>27.152939</v>
      </c>
      <c r="P24" s="54" t="n">
        <v>27.077442</v>
      </c>
      <c r="Q24" s="54" t="n">
        <v>26.96129</v>
      </c>
      <c r="R24" s="54" t="n">
        <v>26.977192</v>
      </c>
      <c r="S24" s="54" t="n">
        <v>26.832598</v>
      </c>
      <c r="T24" s="54" t="n">
        <v>26.520716</v>
      </c>
      <c r="U24" s="54" t="n">
        <v>26.232624</v>
      </c>
      <c r="V24" s="54" t="n">
        <v>25.882364</v>
      </c>
      <c r="W24" s="54" t="n">
        <v>25.606945</v>
      </c>
      <c r="X24" s="54" t="n">
        <v>25.380075</v>
      </c>
      <c r="Y24" s="54" t="n">
        <v>25.041517</v>
      </c>
      <c r="Z24" s="54" t="n">
        <v>24.726595</v>
      </c>
      <c r="AA24" s="54" t="n">
        <v>24.449667</v>
      </c>
      <c r="AB24" s="54" t="n">
        <v>24.209707</v>
      </c>
      <c r="AC24" s="54" t="n">
        <v>23.981546</v>
      </c>
      <c r="AD24" s="54" t="n">
        <v>23.708708</v>
      </c>
      <c r="AE24" s="54" t="n">
        <v>23.466814</v>
      </c>
      <c r="AF24" s="54" t="n">
        <v>23.251955</v>
      </c>
      <c r="AG24" s="54" t="n">
        <v>23.0641</v>
      </c>
      <c r="AH24" s="54" t="n"/>
      <c r="AI24" s="171" t="n"/>
    </row>
    <row r="25" ht="15" customFormat="1" customHeight="1" s="55">
      <c r="A25" s="53" t="inlineStr">
        <is>
          <t>ICM000:ca_SteamCoal</t>
        </is>
      </c>
      <c r="B25" s="39" t="inlineStr">
        <is>
          <t xml:space="preserve"> Steam Coal</t>
        </is>
      </c>
      <c r="C25" s="54" t="n">
        <v>154.520187</v>
      </c>
      <c r="D25" s="54" t="n">
        <v>148.348755</v>
      </c>
      <c r="E25" s="54" t="n">
        <v>147.184937</v>
      </c>
      <c r="F25" s="54" t="n">
        <v>144.156982</v>
      </c>
      <c r="G25" s="54" t="n">
        <v>140.101151</v>
      </c>
      <c r="H25" s="54" t="n">
        <v>134.939514</v>
      </c>
      <c r="I25" s="54" t="n">
        <v>129.093445</v>
      </c>
      <c r="J25" s="54" t="n">
        <v>122.716736</v>
      </c>
      <c r="K25" s="54" t="n">
        <v>116.005646</v>
      </c>
      <c r="L25" s="54" t="n">
        <v>108.92942</v>
      </c>
      <c r="M25" s="54" t="n">
        <v>101.993446</v>
      </c>
      <c r="N25" s="54" t="n">
        <v>95.376762</v>
      </c>
      <c r="O25" s="54" t="n">
        <v>88.898048</v>
      </c>
      <c r="P25" s="54" t="n">
        <v>82.457672</v>
      </c>
      <c r="Q25" s="54" t="n">
        <v>75.419991</v>
      </c>
      <c r="R25" s="54" t="n">
        <v>73.39574399999999</v>
      </c>
      <c r="S25" s="54" t="n">
        <v>71.555809</v>
      </c>
      <c r="T25" s="54" t="n">
        <v>69.823036</v>
      </c>
      <c r="U25" s="54" t="n">
        <v>68.34226200000001</v>
      </c>
      <c r="V25" s="54" t="n">
        <v>66.97653200000001</v>
      </c>
      <c r="W25" s="54" t="n">
        <v>65.99778000000001</v>
      </c>
      <c r="X25" s="54" t="n">
        <v>65.21489</v>
      </c>
      <c r="Y25" s="54" t="n">
        <v>64.374878</v>
      </c>
      <c r="Z25" s="54" t="n">
        <v>63.643894</v>
      </c>
      <c r="AA25" s="54" t="n">
        <v>63.012375</v>
      </c>
      <c r="AB25" s="54" t="n">
        <v>62.44635</v>
      </c>
      <c r="AC25" s="54" t="n">
        <v>61.960434</v>
      </c>
      <c r="AD25" s="54" t="n">
        <v>61.476112</v>
      </c>
      <c r="AE25" s="54" t="n">
        <v>61.072483</v>
      </c>
      <c r="AF25" s="54" t="n">
        <v>60.760838</v>
      </c>
      <c r="AG25" s="54" t="n">
        <v>60.539379</v>
      </c>
      <c r="AH25" s="54" t="n"/>
      <c r="AI25" s="171" t="n"/>
    </row>
    <row r="26" ht="15" customFormat="1" customHeight="1" s="55">
      <c r="A26" s="53" t="inlineStr">
        <is>
          <t>ICM000:ca_Metallurgical</t>
        </is>
      </c>
      <c r="B26" s="39" t="inlineStr">
        <is>
          <t xml:space="preserve"> Metallurgical Coal</t>
        </is>
      </c>
      <c r="C26" s="54" t="n"/>
      <c r="D26" s="54" t="n"/>
      <c r="E26" s="54" t="n"/>
      <c r="F26" s="54" t="n"/>
      <c r="G26" s="54" t="n"/>
      <c r="H26" s="54" t="n"/>
      <c r="I26" s="54" t="n"/>
      <c r="J26" s="54" t="n"/>
      <c r="K26" s="54" t="n"/>
      <c r="L26" s="54" t="n"/>
      <c r="M26" s="54" t="n"/>
      <c r="N26" s="54" t="n"/>
      <c r="O26" s="54" t="n"/>
      <c r="P26" s="54" t="n"/>
      <c r="Q26" s="54" t="n"/>
      <c r="R26" s="54" t="n"/>
      <c r="S26" s="54" t="n"/>
      <c r="T26" s="54" t="n"/>
      <c r="U26" s="54" t="n"/>
      <c r="V26" s="54" t="n"/>
      <c r="W26" s="54" t="n"/>
      <c r="X26" s="54" t="n"/>
      <c r="Y26" s="54" t="n"/>
      <c r="Z26" s="54" t="n"/>
      <c r="AA26" s="54" t="n"/>
      <c r="AB26" s="54" t="n"/>
      <c r="AC26" s="54" t="n"/>
      <c r="AD26" s="54" t="n"/>
      <c r="AE26" s="54" t="n"/>
      <c r="AF26" s="54" t="n"/>
      <c r="AG26" s="54" t="n"/>
      <c r="AH26" s="54" t="n"/>
      <c r="AI26" s="171" t="n"/>
    </row>
    <row r="27" ht="15" customFormat="1" customHeight="1" s="55">
      <c r="A27" s="53" t="inlineStr">
        <is>
          <t>ICM000:ca_CoalSubtotal</t>
        </is>
      </c>
      <c r="B27" s="39" t="inlineStr">
        <is>
          <t xml:space="preserve">   Coal Subtotal</t>
        </is>
      </c>
      <c r="C27" s="54" t="n">
        <v>154.520187</v>
      </c>
      <c r="D27" s="54" t="n">
        <v>148.348755</v>
      </c>
      <c r="E27" s="54" t="n">
        <v>147.184937</v>
      </c>
      <c r="F27" s="54" t="n">
        <v>144.156982</v>
      </c>
      <c r="G27" s="54" t="n">
        <v>140.101151</v>
      </c>
      <c r="H27" s="54" t="n">
        <v>134.939514</v>
      </c>
      <c r="I27" s="54" t="n">
        <v>129.093445</v>
      </c>
      <c r="J27" s="54" t="n">
        <v>122.716736</v>
      </c>
      <c r="K27" s="54" t="n">
        <v>116.005646</v>
      </c>
      <c r="L27" s="54" t="n">
        <v>108.92942</v>
      </c>
      <c r="M27" s="54" t="n">
        <v>101.993446</v>
      </c>
      <c r="N27" s="54" t="n">
        <v>95.376762</v>
      </c>
      <c r="O27" s="54" t="n">
        <v>88.898048</v>
      </c>
      <c r="P27" s="54" t="n">
        <v>82.457672</v>
      </c>
      <c r="Q27" s="54" t="n">
        <v>75.419991</v>
      </c>
      <c r="R27" s="54" t="n">
        <v>73.39574399999999</v>
      </c>
      <c r="S27" s="54" t="n">
        <v>71.555809</v>
      </c>
      <c r="T27" s="54" t="n">
        <v>69.823036</v>
      </c>
      <c r="U27" s="54" t="n">
        <v>68.34226200000001</v>
      </c>
      <c r="V27" s="54" t="n">
        <v>66.97653200000001</v>
      </c>
      <c r="W27" s="54" t="n">
        <v>65.99778000000001</v>
      </c>
      <c r="X27" s="54" t="n">
        <v>65.21489</v>
      </c>
      <c r="Y27" s="54" t="n">
        <v>64.374878</v>
      </c>
      <c r="Z27" s="54" t="n">
        <v>63.643894</v>
      </c>
      <c r="AA27" s="54" t="n">
        <v>63.012375</v>
      </c>
      <c r="AB27" s="54" t="n">
        <v>62.44635</v>
      </c>
      <c r="AC27" s="54" t="n">
        <v>61.960434</v>
      </c>
      <c r="AD27" s="54" t="n">
        <v>61.476112</v>
      </c>
      <c r="AE27" s="54" t="n">
        <v>61.072483</v>
      </c>
      <c r="AF27" s="54" t="n">
        <v>60.760838</v>
      </c>
      <c r="AG27" s="54" t="n">
        <v>60.539379</v>
      </c>
      <c r="AH27" s="54" t="n"/>
      <c r="AI27" s="171" t="n"/>
    </row>
    <row r="28" ht="15" customFormat="1" customHeight="1" s="55">
      <c r="A28" s="53" t="inlineStr">
        <is>
          <t>ICM000:ca_Renewables</t>
        </is>
      </c>
      <c r="B28" s="39" t="inlineStr">
        <is>
          <t xml:space="preserve"> Renewables</t>
        </is>
      </c>
      <c r="C28" s="54" t="n"/>
      <c r="D28" s="54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/>
      <c r="R28" s="54" t="n"/>
      <c r="S28" s="54" t="n"/>
      <c r="T28" s="54" t="n"/>
      <c r="U28" s="54" t="n"/>
      <c r="V28" s="54" t="n"/>
      <c r="W28" s="54" t="n"/>
      <c r="X28" s="54" t="n"/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171" t="n"/>
    </row>
    <row r="29" ht="15" customFormat="1" customHeight="1" s="55">
      <c r="A29" s="53" t="inlineStr">
        <is>
          <t>ICM000:ca_PurchasedElec</t>
        </is>
      </c>
      <c r="B29" s="39" t="inlineStr">
        <is>
          <t xml:space="preserve"> Purchased Electricity</t>
        </is>
      </c>
      <c r="C29" s="54" t="n">
        <v>43.718864</v>
      </c>
      <c r="D29" s="54" t="n">
        <v>42.480247</v>
      </c>
      <c r="E29" s="54" t="n">
        <v>42.47945</v>
      </c>
      <c r="F29" s="54" t="n">
        <v>43.446609</v>
      </c>
      <c r="G29" s="54" t="n">
        <v>44.268932</v>
      </c>
      <c r="H29" s="54" t="n">
        <v>44.737381</v>
      </c>
      <c r="I29" s="54" t="n">
        <v>44.673653</v>
      </c>
      <c r="J29" s="54" t="n">
        <v>44.341175</v>
      </c>
      <c r="K29" s="54" t="n">
        <v>43.849201</v>
      </c>
      <c r="L29" s="54" t="n">
        <v>43.22242</v>
      </c>
      <c r="M29" s="54" t="n">
        <v>42.70808</v>
      </c>
      <c r="N29" s="54" t="n">
        <v>42.284073</v>
      </c>
      <c r="O29" s="54" t="n">
        <v>41.740139</v>
      </c>
      <c r="P29" s="54" t="n">
        <v>41.221882</v>
      </c>
      <c r="Q29" s="54" t="n">
        <v>40.597088</v>
      </c>
      <c r="R29" s="54" t="n">
        <v>40.402599</v>
      </c>
      <c r="S29" s="54" t="n">
        <v>40.165749</v>
      </c>
      <c r="T29" s="54" t="n">
        <v>39.894882</v>
      </c>
      <c r="U29" s="54" t="n">
        <v>39.674553</v>
      </c>
      <c r="V29" s="54" t="n">
        <v>39.444622</v>
      </c>
      <c r="W29" s="54" t="n">
        <v>39.425949</v>
      </c>
      <c r="X29" s="54" t="n">
        <v>39.488869</v>
      </c>
      <c r="Y29" s="54" t="n">
        <v>39.471535</v>
      </c>
      <c r="Z29" s="54" t="n">
        <v>39.515663</v>
      </c>
      <c r="AA29" s="54" t="n">
        <v>39.610523</v>
      </c>
      <c r="AB29" s="54" t="n">
        <v>39.719521</v>
      </c>
      <c r="AC29" s="54" t="n">
        <v>39.879459</v>
      </c>
      <c r="AD29" s="54" t="n">
        <v>40.01429</v>
      </c>
      <c r="AE29" s="54" t="n">
        <v>40.191807</v>
      </c>
      <c r="AF29" s="54" t="n">
        <v>40.442139</v>
      </c>
      <c r="AG29" s="54" t="n">
        <v>40.749641</v>
      </c>
      <c r="AH29" s="54" t="n"/>
      <c r="AI29" s="171" t="n"/>
    </row>
    <row r="30" ht="15" customFormat="1" customHeight="1" s="55">
      <c r="A30" s="53" t="inlineStr">
        <is>
          <t>ICM000:ca_Total</t>
        </is>
      </c>
      <c r="B30" s="56" t="inlineStr">
        <is>
          <t xml:space="preserve">   Total</t>
        </is>
      </c>
      <c r="C30" s="57" t="n"/>
      <c r="D30" s="57" t="n"/>
      <c r="E30" s="57" t="n"/>
      <c r="F30" s="57" t="n"/>
      <c r="G30" s="57" t="n"/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  <c r="AI30" s="172" t="n"/>
    </row>
    <row r="32" ht="15" customHeight="1" s="163">
      <c r="B32" s="25" t="inlineStr">
        <is>
          <t>Energy Consumption per Unit of Output</t>
        </is>
      </c>
    </row>
    <row r="33" ht="15" customHeight="1" s="163">
      <c r="B33" s="25" t="inlineStr">
        <is>
          <t>(thousand Btu per 2012 dollar shipments)</t>
        </is>
      </c>
    </row>
    <row r="34" ht="15" customHeight="1" s="163">
      <c r="A34" s="30" t="inlineStr">
        <is>
          <t>ICM000:da_DistillateOil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ICM000:da_ResidualOil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ICM000:da_LiquefiedPetr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ICM000:da_PetroleumCoke</t>
        </is>
      </c>
      <c r="B37" s="26" t="inlineStr">
        <is>
          <t xml:space="preserve"> Petroleum Coke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ICM000:da_OtherPetroleu</t>
        </is>
      </c>
      <c r="B38" s="26" t="inlineStr">
        <is>
          <t xml:space="preserve"> Other Petroleum 2/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ICM000:da_PetroleumSubt</t>
        </is>
      </c>
      <c r="B39" s="26" t="inlineStr">
        <is>
          <t xml:space="preserve">   Petroleum and Other Liquids Subtotal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ICM000:da_NaturalGas</t>
        </is>
      </c>
      <c r="B40" s="26" t="inlineStr">
        <is>
          <t xml:space="preserve"> Natural Gas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ICM000:da_SteamCoal</t>
        </is>
      </c>
      <c r="B41" s="26" t="inlineStr">
        <is>
          <t xml:space="preserve"> Steam Coal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ICM000:da_Metallurgical</t>
        </is>
      </c>
      <c r="B42" s="26" t="inlineStr">
        <is>
          <t xml:space="preserve"> Metallurgical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ICM000:da_CoalSubtotal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ICM000:da_Renewables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ICM000:da_PurchasedElec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ICM000:da_Total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9" t="n"/>
    </row>
    <row r="48" ht="15" customHeight="1" s="163">
      <c r="B48" s="25" t="inlineStr">
        <is>
          <t>Carbon Dioxide Emissions 3/</t>
        </is>
      </c>
    </row>
    <row r="49" ht="15" customHeight="1" s="163">
      <c r="A49" s="30" t="inlineStr">
        <is>
          <t>ICM000:ea_tonscarbon_dd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1" ht="15" customHeight="1" s="163">
      <c r="B51" s="25" t="inlineStr">
        <is>
          <t>Combined Heat and Power 4/</t>
        </is>
      </c>
    </row>
    <row r="52" ht="15" customHeight="1" s="163">
      <c r="B52" s="25" t="inlineStr">
        <is>
          <t xml:space="preserve">  Generating Capacity (gigawatts)</t>
        </is>
      </c>
    </row>
    <row r="53" ht="15" customHeight="1" s="163">
      <c r="A53" s="30" t="inlineStr">
        <is>
          <t>ICM000:ga_Petroleum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ICM000:ga_NaturalGas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ICM000:ga_Coal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ICM000:ga_Other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ICM000:ga_Total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Net Generation (billion kilowatthours)</t>
        </is>
      </c>
    </row>
    <row r="59" ht="15" customHeight="1" s="163">
      <c r="A59" s="30" t="inlineStr">
        <is>
          <t>ICM000:ha_Petroleum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ICM000:ha_NaturalGas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>
      <c r="A61" s="30" t="inlineStr">
        <is>
          <t>ICM000:ha_Coal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>
      <c r="A62" s="30" t="inlineStr">
        <is>
          <t>ICM000:ha_Other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ICM000:ha_Total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9" t="n"/>
    </row>
    <row r="64" ht="15" customHeight="1" s="163">
      <c r="B64" s="25" t="inlineStr">
        <is>
          <t xml:space="preserve">    Disposition</t>
        </is>
      </c>
    </row>
    <row r="65" ht="15" customHeight="1" s="163">
      <c r="A65" s="30" t="inlineStr">
        <is>
          <t>ICM000:ha_SalestotheGri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 thickBot="1">
      <c r="A66" s="30" t="inlineStr">
        <is>
          <t>ICM000:ha_Generationfor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B67" s="164" t="inlineStr">
        <is>
          <t xml:space="preserve">   1/ Includes energy for combined heat and power plants that have a non-regulatory status, small on-site generating systems.</t>
        </is>
      </c>
      <c r="C67" s="165" t="n"/>
      <c r="D67" s="165" t="n"/>
      <c r="E67" s="165" t="n"/>
      <c r="F67" s="165" t="n"/>
      <c r="G67" s="165" t="n"/>
      <c r="H67" s="165" t="n"/>
      <c r="I67" s="165" t="n"/>
      <c r="J67" s="165" t="n"/>
      <c r="K67" s="165" t="n"/>
      <c r="L67" s="165" t="n"/>
      <c r="M67" s="165" t="n"/>
      <c r="N67" s="165" t="n"/>
      <c r="O67" s="165" t="n"/>
      <c r="P67" s="165" t="n"/>
      <c r="Q67" s="165" t="n"/>
      <c r="R67" s="165" t="n"/>
      <c r="S67" s="165" t="n"/>
      <c r="T67" s="165" t="n"/>
      <c r="U67" s="165" t="n"/>
      <c r="V67" s="165" t="n"/>
      <c r="W67" s="165" t="n"/>
      <c r="X67" s="165" t="n"/>
      <c r="Y67" s="165" t="n"/>
      <c r="Z67" s="165" t="n"/>
      <c r="AA67" s="165" t="n"/>
      <c r="AB67" s="165" t="n"/>
      <c r="AC67" s="165" t="n"/>
      <c r="AD67" s="165" t="n"/>
      <c r="AE67" s="165" t="n"/>
      <c r="AF67" s="165" t="n"/>
      <c r="AG67" s="165" t="n"/>
      <c r="AH67" s="165" t="n"/>
      <c r="AI67" s="165" t="n"/>
    </row>
    <row r="68" ht="15" customHeight="1" s="163">
      <c r="B68" s="31" t="inlineStr">
        <is>
          <t xml:space="preserve">   2/ Includes petroleum coke, lubricants, and miscellaneous petroleum products.</t>
        </is>
      </c>
    </row>
    <row r="69" ht="15" customHeight="1" s="163">
      <c r="B69" s="31" t="inlineStr">
        <is>
          <t xml:space="preserve">   3/ Includes emissions attributable to the fuels consumed to generate the purchased electricity.</t>
        </is>
      </c>
    </row>
    <row r="70" ht="15" customHeight="1" s="163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3">
      <c r="B71" s="31" t="inlineStr">
        <is>
          <t xml:space="preserve">   5/ Includes wood and other biomass, waste heat, municipal waste, and renewable sources.</t>
        </is>
      </c>
    </row>
    <row r="72" ht="15" customHeight="1" s="163">
      <c r="B72" s="31" t="inlineStr">
        <is>
          <t xml:space="preserve">   Btu = British thermal unit.</t>
        </is>
      </c>
    </row>
    <row r="73" ht="15" customHeight="1" s="163">
      <c r="B73" s="31" t="inlineStr">
        <is>
          <t xml:space="preserve">   - - = Not applicable.</t>
        </is>
      </c>
    </row>
    <row r="74" ht="15" customHeight="1" s="163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3">
      <c r="B75" s="31" t="inlineStr">
        <is>
          <t>rounding.</t>
        </is>
      </c>
    </row>
    <row r="76" ht="15" customHeight="1" s="163">
      <c r="B76" s="31" t="inlineStr">
        <is>
          <t xml:space="preserve">   Sources:  2019 value of shipments:  IHS Markit, Macroeconomic model, May 2019.</t>
        </is>
      </c>
    </row>
    <row r="77" ht="15" customHeight="1" s="163">
      <c r="B77" s="31" t="inlineStr">
        <is>
          <t>Other 2019:  U.S. Energy Information Administration (EIA), Short-Term Energy Outlook, October 2019</t>
        </is>
      </c>
    </row>
    <row r="78" ht="15" customHeight="1" s="163">
      <c r="B78" s="31" t="inlineStr">
        <is>
          <t>and EIA, AEO2020 National Energy Modeling System run ref2020.d112119a.</t>
        </is>
      </c>
    </row>
    <row r="79" ht="15" customHeight="1" s="163">
      <c r="B79" s="31" t="inlineStr">
        <is>
          <t>Projections: EIA, AEO2020 National Energy Modeling System run ref2020.d112119a.</t>
        </is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width="31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IIR000</t>
        </is>
      </c>
      <c r="B10" s="24" t="inlineStr">
        <is>
          <t>30. Iron and Steel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IIR000:ba_ValueofShipme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IIR000:ca_DistillateOil</t>
        </is>
      </c>
      <c r="B18" s="26" t="inlineStr">
        <is>
          <t xml:space="preserve"> Distillate Fuel Oil</t>
        </is>
      </c>
      <c r="C18" s="34" t="n">
        <v>3.910578</v>
      </c>
      <c r="D18" s="34" t="n">
        <v>3.184085</v>
      </c>
      <c r="E18" s="34" t="n">
        <v>3.376132</v>
      </c>
      <c r="F18" s="34" t="n">
        <v>3.376278</v>
      </c>
      <c r="G18" s="34" t="n">
        <v>3.461487</v>
      </c>
      <c r="H18" s="34" t="n">
        <v>3.621924</v>
      </c>
      <c r="I18" s="34" t="n">
        <v>3.661296</v>
      </c>
      <c r="J18" s="34" t="n">
        <v>3.590229</v>
      </c>
      <c r="K18" s="34" t="n">
        <v>3.500161</v>
      </c>
      <c r="L18" s="34" t="n">
        <v>3.392377</v>
      </c>
      <c r="M18" s="34" t="n">
        <v>3.295918</v>
      </c>
      <c r="N18" s="34" t="n">
        <v>3.281795</v>
      </c>
      <c r="O18" s="34" t="n">
        <v>3.282266</v>
      </c>
      <c r="P18" s="34" t="n">
        <v>3.261132</v>
      </c>
      <c r="Q18" s="34" t="n">
        <v>3.236216</v>
      </c>
      <c r="R18" s="34" t="n">
        <v>3.235852</v>
      </c>
      <c r="S18" s="34" t="n">
        <v>3.237787</v>
      </c>
      <c r="T18" s="34" t="n">
        <v>3.215207</v>
      </c>
      <c r="U18" s="34" t="n">
        <v>3.204138</v>
      </c>
      <c r="V18" s="34" t="n">
        <v>3.221531</v>
      </c>
      <c r="W18" s="34" t="n">
        <v>3.167218</v>
      </c>
      <c r="X18" s="34" t="n">
        <v>3.145649</v>
      </c>
      <c r="Y18" s="34" t="n">
        <v>3.1513</v>
      </c>
      <c r="Z18" s="34" t="n">
        <v>3.183739</v>
      </c>
      <c r="AA18" s="34" t="n">
        <v>3.185724</v>
      </c>
      <c r="AB18" s="34" t="n">
        <v>3.174991</v>
      </c>
      <c r="AC18" s="34" t="n">
        <v>3.155286</v>
      </c>
      <c r="AD18" s="34" t="n">
        <v>3.120077</v>
      </c>
      <c r="AE18" s="34" t="n">
        <v>3.098916</v>
      </c>
      <c r="AF18" s="34" t="n">
        <v>3.078194</v>
      </c>
      <c r="AG18" s="34" t="n">
        <v>3.093252</v>
      </c>
      <c r="AH18" s="34" t="n"/>
      <c r="AI18" s="170" t="n"/>
    </row>
    <row r="19" ht="15" customHeight="1" s="163">
      <c r="A19" s="30" t="inlineStr">
        <is>
          <t>IIR000:ca_ResidualOil</t>
        </is>
      </c>
      <c r="B19" s="26" t="inlineStr">
        <is>
          <t xml:space="preserve">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70" t="n"/>
    </row>
    <row r="20" ht="15" customHeight="1" s="163">
      <c r="A20" s="30" t="inlineStr">
        <is>
          <t>IIR000:ca_LiquefiedPetr</t>
        </is>
      </c>
      <c r="B20" s="26" t="inlineStr">
        <is>
          <t xml:space="preserve"> Propane</t>
        </is>
      </c>
      <c r="C20" s="34" t="n">
        <v>0.749962</v>
      </c>
      <c r="D20" s="34" t="n">
        <v>0.580094</v>
      </c>
      <c r="E20" s="34" t="n">
        <v>0.460517</v>
      </c>
      <c r="F20" s="34" t="n">
        <v>0.5033530000000001</v>
      </c>
      <c r="G20" s="34" t="n">
        <v>0.509061</v>
      </c>
      <c r="H20" s="34" t="n">
        <v>0.519386</v>
      </c>
      <c r="I20" s="34" t="n">
        <v>0.525856</v>
      </c>
      <c r="J20" s="34" t="n">
        <v>0.518247</v>
      </c>
      <c r="K20" s="34" t="n">
        <v>0.498749</v>
      </c>
      <c r="L20" s="34" t="n">
        <v>0.480073</v>
      </c>
      <c r="M20" s="34" t="n">
        <v>0.457171</v>
      </c>
      <c r="N20" s="34" t="n">
        <v>0.450652</v>
      </c>
      <c r="O20" s="34" t="n">
        <v>0.448552</v>
      </c>
      <c r="P20" s="34" t="n">
        <v>0.443132</v>
      </c>
      <c r="Q20" s="34" t="n">
        <v>0.436554</v>
      </c>
      <c r="R20" s="34" t="n">
        <v>0.433253</v>
      </c>
      <c r="S20" s="34" t="n">
        <v>0.427732</v>
      </c>
      <c r="T20" s="34" t="n">
        <v>0.418997</v>
      </c>
      <c r="U20" s="34" t="n">
        <v>0.414358</v>
      </c>
      <c r="V20" s="34" t="n">
        <v>0.411995</v>
      </c>
      <c r="W20" s="34" t="n">
        <v>0.405131</v>
      </c>
      <c r="X20" s="34" t="n">
        <v>0.399825</v>
      </c>
      <c r="Y20" s="34" t="n">
        <v>0.397992</v>
      </c>
      <c r="Z20" s="34" t="n">
        <v>0.402191</v>
      </c>
      <c r="AA20" s="34" t="n">
        <v>0.400525</v>
      </c>
      <c r="AB20" s="34" t="n">
        <v>0.398959</v>
      </c>
      <c r="AC20" s="34" t="n">
        <v>0.393679</v>
      </c>
      <c r="AD20" s="34" t="n">
        <v>0.386519</v>
      </c>
      <c r="AE20" s="34" t="n">
        <v>0.380803</v>
      </c>
      <c r="AF20" s="34" t="n">
        <v>0.375896</v>
      </c>
      <c r="AG20" s="34" t="n">
        <v>0.375112</v>
      </c>
      <c r="AH20" s="34" t="n"/>
      <c r="AI20" s="170" t="n"/>
    </row>
    <row r="21" ht="15" customHeight="1" s="163">
      <c r="A21" s="30" t="inlineStr">
        <is>
          <t>IIR000:ca_OtherPetroleu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IIR000:ca_PetroleumSubt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IIR000:ca_NaturalGas</t>
        </is>
      </c>
      <c r="B23" s="26" t="inlineStr">
        <is>
          <t xml:space="preserve"> Natural Gas</t>
        </is>
      </c>
      <c r="C23" s="34" t="n">
        <v>410.28244</v>
      </c>
      <c r="D23" s="34" t="n">
        <v>357.299225</v>
      </c>
      <c r="E23" s="34" t="n">
        <v>397.842224</v>
      </c>
      <c r="F23" s="34" t="n">
        <v>386.5448</v>
      </c>
      <c r="G23" s="34" t="n">
        <v>396.780334</v>
      </c>
      <c r="H23" s="34" t="n">
        <v>415.677979</v>
      </c>
      <c r="I23" s="34" t="n">
        <v>408.129395</v>
      </c>
      <c r="J23" s="34" t="n">
        <v>400.970093</v>
      </c>
      <c r="K23" s="34" t="n">
        <v>394.341614</v>
      </c>
      <c r="L23" s="34" t="n">
        <v>390.601501</v>
      </c>
      <c r="M23" s="34" t="n">
        <v>388.585999</v>
      </c>
      <c r="N23" s="34" t="n">
        <v>364.858459</v>
      </c>
      <c r="O23" s="34" t="n">
        <v>341.585754</v>
      </c>
      <c r="P23" s="34" t="n">
        <v>319.56842</v>
      </c>
      <c r="Q23" s="34" t="n">
        <v>305.605865</v>
      </c>
      <c r="R23" s="34" t="n">
        <v>301.670593</v>
      </c>
      <c r="S23" s="34" t="n">
        <v>298.560638</v>
      </c>
      <c r="T23" s="34" t="n">
        <v>297.701385</v>
      </c>
      <c r="U23" s="34" t="n">
        <v>299.6521</v>
      </c>
      <c r="V23" s="34" t="n">
        <v>302.394379</v>
      </c>
      <c r="W23" s="34" t="n">
        <v>299.524597</v>
      </c>
      <c r="X23" s="34" t="n">
        <v>299.842133</v>
      </c>
      <c r="Y23" s="34" t="n">
        <v>304.106201</v>
      </c>
      <c r="Z23" s="34" t="n">
        <v>312.631165</v>
      </c>
      <c r="AA23" s="34" t="n">
        <v>313.373077</v>
      </c>
      <c r="AB23" s="34" t="n">
        <v>316.731232</v>
      </c>
      <c r="AC23" s="34" t="n">
        <v>316.57489</v>
      </c>
      <c r="AD23" s="34" t="n">
        <v>314.55957</v>
      </c>
      <c r="AE23" s="34" t="n">
        <v>316.819122</v>
      </c>
      <c r="AF23" s="34" t="n">
        <v>319.120422</v>
      </c>
      <c r="AG23" s="34" t="n">
        <v>326.800323</v>
      </c>
      <c r="AH23" s="34" t="n"/>
      <c r="AI23" s="170" t="n"/>
    </row>
    <row r="24" ht="15" customHeight="1" s="163">
      <c r="A24" s="30" t="inlineStr">
        <is>
          <t>IIR000:ca_Metallurgical</t>
        </is>
      </c>
      <c r="B24" s="26" t="inlineStr">
        <is>
          <t xml:space="preserve"> Metallurgical Coal</t>
        </is>
      </c>
      <c r="C24" s="34" t="n">
        <v>472.651276</v>
      </c>
      <c r="D24" s="34" t="n">
        <v>396.396179</v>
      </c>
      <c r="E24" s="34" t="n">
        <v>413.946045</v>
      </c>
      <c r="F24" s="34" t="n">
        <v>517.439148</v>
      </c>
      <c r="G24" s="34" t="n">
        <v>517.738647</v>
      </c>
      <c r="H24" s="34" t="n">
        <v>491.933289</v>
      </c>
      <c r="I24" s="34" t="n">
        <v>480.269775</v>
      </c>
      <c r="J24" s="34" t="n">
        <v>467.274506</v>
      </c>
      <c r="K24" s="34" t="n">
        <v>451.862701</v>
      </c>
      <c r="L24" s="34" t="n">
        <v>427.703278</v>
      </c>
      <c r="M24" s="34" t="n">
        <v>423.592957</v>
      </c>
      <c r="N24" s="34" t="n">
        <v>422.15329</v>
      </c>
      <c r="O24" s="34" t="n">
        <v>420.513611</v>
      </c>
      <c r="P24" s="34" t="n">
        <v>411.405609</v>
      </c>
      <c r="Q24" s="34" t="n">
        <v>414.409943</v>
      </c>
      <c r="R24" s="34" t="n">
        <v>422.143738</v>
      </c>
      <c r="S24" s="34" t="n">
        <v>423.772461</v>
      </c>
      <c r="T24" s="34" t="n">
        <v>426.557861</v>
      </c>
      <c r="U24" s="34" t="n">
        <v>434.167725</v>
      </c>
      <c r="V24" s="34" t="n">
        <v>441.009583</v>
      </c>
      <c r="W24" s="34" t="n">
        <v>438.859558</v>
      </c>
      <c r="X24" s="34" t="n">
        <v>440.890167</v>
      </c>
      <c r="Y24" s="34" t="n">
        <v>448.370575</v>
      </c>
      <c r="Z24" s="34" t="n">
        <v>461.504333</v>
      </c>
      <c r="AA24" s="34" t="n">
        <v>462.658386</v>
      </c>
      <c r="AB24" s="34" t="n">
        <v>468.292053</v>
      </c>
      <c r="AC24" s="34" t="n">
        <v>469.293884</v>
      </c>
      <c r="AD24" s="34" t="n">
        <v>467.508972</v>
      </c>
      <c r="AE24" s="34" t="n">
        <v>472.225525</v>
      </c>
      <c r="AF24" s="34" t="n">
        <v>476.298035</v>
      </c>
      <c r="AG24" s="34" t="n">
        <v>487.25238</v>
      </c>
      <c r="AH24" s="34" t="n"/>
      <c r="AI24" s="170" t="n"/>
    </row>
    <row r="25" ht="15" customHeight="1" s="163">
      <c r="A25" s="30" t="inlineStr">
        <is>
          <t>IIR000:ca_NetCokeImport</t>
        </is>
      </c>
      <c r="B25" s="26" t="inlineStr">
        <is>
          <t xml:space="preserve"> Net Coke Imports</t>
        </is>
      </c>
      <c r="C25" s="34" t="n">
        <v>-24.547256</v>
      </c>
      <c r="D25" s="34" t="n">
        <v>-24.848883</v>
      </c>
      <c r="E25" s="34" t="n">
        <v>-25.839981</v>
      </c>
      <c r="F25" s="34" t="n">
        <v>-31.286154</v>
      </c>
      <c r="G25" s="34" t="n">
        <v>-24.167271</v>
      </c>
      <c r="H25" s="34" t="n">
        <v>-23.224098</v>
      </c>
      <c r="I25" s="34" t="n">
        <v>-23.44297</v>
      </c>
      <c r="J25" s="34" t="n">
        <v>-23.284782</v>
      </c>
      <c r="K25" s="34" t="n">
        <v>-23.177975</v>
      </c>
      <c r="L25" s="34" t="n">
        <v>-23.059727</v>
      </c>
      <c r="M25" s="34" t="n">
        <v>-22.816696</v>
      </c>
      <c r="N25" s="34" t="n">
        <v>-22.590208</v>
      </c>
      <c r="O25" s="34" t="n">
        <v>-22.408829</v>
      </c>
      <c r="P25" s="34" t="n">
        <v>-22.429264</v>
      </c>
      <c r="Q25" s="34" t="n">
        <v>-22.269989</v>
      </c>
      <c r="R25" s="34" t="n">
        <v>-21.851822</v>
      </c>
      <c r="S25" s="34" t="n">
        <v>-21.801464</v>
      </c>
      <c r="T25" s="34" t="n">
        <v>-21.575542</v>
      </c>
      <c r="U25" s="34" t="n">
        <v>-21.179764</v>
      </c>
      <c r="V25" s="34" t="n">
        <v>-20.808441</v>
      </c>
      <c r="W25" s="34" t="n">
        <v>-20.900906</v>
      </c>
      <c r="X25" s="34" t="n">
        <v>-20.585571</v>
      </c>
      <c r="Y25" s="34" t="n">
        <v>-20.1374</v>
      </c>
      <c r="Z25" s="34" t="n">
        <v>-19.411877</v>
      </c>
      <c r="AA25" s="34" t="n">
        <v>-19.386002</v>
      </c>
      <c r="AB25" s="34" t="n">
        <v>-18.865147</v>
      </c>
      <c r="AC25" s="34" t="n">
        <v>-18.813915</v>
      </c>
      <c r="AD25" s="34" t="n">
        <v>-18.741634</v>
      </c>
      <c r="AE25" s="34" t="n">
        <v>-18.343779</v>
      </c>
      <c r="AF25" s="34" t="n">
        <v>-18.082954</v>
      </c>
      <c r="AG25" s="34" t="n">
        <v>-17.331715</v>
      </c>
      <c r="AH25" s="34" t="n"/>
      <c r="AI25" s="170" t="n"/>
    </row>
    <row r="26" ht="15" customHeight="1" s="163">
      <c r="A26" s="30" t="inlineStr">
        <is>
          <t>IIR000:ca_SteamCoal</t>
        </is>
      </c>
      <c r="B26" s="26" t="inlineStr">
        <is>
          <t xml:space="preserve"> Steam Coal</t>
        </is>
      </c>
      <c r="C26" s="34" t="n">
        <v>32.7103</v>
      </c>
      <c r="D26" s="34" t="n">
        <v>27.007315</v>
      </c>
      <c r="E26" s="34" t="n">
        <v>29.415821</v>
      </c>
      <c r="F26" s="34" t="n">
        <v>29.522135</v>
      </c>
      <c r="G26" s="34" t="n">
        <v>31.036369</v>
      </c>
      <c r="H26" s="34" t="n">
        <v>31.666351</v>
      </c>
      <c r="I26" s="34" t="n">
        <v>31.730949</v>
      </c>
      <c r="J26" s="34" t="n">
        <v>31.556553</v>
      </c>
      <c r="K26" s="34" t="n">
        <v>31.242897</v>
      </c>
      <c r="L26" s="34" t="n">
        <v>30.429787</v>
      </c>
      <c r="M26" s="34" t="n">
        <v>30.323524</v>
      </c>
      <c r="N26" s="34" t="n">
        <v>30.163353</v>
      </c>
      <c r="O26" s="34" t="n">
        <v>30.015318</v>
      </c>
      <c r="P26" s="34" t="n">
        <v>29.27702</v>
      </c>
      <c r="Q26" s="34" t="n">
        <v>28.800777</v>
      </c>
      <c r="R26" s="34" t="n">
        <v>28.784397</v>
      </c>
      <c r="S26" s="34" t="n">
        <v>28.410742</v>
      </c>
      <c r="T26" s="34" t="n">
        <v>28.124435</v>
      </c>
      <c r="U26" s="34" t="n">
        <v>28.103233</v>
      </c>
      <c r="V26" s="34" t="n">
        <v>28.045406</v>
      </c>
      <c r="W26" s="34" t="n">
        <v>27.375072</v>
      </c>
      <c r="X26" s="34" t="n">
        <v>27.007607</v>
      </c>
      <c r="Y26" s="34" t="n">
        <v>27.01123</v>
      </c>
      <c r="Z26" s="34" t="n">
        <v>27.389137</v>
      </c>
      <c r="AA26" s="34" t="n">
        <v>27.019278</v>
      </c>
      <c r="AB26" s="34" t="n">
        <v>26.920795</v>
      </c>
      <c r="AC26" s="34" t="n">
        <v>26.50915</v>
      </c>
      <c r="AD26" s="34" t="n">
        <v>25.901852</v>
      </c>
      <c r="AE26" s="34" t="n">
        <v>25.695354</v>
      </c>
      <c r="AF26" s="34" t="n">
        <v>25.463354</v>
      </c>
      <c r="AG26" s="34" t="n">
        <v>25.593245</v>
      </c>
      <c r="AH26" s="34" t="n"/>
      <c r="AI26" s="170" t="n"/>
    </row>
    <row r="27" ht="15" customHeight="1" s="163">
      <c r="A27" s="30" t="inlineStr">
        <is>
          <t>IIR000:ca_CoalSubtotal</t>
        </is>
      </c>
      <c r="B27" s="26" t="inlineStr">
        <is>
          <t xml:space="preserve">   Coal Subtotal</t>
        </is>
      </c>
      <c r="C27" s="34" t="n">
        <v>480.814301</v>
      </c>
      <c r="D27" s="34" t="n">
        <v>398.554626</v>
      </c>
      <c r="E27" s="34" t="n">
        <v>417.521912</v>
      </c>
      <c r="F27" s="34" t="n">
        <v>515.67511</v>
      </c>
      <c r="G27" s="34" t="n">
        <v>524.607727</v>
      </c>
      <c r="H27" s="34" t="n">
        <v>500.375549</v>
      </c>
      <c r="I27" s="34" t="n">
        <v>488.55777</v>
      </c>
      <c r="J27" s="34" t="n">
        <v>475.546265</v>
      </c>
      <c r="K27" s="34" t="n">
        <v>459.927612</v>
      </c>
      <c r="L27" s="34" t="n">
        <v>435.073334</v>
      </c>
      <c r="M27" s="34" t="n">
        <v>431.099762</v>
      </c>
      <c r="N27" s="34" t="n">
        <v>429.72644</v>
      </c>
      <c r="O27" s="34" t="n">
        <v>428.120117</v>
      </c>
      <c r="P27" s="34" t="n">
        <v>418.253357</v>
      </c>
      <c r="Q27" s="34" t="n">
        <v>420.940735</v>
      </c>
      <c r="R27" s="34" t="n">
        <v>429.076324</v>
      </c>
      <c r="S27" s="34" t="n">
        <v>430.381744</v>
      </c>
      <c r="T27" s="34" t="n">
        <v>433.10675</v>
      </c>
      <c r="U27" s="34" t="n">
        <v>441.091217</v>
      </c>
      <c r="V27" s="34" t="n">
        <v>448.246552</v>
      </c>
      <c r="W27" s="34" t="n">
        <v>445.33371</v>
      </c>
      <c r="X27" s="34" t="n">
        <v>447.312195</v>
      </c>
      <c r="Y27" s="34" t="n">
        <v>455.244415</v>
      </c>
      <c r="Z27" s="34" t="n">
        <v>469.481598</v>
      </c>
      <c r="AA27" s="34" t="n">
        <v>470.291687</v>
      </c>
      <c r="AB27" s="34" t="n">
        <v>476.347717</v>
      </c>
      <c r="AC27" s="34" t="n">
        <v>476.989136</v>
      </c>
      <c r="AD27" s="34" t="n">
        <v>474.669189</v>
      </c>
      <c r="AE27" s="34" t="n">
        <v>479.577087</v>
      </c>
      <c r="AF27" s="34" t="n">
        <v>483.678436</v>
      </c>
      <c r="AG27" s="34" t="n">
        <v>495.513885</v>
      </c>
      <c r="AH27" s="34" t="n"/>
      <c r="AI27" s="170" t="n"/>
    </row>
    <row r="28" ht="15" customHeight="1" s="163">
      <c r="A28" s="30" t="inlineStr">
        <is>
          <t>IIR000:ca_Renewables</t>
        </is>
      </c>
      <c r="B28" s="26" t="inlineStr">
        <is>
          <t xml:space="preserve"> Renewables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70" t="n"/>
    </row>
    <row r="29" ht="15" customHeight="1" s="163">
      <c r="A29" s="30" t="inlineStr">
        <is>
          <t>IIR000:ca_PurchasedElec</t>
        </is>
      </c>
      <c r="B29" s="26" t="inlineStr">
        <is>
          <t xml:space="preserve"> Purchased Electricity</t>
        </is>
      </c>
      <c r="C29" s="34" t="n">
        <v>183.577545</v>
      </c>
      <c r="D29" s="34" t="n">
        <v>161.629593</v>
      </c>
      <c r="E29" s="34" t="n">
        <v>172.388809</v>
      </c>
      <c r="F29" s="34" t="n">
        <v>172.968811</v>
      </c>
      <c r="G29" s="34" t="n">
        <v>183.145477</v>
      </c>
      <c r="H29" s="34" t="n">
        <v>195.477875</v>
      </c>
      <c r="I29" s="34" t="n">
        <v>195.990387</v>
      </c>
      <c r="J29" s="34" t="n">
        <v>196.525986</v>
      </c>
      <c r="K29" s="34" t="n">
        <v>197.175613</v>
      </c>
      <c r="L29" s="34" t="n">
        <v>197.676559</v>
      </c>
      <c r="M29" s="34" t="n">
        <v>199.198898</v>
      </c>
      <c r="N29" s="34" t="n">
        <v>199.979935</v>
      </c>
      <c r="O29" s="34" t="n">
        <v>200.897064</v>
      </c>
      <c r="P29" s="34" t="n">
        <v>198.741241</v>
      </c>
      <c r="Q29" s="34" t="n">
        <v>197.727722</v>
      </c>
      <c r="R29" s="34" t="n">
        <v>199.748596</v>
      </c>
      <c r="S29" s="34" t="n">
        <v>200.105881</v>
      </c>
      <c r="T29" s="34" t="n">
        <v>200.921555</v>
      </c>
      <c r="U29" s="34" t="n">
        <v>203.314621</v>
      </c>
      <c r="V29" s="34" t="n">
        <v>205.975708</v>
      </c>
      <c r="W29" s="34" t="n">
        <v>204.674179</v>
      </c>
      <c r="X29" s="34" t="n">
        <v>205.481949</v>
      </c>
      <c r="Y29" s="34" t="n">
        <v>208.921783</v>
      </c>
      <c r="Z29" s="34" t="n">
        <v>215.227066</v>
      </c>
      <c r="AA29" s="34" t="n">
        <v>216.164734</v>
      </c>
      <c r="AB29" s="34" t="n">
        <v>218.855057</v>
      </c>
      <c r="AC29" s="34" t="n">
        <v>219.098587</v>
      </c>
      <c r="AD29" s="34" t="n">
        <v>217.943741</v>
      </c>
      <c r="AE29" s="34" t="n">
        <v>219.480637</v>
      </c>
      <c r="AF29" s="34" t="n">
        <v>220.824814</v>
      </c>
      <c r="AG29" s="34" t="n">
        <v>225.681046</v>
      </c>
      <c r="AH29" s="34" t="n"/>
      <c r="AI29" s="170" t="n"/>
    </row>
    <row r="30" ht="15" customHeight="1" s="163">
      <c r="A30" s="30" t="inlineStr">
        <is>
          <t>IIR000:ca_Total</t>
        </is>
      </c>
      <c r="B30" s="25" t="inlineStr">
        <is>
          <t xml:space="preserve">   Total</t>
        </is>
      </c>
      <c r="C30" s="33" t="n"/>
      <c r="D30" s="33" t="n"/>
      <c r="E30" s="33" t="n"/>
      <c r="F30" s="33" t="n"/>
      <c r="G30" s="33" t="n"/>
      <c r="H30" s="33" t="n"/>
      <c r="I30" s="33" t="n"/>
      <c r="J30" s="33" t="n"/>
      <c r="K30" s="33" t="n"/>
      <c r="L30" s="33" t="n"/>
      <c r="M30" s="33" t="n"/>
      <c r="N30" s="33" t="n"/>
      <c r="O30" s="33" t="n"/>
      <c r="P30" s="33" t="n"/>
      <c r="Q30" s="33" t="n"/>
      <c r="R30" s="33" t="n"/>
      <c r="S30" s="33" t="n"/>
      <c r="T30" s="33" t="n"/>
      <c r="U30" s="33" t="n"/>
      <c r="V30" s="33" t="n"/>
      <c r="W30" s="33" t="n"/>
      <c r="X30" s="33" t="n"/>
      <c r="Y30" s="33" t="n"/>
      <c r="Z30" s="33" t="n"/>
      <c r="AA30" s="33" t="n"/>
      <c r="AB30" s="33" t="n"/>
      <c r="AC30" s="33" t="n"/>
      <c r="AD30" s="33" t="n"/>
      <c r="AE30" s="33" t="n"/>
      <c r="AF30" s="33" t="n"/>
      <c r="AG30" s="33" t="n"/>
      <c r="AH30" s="33" t="n"/>
      <c r="AI30" s="169" t="n"/>
    </row>
    <row r="32" ht="15" customHeight="1" s="163">
      <c r="B32" s="25" t="inlineStr">
        <is>
          <t>Energy Consumption per Unit of Output</t>
        </is>
      </c>
    </row>
    <row r="33" ht="15" customHeight="1" s="163">
      <c r="B33" s="25" t="inlineStr">
        <is>
          <t>(thousand Btu per 2012 dollar shipments)</t>
        </is>
      </c>
    </row>
    <row r="34" ht="15" customHeight="1" s="163">
      <c r="A34" s="30" t="inlineStr">
        <is>
          <t>IIR000:da_DistillateOil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IIR000:da_ResidualOil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IIR000:da_LiquefiedPetr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IIR000:da_OtherPetroleu</t>
        </is>
      </c>
      <c r="B37" s="26" t="inlineStr">
        <is>
          <t xml:space="preserve"> Other Petroleum 2/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IIR000:da_PetroleumSubt</t>
        </is>
      </c>
      <c r="B38" s="26" t="inlineStr">
        <is>
          <t xml:space="preserve">   Petroleum and Other Liquids Subtotal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IIR000:da_NaturalGas</t>
        </is>
      </c>
      <c r="B39" s="26" t="inlineStr">
        <is>
          <t xml:space="preserve"> Natural Gas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IIR000:da_Metallurgical</t>
        </is>
      </c>
      <c r="B40" s="26" t="inlineStr">
        <is>
          <t xml:space="preserve"> Metallurgical Coal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IIR000:da_NetCokeImport</t>
        </is>
      </c>
      <c r="B41" s="26" t="inlineStr">
        <is>
          <t xml:space="preserve"> Net Coke Imports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IIR000:da_SteamCoal</t>
        </is>
      </c>
      <c r="B42" s="26" t="inlineStr">
        <is>
          <t xml:space="preserve"> Steam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IIR000:da_CoalSubtotal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IIR000:da_Renewables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IIR000:da_PurchasedElec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IIR000:da_Total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9" t="n"/>
    </row>
    <row r="48" ht="15" customHeight="1" s="163">
      <c r="B48" s="25" t="inlineStr">
        <is>
          <t>Carbon Dioxide Emissions 3/</t>
        </is>
      </c>
    </row>
    <row r="49" ht="15" customHeight="1" s="163">
      <c r="A49" s="30" t="inlineStr">
        <is>
          <t>IIR000:ea_tonscarbon_dd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1" ht="15" customHeight="1" s="163">
      <c r="B51" s="25" t="inlineStr">
        <is>
          <t>Combined Heat and Power 4/</t>
        </is>
      </c>
    </row>
    <row r="52" ht="15" customHeight="1" s="163">
      <c r="B52" s="25" t="inlineStr">
        <is>
          <t xml:space="preserve">  Generating Capacity (gigawatts)</t>
        </is>
      </c>
    </row>
    <row r="53" ht="15" customHeight="1" s="163">
      <c r="A53" s="30" t="inlineStr">
        <is>
          <t>IIR000:ga_Petroleum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IIR000:ga_NaturalGas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IIR000:ga_Coal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IIR000:ga_Other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IIR000:ga_Total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Net Generation (billion kilowatthours)</t>
        </is>
      </c>
    </row>
    <row r="59" ht="15" customHeight="1" s="163">
      <c r="A59" s="30" t="inlineStr">
        <is>
          <t>IIR000:ha_Petroleum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IIR000:ha_NaturalGas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>
      <c r="A61" s="30" t="inlineStr">
        <is>
          <t>IIR000:ha_Coal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>
      <c r="A62" s="30" t="inlineStr">
        <is>
          <t>IIR000:ha_Other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IIR000:ha_Total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9" t="n"/>
    </row>
    <row r="64" ht="15" customHeight="1" s="163">
      <c r="B64" s="25" t="inlineStr">
        <is>
          <t xml:space="preserve">    Disposition</t>
        </is>
      </c>
    </row>
    <row r="65" ht="15" customHeight="1" s="163">
      <c r="A65" s="30" t="inlineStr">
        <is>
          <t>IIR000:ha_SalestotheGri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 thickBot="1">
      <c r="A66" s="30" t="inlineStr">
        <is>
          <t>IIR000:ha_Generationfor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B67" s="164" t="inlineStr">
        <is>
          <t xml:space="preserve">   1/ Includes energy for combined heat and power plants that have a non-regulatory status, small on-site generating systems.</t>
        </is>
      </c>
      <c r="C67" s="164" t="n"/>
      <c r="D67" s="164" t="n"/>
      <c r="E67" s="164" t="n"/>
      <c r="F67" s="164" t="n"/>
      <c r="G67" s="164" t="n"/>
      <c r="H67" s="164" t="n"/>
      <c r="I67" s="164" t="n"/>
      <c r="J67" s="164" t="n"/>
      <c r="K67" s="164" t="n"/>
      <c r="L67" s="164" t="n"/>
      <c r="M67" s="164" t="n"/>
      <c r="N67" s="164" t="n"/>
      <c r="O67" s="164" t="n"/>
      <c r="P67" s="164" t="n"/>
      <c r="Q67" s="164" t="n"/>
      <c r="R67" s="164" t="n"/>
      <c r="S67" s="164" t="n"/>
      <c r="T67" s="164" t="n"/>
      <c r="U67" s="164" t="n"/>
      <c r="V67" s="164" t="n"/>
      <c r="W67" s="164" t="n"/>
      <c r="X67" s="164" t="n"/>
      <c r="Y67" s="164" t="n"/>
      <c r="Z67" s="164" t="n"/>
      <c r="AA67" s="164" t="n"/>
      <c r="AB67" s="164" t="n"/>
      <c r="AC67" s="164" t="n"/>
      <c r="AD67" s="164" t="n"/>
      <c r="AE67" s="164" t="n"/>
      <c r="AF67" s="164" t="n"/>
      <c r="AG67" s="164" t="n"/>
      <c r="AH67" s="164" t="n"/>
      <c r="AI67" s="164" t="n"/>
    </row>
    <row r="68" ht="15" customHeight="1" s="163">
      <c r="B68" s="31" t="inlineStr">
        <is>
          <t xml:space="preserve">   2/ Includes petroleum coke, lubricants, and miscellaneous petroleum products.</t>
        </is>
      </c>
    </row>
    <row r="69" ht="15" customHeight="1" s="163">
      <c r="B69" s="31" t="inlineStr">
        <is>
          <t xml:space="preserve">   3/ Includes emissions attributable to the fuels consumed to generate the purchased electricity.</t>
        </is>
      </c>
    </row>
    <row r="70" ht="15" customHeight="1" s="163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3">
      <c r="B71" s="31" t="inlineStr">
        <is>
          <t xml:space="preserve">   5/ Includes wood and other biomass, waste heat, municipal waste, and renewable sources.</t>
        </is>
      </c>
    </row>
    <row r="72" ht="15" customHeight="1" s="163">
      <c r="B72" s="31" t="inlineStr">
        <is>
          <t xml:space="preserve">   Btu = British thermal unit.</t>
        </is>
      </c>
    </row>
    <row r="73" ht="15" customHeight="1" s="163">
      <c r="B73" s="31" t="inlineStr">
        <is>
          <t xml:space="preserve">   - - = Not applicable.</t>
        </is>
      </c>
    </row>
    <row r="74" ht="15" customHeight="1" s="163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3">
      <c r="B75" s="31" t="inlineStr">
        <is>
          <t>rounding.</t>
        </is>
      </c>
    </row>
    <row r="76" ht="15" customHeight="1" s="163">
      <c r="B76" s="31" t="inlineStr">
        <is>
          <t xml:space="preserve">   Sources:  2019 value of shipments:  IHS Markit, Macroeconomic model, May 2019.</t>
        </is>
      </c>
    </row>
    <row r="77" ht="15" customHeight="1" s="163">
      <c r="B77" s="31" t="inlineStr">
        <is>
          <t>Other 2019:  U.S. Energy Information Administration (EIA), Short-Term Energy Outlook, October 2019 and EIA, AEO2020 National Energy</t>
        </is>
      </c>
    </row>
    <row r="78" ht="15" customHeight="1" s="163">
      <c r="B78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width="52.3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IAL000</t>
        </is>
      </c>
      <c r="B10" s="24" t="inlineStr">
        <is>
          <t>31. Aluminum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IAL000:ba_ValueofShipme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IAL000:ca_ResidualOil</t>
        </is>
      </c>
      <c r="B18" s="26" t="inlineStr">
        <is>
          <t xml:space="preserve"> Residual Fuel Oil</t>
        </is>
      </c>
      <c r="C18" s="34" t="n">
        <v>0</v>
      </c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34" t="n">
        <v>0</v>
      </c>
      <c r="W18" s="34" t="n">
        <v>0</v>
      </c>
      <c r="X18" s="34" t="n">
        <v>0</v>
      </c>
      <c r="Y18" s="34" t="n">
        <v>0</v>
      </c>
      <c r="Z18" s="34" t="n">
        <v>0</v>
      </c>
      <c r="AA18" s="34" t="n">
        <v>0</v>
      </c>
      <c r="AB18" s="34" t="n">
        <v>0</v>
      </c>
      <c r="AC18" s="34" t="n">
        <v>0</v>
      </c>
      <c r="AD18" s="34" t="n">
        <v>0</v>
      </c>
      <c r="AE18" s="34" t="n">
        <v>0</v>
      </c>
      <c r="AF18" s="34" t="n">
        <v>0</v>
      </c>
      <c r="AG18" s="34" t="n">
        <v>0</v>
      </c>
      <c r="AH18" s="34" t="n"/>
      <c r="AI18" s="170" t="n"/>
    </row>
    <row r="19" ht="15" customHeight="1" s="163">
      <c r="A19" s="30" t="inlineStr">
        <is>
          <t>IAL000:ca_DistillateOil</t>
        </is>
      </c>
      <c r="B19" s="26" t="inlineStr">
        <is>
          <t xml:space="preserve"> Distillate Fuel Oil</t>
        </is>
      </c>
      <c r="C19" s="34" t="n">
        <v>0.743131</v>
      </c>
      <c r="D19" s="34" t="n">
        <v>0.65649</v>
      </c>
      <c r="E19" s="34" t="n">
        <v>0.695292</v>
      </c>
      <c r="F19" s="34" t="n">
        <v>0.699619</v>
      </c>
      <c r="G19" s="34" t="n">
        <v>0.712818</v>
      </c>
      <c r="H19" s="34" t="n">
        <v>0.737841</v>
      </c>
      <c r="I19" s="34" t="n">
        <v>0.750456</v>
      </c>
      <c r="J19" s="34" t="n">
        <v>0.740233</v>
      </c>
      <c r="K19" s="34" t="n">
        <v>0.724675</v>
      </c>
      <c r="L19" s="34" t="n">
        <v>0.706961</v>
      </c>
      <c r="M19" s="34" t="n">
        <v>0.688813</v>
      </c>
      <c r="N19" s="34" t="n">
        <v>0.687407</v>
      </c>
      <c r="O19" s="34" t="n">
        <v>0.688067</v>
      </c>
      <c r="P19" s="34" t="n">
        <v>0.687561</v>
      </c>
      <c r="Q19" s="34" t="n">
        <v>0.685629</v>
      </c>
      <c r="R19" s="34" t="n">
        <v>0.6847220000000001</v>
      </c>
      <c r="S19" s="34" t="n">
        <v>0.687306</v>
      </c>
      <c r="T19" s="34" t="n">
        <v>0.685083</v>
      </c>
      <c r="U19" s="34" t="n">
        <v>0.682432</v>
      </c>
      <c r="V19" s="34" t="n">
        <v>0.686953</v>
      </c>
      <c r="W19" s="34" t="n">
        <v>0.67921</v>
      </c>
      <c r="X19" s="34" t="n">
        <v>0.675351</v>
      </c>
      <c r="Y19" s="34" t="n">
        <v>0.674046</v>
      </c>
      <c r="Z19" s="34" t="n">
        <v>0.675038</v>
      </c>
      <c r="AA19" s="34" t="n">
        <v>0.675571</v>
      </c>
      <c r="AB19" s="34" t="n">
        <v>0.6713249999999999</v>
      </c>
      <c r="AC19" s="34" t="n">
        <v>0.667686</v>
      </c>
      <c r="AD19" s="34" t="n">
        <v>0.662263</v>
      </c>
      <c r="AE19" s="34" t="n">
        <v>0.655941</v>
      </c>
      <c r="AF19" s="34" t="n">
        <v>0.649541</v>
      </c>
      <c r="AG19" s="34" t="n">
        <v>0.646076</v>
      </c>
      <c r="AH19" s="34" t="n"/>
      <c r="AI19" s="170" t="n"/>
    </row>
    <row r="20" ht="15" customHeight="1" s="163">
      <c r="A20" s="30" t="inlineStr">
        <is>
          <t>IAL000:ca_LiquefiedPetr</t>
        </is>
      </c>
      <c r="B20" s="26" t="inlineStr">
        <is>
          <t xml:space="preserve"> Propane</t>
        </is>
      </c>
      <c r="C20" s="34" t="n">
        <v>0.792461</v>
      </c>
      <c r="D20" s="34" t="n">
        <v>0.668533</v>
      </c>
      <c r="E20" s="34" t="n">
        <v>0.528687</v>
      </c>
      <c r="F20" s="34" t="n">
        <v>0.579917</v>
      </c>
      <c r="G20" s="34" t="n">
        <v>0.58268</v>
      </c>
      <c r="H20" s="34" t="n">
        <v>0.588185</v>
      </c>
      <c r="I20" s="34" t="n">
        <v>0.599282</v>
      </c>
      <c r="J20" s="34" t="n">
        <v>0.594651</v>
      </c>
      <c r="K20" s="34" t="n">
        <v>0.5770999999999999</v>
      </c>
      <c r="L20" s="34" t="n">
        <v>0.55975</v>
      </c>
      <c r="M20" s="34" t="n">
        <v>0.536451</v>
      </c>
      <c r="N20" s="34" t="n">
        <v>0.530749</v>
      </c>
      <c r="O20" s="34" t="n">
        <v>0.53013</v>
      </c>
      <c r="P20" s="34" t="n">
        <v>0.52746</v>
      </c>
      <c r="Q20" s="34" t="n">
        <v>0.522911</v>
      </c>
      <c r="R20" s="34" t="n">
        <v>0.520261</v>
      </c>
      <c r="S20" s="34" t="n">
        <v>0.516282</v>
      </c>
      <c r="T20" s="34" t="n">
        <v>0.507985</v>
      </c>
      <c r="U20" s="34" t="n">
        <v>0.503167</v>
      </c>
      <c r="V20" s="34" t="n">
        <v>0.500735</v>
      </c>
      <c r="W20" s="34" t="n">
        <v>0.496201</v>
      </c>
      <c r="X20" s="34" t="n">
        <v>0.491525</v>
      </c>
      <c r="Y20" s="34" t="n">
        <v>0.488348</v>
      </c>
      <c r="Z20" s="34" t="n">
        <v>0.489802</v>
      </c>
      <c r="AA20" s="34" t="n">
        <v>0.488041</v>
      </c>
      <c r="AB20" s="34" t="n">
        <v>0.485418</v>
      </c>
      <c r="AC20" s="34" t="n">
        <v>0.479739</v>
      </c>
      <c r="AD20" s="34" t="n">
        <v>0.473107</v>
      </c>
      <c r="AE20" s="34" t="n">
        <v>0.465316</v>
      </c>
      <c r="AF20" s="34" t="n">
        <v>0.458472</v>
      </c>
      <c r="AG20" s="34" t="n">
        <v>0.453816</v>
      </c>
      <c r="AH20" s="34" t="n"/>
      <c r="AI20" s="170" t="n"/>
    </row>
    <row r="21" ht="15" customHeight="1" s="163">
      <c r="A21" s="30" t="inlineStr">
        <is>
          <t>IAL000:ca_PetroleumCoke</t>
        </is>
      </c>
      <c r="B21" s="26" t="inlineStr">
        <is>
          <t xml:space="preserve"> Petroleum Coke</t>
        </is>
      </c>
      <c r="C21" s="34" t="n">
        <v>3.164835</v>
      </c>
      <c r="D21" s="34" t="n">
        <v>3.446937</v>
      </c>
      <c r="E21" s="34" t="n">
        <v>3.171734</v>
      </c>
      <c r="F21" s="34" t="n">
        <v>4.271304</v>
      </c>
      <c r="G21" s="34" t="n">
        <v>5.499609</v>
      </c>
      <c r="H21" s="34" t="n">
        <v>6.201283</v>
      </c>
      <c r="I21" s="34" t="n">
        <v>6.919964</v>
      </c>
      <c r="J21" s="34" t="n">
        <v>7.596592</v>
      </c>
      <c r="K21" s="34" t="n">
        <v>8.280504000000001</v>
      </c>
      <c r="L21" s="34" t="n">
        <v>8.670358</v>
      </c>
      <c r="M21" s="34" t="n">
        <v>9.091412</v>
      </c>
      <c r="N21" s="34" t="n">
        <v>9.542861</v>
      </c>
      <c r="O21" s="34" t="n">
        <v>9.964937000000001</v>
      </c>
      <c r="P21" s="34" t="n">
        <v>10.056462</v>
      </c>
      <c r="Q21" s="34" t="n">
        <v>10.176393</v>
      </c>
      <c r="R21" s="34" t="n">
        <v>10.325732</v>
      </c>
      <c r="S21" s="34" t="n">
        <v>10.439223</v>
      </c>
      <c r="T21" s="34" t="n">
        <v>10.561124</v>
      </c>
      <c r="U21" s="34" t="n">
        <v>10.700246</v>
      </c>
      <c r="V21" s="34" t="n">
        <v>10.840301</v>
      </c>
      <c r="W21" s="34" t="n">
        <v>10.933928</v>
      </c>
      <c r="X21" s="34" t="n">
        <v>11.036674</v>
      </c>
      <c r="Y21" s="34" t="n">
        <v>11.142742</v>
      </c>
      <c r="Z21" s="34" t="n">
        <v>11.268499</v>
      </c>
      <c r="AA21" s="34" t="n">
        <v>11.352051</v>
      </c>
      <c r="AB21" s="34" t="n">
        <v>11.440481</v>
      </c>
      <c r="AC21" s="34" t="n">
        <v>11.483735</v>
      </c>
      <c r="AD21" s="34" t="n">
        <v>11.520761</v>
      </c>
      <c r="AE21" s="34" t="n">
        <v>11.541338</v>
      </c>
      <c r="AF21" s="34" t="n">
        <v>11.574735</v>
      </c>
      <c r="AG21" s="34" t="n">
        <v>11.655673</v>
      </c>
      <c r="AH21" s="34" t="n"/>
      <c r="AI21" s="170" t="n"/>
    </row>
    <row r="22" ht="15" customHeight="1" s="163">
      <c r="A22" s="30" t="inlineStr">
        <is>
          <t>IAL000:ca_OtherPetroleu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IAL000:ca_PetroleumSubt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70" t="n"/>
    </row>
    <row r="24" ht="15" customHeight="1" s="163">
      <c r="A24" s="30" t="inlineStr">
        <is>
          <t>IAL000:ca_NaturalGas</t>
        </is>
      </c>
      <c r="B24" s="26" t="inlineStr">
        <is>
          <t xml:space="preserve"> Natural Gas</t>
        </is>
      </c>
      <c r="C24" s="34" t="n">
        <v>108.428101</v>
      </c>
      <c r="D24" s="34" t="n">
        <v>111.564308</v>
      </c>
      <c r="E24" s="34" t="n">
        <v>117.38887</v>
      </c>
      <c r="F24" s="34" t="n">
        <v>116.071846</v>
      </c>
      <c r="G24" s="34" t="n">
        <v>116.084328</v>
      </c>
      <c r="H24" s="34" t="n">
        <v>116.583595</v>
      </c>
      <c r="I24" s="34" t="n">
        <v>116.358917</v>
      </c>
      <c r="J24" s="34" t="n">
        <v>115.298615</v>
      </c>
      <c r="K24" s="34" t="n">
        <v>114.099991</v>
      </c>
      <c r="L24" s="34" t="n">
        <v>112.938194</v>
      </c>
      <c r="M24" s="34" t="n">
        <v>112.118858</v>
      </c>
      <c r="N24" s="34" t="n">
        <v>111.720901</v>
      </c>
      <c r="O24" s="34" t="n">
        <v>111.523949</v>
      </c>
      <c r="P24" s="34" t="n">
        <v>111.55455</v>
      </c>
      <c r="Q24" s="34" t="n">
        <v>111.904114</v>
      </c>
      <c r="R24" s="34" t="n">
        <v>112.702034</v>
      </c>
      <c r="S24" s="34" t="n">
        <v>113.464577</v>
      </c>
      <c r="T24" s="34" t="n">
        <v>114.290802</v>
      </c>
      <c r="U24" s="34" t="n">
        <v>115.278107</v>
      </c>
      <c r="V24" s="34" t="n">
        <v>116.246483</v>
      </c>
      <c r="W24" s="34" t="n">
        <v>116.866371</v>
      </c>
      <c r="X24" s="34" t="n">
        <v>117.481163</v>
      </c>
      <c r="Y24" s="34" t="n">
        <v>118.196999</v>
      </c>
      <c r="Z24" s="34" t="n">
        <v>119.221771</v>
      </c>
      <c r="AA24" s="34" t="n">
        <v>119.729813</v>
      </c>
      <c r="AB24" s="34" t="n">
        <v>120.381516</v>
      </c>
      <c r="AC24" s="34" t="n">
        <v>120.546638</v>
      </c>
      <c r="AD24" s="34" t="n">
        <v>120.518738</v>
      </c>
      <c r="AE24" s="34" t="n">
        <v>120.428032</v>
      </c>
      <c r="AF24" s="34" t="n">
        <v>120.48484</v>
      </c>
      <c r="AG24" s="34" t="n">
        <v>120.8479</v>
      </c>
      <c r="AH24" s="34" t="n"/>
      <c r="AI24" s="170" t="n"/>
    </row>
    <row r="25" ht="15" customHeight="1" s="163">
      <c r="A25" s="30" t="inlineStr">
        <is>
          <t>IAL000:ca_SteamCoal</t>
        </is>
      </c>
      <c r="B25" s="26" t="inlineStr">
        <is>
          <t xml:space="preserve"> Steam Coal</t>
        </is>
      </c>
      <c r="C25" s="34" t="n">
        <v>0</v>
      </c>
      <c r="D25" s="34" t="n">
        <v>0</v>
      </c>
      <c r="E25" s="34" t="n">
        <v>0</v>
      </c>
      <c r="F25" s="34" t="n">
        <v>0</v>
      </c>
      <c r="G25" s="34" t="n">
        <v>0</v>
      </c>
      <c r="H25" s="34" t="n">
        <v>0</v>
      </c>
      <c r="I25" s="34" t="n">
        <v>0</v>
      </c>
      <c r="J25" s="34" t="n">
        <v>0</v>
      </c>
      <c r="K25" s="34" t="n">
        <v>0</v>
      </c>
      <c r="L25" s="34" t="n">
        <v>0</v>
      </c>
      <c r="M25" s="34" t="n">
        <v>0</v>
      </c>
      <c r="N25" s="34" t="n">
        <v>0</v>
      </c>
      <c r="O25" s="34" t="n">
        <v>0</v>
      </c>
      <c r="P25" s="34" t="n">
        <v>0</v>
      </c>
      <c r="Q25" s="34" t="n">
        <v>0</v>
      </c>
      <c r="R25" s="34" t="n">
        <v>0</v>
      </c>
      <c r="S25" s="34" t="n">
        <v>0</v>
      </c>
      <c r="T25" s="34" t="n">
        <v>0</v>
      </c>
      <c r="U25" s="34" t="n">
        <v>0</v>
      </c>
      <c r="V25" s="34" t="n">
        <v>0</v>
      </c>
      <c r="W25" s="34" t="n">
        <v>0</v>
      </c>
      <c r="X25" s="34" t="n">
        <v>0</v>
      </c>
      <c r="Y25" s="34" t="n">
        <v>0</v>
      </c>
      <c r="Z25" s="34" t="n">
        <v>0</v>
      </c>
      <c r="AA25" s="34" t="n">
        <v>0</v>
      </c>
      <c r="AB25" s="34" t="n">
        <v>0</v>
      </c>
      <c r="AC25" s="34" t="n">
        <v>0</v>
      </c>
      <c r="AD25" s="34" t="n">
        <v>0</v>
      </c>
      <c r="AE25" s="34" t="n">
        <v>0</v>
      </c>
      <c r="AF25" s="34" t="n">
        <v>0</v>
      </c>
      <c r="AG25" s="34" t="n">
        <v>0</v>
      </c>
      <c r="AH25" s="34" t="n"/>
      <c r="AI25" s="170" t="n"/>
    </row>
    <row r="26" ht="15" customHeight="1" s="163">
      <c r="A26" s="30" t="inlineStr">
        <is>
          <t>IAL000:ca_Renewables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70" t="n"/>
    </row>
    <row r="27" ht="15" customHeight="1" s="163">
      <c r="A27" s="30" t="inlineStr">
        <is>
          <t>IAL000:ca_PurchasedElec</t>
        </is>
      </c>
      <c r="B27" s="26" t="inlineStr">
        <is>
          <t xml:space="preserve"> Purchased Electricity</t>
        </is>
      </c>
      <c r="C27" s="34" t="n">
        <v>70.344498</v>
      </c>
      <c r="D27" s="34" t="n">
        <v>73.075058</v>
      </c>
      <c r="E27" s="34" t="n">
        <v>74.249039</v>
      </c>
      <c r="F27" s="34" t="n">
        <v>75.167671</v>
      </c>
      <c r="G27" s="34" t="n">
        <v>76.887192</v>
      </c>
      <c r="H27" s="34" t="n">
        <v>78.377548</v>
      </c>
      <c r="I27" s="34" t="n">
        <v>79.38668800000001</v>
      </c>
      <c r="J27" s="34" t="n">
        <v>79.80182600000001</v>
      </c>
      <c r="K27" s="34" t="n">
        <v>80.004929</v>
      </c>
      <c r="L27" s="34" t="n">
        <v>79.83013200000001</v>
      </c>
      <c r="M27" s="34" t="n">
        <v>79.913963</v>
      </c>
      <c r="N27" s="34" t="n">
        <v>80.182281</v>
      </c>
      <c r="O27" s="34" t="n">
        <v>80.753967</v>
      </c>
      <c r="P27" s="34" t="n">
        <v>80.702011</v>
      </c>
      <c r="Q27" s="34" t="n">
        <v>80.780136</v>
      </c>
      <c r="R27" s="34" t="n">
        <v>81.100365</v>
      </c>
      <c r="S27" s="34" t="n">
        <v>81.435509</v>
      </c>
      <c r="T27" s="34" t="n">
        <v>81.819351</v>
      </c>
      <c r="U27" s="34" t="n">
        <v>82.312157</v>
      </c>
      <c r="V27" s="34" t="n">
        <v>82.837914</v>
      </c>
      <c r="W27" s="34" t="n">
        <v>83.11872099999999</v>
      </c>
      <c r="X27" s="34" t="n">
        <v>83.429962</v>
      </c>
      <c r="Y27" s="34" t="n">
        <v>83.840378</v>
      </c>
      <c r="Z27" s="34" t="n">
        <v>84.49897799999999</v>
      </c>
      <c r="AA27" s="34" t="n">
        <v>84.837112</v>
      </c>
      <c r="AB27" s="34" t="n">
        <v>85.203278</v>
      </c>
      <c r="AC27" s="34" t="n">
        <v>85.26810500000001</v>
      </c>
      <c r="AD27" s="34" t="n">
        <v>85.23633599999999</v>
      </c>
      <c r="AE27" s="34" t="n">
        <v>85.09453600000001</v>
      </c>
      <c r="AF27" s="34" t="n">
        <v>85.134041</v>
      </c>
      <c r="AG27" s="34" t="n">
        <v>85.475159</v>
      </c>
      <c r="AH27" s="34" t="n"/>
      <c r="AI27" s="170" t="n"/>
    </row>
    <row r="28" ht="15" customHeight="1" s="163">
      <c r="A28" s="30" t="inlineStr">
        <is>
          <t>IAL000:ca_Total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9" t="n"/>
    </row>
    <row r="30" ht="15" customHeight="1" s="163">
      <c r="B30" s="25" t="inlineStr">
        <is>
          <t>Energy Consumption per Unit of Output</t>
        </is>
      </c>
    </row>
    <row r="31" ht="15" customHeight="1" s="163">
      <c r="B31" s="25" t="inlineStr">
        <is>
          <t>(thousand Btu per 2012 dollar shipments)</t>
        </is>
      </c>
    </row>
    <row r="32" ht="15" customHeight="1" s="163">
      <c r="A32" s="30" t="inlineStr">
        <is>
          <t>IAL000:da_ResidualOil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IAL000:da_DistillateOil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IAL000:da_LiquefiedPetr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IAL000:da_PetroleumCoke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IAL000:da_OtherPetroleu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IAL000:da_PetroleumSubt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IAL000:da_NaturalGas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IAL000:da_SteamCoal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IAL000:da_Renewables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IAL000:da_PurchasedElec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IAL000:da_Total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9" t="n"/>
    </row>
    <row r="44" ht="15" customHeight="1" s="163">
      <c r="B44" s="25" t="inlineStr">
        <is>
          <t>Carbon Dioxide Emissions 3/</t>
        </is>
      </c>
    </row>
    <row r="45" ht="15" customHeight="1" s="163">
      <c r="A45" s="30" t="inlineStr">
        <is>
          <t>IAL000:ea_tonscarbon_dd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9" t="n"/>
    </row>
    <row r="48" ht="15" customHeight="1" s="163">
      <c r="B48" s="25" t="inlineStr">
        <is>
          <t>Combined Heat and Power 4/</t>
        </is>
      </c>
    </row>
    <row r="49" ht="15" customHeight="1" s="163">
      <c r="B49" s="25" t="inlineStr">
        <is>
          <t xml:space="preserve">  Generating Capacity (gigawatts)</t>
        </is>
      </c>
    </row>
    <row r="50" ht="15" customHeight="1" s="163">
      <c r="A50" s="30" t="inlineStr">
        <is>
          <t>IAL000:ga_Petroleum</t>
        </is>
      </c>
      <c r="B50" s="26" t="inlineStr">
        <is>
          <t xml:space="preserve">    Petroleum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IAL000:ga_NaturalGas</t>
        </is>
      </c>
      <c r="B51" s="26" t="inlineStr">
        <is>
          <t xml:space="preserve">    Natural Gas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IAL000:ga_Coal</t>
        </is>
      </c>
      <c r="B52" s="26" t="inlineStr">
        <is>
          <t xml:space="preserve">    Coal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IAL000:ga_Other</t>
        </is>
      </c>
      <c r="B53" s="26" t="inlineStr">
        <is>
          <t xml:space="preserve">    Other 5/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IAL000:ga_Total</t>
        </is>
      </c>
      <c r="B54" s="25" t="inlineStr">
        <is>
          <t xml:space="preserve">      Total</t>
        </is>
      </c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169" t="n"/>
    </row>
    <row r="55" ht="15" customHeight="1" s="163">
      <c r="B55" s="25" t="inlineStr">
        <is>
          <t xml:space="preserve">  Net Generation (billion kilowatthours)</t>
        </is>
      </c>
    </row>
    <row r="56" ht="15" customHeight="1" s="163">
      <c r="A56" s="30" t="inlineStr">
        <is>
          <t>IAL000:ha_Petroleum</t>
        </is>
      </c>
      <c r="B56" s="26" t="inlineStr">
        <is>
          <t xml:space="preserve">    Petroleum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IAL000:ha_NaturalGas</t>
        </is>
      </c>
      <c r="B57" s="26" t="inlineStr">
        <is>
          <t xml:space="preserve">    Natural Gas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70" t="n"/>
    </row>
    <row r="58" ht="15" customHeight="1" s="163">
      <c r="A58" s="30" t="inlineStr">
        <is>
          <t>IAL000:ha_Coal</t>
        </is>
      </c>
      <c r="B58" s="26" t="inlineStr">
        <is>
          <t xml:space="preserve">    Coal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70" t="n"/>
    </row>
    <row r="59" ht="15" customHeight="1" s="163">
      <c r="A59" s="30" t="inlineStr">
        <is>
          <t>IAL000:ha_Other</t>
        </is>
      </c>
      <c r="B59" s="26" t="inlineStr">
        <is>
          <t xml:space="preserve">    Other 5/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IAL000:ha_Total</t>
        </is>
      </c>
      <c r="B60" s="25" t="inlineStr">
        <is>
          <t xml:space="preserve">      Total</t>
        </is>
      </c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169" t="n"/>
    </row>
    <row r="61" ht="15" customHeight="1" s="163">
      <c r="B61" s="25" t="inlineStr">
        <is>
          <t xml:space="preserve">    Disposition</t>
        </is>
      </c>
    </row>
    <row r="62" ht="15" customHeight="1" s="163">
      <c r="A62" s="30" t="inlineStr">
        <is>
          <t>IAL000:ha_SalestotheGri</t>
        </is>
      </c>
      <c r="B62" s="26" t="inlineStr">
        <is>
          <t xml:space="preserve">      Sales to the Grid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 thickBot="1">
      <c r="A63" s="30" t="inlineStr">
        <is>
          <t>IAL000:ha_Generationfor</t>
        </is>
      </c>
      <c r="B63" s="26" t="inlineStr">
        <is>
          <t xml:space="preserve">      Generation for Own Use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70" t="n"/>
    </row>
    <row r="64" ht="15" customHeight="1" s="163">
      <c r="B64" s="164" t="inlineStr">
        <is>
          <t xml:space="preserve">   1/ Includes energy for combined heat and power plants that have a non-regulatory status, small on-site generating systems.</t>
        </is>
      </c>
      <c r="C64" s="164" t="n"/>
      <c r="D64" s="164" t="n"/>
      <c r="E64" s="164" t="n"/>
      <c r="F64" s="164" t="n"/>
      <c r="G64" s="164" t="n"/>
      <c r="H64" s="164" t="n"/>
      <c r="I64" s="164" t="n"/>
      <c r="J64" s="164" t="n"/>
      <c r="K64" s="164" t="n"/>
      <c r="L64" s="164" t="n"/>
      <c r="M64" s="164" t="n"/>
      <c r="N64" s="164" t="n"/>
      <c r="O64" s="164" t="n"/>
      <c r="P64" s="164" t="n"/>
      <c r="Q64" s="164" t="n"/>
      <c r="R64" s="164" t="n"/>
      <c r="S64" s="164" t="n"/>
      <c r="T64" s="164" t="n"/>
      <c r="U64" s="164" t="n"/>
      <c r="V64" s="164" t="n"/>
      <c r="W64" s="164" t="n"/>
      <c r="X64" s="164" t="n"/>
      <c r="Y64" s="164" t="n"/>
      <c r="Z64" s="164" t="n"/>
      <c r="AA64" s="164" t="n"/>
      <c r="AB64" s="164" t="n"/>
      <c r="AC64" s="164" t="n"/>
      <c r="AD64" s="164" t="n"/>
      <c r="AE64" s="164" t="n"/>
      <c r="AF64" s="164" t="n"/>
      <c r="AG64" s="164" t="n"/>
      <c r="AH64" s="164" t="n"/>
      <c r="AI64" s="164" t="n"/>
    </row>
    <row r="65" ht="15" customHeight="1" s="163">
      <c r="B65" s="31" t="inlineStr">
        <is>
          <t xml:space="preserve">   2/ Includes lubricants, and miscellaneous petroleum products.</t>
        </is>
      </c>
    </row>
    <row r="66" ht="15" customHeight="1" s="163">
      <c r="B66" s="31" t="inlineStr">
        <is>
          <t xml:space="preserve">   3/ Includes emissions attributable to the fuels consumed to generate the purchased electricity.</t>
        </is>
      </c>
    </row>
    <row r="67" ht="15" customHeight="1" s="163">
      <c r="B67" s="31" t="inlineStr">
        <is>
          <t xml:space="preserve">   4/ Includes industrial-owned generators not classified as combined heat and power, such as standby generators.</t>
        </is>
      </c>
    </row>
    <row r="68" ht="15" customHeight="1" s="163">
      <c r="B68" s="31" t="inlineStr">
        <is>
          <t xml:space="preserve">   5/ Includes wood and other biomass, waste heat, municipal waste, and renewable sources.</t>
        </is>
      </c>
    </row>
    <row r="69" ht="15" customHeight="1" s="163">
      <c r="B69" s="31" t="inlineStr">
        <is>
          <t xml:space="preserve">   Btu = British thermal unit.</t>
        </is>
      </c>
    </row>
    <row r="70" ht="15" customHeight="1" s="163">
      <c r="B70" s="31" t="inlineStr">
        <is>
          <t xml:space="preserve">   - - = Not applicable.</t>
        </is>
      </c>
    </row>
    <row r="71" ht="15" customHeight="1" s="163">
      <c r="B71" s="31" t="inlineStr">
        <is>
          <t xml:space="preserve">   Note:  Includes estimated consumption for petroleum and other liquids.  Totals may not equal sum of components due to independent</t>
        </is>
      </c>
    </row>
    <row r="72" ht="15" customHeight="1" s="163">
      <c r="B72" s="31" t="inlineStr">
        <is>
          <t>rounding.</t>
        </is>
      </c>
    </row>
    <row r="73" ht="15" customHeight="1" s="163">
      <c r="B73" s="31" t="inlineStr">
        <is>
          <t xml:space="preserve">   Sources:  2019 value of shipments:  IHS Markit, Macroeconomic model, May 2019.</t>
        </is>
      </c>
    </row>
    <row r="74" ht="15" customHeight="1" s="163">
      <c r="B74" s="31" t="inlineStr">
        <is>
          <t>Other 2019:  U.S. Energy Information Administration (EIA), Short-Term Energy Outlook, October 2019 and EIA, AEO2020 National Energy</t>
        </is>
      </c>
    </row>
    <row r="75" ht="15" customHeight="1" s="163">
      <c r="B75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width="37.6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MBD000</t>
        </is>
      </c>
      <c r="B10" s="24" t="inlineStr">
        <is>
          <t>32. Metal Based Durables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Fabricated Metal Products Consumption 1/</t>
        </is>
      </c>
    </row>
    <row r="17" ht="15" customHeight="1" s="163">
      <c r="A17" s="30" t="inlineStr">
        <is>
          <t>MBD000:aa_LiquefiedPetr</t>
        </is>
      </c>
      <c r="B17" s="26" t="inlineStr">
        <is>
          <t xml:space="preserve">      Propane</t>
        </is>
      </c>
      <c r="C17" s="34" t="n">
        <v>7.233849</v>
      </c>
      <c r="D17" s="34" t="n">
        <v>7.577794</v>
      </c>
      <c r="E17" s="34" t="n">
        <v>5.821222</v>
      </c>
      <c r="F17" s="34" t="n">
        <v>10.098307</v>
      </c>
      <c r="G17" s="34" t="n">
        <v>10.102898</v>
      </c>
      <c r="H17" s="34" t="n">
        <v>10.222531</v>
      </c>
      <c r="I17" s="34" t="n">
        <v>10.399366</v>
      </c>
      <c r="J17" s="34" t="n">
        <v>10.430567</v>
      </c>
      <c r="K17" s="34" t="n">
        <v>10.261187</v>
      </c>
      <c r="L17" s="34" t="n">
        <v>10.116542</v>
      </c>
      <c r="M17" s="34" t="n">
        <v>9.843636999999999</v>
      </c>
      <c r="N17" s="34" t="n">
        <v>9.779453</v>
      </c>
      <c r="O17" s="34" t="n">
        <v>9.762702000000001</v>
      </c>
      <c r="P17" s="34" t="n">
        <v>9.732397000000001</v>
      </c>
      <c r="Q17" s="34" t="n">
        <v>9.729035</v>
      </c>
      <c r="R17" s="34" t="n">
        <v>9.795595</v>
      </c>
      <c r="S17" s="34" t="n">
        <v>9.83253</v>
      </c>
      <c r="T17" s="34" t="n">
        <v>9.774445</v>
      </c>
      <c r="U17" s="34" t="n">
        <v>9.761187</v>
      </c>
      <c r="V17" s="34" t="n">
        <v>9.785494</v>
      </c>
      <c r="W17" s="34" t="n">
        <v>9.811360000000001</v>
      </c>
      <c r="X17" s="34" t="n">
        <v>9.879158</v>
      </c>
      <c r="Y17" s="34" t="n">
        <v>9.955735000000001</v>
      </c>
      <c r="Z17" s="34" t="n">
        <v>10.088529</v>
      </c>
      <c r="AA17" s="34" t="n">
        <v>10.123471</v>
      </c>
      <c r="AB17" s="34" t="n">
        <v>10.209131</v>
      </c>
      <c r="AC17" s="34" t="n">
        <v>10.270913</v>
      </c>
      <c r="AD17" s="34" t="n">
        <v>10.277416</v>
      </c>
      <c r="AE17" s="34" t="n">
        <v>10.340664</v>
      </c>
      <c r="AF17" s="34" t="n">
        <v>10.396631</v>
      </c>
      <c r="AG17" s="34" t="n">
        <v>10.477519</v>
      </c>
      <c r="AH17" s="34" t="n"/>
      <c r="AI17" s="170" t="n"/>
    </row>
    <row r="18" ht="15" customHeight="1" s="163">
      <c r="A18" s="30" t="inlineStr">
        <is>
          <t>MBD000:aa_DistillateOil</t>
        </is>
      </c>
      <c r="B18" s="26" t="inlineStr">
        <is>
          <t xml:space="preserve">      Distillate Fuel Oil</t>
        </is>
      </c>
      <c r="C18" s="34" t="n">
        <v>1.962284</v>
      </c>
      <c r="D18" s="34" t="n">
        <v>2.197175</v>
      </c>
      <c r="E18" s="34" t="n">
        <v>2.222672</v>
      </c>
      <c r="F18" s="34" t="n">
        <v>2.118804</v>
      </c>
      <c r="G18" s="34" t="n">
        <v>2.093852</v>
      </c>
      <c r="H18" s="34" t="n">
        <v>2.145098</v>
      </c>
      <c r="I18" s="34" t="n">
        <v>2.153102</v>
      </c>
      <c r="J18" s="34" t="n">
        <v>2.137851</v>
      </c>
      <c r="K18" s="34" t="n">
        <v>2.118979</v>
      </c>
      <c r="L18" s="34" t="n">
        <v>2.099219</v>
      </c>
      <c r="M18" s="34" t="n">
        <v>2.072772</v>
      </c>
      <c r="N18" s="34" t="n">
        <v>2.073696</v>
      </c>
      <c r="O18" s="34" t="n">
        <v>2.072917</v>
      </c>
      <c r="P18" s="34" t="n">
        <v>2.071539</v>
      </c>
      <c r="Q18" s="34" t="n">
        <v>2.076107</v>
      </c>
      <c r="R18" s="34" t="n">
        <v>2.094771</v>
      </c>
      <c r="S18" s="34" t="n">
        <v>2.119905</v>
      </c>
      <c r="T18" s="34" t="n">
        <v>2.122465</v>
      </c>
      <c r="U18" s="34" t="n">
        <v>2.119412</v>
      </c>
      <c r="V18" s="34" t="n">
        <v>2.137043</v>
      </c>
      <c r="W18" s="34" t="n">
        <v>2.134758</v>
      </c>
      <c r="X18" s="34" t="n">
        <v>2.154029</v>
      </c>
      <c r="Y18" s="34" t="n">
        <v>2.174355</v>
      </c>
      <c r="Z18" s="34" t="n">
        <v>2.194635</v>
      </c>
      <c r="AA18" s="34" t="n">
        <v>2.203203</v>
      </c>
      <c r="AB18" s="34" t="n">
        <v>2.216037</v>
      </c>
      <c r="AC18" s="34" t="n">
        <v>2.235176</v>
      </c>
      <c r="AD18" s="34" t="n">
        <v>2.240767</v>
      </c>
      <c r="AE18" s="34" t="n">
        <v>2.262505</v>
      </c>
      <c r="AF18" s="34" t="n">
        <v>2.28058</v>
      </c>
      <c r="AG18" s="34" t="n">
        <v>2.305801</v>
      </c>
      <c r="AH18" s="34" t="n"/>
      <c r="AI18" s="170" t="n"/>
    </row>
    <row r="19" ht="15" customHeight="1" s="163">
      <c r="A19" s="30" t="inlineStr">
        <is>
          <t>MBD000:aa_ResidualOil</t>
        </is>
      </c>
      <c r="B19" s="26" t="inlineStr">
        <is>
          <t xml:space="preserve">     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70" t="n"/>
    </row>
    <row r="20" ht="15" customHeight="1" s="163">
      <c r="A20" s="30" t="inlineStr">
        <is>
          <t>MBD000:aa_PetrolCoke</t>
        </is>
      </c>
      <c r="B20" s="26" t="inlineStr">
        <is>
          <t xml:space="preserve">      Petroleum Coke</t>
        </is>
      </c>
      <c r="C20" s="34" t="n">
        <v>0</v>
      </c>
      <c r="D20" s="34" t="n">
        <v>0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70" t="n"/>
    </row>
    <row r="21" ht="15" customHeight="1" s="163">
      <c r="A21" s="30" t="inlineStr">
        <is>
          <t>MBD000:aa_PetroleumSubt</t>
        </is>
      </c>
      <c r="B21" s="26" t="inlineStr">
        <is>
          <t xml:space="preserve">         Petroleum and Other Liquids Subtotal</t>
        </is>
      </c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170" t="n"/>
    </row>
    <row r="22" ht="15" customHeight="1" s="163">
      <c r="A22" s="30" t="inlineStr">
        <is>
          <t>MBD000:aa_NaturalGas</t>
        </is>
      </c>
      <c r="B22" s="26" t="inlineStr">
        <is>
          <t xml:space="preserve">      Natural Gas</t>
        </is>
      </c>
      <c r="C22" s="34" t="n">
        <v>210.965652</v>
      </c>
      <c r="D22" s="34" t="n">
        <v>201.090012</v>
      </c>
      <c r="E22" s="34" t="n">
        <v>215.01181</v>
      </c>
      <c r="F22" s="34" t="n">
        <v>221.479965</v>
      </c>
      <c r="G22" s="34" t="n">
        <v>228.830338</v>
      </c>
      <c r="H22" s="34" t="n">
        <v>234.292038</v>
      </c>
      <c r="I22" s="34" t="n">
        <v>236.486725</v>
      </c>
      <c r="J22" s="34" t="n">
        <v>235.16922</v>
      </c>
      <c r="K22" s="34" t="n">
        <v>232.887772</v>
      </c>
      <c r="L22" s="34" t="n">
        <v>231.427582</v>
      </c>
      <c r="M22" s="34" t="n">
        <v>228.914642</v>
      </c>
      <c r="N22" s="34" t="n">
        <v>229.133743</v>
      </c>
      <c r="O22" s="34" t="n">
        <v>229.813141</v>
      </c>
      <c r="P22" s="34" t="n">
        <v>230.752258</v>
      </c>
      <c r="Q22" s="34" t="n">
        <v>232.792114</v>
      </c>
      <c r="R22" s="34" t="n">
        <v>236.052338</v>
      </c>
      <c r="S22" s="34" t="n">
        <v>239.15062</v>
      </c>
      <c r="T22" s="34" t="n">
        <v>241.663208</v>
      </c>
      <c r="U22" s="34" t="n">
        <v>244.295944</v>
      </c>
      <c r="V22" s="34" t="n">
        <v>246.893311</v>
      </c>
      <c r="W22" s="34" t="n">
        <v>250.174332</v>
      </c>
      <c r="X22" s="34" t="n">
        <v>254.066879</v>
      </c>
      <c r="Y22" s="34" t="n">
        <v>257.886627</v>
      </c>
      <c r="Z22" s="34" t="n">
        <v>262.095886</v>
      </c>
      <c r="AA22" s="34" t="n">
        <v>264.749908</v>
      </c>
      <c r="AB22" s="34" t="n">
        <v>268.838013</v>
      </c>
      <c r="AC22" s="34" t="n">
        <v>272.913971</v>
      </c>
      <c r="AD22" s="34" t="n">
        <v>275.028839</v>
      </c>
      <c r="AE22" s="34" t="n">
        <v>279.49942</v>
      </c>
      <c r="AF22" s="34" t="n">
        <v>284.415497</v>
      </c>
      <c r="AG22" s="34" t="n">
        <v>289.24469</v>
      </c>
      <c r="AH22" s="34" t="n"/>
      <c r="AI22" s="170" t="n"/>
    </row>
    <row r="23" ht="15" customHeight="1" s="163">
      <c r="A23" s="30" t="inlineStr">
        <is>
          <t>MBD000:aa_Metallurgical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70" t="n"/>
    </row>
    <row r="24" ht="15" customHeight="1" s="163">
      <c r="A24" s="30" t="inlineStr">
        <is>
          <t>MBD000:aa_SteamCoal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70" t="n"/>
    </row>
    <row r="25" ht="15" customHeight="1" s="163">
      <c r="A25" s="30" t="inlineStr">
        <is>
          <t>MBD000:aa_Renewables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MBD000:aa_PurchasedElec</t>
        </is>
      </c>
      <c r="B26" s="26" t="inlineStr">
        <is>
          <t xml:space="preserve">      Purchased Electricity</t>
        </is>
      </c>
      <c r="C26" s="34" t="n">
        <v>130.498703</v>
      </c>
      <c r="D26" s="34" t="n">
        <v>130.067307</v>
      </c>
      <c r="E26" s="34" t="n">
        <v>133.445801</v>
      </c>
      <c r="F26" s="34" t="n">
        <v>139.035538</v>
      </c>
      <c r="G26" s="34" t="n">
        <v>145.421844</v>
      </c>
      <c r="H26" s="34" t="n">
        <v>150.698273</v>
      </c>
      <c r="I26" s="34" t="n">
        <v>154.336823</v>
      </c>
      <c r="J26" s="34" t="n">
        <v>156.364014</v>
      </c>
      <c r="K26" s="34" t="n">
        <v>157.536377</v>
      </c>
      <c r="L26" s="34" t="n">
        <v>158.416092</v>
      </c>
      <c r="M26" s="34" t="n">
        <v>159.226059</v>
      </c>
      <c r="N26" s="34" t="n">
        <v>160.502625</v>
      </c>
      <c r="O26" s="34" t="n">
        <v>162.215607</v>
      </c>
      <c r="P26" s="34" t="n">
        <v>163.139664</v>
      </c>
      <c r="Q26" s="34" t="n">
        <v>164.55423</v>
      </c>
      <c r="R26" s="34" t="n">
        <v>166.690643</v>
      </c>
      <c r="S26" s="34" t="n">
        <v>168.791321</v>
      </c>
      <c r="T26" s="34" t="n">
        <v>170.44342</v>
      </c>
      <c r="U26" s="34" t="n">
        <v>172.123398</v>
      </c>
      <c r="V26" s="34" t="n">
        <v>173.759247</v>
      </c>
      <c r="W26" s="34" t="n">
        <v>175.879776</v>
      </c>
      <c r="X26" s="34" t="n">
        <v>178.530289</v>
      </c>
      <c r="Y26" s="34" t="n">
        <v>181.140152</v>
      </c>
      <c r="Z26" s="34" t="n">
        <v>183.980316</v>
      </c>
      <c r="AA26" s="34" t="n">
        <v>185.79071</v>
      </c>
      <c r="AB26" s="34" t="n">
        <v>188.448486</v>
      </c>
      <c r="AC26" s="34" t="n">
        <v>191.148315</v>
      </c>
      <c r="AD26" s="34" t="n">
        <v>192.630249</v>
      </c>
      <c r="AE26" s="34" t="n">
        <v>195.531937</v>
      </c>
      <c r="AF26" s="34" t="n">
        <v>198.842438</v>
      </c>
      <c r="AG26" s="34" t="n">
        <v>202.294403</v>
      </c>
      <c r="AH26" s="34" t="n"/>
      <c r="AI26" s="170" t="n"/>
    </row>
    <row r="27" ht="15" customHeight="1" s="163">
      <c r="A27" s="30" t="inlineStr">
        <is>
          <t>MBD000:aa_Total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 xml:space="preserve">   Machinery Consumption 1/</t>
        </is>
      </c>
    </row>
    <row r="30" ht="15" customHeight="1" s="163">
      <c r="A30" s="30" t="inlineStr">
        <is>
          <t>MBD000:ba_LiquefiedPetr</t>
        </is>
      </c>
      <c r="B30" s="26" t="inlineStr">
        <is>
          <t xml:space="preserve">      Propane</t>
        </is>
      </c>
      <c r="C30" s="34" t="n">
        <v>3.541731</v>
      </c>
      <c r="D30" s="34" t="n">
        <v>4.292535</v>
      </c>
      <c r="E30" s="34" t="n">
        <v>3.032158</v>
      </c>
      <c r="F30" s="34" t="n">
        <v>3.914596</v>
      </c>
      <c r="G30" s="34" t="n">
        <v>3.490241</v>
      </c>
      <c r="H30" s="34" t="n">
        <v>3.397272</v>
      </c>
      <c r="I30" s="34" t="n">
        <v>3.302841</v>
      </c>
      <c r="J30" s="34" t="n">
        <v>3.276427</v>
      </c>
      <c r="K30" s="34" t="n">
        <v>3.226465</v>
      </c>
      <c r="L30" s="34" t="n">
        <v>3.201114</v>
      </c>
      <c r="M30" s="34" t="n">
        <v>3.129696</v>
      </c>
      <c r="N30" s="34" t="n">
        <v>3.113632</v>
      </c>
      <c r="O30" s="34" t="n">
        <v>3.089947</v>
      </c>
      <c r="P30" s="34" t="n">
        <v>3.077959</v>
      </c>
      <c r="Q30" s="34" t="n">
        <v>3.066843</v>
      </c>
      <c r="R30" s="34" t="n">
        <v>3.08286</v>
      </c>
      <c r="S30" s="34" t="n">
        <v>3.094903</v>
      </c>
      <c r="T30" s="34" t="n">
        <v>3.061846</v>
      </c>
      <c r="U30" s="34" t="n">
        <v>3.035053</v>
      </c>
      <c r="V30" s="34" t="n">
        <v>3.033521</v>
      </c>
      <c r="W30" s="34" t="n">
        <v>3.010544</v>
      </c>
      <c r="X30" s="34" t="n">
        <v>3.015195</v>
      </c>
      <c r="Y30" s="34" t="n">
        <v>3.021251</v>
      </c>
      <c r="Z30" s="34" t="n">
        <v>3.03633</v>
      </c>
      <c r="AA30" s="34" t="n">
        <v>3.03123</v>
      </c>
      <c r="AB30" s="34" t="n">
        <v>3.029908</v>
      </c>
      <c r="AC30" s="34" t="n">
        <v>3.033204</v>
      </c>
      <c r="AD30" s="34" t="n">
        <v>3.021579</v>
      </c>
      <c r="AE30" s="34" t="n">
        <v>3.025254</v>
      </c>
      <c r="AF30" s="34" t="n">
        <v>3.026873</v>
      </c>
      <c r="AG30" s="34" t="n">
        <v>3.038836</v>
      </c>
      <c r="AH30" s="34" t="n"/>
      <c r="AI30" s="170" t="n"/>
    </row>
    <row r="31" ht="15" customHeight="1" s="163">
      <c r="A31" s="30" t="inlineStr">
        <is>
          <t>MBD000:ba_DistillateOil</t>
        </is>
      </c>
      <c r="B31" s="26" t="inlineStr">
        <is>
          <t xml:space="preserve">      Distillate Fuel Oil</t>
        </is>
      </c>
      <c r="C31" s="34" t="n">
        <v>2.804579</v>
      </c>
      <c r="D31" s="34" t="n">
        <v>3.359653</v>
      </c>
      <c r="E31" s="34" t="n">
        <v>3.269932</v>
      </c>
      <c r="F31" s="34" t="n">
        <v>3.016639</v>
      </c>
      <c r="G31" s="34" t="n">
        <v>2.927825</v>
      </c>
      <c r="H31" s="34" t="n">
        <v>2.964178</v>
      </c>
      <c r="I31" s="34" t="n">
        <v>2.949067</v>
      </c>
      <c r="J31" s="34" t="n">
        <v>2.964163</v>
      </c>
      <c r="K31" s="34" t="n">
        <v>2.983946</v>
      </c>
      <c r="L31" s="34" t="n">
        <v>3.014072</v>
      </c>
      <c r="M31" s="34" t="n">
        <v>3.033283</v>
      </c>
      <c r="N31" s="34" t="n">
        <v>3.056891</v>
      </c>
      <c r="O31" s="34" t="n">
        <v>3.075597</v>
      </c>
      <c r="P31" s="34" t="n">
        <v>3.090658</v>
      </c>
      <c r="Q31" s="34" t="n">
        <v>3.112963</v>
      </c>
      <c r="R31" s="34" t="n">
        <v>3.160283</v>
      </c>
      <c r="S31" s="34" t="n">
        <v>3.201984</v>
      </c>
      <c r="T31" s="34" t="n">
        <v>3.221632</v>
      </c>
      <c r="U31" s="34" t="n">
        <v>3.241616</v>
      </c>
      <c r="V31" s="34" t="n">
        <v>3.27072</v>
      </c>
      <c r="W31" s="34" t="n">
        <v>3.291118</v>
      </c>
      <c r="X31" s="34" t="n">
        <v>3.328613</v>
      </c>
      <c r="Y31" s="34" t="n">
        <v>3.364806</v>
      </c>
      <c r="Z31" s="34" t="n">
        <v>3.400877</v>
      </c>
      <c r="AA31" s="34" t="n">
        <v>3.420933</v>
      </c>
      <c r="AB31" s="34" t="n">
        <v>3.449021</v>
      </c>
      <c r="AC31" s="34" t="n">
        <v>3.486825</v>
      </c>
      <c r="AD31" s="34" t="n">
        <v>3.496768</v>
      </c>
      <c r="AE31" s="34" t="n">
        <v>3.538511</v>
      </c>
      <c r="AF31" s="34" t="n">
        <v>3.581455</v>
      </c>
      <c r="AG31" s="34" t="n">
        <v>3.621454</v>
      </c>
      <c r="AH31" s="34" t="n"/>
      <c r="AI31" s="170" t="n"/>
    </row>
    <row r="32" ht="15" customHeight="1" s="163">
      <c r="A32" s="30" t="inlineStr">
        <is>
          <t>MBD000:ba_ResidualOil</t>
        </is>
      </c>
      <c r="B32" s="26" t="inlineStr">
        <is>
          <t xml:space="preserve">      Residual Fuel Oil</t>
        </is>
      </c>
      <c r="C32" s="34" t="n">
        <v>0</v>
      </c>
      <c r="D32" s="34" t="n">
        <v>0</v>
      </c>
      <c r="E32" s="34" t="n">
        <v>0</v>
      </c>
      <c r="F32" s="34" t="n">
        <v>0</v>
      </c>
      <c r="G32" s="34" t="n">
        <v>0</v>
      </c>
      <c r="H32" s="34" t="n">
        <v>0</v>
      </c>
      <c r="I32" s="34" t="n">
        <v>0</v>
      </c>
      <c r="J32" s="34" t="n">
        <v>0</v>
      </c>
      <c r="K32" s="34" t="n">
        <v>0</v>
      </c>
      <c r="L32" s="34" t="n">
        <v>0</v>
      </c>
      <c r="M32" s="34" t="n">
        <v>0</v>
      </c>
      <c r="N32" s="34" t="n">
        <v>0</v>
      </c>
      <c r="O32" s="34" t="n">
        <v>0</v>
      </c>
      <c r="P32" s="34" t="n">
        <v>0</v>
      </c>
      <c r="Q32" s="34" t="n">
        <v>0</v>
      </c>
      <c r="R32" s="34" t="n">
        <v>0</v>
      </c>
      <c r="S32" s="34" t="n">
        <v>0</v>
      </c>
      <c r="T32" s="34" t="n">
        <v>0</v>
      </c>
      <c r="U32" s="34" t="n">
        <v>0</v>
      </c>
      <c r="V32" s="34" t="n">
        <v>0</v>
      </c>
      <c r="W32" s="34" t="n">
        <v>0</v>
      </c>
      <c r="X32" s="34" t="n">
        <v>0</v>
      </c>
      <c r="Y32" s="34" t="n">
        <v>0</v>
      </c>
      <c r="Z32" s="34" t="n">
        <v>0</v>
      </c>
      <c r="AA32" s="34" t="n">
        <v>0</v>
      </c>
      <c r="AB32" s="34" t="n">
        <v>0</v>
      </c>
      <c r="AC32" s="34" t="n">
        <v>0</v>
      </c>
      <c r="AD32" s="34" t="n">
        <v>0</v>
      </c>
      <c r="AE32" s="34" t="n">
        <v>0</v>
      </c>
      <c r="AF32" s="34" t="n">
        <v>0</v>
      </c>
      <c r="AG32" s="34" t="n">
        <v>0</v>
      </c>
      <c r="AH32" s="34" t="n"/>
      <c r="AI32" s="170" t="n"/>
    </row>
    <row r="33" ht="15" customHeight="1" s="163">
      <c r="A33" s="30" t="inlineStr">
        <is>
          <t>MBD000:ba_PetrolCoke</t>
        </is>
      </c>
      <c r="B33" s="26" t="inlineStr">
        <is>
          <t xml:space="preserve">      Petroleum Coke</t>
        </is>
      </c>
      <c r="C33" s="34" t="n">
        <v>0</v>
      </c>
      <c r="D33" s="34" t="n">
        <v>0</v>
      </c>
      <c r="E33" s="34" t="n">
        <v>0</v>
      </c>
      <c r="F33" s="34" t="n">
        <v>0</v>
      </c>
      <c r="G33" s="34" t="n">
        <v>0</v>
      </c>
      <c r="H33" s="34" t="n">
        <v>0</v>
      </c>
      <c r="I33" s="34" t="n">
        <v>0</v>
      </c>
      <c r="J33" s="34" t="n">
        <v>0</v>
      </c>
      <c r="K33" s="34" t="n">
        <v>0</v>
      </c>
      <c r="L33" s="34" t="n">
        <v>0</v>
      </c>
      <c r="M33" s="34" t="n">
        <v>0</v>
      </c>
      <c r="N33" s="34" t="n">
        <v>0</v>
      </c>
      <c r="O33" s="34" t="n">
        <v>0</v>
      </c>
      <c r="P33" s="34" t="n">
        <v>0</v>
      </c>
      <c r="Q33" s="34" t="n">
        <v>0</v>
      </c>
      <c r="R33" s="34" t="n">
        <v>0</v>
      </c>
      <c r="S33" s="34" t="n">
        <v>0</v>
      </c>
      <c r="T33" s="34" t="n">
        <v>0</v>
      </c>
      <c r="U33" s="34" t="n">
        <v>0</v>
      </c>
      <c r="V33" s="34" t="n">
        <v>0</v>
      </c>
      <c r="W33" s="34" t="n">
        <v>0</v>
      </c>
      <c r="X33" s="34" t="n">
        <v>0</v>
      </c>
      <c r="Y33" s="34" t="n">
        <v>0</v>
      </c>
      <c r="Z33" s="34" t="n">
        <v>0</v>
      </c>
      <c r="AA33" s="34" t="n">
        <v>0</v>
      </c>
      <c r="AB33" s="34" t="n">
        <v>0</v>
      </c>
      <c r="AC33" s="34" t="n">
        <v>0</v>
      </c>
      <c r="AD33" s="34" t="n">
        <v>0</v>
      </c>
      <c r="AE33" s="34" t="n">
        <v>0</v>
      </c>
      <c r="AF33" s="34" t="n">
        <v>0</v>
      </c>
      <c r="AG33" s="34" t="n">
        <v>0</v>
      </c>
      <c r="AH33" s="34" t="n"/>
      <c r="AI33" s="170" t="n"/>
    </row>
    <row r="34" ht="15" customHeight="1" s="163">
      <c r="A34" s="30" t="inlineStr">
        <is>
          <t>MBD000:ba_PetroleumSubt</t>
        </is>
      </c>
      <c r="B34" s="26" t="inlineStr">
        <is>
          <t xml:space="preserve">         Petroleum and Other Liquids Subtotal</t>
        </is>
      </c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4" t="n"/>
      <c r="T34" s="34" t="n"/>
      <c r="U34" s="34" t="n"/>
      <c r="V34" s="34" t="n"/>
      <c r="W34" s="34" t="n"/>
      <c r="X34" s="34" t="n"/>
      <c r="Y34" s="34" t="n"/>
      <c r="Z34" s="34" t="n"/>
      <c r="AA34" s="34" t="n"/>
      <c r="AB34" s="34" t="n"/>
      <c r="AC34" s="34" t="n"/>
      <c r="AD34" s="34" t="n"/>
      <c r="AE34" s="34" t="n"/>
      <c r="AF34" s="34" t="n"/>
      <c r="AG34" s="34" t="n"/>
      <c r="AH34" s="34" t="n"/>
      <c r="AI34" s="170" t="n"/>
    </row>
    <row r="35" ht="15" customHeight="1" s="163">
      <c r="A35" s="30" t="inlineStr">
        <is>
          <t>MBD000:ba_NaturalGas</t>
        </is>
      </c>
      <c r="B35" s="26" t="inlineStr">
        <is>
          <t xml:space="preserve">      Natural Gas</t>
        </is>
      </c>
      <c r="C35" s="34" t="n">
        <v>74.341003</v>
      </c>
      <c r="D35" s="34" t="n">
        <v>65.909576</v>
      </c>
      <c r="E35" s="34" t="n">
        <v>71.286896</v>
      </c>
      <c r="F35" s="34" t="n">
        <v>74.37956200000001</v>
      </c>
      <c r="G35" s="34" t="n">
        <v>77.119484</v>
      </c>
      <c r="H35" s="34" t="n">
        <v>78.714676</v>
      </c>
      <c r="I35" s="34" t="n">
        <v>78.754913</v>
      </c>
      <c r="J35" s="34" t="n">
        <v>77.579018</v>
      </c>
      <c r="K35" s="34" t="n">
        <v>76.348389</v>
      </c>
      <c r="L35" s="34" t="n">
        <v>75.439575</v>
      </c>
      <c r="M35" s="34" t="n">
        <v>74.47199999999999</v>
      </c>
      <c r="N35" s="34" t="n">
        <v>74.11673</v>
      </c>
      <c r="O35" s="34" t="n">
        <v>74.060913</v>
      </c>
      <c r="P35" s="34" t="n">
        <v>74.066452</v>
      </c>
      <c r="Q35" s="34" t="n">
        <v>74.574631</v>
      </c>
      <c r="R35" s="34" t="n">
        <v>75.434067</v>
      </c>
      <c r="S35" s="34" t="n">
        <v>76.22970599999999</v>
      </c>
      <c r="T35" s="34" t="n">
        <v>76.752899</v>
      </c>
      <c r="U35" s="34" t="n">
        <v>77.34374200000001</v>
      </c>
      <c r="V35" s="34" t="n">
        <v>77.963898</v>
      </c>
      <c r="W35" s="34" t="n">
        <v>78.75046500000001</v>
      </c>
      <c r="X35" s="34" t="n">
        <v>79.61030599999999</v>
      </c>
      <c r="Y35" s="34" t="n">
        <v>80.406502</v>
      </c>
      <c r="Z35" s="34" t="n">
        <v>81.32298299999999</v>
      </c>
      <c r="AA35" s="34" t="n">
        <v>81.90416</v>
      </c>
      <c r="AB35" s="34" t="n">
        <v>82.77619199999999</v>
      </c>
      <c r="AC35" s="34" t="n">
        <v>83.786423</v>
      </c>
      <c r="AD35" s="34" t="n">
        <v>84.08944700000001</v>
      </c>
      <c r="AE35" s="34" t="n">
        <v>85.117485</v>
      </c>
      <c r="AF35" s="34" t="n">
        <v>86.293983</v>
      </c>
      <c r="AG35" s="34" t="n">
        <v>87.15509</v>
      </c>
      <c r="AH35" s="34" t="n"/>
      <c r="AI35" s="170" t="n"/>
    </row>
    <row r="36" ht="15" customHeight="1" s="163">
      <c r="A36" s="30" t="inlineStr">
        <is>
          <t>MBD000:ba_SteamCoal</t>
        </is>
      </c>
      <c r="B36" s="26" t="inlineStr">
        <is>
          <t xml:space="preserve">      Steam Coal</t>
        </is>
      </c>
      <c r="C36" s="34" t="n">
        <v>0.178561</v>
      </c>
      <c r="D36" s="34" t="n">
        <v>0.178604</v>
      </c>
      <c r="E36" s="34" t="n">
        <v>0.180702</v>
      </c>
      <c r="F36" s="34" t="n">
        <v>0.183268</v>
      </c>
      <c r="G36" s="34" t="n">
        <v>0.185834</v>
      </c>
      <c r="H36" s="34" t="n">
        <v>0.187117</v>
      </c>
      <c r="I36" s="34" t="n">
        <v>0.1884</v>
      </c>
      <c r="J36" s="34" t="n">
        <v>0.189684</v>
      </c>
      <c r="K36" s="34" t="n">
        <v>0.190967</v>
      </c>
      <c r="L36" s="34" t="n">
        <v>0.191608</v>
      </c>
      <c r="M36" s="34" t="n">
        <v>0.19225</v>
      </c>
      <c r="N36" s="34" t="n">
        <v>0.192891</v>
      </c>
      <c r="O36" s="34" t="n">
        <v>0.193533</v>
      </c>
      <c r="P36" s="34" t="n">
        <v>0.193533</v>
      </c>
      <c r="Q36" s="34" t="n">
        <v>0.193533</v>
      </c>
      <c r="R36" s="34" t="n">
        <v>0.193533</v>
      </c>
      <c r="S36" s="34" t="n">
        <v>0.193533</v>
      </c>
      <c r="T36" s="34" t="n">
        <v>0.193533</v>
      </c>
      <c r="U36" s="34" t="n">
        <v>0.193533</v>
      </c>
      <c r="V36" s="34" t="n">
        <v>0.193533</v>
      </c>
      <c r="W36" s="34" t="n">
        <v>0.193533</v>
      </c>
      <c r="X36" s="34" t="n">
        <v>0.193533</v>
      </c>
      <c r="Y36" s="34" t="n">
        <v>0.193533</v>
      </c>
      <c r="Z36" s="34" t="n">
        <v>0.193533</v>
      </c>
      <c r="AA36" s="34" t="n">
        <v>0.193533</v>
      </c>
      <c r="AB36" s="34" t="n">
        <v>0.193533</v>
      </c>
      <c r="AC36" s="34" t="n">
        <v>0.193533</v>
      </c>
      <c r="AD36" s="34" t="n">
        <v>0.193533</v>
      </c>
      <c r="AE36" s="34" t="n">
        <v>0.193533</v>
      </c>
      <c r="AF36" s="34" t="n">
        <v>0.193533</v>
      </c>
      <c r="AG36" s="34" t="n">
        <v>0.193533</v>
      </c>
      <c r="AH36" s="34" t="n"/>
      <c r="AI36" s="170" t="n"/>
    </row>
    <row r="37" ht="15" customHeight="1" s="163">
      <c r="A37" s="30" t="inlineStr">
        <is>
          <t>MBD000:ba_Renewables</t>
        </is>
      </c>
      <c r="B37" s="26" t="inlineStr">
        <is>
          <t xml:space="preserve">      Renewables</t>
        </is>
      </c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  <c r="AB37" s="34" t="n"/>
      <c r="AC37" s="34" t="n"/>
      <c r="AD37" s="34" t="n"/>
      <c r="AE37" s="34" t="n"/>
      <c r="AF37" s="34" t="n"/>
      <c r="AG37" s="34" t="n"/>
      <c r="AH37" s="34" t="n"/>
      <c r="AI37" s="170" t="n"/>
    </row>
    <row r="38" ht="15" customHeight="1" s="163">
      <c r="A38" s="30" t="inlineStr">
        <is>
          <t>MBD000:ba_PurchasedElec</t>
        </is>
      </c>
      <c r="B38" s="26" t="inlineStr">
        <is>
          <t xml:space="preserve">      Purchased Electricity</t>
        </is>
      </c>
      <c r="C38" s="34" t="n">
        <v>65.04246500000001</v>
      </c>
      <c r="D38" s="34" t="n">
        <v>64.677536</v>
      </c>
      <c r="E38" s="34" t="n">
        <v>66.51860000000001</v>
      </c>
      <c r="F38" s="34" t="n">
        <v>68.715912</v>
      </c>
      <c r="G38" s="34" t="n">
        <v>71.111351</v>
      </c>
      <c r="H38" s="34" t="n">
        <v>73.479546</v>
      </c>
      <c r="I38" s="34" t="n">
        <v>74.641396</v>
      </c>
      <c r="J38" s="34" t="n">
        <v>75.414642</v>
      </c>
      <c r="K38" s="34" t="n">
        <v>76.036613</v>
      </c>
      <c r="L38" s="34" t="n">
        <v>76.701195</v>
      </c>
      <c r="M38" s="34" t="n">
        <v>77.27398700000001</v>
      </c>
      <c r="N38" s="34" t="n">
        <v>77.834457</v>
      </c>
      <c r="O38" s="34" t="n">
        <v>78.64149500000001</v>
      </c>
      <c r="P38" s="34" t="n">
        <v>79.160995</v>
      </c>
      <c r="Q38" s="34" t="n">
        <v>79.963295</v>
      </c>
      <c r="R38" s="34" t="n">
        <v>81.137291</v>
      </c>
      <c r="S38" s="34" t="n">
        <v>82.248741</v>
      </c>
      <c r="T38" s="34" t="n">
        <v>83.005127</v>
      </c>
      <c r="U38" s="34" t="n">
        <v>83.790558</v>
      </c>
      <c r="V38" s="34" t="n">
        <v>84.63114899999999</v>
      </c>
      <c r="W38" s="34" t="n">
        <v>85.60908499999999</v>
      </c>
      <c r="X38" s="34" t="n">
        <v>86.803444</v>
      </c>
      <c r="Y38" s="34" t="n">
        <v>87.925079</v>
      </c>
      <c r="Z38" s="34" t="n">
        <v>89.12357299999999</v>
      </c>
      <c r="AA38" s="34" t="n">
        <v>89.98075900000001</v>
      </c>
      <c r="AB38" s="34" t="n">
        <v>91.05944100000001</v>
      </c>
      <c r="AC38" s="34" t="n">
        <v>92.33570899999999</v>
      </c>
      <c r="AD38" s="34" t="n">
        <v>92.937462</v>
      </c>
      <c r="AE38" s="34" t="n">
        <v>94.221428</v>
      </c>
      <c r="AF38" s="34" t="n">
        <v>95.692825</v>
      </c>
      <c r="AG38" s="34" t="n">
        <v>96.995232</v>
      </c>
      <c r="AH38" s="34" t="n"/>
      <c r="AI38" s="170" t="n"/>
    </row>
    <row r="39" ht="15" customHeight="1" s="163">
      <c r="A39" s="30" t="inlineStr">
        <is>
          <t>MBD000:ba_Total</t>
        </is>
      </c>
      <c r="B39" s="25" t="inlineStr">
        <is>
          <t xml:space="preserve">         Total</t>
        </is>
      </c>
      <c r="C39" s="33" t="n"/>
      <c r="D39" s="33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33" t="n"/>
      <c r="Y39" s="33" t="n"/>
      <c r="Z39" s="33" t="n"/>
      <c r="AA39" s="33" t="n"/>
      <c r="AB39" s="33" t="n"/>
      <c r="AC39" s="33" t="n"/>
      <c r="AD39" s="33" t="n"/>
      <c r="AE39" s="33" t="n"/>
      <c r="AF39" s="33" t="n"/>
      <c r="AG39" s="33" t="n"/>
      <c r="AH39" s="33" t="n"/>
      <c r="AI39" s="169" t="n"/>
    </row>
    <row r="41" ht="15" customHeight="1" s="163">
      <c r="B41" s="25" t="inlineStr">
        <is>
          <t xml:space="preserve">   Computers Consumption 1/</t>
        </is>
      </c>
    </row>
    <row r="42" ht="15" customHeight="1" s="163">
      <c r="A42" s="30" t="inlineStr">
        <is>
          <t>MBD000:ca_LiquefiedPetr</t>
        </is>
      </c>
      <c r="B42" s="26" t="inlineStr">
        <is>
          <t xml:space="preserve">      Propane</t>
        </is>
      </c>
      <c r="C42" s="34" t="n">
        <v>1.436001</v>
      </c>
      <c r="D42" s="34" t="n">
        <v>2.468721</v>
      </c>
      <c r="E42" s="34" t="n">
        <v>1.52433</v>
      </c>
      <c r="F42" s="34" t="n">
        <v>1.325784</v>
      </c>
      <c r="G42" s="34" t="n">
        <v>1.026362</v>
      </c>
      <c r="H42" s="34" t="n">
        <v>0.947693</v>
      </c>
      <c r="I42" s="34" t="n">
        <v>0.875537</v>
      </c>
      <c r="J42" s="34" t="n">
        <v>0.868393</v>
      </c>
      <c r="K42" s="34" t="n">
        <v>0.866849</v>
      </c>
      <c r="L42" s="34" t="n">
        <v>0.870049</v>
      </c>
      <c r="M42" s="34" t="n">
        <v>0.871068</v>
      </c>
      <c r="N42" s="34" t="n">
        <v>0.876602</v>
      </c>
      <c r="O42" s="34" t="n">
        <v>0.873922</v>
      </c>
      <c r="P42" s="34" t="n">
        <v>0.879742</v>
      </c>
      <c r="Q42" s="34" t="n">
        <v>0.879746</v>
      </c>
      <c r="R42" s="34" t="n">
        <v>0.886449</v>
      </c>
      <c r="S42" s="34" t="n">
        <v>0.896001</v>
      </c>
      <c r="T42" s="34" t="n">
        <v>0.890446</v>
      </c>
      <c r="U42" s="34" t="n">
        <v>0.882234</v>
      </c>
      <c r="V42" s="34" t="n">
        <v>0.884687</v>
      </c>
      <c r="W42" s="34" t="n">
        <v>0.8728939999999999</v>
      </c>
      <c r="X42" s="34" t="n">
        <v>0.874857</v>
      </c>
      <c r="Y42" s="34" t="n">
        <v>0.879073</v>
      </c>
      <c r="Z42" s="34" t="n">
        <v>0.88103</v>
      </c>
      <c r="AA42" s="34" t="n">
        <v>0.87941</v>
      </c>
      <c r="AB42" s="34" t="n">
        <v>0.878331</v>
      </c>
      <c r="AC42" s="34" t="n">
        <v>0.878736</v>
      </c>
      <c r="AD42" s="34" t="n">
        <v>0.881914</v>
      </c>
      <c r="AE42" s="34" t="n">
        <v>0.886236</v>
      </c>
      <c r="AF42" s="34" t="n">
        <v>0.8857159999999999</v>
      </c>
      <c r="AG42" s="34" t="n">
        <v>0.8939550000000001</v>
      </c>
      <c r="AH42" s="34" t="n"/>
      <c r="AI42" s="170" t="n"/>
    </row>
    <row r="43" ht="15" customHeight="1" s="163">
      <c r="A43" s="30" t="inlineStr">
        <is>
          <t>MBD000:ca_DistillateOil</t>
        </is>
      </c>
      <c r="B43" s="26" t="inlineStr">
        <is>
          <t xml:space="preserve">      Distillate Fuel Oil</t>
        </is>
      </c>
      <c r="C43" s="34" t="n">
        <v>0.585351</v>
      </c>
      <c r="D43" s="34" t="n">
        <v>1.108608</v>
      </c>
      <c r="E43" s="34" t="n">
        <v>0.849515</v>
      </c>
      <c r="F43" s="34" t="n">
        <v>0.575524</v>
      </c>
      <c r="G43" s="34" t="n">
        <v>0.439726</v>
      </c>
      <c r="H43" s="34" t="n">
        <v>0.405973</v>
      </c>
      <c r="I43" s="34" t="n">
        <v>0.373128</v>
      </c>
      <c r="J43" s="34" t="n">
        <v>0.371224</v>
      </c>
      <c r="K43" s="34" t="n">
        <v>0.373526</v>
      </c>
      <c r="L43" s="34" t="n">
        <v>0.37695</v>
      </c>
      <c r="M43" s="34" t="n">
        <v>0.380193</v>
      </c>
      <c r="N43" s="34" t="n">
        <v>0.384563</v>
      </c>
      <c r="O43" s="34" t="n">
        <v>0.384242</v>
      </c>
      <c r="P43" s="34" t="n">
        <v>0.387497</v>
      </c>
      <c r="Q43" s="34" t="n">
        <v>0.388016</v>
      </c>
      <c r="R43" s="34" t="n">
        <v>0.391603</v>
      </c>
      <c r="S43" s="34" t="n">
        <v>0.397033</v>
      </c>
      <c r="T43" s="34" t="n">
        <v>0.39572</v>
      </c>
      <c r="U43" s="34" t="n">
        <v>0.392327</v>
      </c>
      <c r="V43" s="34" t="n">
        <v>0.394402</v>
      </c>
      <c r="W43" s="34" t="n">
        <v>0.388522</v>
      </c>
      <c r="X43" s="34" t="n">
        <v>0.389748</v>
      </c>
      <c r="Y43" s="34" t="n">
        <v>0.392071</v>
      </c>
      <c r="Z43" s="34" t="n">
        <v>0.392588</v>
      </c>
      <c r="AA43" s="34" t="n">
        <v>0.392219</v>
      </c>
      <c r="AB43" s="34" t="n">
        <v>0.391281</v>
      </c>
      <c r="AC43" s="34" t="n">
        <v>0.391999</v>
      </c>
      <c r="AD43" s="34" t="n">
        <v>0.394079</v>
      </c>
      <c r="AE43" s="34" t="n">
        <v>0.396616</v>
      </c>
      <c r="AF43" s="34" t="n">
        <v>0.396797</v>
      </c>
      <c r="AG43" s="34" t="n">
        <v>0.401218</v>
      </c>
      <c r="AH43" s="34" t="n"/>
      <c r="AI43" s="170" t="n"/>
    </row>
    <row r="44" ht="15" customHeight="1" s="163">
      <c r="A44" s="30" t="inlineStr">
        <is>
          <t>MBD000:ca_ResidualOil</t>
        </is>
      </c>
      <c r="B44" s="26" t="inlineStr">
        <is>
          <t xml:space="preserve">      Residual Fuel Oil</t>
        </is>
      </c>
      <c r="C44" s="34" t="n">
        <v>0</v>
      </c>
      <c r="D44" s="34" t="n">
        <v>0</v>
      </c>
      <c r="E44" s="34" t="n">
        <v>0</v>
      </c>
      <c r="F44" s="34" t="n">
        <v>0</v>
      </c>
      <c r="G44" s="34" t="n">
        <v>0</v>
      </c>
      <c r="H44" s="34" t="n">
        <v>0</v>
      </c>
      <c r="I44" s="34" t="n">
        <v>0</v>
      </c>
      <c r="J44" s="34" t="n">
        <v>0</v>
      </c>
      <c r="K44" s="34" t="n">
        <v>0</v>
      </c>
      <c r="L44" s="34" t="n">
        <v>0</v>
      </c>
      <c r="M44" s="34" t="n">
        <v>0</v>
      </c>
      <c r="N44" s="34" t="n">
        <v>0</v>
      </c>
      <c r="O44" s="34" t="n">
        <v>0</v>
      </c>
      <c r="P44" s="34" t="n">
        <v>0</v>
      </c>
      <c r="Q44" s="34" t="n">
        <v>0</v>
      </c>
      <c r="R44" s="34" t="n">
        <v>0</v>
      </c>
      <c r="S44" s="34" t="n">
        <v>0</v>
      </c>
      <c r="T44" s="34" t="n">
        <v>0</v>
      </c>
      <c r="U44" s="34" t="n">
        <v>0</v>
      </c>
      <c r="V44" s="34" t="n">
        <v>0</v>
      </c>
      <c r="W44" s="34" t="n">
        <v>0</v>
      </c>
      <c r="X44" s="34" t="n">
        <v>0</v>
      </c>
      <c r="Y44" s="34" t="n">
        <v>0</v>
      </c>
      <c r="Z44" s="34" t="n">
        <v>0</v>
      </c>
      <c r="AA44" s="34" t="n">
        <v>0</v>
      </c>
      <c r="AB44" s="34" t="n">
        <v>0</v>
      </c>
      <c r="AC44" s="34" t="n">
        <v>0</v>
      </c>
      <c r="AD44" s="34" t="n">
        <v>0</v>
      </c>
      <c r="AE44" s="34" t="n">
        <v>0</v>
      </c>
      <c r="AF44" s="34" t="n">
        <v>0</v>
      </c>
      <c r="AG44" s="34" t="n">
        <v>0</v>
      </c>
      <c r="AH44" s="34" t="n"/>
      <c r="AI44" s="170" t="n"/>
    </row>
    <row r="45" ht="15" customHeight="1" s="163">
      <c r="A45" s="30" t="inlineStr">
        <is>
          <t>MBD000:ca_PetrolCoke</t>
        </is>
      </c>
      <c r="B45" s="26" t="inlineStr">
        <is>
          <t xml:space="preserve">      Petroleum Coke</t>
        </is>
      </c>
      <c r="C45" s="34" t="n">
        <v>0</v>
      </c>
      <c r="D45" s="34" t="n">
        <v>0</v>
      </c>
      <c r="E45" s="34" t="n">
        <v>0</v>
      </c>
      <c r="F45" s="34" t="n">
        <v>0</v>
      </c>
      <c r="G45" s="34" t="n">
        <v>0</v>
      </c>
      <c r="H45" s="34" t="n">
        <v>0</v>
      </c>
      <c r="I45" s="34" t="n">
        <v>0</v>
      </c>
      <c r="J45" s="34" t="n">
        <v>0</v>
      </c>
      <c r="K45" s="34" t="n">
        <v>0</v>
      </c>
      <c r="L45" s="34" t="n">
        <v>0</v>
      </c>
      <c r="M45" s="34" t="n">
        <v>0</v>
      </c>
      <c r="N45" s="34" t="n">
        <v>0</v>
      </c>
      <c r="O45" s="34" t="n">
        <v>0</v>
      </c>
      <c r="P45" s="34" t="n">
        <v>0</v>
      </c>
      <c r="Q45" s="34" t="n">
        <v>0</v>
      </c>
      <c r="R45" s="34" t="n">
        <v>0</v>
      </c>
      <c r="S45" s="34" t="n">
        <v>0</v>
      </c>
      <c r="T45" s="34" t="n">
        <v>0</v>
      </c>
      <c r="U45" s="34" t="n">
        <v>0</v>
      </c>
      <c r="V45" s="34" t="n">
        <v>0</v>
      </c>
      <c r="W45" s="34" t="n">
        <v>0</v>
      </c>
      <c r="X45" s="34" t="n">
        <v>0</v>
      </c>
      <c r="Y45" s="34" t="n">
        <v>0</v>
      </c>
      <c r="Z45" s="34" t="n">
        <v>0</v>
      </c>
      <c r="AA45" s="34" t="n">
        <v>0</v>
      </c>
      <c r="AB45" s="34" t="n">
        <v>0</v>
      </c>
      <c r="AC45" s="34" t="n">
        <v>0</v>
      </c>
      <c r="AD45" s="34" t="n">
        <v>0</v>
      </c>
      <c r="AE45" s="34" t="n">
        <v>0</v>
      </c>
      <c r="AF45" s="34" t="n">
        <v>0</v>
      </c>
      <c r="AG45" s="34" t="n">
        <v>0</v>
      </c>
      <c r="AH45" s="34" t="n"/>
      <c r="AI45" s="170" t="n"/>
    </row>
    <row r="46" ht="15" customHeight="1" s="163">
      <c r="A46" s="30" t="inlineStr">
        <is>
          <t>MBD000:ca_PetroleumSubt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MBD000:ca_NaturalGas</t>
        </is>
      </c>
      <c r="B47" s="26" t="inlineStr">
        <is>
          <t xml:space="preserve">      Natural Gas</t>
        </is>
      </c>
      <c r="C47" s="34" t="n">
        <v>60.157303</v>
      </c>
      <c r="D47" s="34" t="n">
        <v>56.821472</v>
      </c>
      <c r="E47" s="34" t="n">
        <v>61.495972</v>
      </c>
      <c r="F47" s="34" t="n">
        <v>64.03761299999999</v>
      </c>
      <c r="G47" s="34" t="n">
        <v>66.217377</v>
      </c>
      <c r="H47" s="34" t="n">
        <v>67.16830400000001</v>
      </c>
      <c r="I47" s="34" t="n">
        <v>67.46461499999999</v>
      </c>
      <c r="J47" s="34" t="n">
        <v>67.332764</v>
      </c>
      <c r="K47" s="34" t="n">
        <v>67.16095</v>
      </c>
      <c r="L47" s="34" t="n">
        <v>66.95199599999999</v>
      </c>
      <c r="M47" s="34" t="n">
        <v>64.863297</v>
      </c>
      <c r="N47" s="34" t="n">
        <v>65.142921</v>
      </c>
      <c r="O47" s="34" t="n">
        <v>65.399361</v>
      </c>
      <c r="P47" s="34" t="n">
        <v>66.009964</v>
      </c>
      <c r="Q47" s="34" t="n">
        <v>66.802834</v>
      </c>
      <c r="R47" s="34" t="n">
        <v>67.68008399999999</v>
      </c>
      <c r="S47" s="34" t="n">
        <v>68.522339</v>
      </c>
      <c r="T47" s="34" t="n">
        <v>69.40519</v>
      </c>
      <c r="U47" s="34" t="n">
        <v>70.341309</v>
      </c>
      <c r="V47" s="34" t="n">
        <v>71.348839</v>
      </c>
      <c r="W47" s="34" t="n">
        <v>72.381714</v>
      </c>
      <c r="X47" s="34" t="n">
        <v>73.36582900000001</v>
      </c>
      <c r="Y47" s="34" t="n">
        <v>74.339378</v>
      </c>
      <c r="Z47" s="34" t="n">
        <v>75.38118</v>
      </c>
      <c r="AA47" s="34" t="n">
        <v>76.33110000000001</v>
      </c>
      <c r="AB47" s="34" t="n">
        <v>77.420044</v>
      </c>
      <c r="AC47" s="34" t="n">
        <v>78.530022</v>
      </c>
      <c r="AD47" s="34" t="n">
        <v>79.53833</v>
      </c>
      <c r="AE47" s="34" t="n">
        <v>80.76532</v>
      </c>
      <c r="AF47" s="34" t="n">
        <v>81.955139</v>
      </c>
      <c r="AG47" s="34" t="n">
        <v>83.00700399999999</v>
      </c>
      <c r="AH47" s="34" t="n"/>
      <c r="AI47" s="170" t="n"/>
    </row>
    <row r="48" ht="15" customHeight="1" s="163">
      <c r="A48" s="30" t="inlineStr">
        <is>
          <t>MBD000:ca_SteamCoal</t>
        </is>
      </c>
      <c r="B48" s="26" t="inlineStr">
        <is>
          <t xml:space="preserve">      Steam Coal</t>
        </is>
      </c>
      <c r="C48" s="34" t="n">
        <v>0</v>
      </c>
      <c r="D48" s="34" t="n">
        <v>0</v>
      </c>
      <c r="E48" s="34" t="n">
        <v>0</v>
      </c>
      <c r="F48" s="34" t="n">
        <v>0</v>
      </c>
      <c r="G48" s="34" t="n">
        <v>0</v>
      </c>
      <c r="H48" s="34" t="n">
        <v>0</v>
      </c>
      <c r="I48" s="34" t="n">
        <v>0</v>
      </c>
      <c r="J48" s="34" t="n">
        <v>0</v>
      </c>
      <c r="K48" s="34" t="n">
        <v>0</v>
      </c>
      <c r="L48" s="34" t="n">
        <v>0</v>
      </c>
      <c r="M48" s="34" t="n">
        <v>0</v>
      </c>
      <c r="N48" s="34" t="n">
        <v>0</v>
      </c>
      <c r="O48" s="34" t="n">
        <v>0</v>
      </c>
      <c r="P48" s="34" t="n">
        <v>0</v>
      </c>
      <c r="Q48" s="34" t="n">
        <v>0</v>
      </c>
      <c r="R48" s="34" t="n">
        <v>0</v>
      </c>
      <c r="S48" s="34" t="n">
        <v>0</v>
      </c>
      <c r="T48" s="34" t="n">
        <v>0</v>
      </c>
      <c r="U48" s="34" t="n">
        <v>0</v>
      </c>
      <c r="V48" s="34" t="n">
        <v>0</v>
      </c>
      <c r="W48" s="34" t="n">
        <v>0</v>
      </c>
      <c r="X48" s="34" t="n">
        <v>0</v>
      </c>
      <c r="Y48" s="34" t="n">
        <v>0</v>
      </c>
      <c r="Z48" s="34" t="n">
        <v>0</v>
      </c>
      <c r="AA48" s="34" t="n">
        <v>0</v>
      </c>
      <c r="AB48" s="34" t="n">
        <v>0</v>
      </c>
      <c r="AC48" s="34" t="n">
        <v>0</v>
      </c>
      <c r="AD48" s="34" t="n">
        <v>0</v>
      </c>
      <c r="AE48" s="34" t="n">
        <v>0</v>
      </c>
      <c r="AF48" s="34" t="n">
        <v>0</v>
      </c>
      <c r="AG48" s="34" t="n">
        <v>0</v>
      </c>
      <c r="AH48" s="34" t="n"/>
      <c r="AI48" s="170" t="n"/>
    </row>
    <row r="49" ht="15" customHeight="1" s="163">
      <c r="A49" s="30" t="inlineStr">
        <is>
          <t>MBD000:ca_Renewables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MBD000:ca_PurchasedElec</t>
        </is>
      </c>
      <c r="B50" s="26" t="inlineStr">
        <is>
          <t xml:space="preserve">      Purchased Electricity</t>
        </is>
      </c>
      <c r="C50" s="34" t="n">
        <v>90.901222</v>
      </c>
      <c r="D50" s="34" t="n">
        <v>93.264404</v>
      </c>
      <c r="E50" s="34" t="n">
        <v>96.315399</v>
      </c>
      <c r="F50" s="34" t="n">
        <v>100.034485</v>
      </c>
      <c r="G50" s="34" t="n">
        <v>103.720215</v>
      </c>
      <c r="H50" s="34" t="n">
        <v>106.064636</v>
      </c>
      <c r="I50" s="34" t="n">
        <v>108.053368</v>
      </c>
      <c r="J50" s="34" t="n">
        <v>109.923187</v>
      </c>
      <c r="K50" s="34" t="n">
        <v>111.700409</v>
      </c>
      <c r="L50" s="34" t="n">
        <v>113.088654</v>
      </c>
      <c r="M50" s="34" t="n">
        <v>114.357666</v>
      </c>
      <c r="N50" s="34" t="n">
        <v>115.663956</v>
      </c>
      <c r="O50" s="34" t="n">
        <v>117.356873</v>
      </c>
      <c r="P50" s="34" t="n">
        <v>118.782455</v>
      </c>
      <c r="Q50" s="34" t="n">
        <v>120.321426</v>
      </c>
      <c r="R50" s="34" t="n">
        <v>121.930191</v>
      </c>
      <c r="S50" s="34" t="n">
        <v>123.577957</v>
      </c>
      <c r="T50" s="34" t="n">
        <v>125.169113</v>
      </c>
      <c r="U50" s="34" t="n">
        <v>126.730057</v>
      </c>
      <c r="V50" s="34" t="n">
        <v>128.443909</v>
      </c>
      <c r="W50" s="34" t="n">
        <v>130.198883</v>
      </c>
      <c r="X50" s="34" t="n">
        <v>132.00325</v>
      </c>
      <c r="Y50" s="34" t="n">
        <v>133.840652</v>
      </c>
      <c r="Z50" s="34" t="n">
        <v>135.738342</v>
      </c>
      <c r="AA50" s="34" t="n">
        <v>137.453094</v>
      </c>
      <c r="AB50" s="34" t="n">
        <v>139.334518</v>
      </c>
      <c r="AC50" s="34" t="n">
        <v>141.316467</v>
      </c>
      <c r="AD50" s="34" t="n">
        <v>143.204895</v>
      </c>
      <c r="AE50" s="34" t="n">
        <v>145.319519</v>
      </c>
      <c r="AF50" s="34" t="n">
        <v>147.518921</v>
      </c>
      <c r="AG50" s="34" t="n">
        <v>149.704041</v>
      </c>
      <c r="AH50" s="34" t="n"/>
      <c r="AI50" s="170" t="n"/>
    </row>
    <row r="51" ht="15" customHeight="1" s="163">
      <c r="A51" s="30" t="inlineStr">
        <is>
          <t>MBD000:ca_Total</t>
        </is>
      </c>
      <c r="B51" s="25" t="inlineStr">
        <is>
          <t xml:space="preserve">   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9" t="n"/>
    </row>
    <row r="53" ht="15" customHeight="1" s="163">
      <c r="B53" s="25" t="inlineStr">
        <is>
          <t xml:space="preserve">   Transportation Equipment Consumption 1/</t>
        </is>
      </c>
    </row>
    <row r="54" ht="15" customHeight="1" s="163">
      <c r="A54" s="30" t="inlineStr">
        <is>
          <t>MBD000:da_LiquefiedPetr</t>
        </is>
      </c>
      <c r="B54" s="26" t="inlineStr">
        <is>
          <t xml:space="preserve">      Propane</t>
        </is>
      </c>
      <c r="C54" s="34" t="n">
        <v>1.863841</v>
      </c>
      <c r="D54" s="34" t="n">
        <v>2.158623</v>
      </c>
      <c r="E54" s="34" t="n">
        <v>1.517972</v>
      </c>
      <c r="F54" s="34" t="n">
        <v>4.336967</v>
      </c>
      <c r="G54" s="34" t="n">
        <v>4.129278</v>
      </c>
      <c r="H54" s="34" t="n">
        <v>4.094951</v>
      </c>
      <c r="I54" s="34" t="n">
        <v>4.117981</v>
      </c>
      <c r="J54" s="34" t="n">
        <v>4.149097</v>
      </c>
      <c r="K54" s="34" t="n">
        <v>4.107143</v>
      </c>
      <c r="L54" s="34" t="n">
        <v>4.024015</v>
      </c>
      <c r="M54" s="34" t="n">
        <v>3.894658</v>
      </c>
      <c r="N54" s="34" t="n">
        <v>3.845393</v>
      </c>
      <c r="O54" s="34" t="n">
        <v>3.826426</v>
      </c>
      <c r="P54" s="34" t="n">
        <v>3.819786</v>
      </c>
      <c r="Q54" s="34" t="n">
        <v>3.818705</v>
      </c>
      <c r="R54" s="34" t="n">
        <v>3.832378</v>
      </c>
      <c r="S54" s="34" t="n">
        <v>3.840048</v>
      </c>
      <c r="T54" s="34" t="n">
        <v>3.805057</v>
      </c>
      <c r="U54" s="34" t="n">
        <v>3.778884</v>
      </c>
      <c r="V54" s="34" t="n">
        <v>3.787942</v>
      </c>
      <c r="W54" s="34" t="n">
        <v>3.772691</v>
      </c>
      <c r="X54" s="34" t="n">
        <v>3.776021</v>
      </c>
      <c r="Y54" s="34" t="n">
        <v>3.782499</v>
      </c>
      <c r="Z54" s="34" t="n">
        <v>3.793388</v>
      </c>
      <c r="AA54" s="34" t="n">
        <v>3.789544</v>
      </c>
      <c r="AB54" s="34" t="n">
        <v>3.777726</v>
      </c>
      <c r="AC54" s="34" t="n">
        <v>3.761586</v>
      </c>
      <c r="AD54" s="34" t="n">
        <v>3.74712</v>
      </c>
      <c r="AE54" s="34" t="n">
        <v>3.720023</v>
      </c>
      <c r="AF54" s="34" t="n">
        <v>3.689136</v>
      </c>
      <c r="AG54" s="34" t="n">
        <v>3.665847</v>
      </c>
      <c r="AH54" s="34" t="n"/>
      <c r="AI54" s="170" t="n"/>
    </row>
    <row r="55" ht="15" customHeight="1" s="163">
      <c r="A55" s="30" t="inlineStr">
        <is>
          <t>MBD000:da_DistillateOil</t>
        </is>
      </c>
      <c r="B55" s="26" t="inlineStr">
        <is>
          <t xml:space="preserve">      Distillate Fuel Oil</t>
        </is>
      </c>
      <c r="C55" s="34" t="n">
        <v>2.301199</v>
      </c>
      <c r="D55" s="34" t="n">
        <v>3.097749</v>
      </c>
      <c r="E55" s="34" t="n">
        <v>2.76875</v>
      </c>
      <c r="F55" s="34" t="n">
        <v>2.35395</v>
      </c>
      <c r="G55" s="34" t="n">
        <v>2.154697</v>
      </c>
      <c r="H55" s="34" t="n">
        <v>2.155603</v>
      </c>
      <c r="I55" s="34" t="n">
        <v>2.148037</v>
      </c>
      <c r="J55" s="34" t="n">
        <v>2.152925</v>
      </c>
      <c r="K55" s="34" t="n">
        <v>2.147737</v>
      </c>
      <c r="L55" s="34" t="n">
        <v>2.110752</v>
      </c>
      <c r="M55" s="34" t="n">
        <v>2.064811</v>
      </c>
      <c r="N55" s="34" t="n">
        <v>2.050338</v>
      </c>
      <c r="O55" s="34" t="n">
        <v>2.038207</v>
      </c>
      <c r="P55" s="34" t="n">
        <v>2.036905</v>
      </c>
      <c r="Q55" s="34" t="n">
        <v>2.037568</v>
      </c>
      <c r="R55" s="34" t="n">
        <v>2.049269</v>
      </c>
      <c r="S55" s="34" t="n">
        <v>2.066764</v>
      </c>
      <c r="T55" s="34" t="n">
        <v>2.056035</v>
      </c>
      <c r="U55" s="34" t="n">
        <v>2.037292</v>
      </c>
      <c r="V55" s="34" t="n">
        <v>2.051203</v>
      </c>
      <c r="W55" s="34" t="n">
        <v>2.022053</v>
      </c>
      <c r="X55" s="34" t="n">
        <v>2.019558</v>
      </c>
      <c r="Y55" s="34" t="n">
        <v>2.02123</v>
      </c>
      <c r="Z55" s="34" t="n">
        <v>2.014148</v>
      </c>
      <c r="AA55" s="34" t="n">
        <v>2.007499</v>
      </c>
      <c r="AB55" s="34" t="n">
        <v>1.985639</v>
      </c>
      <c r="AC55" s="34" t="n">
        <v>1.975413</v>
      </c>
      <c r="AD55" s="34" t="n">
        <v>1.967544</v>
      </c>
      <c r="AE55" s="34" t="n">
        <v>1.953782</v>
      </c>
      <c r="AF55" s="34" t="n">
        <v>1.931852</v>
      </c>
      <c r="AG55" s="34" t="n">
        <v>1.918767</v>
      </c>
      <c r="AH55" s="34" t="n"/>
      <c r="AI55" s="170" t="n"/>
    </row>
    <row r="56" ht="15" customHeight="1" s="163">
      <c r="A56" s="30" t="inlineStr">
        <is>
          <t>MBD000:da_ResidualOil</t>
        </is>
      </c>
      <c r="B56" s="26" t="inlineStr">
        <is>
          <t xml:space="preserve">      Residual Fuel Oil</t>
        </is>
      </c>
      <c r="C56" s="34" t="n">
        <v>1.558572</v>
      </c>
      <c r="D56" s="34" t="n">
        <v>3.050795</v>
      </c>
      <c r="E56" s="34" t="n">
        <v>2.346556</v>
      </c>
      <c r="F56" s="34" t="n">
        <v>1.566949</v>
      </c>
      <c r="G56" s="34" t="n">
        <v>1.105103</v>
      </c>
      <c r="H56" s="34" t="n">
        <v>0.958618</v>
      </c>
      <c r="I56" s="34" t="n">
        <v>0.833882</v>
      </c>
      <c r="J56" s="34" t="n">
        <v>0.868163</v>
      </c>
      <c r="K56" s="34" t="n">
        <v>0.906104</v>
      </c>
      <c r="L56" s="34" t="n">
        <v>0.936011</v>
      </c>
      <c r="M56" s="34" t="n">
        <v>0.943209</v>
      </c>
      <c r="N56" s="34" t="n">
        <v>0.9660840000000001</v>
      </c>
      <c r="O56" s="34" t="n">
        <v>0.971418</v>
      </c>
      <c r="P56" s="34" t="n">
        <v>0.986824</v>
      </c>
      <c r="Q56" s="34" t="n">
        <v>0.9882030000000001</v>
      </c>
      <c r="R56" s="34" t="n">
        <v>1.003858</v>
      </c>
      <c r="S56" s="34" t="n">
        <v>1.02264</v>
      </c>
      <c r="T56" s="34" t="n">
        <v>1.010415</v>
      </c>
      <c r="U56" s="34" t="n">
        <v>0.989981</v>
      </c>
      <c r="V56" s="34" t="n">
        <v>1.002485</v>
      </c>
      <c r="W56" s="34" t="n">
        <v>0.965108</v>
      </c>
      <c r="X56" s="34" t="n">
        <v>0.96396</v>
      </c>
      <c r="Y56" s="34" t="n">
        <v>0.964979</v>
      </c>
      <c r="Z56" s="34" t="n">
        <v>0.956074</v>
      </c>
      <c r="AA56" s="34" t="n">
        <v>0.949203</v>
      </c>
      <c r="AB56" s="34" t="n">
        <v>0.921645</v>
      </c>
      <c r="AC56" s="34" t="n">
        <v>0.910884</v>
      </c>
      <c r="AD56" s="34" t="n">
        <v>0.91377</v>
      </c>
      <c r="AE56" s="34" t="n">
        <v>0.9016459999999999</v>
      </c>
      <c r="AF56" s="34" t="n">
        <v>0.877078</v>
      </c>
      <c r="AG56" s="34" t="n">
        <v>0.875535</v>
      </c>
      <c r="AH56" s="34" t="n"/>
      <c r="AI56" s="170" t="n"/>
    </row>
    <row r="57" ht="15" customHeight="1" s="163">
      <c r="A57" s="30" t="inlineStr">
        <is>
          <t>MBD000:da_PetrolCoke</t>
        </is>
      </c>
      <c r="B57" s="26" t="inlineStr">
        <is>
          <t xml:space="preserve">      Petroleum Coke</t>
        </is>
      </c>
      <c r="C57" s="34" t="n">
        <v>0</v>
      </c>
      <c r="D57" s="34" t="n">
        <v>0</v>
      </c>
      <c r="E57" s="34" t="n">
        <v>0</v>
      </c>
      <c r="F57" s="34" t="n">
        <v>0</v>
      </c>
      <c r="G57" s="34" t="n">
        <v>0</v>
      </c>
      <c r="H57" s="34" t="n">
        <v>0</v>
      </c>
      <c r="I57" s="34" t="n">
        <v>0</v>
      </c>
      <c r="J57" s="34" t="n">
        <v>0</v>
      </c>
      <c r="K57" s="34" t="n">
        <v>0</v>
      </c>
      <c r="L57" s="34" t="n">
        <v>0</v>
      </c>
      <c r="M57" s="34" t="n">
        <v>0</v>
      </c>
      <c r="N57" s="34" t="n">
        <v>0</v>
      </c>
      <c r="O57" s="34" t="n">
        <v>0</v>
      </c>
      <c r="P57" s="34" t="n">
        <v>0</v>
      </c>
      <c r="Q57" s="34" t="n">
        <v>0</v>
      </c>
      <c r="R57" s="34" t="n">
        <v>0</v>
      </c>
      <c r="S57" s="34" t="n">
        <v>0</v>
      </c>
      <c r="T57" s="34" t="n">
        <v>0</v>
      </c>
      <c r="U57" s="34" t="n">
        <v>0</v>
      </c>
      <c r="V57" s="34" t="n">
        <v>0</v>
      </c>
      <c r="W57" s="34" t="n">
        <v>0</v>
      </c>
      <c r="X57" s="34" t="n">
        <v>0</v>
      </c>
      <c r="Y57" s="34" t="n">
        <v>0</v>
      </c>
      <c r="Z57" s="34" t="n">
        <v>0</v>
      </c>
      <c r="AA57" s="34" t="n">
        <v>0</v>
      </c>
      <c r="AB57" s="34" t="n">
        <v>0</v>
      </c>
      <c r="AC57" s="34" t="n">
        <v>0</v>
      </c>
      <c r="AD57" s="34" t="n">
        <v>0</v>
      </c>
      <c r="AE57" s="34" t="n">
        <v>0</v>
      </c>
      <c r="AF57" s="34" t="n">
        <v>0</v>
      </c>
      <c r="AG57" s="34" t="n">
        <v>0</v>
      </c>
      <c r="AH57" s="34" t="n"/>
      <c r="AI57" s="170" t="n"/>
    </row>
    <row r="58" ht="15" customHeight="1" s="163">
      <c r="A58" s="30" t="inlineStr">
        <is>
          <t>MBD000:da_PetroleumSubt</t>
        </is>
      </c>
      <c r="B58" s="26" t="inlineStr">
        <is>
          <t xml:space="preserve">         Petroleum and Other Liquids Subtotal</t>
        </is>
      </c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/>
      <c r="Y58" s="34" t="n"/>
      <c r="Z58" s="34" t="n"/>
      <c r="AA58" s="34" t="n"/>
      <c r="AB58" s="34" t="n"/>
      <c r="AC58" s="34" t="n"/>
      <c r="AD58" s="34" t="n"/>
      <c r="AE58" s="34" t="n"/>
      <c r="AF58" s="34" t="n"/>
      <c r="AG58" s="34" t="n"/>
      <c r="AH58" s="34" t="n"/>
      <c r="AI58" s="170" t="n"/>
    </row>
    <row r="59" ht="15" customHeight="1" s="163">
      <c r="A59" s="30" t="inlineStr">
        <is>
          <t>MBD000:da_NaturalGas</t>
        </is>
      </c>
      <c r="B59" s="26" t="inlineStr">
        <is>
          <t xml:space="preserve">      Natural Gas</t>
        </is>
      </c>
      <c r="C59" s="34" t="n">
        <v>156.536316</v>
      </c>
      <c r="D59" s="34" t="n">
        <v>145.207031</v>
      </c>
      <c r="E59" s="34" t="n">
        <v>154.303162</v>
      </c>
      <c r="F59" s="34" t="n">
        <v>162.656937</v>
      </c>
      <c r="G59" s="34" t="n">
        <v>168.956558</v>
      </c>
      <c r="H59" s="34" t="n">
        <v>172.791397</v>
      </c>
      <c r="I59" s="34" t="n">
        <v>175.295029</v>
      </c>
      <c r="J59" s="34" t="n">
        <v>175.122314</v>
      </c>
      <c r="K59" s="34" t="n">
        <v>174.28595</v>
      </c>
      <c r="L59" s="34" t="n">
        <v>171.555695</v>
      </c>
      <c r="M59" s="34" t="n">
        <v>167.964203</v>
      </c>
      <c r="N59" s="34" t="n">
        <v>167.368225</v>
      </c>
      <c r="O59" s="34" t="n">
        <v>168.170898</v>
      </c>
      <c r="P59" s="34" t="n">
        <v>169.620026</v>
      </c>
      <c r="Q59" s="34" t="n">
        <v>172.07225</v>
      </c>
      <c r="R59" s="34" t="n">
        <v>174.670502</v>
      </c>
      <c r="S59" s="34" t="n">
        <v>177.303467</v>
      </c>
      <c r="T59" s="34" t="n">
        <v>179.689987</v>
      </c>
      <c r="U59" s="34" t="n">
        <v>182.063431</v>
      </c>
      <c r="V59" s="34" t="n">
        <v>184.940735</v>
      </c>
      <c r="W59" s="34" t="n">
        <v>187.893707</v>
      </c>
      <c r="X59" s="34" t="n">
        <v>190.850235</v>
      </c>
      <c r="Y59" s="34" t="n">
        <v>193.713623</v>
      </c>
      <c r="Z59" s="34" t="n">
        <v>196.384811</v>
      </c>
      <c r="AA59" s="34" t="n">
        <v>198.874298</v>
      </c>
      <c r="AB59" s="34" t="n">
        <v>201.452789</v>
      </c>
      <c r="AC59" s="34" t="n">
        <v>203.857758</v>
      </c>
      <c r="AD59" s="34" t="n">
        <v>205.736115</v>
      </c>
      <c r="AE59" s="34" t="n">
        <v>207.803391</v>
      </c>
      <c r="AF59" s="34" t="n">
        <v>210.210541</v>
      </c>
      <c r="AG59" s="34" t="n">
        <v>211.91452</v>
      </c>
      <c r="AH59" s="34" t="n"/>
      <c r="AI59" s="170" t="n"/>
    </row>
    <row r="60" ht="15" customHeight="1" s="163">
      <c r="A60" s="30" t="inlineStr">
        <is>
          <t>MBD000:da_SteamCoal</t>
        </is>
      </c>
      <c r="B60" s="26" t="inlineStr">
        <is>
          <t xml:space="preserve">      Steam Coal</t>
        </is>
      </c>
      <c r="C60" s="34" t="n">
        <v>0.19777</v>
      </c>
      <c r="D60" s="34" t="n">
        <v>0.197642</v>
      </c>
      <c r="E60" s="34" t="n">
        <v>0.199792</v>
      </c>
      <c r="F60" s="34" t="n">
        <v>0.202449</v>
      </c>
      <c r="G60" s="34" t="n">
        <v>0.20509</v>
      </c>
      <c r="H60" s="34" t="n">
        <v>0.206311</v>
      </c>
      <c r="I60" s="34" t="n">
        <v>0.207523</v>
      </c>
      <c r="J60" s="34" t="n">
        <v>0.208723</v>
      </c>
      <c r="K60" s="34" t="n">
        <v>0.209915</v>
      </c>
      <c r="L60" s="34" t="n">
        <v>0.210376</v>
      </c>
      <c r="M60" s="34" t="n">
        <v>0.210826</v>
      </c>
      <c r="N60" s="34" t="n">
        <v>0.211278</v>
      </c>
      <c r="O60" s="34" t="n">
        <v>0.211748</v>
      </c>
      <c r="P60" s="34" t="n">
        <v>0.211511</v>
      </c>
      <c r="Q60" s="34" t="n">
        <v>0.211272</v>
      </c>
      <c r="R60" s="34" t="n">
        <v>0.211024</v>
      </c>
      <c r="S60" s="34" t="n">
        <v>0.210765</v>
      </c>
      <c r="T60" s="34" t="n">
        <v>0.210488</v>
      </c>
      <c r="U60" s="34" t="n">
        <v>0.210202</v>
      </c>
      <c r="V60" s="34" t="n">
        <v>0.209914</v>
      </c>
      <c r="W60" s="34" t="n">
        <v>0.209598</v>
      </c>
      <c r="X60" s="34" t="n">
        <v>0.209261</v>
      </c>
      <c r="Y60" s="34" t="n">
        <v>0.208896</v>
      </c>
      <c r="Z60" s="34" t="n">
        <v>0.208485</v>
      </c>
      <c r="AA60" s="34" t="n">
        <v>0.20803</v>
      </c>
      <c r="AB60" s="34" t="n">
        <v>0.207532</v>
      </c>
      <c r="AC60" s="34" t="n">
        <v>0.206986</v>
      </c>
      <c r="AD60" s="34" t="n">
        <v>0.206388</v>
      </c>
      <c r="AE60" s="34" t="n">
        <v>0.205743</v>
      </c>
      <c r="AF60" s="34" t="n">
        <v>0.205055</v>
      </c>
      <c r="AG60" s="34" t="n">
        <v>0.204288</v>
      </c>
      <c r="AH60" s="34" t="n"/>
      <c r="AI60" s="170" t="n"/>
    </row>
    <row r="61" ht="15" customHeight="1" s="163">
      <c r="A61" s="30" t="inlineStr">
        <is>
          <t>MBD000:da_Renewables</t>
        </is>
      </c>
      <c r="B61" s="26" t="inlineStr">
        <is>
          <t xml:space="preserve">      Renewables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70" t="n"/>
    </row>
    <row r="62" ht="15" customHeight="1" s="163">
      <c r="A62" s="30" t="inlineStr">
        <is>
          <t>MBD000:da_PurchasedElec</t>
        </is>
      </c>
      <c r="B62" s="26" t="inlineStr">
        <is>
          <t xml:space="preserve">      Purchased Electricity</t>
        </is>
      </c>
      <c r="C62" s="34" t="n">
        <v>121.387047</v>
      </c>
      <c r="D62" s="34" t="n">
        <v>124.466454</v>
      </c>
      <c r="E62" s="34" t="n">
        <v>125.406799</v>
      </c>
      <c r="F62" s="34" t="n">
        <v>130.17926</v>
      </c>
      <c r="G62" s="34" t="n">
        <v>134.37944</v>
      </c>
      <c r="H62" s="34" t="n">
        <v>138.336502</v>
      </c>
      <c r="I62" s="34" t="n">
        <v>141.89328</v>
      </c>
      <c r="J62" s="34" t="n">
        <v>144.491119</v>
      </c>
      <c r="K62" s="34" t="n">
        <v>146.236572</v>
      </c>
      <c r="L62" s="34" t="n">
        <v>145.720474</v>
      </c>
      <c r="M62" s="34" t="n">
        <v>145.205124</v>
      </c>
      <c r="N62" s="34" t="n">
        <v>145.475708</v>
      </c>
      <c r="O62" s="34" t="n">
        <v>147.138824</v>
      </c>
      <c r="P62" s="34" t="n">
        <v>148.572205</v>
      </c>
      <c r="Q62" s="34" t="n">
        <v>150.498657</v>
      </c>
      <c r="R62" s="34" t="n">
        <v>152.376846</v>
      </c>
      <c r="S62" s="34" t="n">
        <v>154.387009</v>
      </c>
      <c r="T62" s="34" t="n">
        <v>156.049103</v>
      </c>
      <c r="U62" s="34" t="n">
        <v>157.604752</v>
      </c>
      <c r="V62" s="34" t="n">
        <v>159.617889</v>
      </c>
      <c r="W62" s="34" t="n">
        <v>161.54837</v>
      </c>
      <c r="X62" s="34" t="n">
        <v>163.66713</v>
      </c>
      <c r="Y62" s="34" t="n">
        <v>165.71936</v>
      </c>
      <c r="Z62" s="34" t="n">
        <v>167.493835</v>
      </c>
      <c r="AA62" s="34" t="n">
        <v>169.158691</v>
      </c>
      <c r="AB62" s="34" t="n">
        <v>170.616943</v>
      </c>
      <c r="AC62" s="34" t="n">
        <v>171.991638</v>
      </c>
      <c r="AD62" s="34" t="n">
        <v>173.071472</v>
      </c>
      <c r="AE62" s="34" t="n">
        <v>173.936859</v>
      </c>
      <c r="AF62" s="34" t="n">
        <v>175.111404</v>
      </c>
      <c r="AG62" s="34" t="n">
        <v>175.902023</v>
      </c>
      <c r="AH62" s="34" t="n"/>
      <c r="AI62" s="170" t="n"/>
    </row>
    <row r="63" ht="15" customHeight="1" s="163">
      <c r="A63" s="30" t="inlineStr">
        <is>
          <t>MBD000:da_Total</t>
        </is>
      </c>
      <c r="B63" s="25" t="inlineStr">
        <is>
          <t xml:space="preserve">         Total</t>
        </is>
      </c>
      <c r="C63" s="33" t="n"/>
      <c r="D63" s="33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33" t="n"/>
      <c r="O63" s="33" t="n"/>
      <c r="P63" s="33" t="n"/>
      <c r="Q63" s="33" t="n"/>
      <c r="R63" s="33" t="n"/>
      <c r="S63" s="33" t="n"/>
      <c r="T63" s="33" t="n"/>
      <c r="U63" s="33" t="n"/>
      <c r="V63" s="33" t="n"/>
      <c r="W63" s="33" t="n"/>
      <c r="X63" s="33" t="n"/>
      <c r="Y63" s="33" t="n"/>
      <c r="Z63" s="33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169" t="n"/>
    </row>
    <row r="66" ht="15" customHeight="1" s="163">
      <c r="B66" s="25" t="inlineStr">
        <is>
          <t xml:space="preserve">   Electrical Equipment Consumption 1/</t>
        </is>
      </c>
    </row>
    <row r="67" ht="15" customHeight="1" s="163">
      <c r="A67" s="30" t="inlineStr">
        <is>
          <t>MBD000:ea_LiquefiedPetr</t>
        </is>
      </c>
      <c r="B67" s="26" t="inlineStr">
        <is>
          <t xml:space="preserve">      Propane</t>
        </is>
      </c>
      <c r="C67" s="34" t="n">
        <v>2.195563</v>
      </c>
      <c r="D67" s="34" t="n">
        <v>2.551299</v>
      </c>
      <c r="E67" s="34" t="n">
        <v>1.882745</v>
      </c>
      <c r="F67" s="34" t="n">
        <v>2.232258</v>
      </c>
      <c r="G67" s="34" t="n">
        <v>1.954546</v>
      </c>
      <c r="H67" s="34" t="n">
        <v>1.873195</v>
      </c>
      <c r="I67" s="34" t="n">
        <v>1.794583</v>
      </c>
      <c r="J67" s="34" t="n">
        <v>1.774977</v>
      </c>
      <c r="K67" s="34" t="n">
        <v>1.742849</v>
      </c>
      <c r="L67" s="34" t="n">
        <v>1.719945</v>
      </c>
      <c r="M67" s="34" t="n">
        <v>1.683508</v>
      </c>
      <c r="N67" s="34" t="n">
        <v>1.669529</v>
      </c>
      <c r="O67" s="34" t="n">
        <v>1.645085</v>
      </c>
      <c r="P67" s="34" t="n">
        <v>1.63046</v>
      </c>
      <c r="Q67" s="34" t="n">
        <v>1.611043</v>
      </c>
      <c r="R67" s="34" t="n">
        <v>1.608688</v>
      </c>
      <c r="S67" s="34" t="n">
        <v>1.610924</v>
      </c>
      <c r="T67" s="34" t="n">
        <v>1.594464</v>
      </c>
      <c r="U67" s="34" t="n">
        <v>1.57913</v>
      </c>
      <c r="V67" s="34" t="n">
        <v>1.580263</v>
      </c>
      <c r="W67" s="34" t="n">
        <v>1.56371</v>
      </c>
      <c r="X67" s="34" t="n">
        <v>1.563604</v>
      </c>
      <c r="Y67" s="34" t="n">
        <v>1.567007</v>
      </c>
      <c r="Z67" s="34" t="n">
        <v>1.570708</v>
      </c>
      <c r="AA67" s="34" t="n">
        <v>1.565537</v>
      </c>
      <c r="AB67" s="34" t="n">
        <v>1.55747</v>
      </c>
      <c r="AC67" s="34" t="n">
        <v>1.555727</v>
      </c>
      <c r="AD67" s="34" t="n">
        <v>1.549652</v>
      </c>
      <c r="AE67" s="34" t="n">
        <v>1.547441</v>
      </c>
      <c r="AF67" s="34" t="n">
        <v>1.543547</v>
      </c>
      <c r="AG67" s="34" t="n">
        <v>1.552663</v>
      </c>
      <c r="AH67" s="34" t="n"/>
      <c r="AI67" s="170" t="n"/>
    </row>
    <row r="68" ht="15" customHeight="1" s="163">
      <c r="A68" s="30" t="inlineStr">
        <is>
          <t>MBD000:ea_DistillateOil</t>
        </is>
      </c>
      <c r="B68" s="26" t="inlineStr">
        <is>
          <t xml:space="preserve">      Distillate Fuel Oil</t>
        </is>
      </c>
      <c r="C68" s="34" t="n">
        <v>0.597971</v>
      </c>
      <c r="D68" s="34" t="n">
        <v>0.680445</v>
      </c>
      <c r="E68" s="34" t="n">
        <v>0.674984</v>
      </c>
      <c r="F68" s="34" t="n">
        <v>0.627937</v>
      </c>
      <c r="G68" s="34" t="n">
        <v>0.605249</v>
      </c>
      <c r="H68" s="34" t="n">
        <v>0.6114579999999999</v>
      </c>
      <c r="I68" s="34" t="n">
        <v>0.610793</v>
      </c>
      <c r="J68" s="34" t="n">
        <v>0.6115969999999999</v>
      </c>
      <c r="K68" s="34" t="n">
        <v>0.610822</v>
      </c>
      <c r="L68" s="34" t="n">
        <v>0.610402</v>
      </c>
      <c r="M68" s="34" t="n">
        <v>0.610686</v>
      </c>
      <c r="N68" s="34" t="n">
        <v>0.613623</v>
      </c>
      <c r="O68" s="34" t="n">
        <v>0.614548</v>
      </c>
      <c r="P68" s="34" t="n">
        <v>0.615496</v>
      </c>
      <c r="Q68" s="34" t="n">
        <v>0.616511</v>
      </c>
      <c r="R68" s="34" t="n">
        <v>0.622637</v>
      </c>
      <c r="S68" s="34" t="n">
        <v>0.631173</v>
      </c>
      <c r="T68" s="34" t="n">
        <v>0.635724</v>
      </c>
      <c r="U68" s="34" t="n">
        <v>0.6399629999999999</v>
      </c>
      <c r="V68" s="34" t="n">
        <v>0.647616</v>
      </c>
      <c r="W68" s="34" t="n">
        <v>0.651772</v>
      </c>
      <c r="X68" s="34" t="n">
        <v>0.659658</v>
      </c>
      <c r="Y68" s="34" t="n">
        <v>0.6678770000000001</v>
      </c>
      <c r="Z68" s="34" t="n">
        <v>0.675295</v>
      </c>
      <c r="AA68" s="34" t="n">
        <v>0.680513</v>
      </c>
      <c r="AB68" s="34" t="n">
        <v>0.684716</v>
      </c>
      <c r="AC68" s="34" t="n">
        <v>0.692353</v>
      </c>
      <c r="AD68" s="34" t="n">
        <v>0.695917</v>
      </c>
      <c r="AE68" s="34" t="n">
        <v>0.702587</v>
      </c>
      <c r="AF68" s="34" t="n">
        <v>0.710364</v>
      </c>
      <c r="AG68" s="34" t="n">
        <v>0.720815</v>
      </c>
      <c r="AH68" s="34" t="n"/>
      <c r="AI68" s="170" t="n"/>
    </row>
    <row r="69" ht="15" customHeight="1" s="163">
      <c r="A69" s="30" t="inlineStr">
        <is>
          <t>MBD000:ea_ResidualOil</t>
        </is>
      </c>
      <c r="B69" s="26" t="inlineStr">
        <is>
          <t xml:space="preserve">      Residual Fuel Oil</t>
        </is>
      </c>
      <c r="C69" s="34" t="n">
        <v>0</v>
      </c>
      <c r="D69" s="34" t="n">
        <v>0</v>
      </c>
      <c r="E69" s="34" t="n">
        <v>0</v>
      </c>
      <c r="F69" s="34" t="n">
        <v>0</v>
      </c>
      <c r="G69" s="34" t="n">
        <v>0</v>
      </c>
      <c r="H69" s="34" t="n">
        <v>0</v>
      </c>
      <c r="I69" s="34" t="n">
        <v>0</v>
      </c>
      <c r="J69" s="34" t="n">
        <v>0</v>
      </c>
      <c r="K69" s="34" t="n">
        <v>0</v>
      </c>
      <c r="L69" s="34" t="n">
        <v>0</v>
      </c>
      <c r="M69" s="34" t="n">
        <v>0</v>
      </c>
      <c r="N69" s="34" t="n">
        <v>0</v>
      </c>
      <c r="O69" s="34" t="n">
        <v>0</v>
      </c>
      <c r="P69" s="34" t="n">
        <v>0</v>
      </c>
      <c r="Q69" s="34" t="n">
        <v>0</v>
      </c>
      <c r="R69" s="34" t="n">
        <v>0</v>
      </c>
      <c r="S69" s="34" t="n">
        <v>0</v>
      </c>
      <c r="T69" s="34" t="n">
        <v>0</v>
      </c>
      <c r="U69" s="34" t="n">
        <v>0</v>
      </c>
      <c r="V69" s="34" t="n">
        <v>0</v>
      </c>
      <c r="W69" s="34" t="n">
        <v>0</v>
      </c>
      <c r="X69" s="34" t="n">
        <v>0</v>
      </c>
      <c r="Y69" s="34" t="n">
        <v>0</v>
      </c>
      <c r="Z69" s="34" t="n">
        <v>0</v>
      </c>
      <c r="AA69" s="34" t="n">
        <v>0</v>
      </c>
      <c r="AB69" s="34" t="n">
        <v>0</v>
      </c>
      <c r="AC69" s="34" t="n">
        <v>0</v>
      </c>
      <c r="AD69" s="34" t="n">
        <v>0</v>
      </c>
      <c r="AE69" s="34" t="n">
        <v>0</v>
      </c>
      <c r="AF69" s="34" t="n">
        <v>0</v>
      </c>
      <c r="AG69" s="34" t="n">
        <v>0</v>
      </c>
      <c r="AH69" s="34" t="n"/>
      <c r="AI69" s="170" t="n"/>
    </row>
    <row r="70" ht="15" customHeight="1" s="163">
      <c r="A70" s="30" t="inlineStr">
        <is>
          <t>MBD000:ea_PetrolCoke</t>
        </is>
      </c>
      <c r="B70" s="26" t="inlineStr">
        <is>
          <t xml:space="preserve">      Petroleum Coke</t>
        </is>
      </c>
      <c r="C70" s="34" t="n">
        <v>4.037475</v>
      </c>
      <c r="D70" s="34" t="n">
        <v>4.07149</v>
      </c>
      <c r="E70" s="34" t="n">
        <v>3.81564</v>
      </c>
      <c r="F70" s="34" t="n">
        <v>5.219704</v>
      </c>
      <c r="G70" s="34" t="n">
        <v>6.717345</v>
      </c>
      <c r="H70" s="34" t="n">
        <v>7.650272</v>
      </c>
      <c r="I70" s="34" t="n">
        <v>8.548819</v>
      </c>
      <c r="J70" s="34" t="n">
        <v>9.385559000000001</v>
      </c>
      <c r="K70" s="34" t="n">
        <v>10.184517</v>
      </c>
      <c r="L70" s="34" t="n">
        <v>10.651791</v>
      </c>
      <c r="M70" s="34" t="n">
        <v>11.151128</v>
      </c>
      <c r="N70" s="34" t="n">
        <v>11.678292</v>
      </c>
      <c r="O70" s="34" t="n">
        <v>12.21492</v>
      </c>
      <c r="P70" s="34" t="n">
        <v>12.351454</v>
      </c>
      <c r="Q70" s="34" t="n">
        <v>12.510102</v>
      </c>
      <c r="R70" s="34" t="n">
        <v>12.753553</v>
      </c>
      <c r="S70" s="34" t="n">
        <v>13.023777</v>
      </c>
      <c r="T70" s="34" t="n">
        <v>13.253736</v>
      </c>
      <c r="U70" s="34" t="n">
        <v>13.493773</v>
      </c>
      <c r="V70" s="34" t="n">
        <v>13.75001</v>
      </c>
      <c r="W70" s="34" t="n">
        <v>14.034941</v>
      </c>
      <c r="X70" s="34" t="n">
        <v>14.337307</v>
      </c>
      <c r="Y70" s="34" t="n">
        <v>14.630814</v>
      </c>
      <c r="Z70" s="34" t="n">
        <v>14.921388</v>
      </c>
      <c r="AA70" s="34" t="n">
        <v>15.157002</v>
      </c>
      <c r="AB70" s="34" t="n">
        <v>15.395814</v>
      </c>
      <c r="AC70" s="34" t="n">
        <v>15.691699</v>
      </c>
      <c r="AD70" s="34" t="n">
        <v>15.870819</v>
      </c>
      <c r="AE70" s="34" t="n">
        <v>16.135643</v>
      </c>
      <c r="AF70" s="34" t="n">
        <v>16.459019</v>
      </c>
      <c r="AG70" s="34" t="n">
        <v>16.812408</v>
      </c>
      <c r="AH70" s="34" t="n"/>
      <c r="AI70" s="170" t="n"/>
    </row>
    <row r="71" ht="15" customHeight="1" s="163">
      <c r="A71" s="30" t="inlineStr">
        <is>
          <t>MBD000:ea_PetroleumSubt</t>
        </is>
      </c>
      <c r="B71" s="26" t="inlineStr">
        <is>
          <t xml:space="preserve">         Petroleum Subtotal</t>
        </is>
      </c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4" t="n"/>
      <c r="T71" s="34" t="n"/>
      <c r="U71" s="34" t="n"/>
      <c r="V71" s="34" t="n"/>
      <c r="W71" s="34" t="n"/>
      <c r="X71" s="34" t="n"/>
      <c r="Y71" s="34" t="n"/>
      <c r="Z71" s="34" t="n"/>
      <c r="AA71" s="34" t="n"/>
      <c r="AB71" s="34" t="n"/>
      <c r="AC71" s="34" t="n"/>
      <c r="AD71" s="34" t="n"/>
      <c r="AE71" s="34" t="n"/>
      <c r="AF71" s="34" t="n"/>
      <c r="AG71" s="34" t="n"/>
      <c r="AH71" s="34" t="n"/>
      <c r="AI71" s="170" t="n"/>
    </row>
    <row r="72" ht="15" customHeight="1" s="163">
      <c r="A72" s="30" t="inlineStr">
        <is>
          <t>MBD000:ea_NaturalGas</t>
        </is>
      </c>
      <c r="B72" s="26" t="inlineStr">
        <is>
          <t xml:space="preserve">      Natural Gas</t>
        </is>
      </c>
      <c r="C72" s="34" t="n">
        <v>35.288971</v>
      </c>
      <c r="D72" s="34" t="n">
        <v>32.786476</v>
      </c>
      <c r="E72" s="34" t="n">
        <v>35.268879</v>
      </c>
      <c r="F72" s="34" t="n">
        <v>36.400101</v>
      </c>
      <c r="G72" s="34" t="n">
        <v>37.42984</v>
      </c>
      <c r="H72" s="34" t="n">
        <v>38.219521</v>
      </c>
      <c r="I72" s="34" t="n">
        <v>38.522102</v>
      </c>
      <c r="J72" s="34" t="n">
        <v>38.233959</v>
      </c>
      <c r="K72" s="34" t="n">
        <v>37.758495</v>
      </c>
      <c r="L72" s="34" t="n">
        <v>37.416786</v>
      </c>
      <c r="M72" s="34" t="n">
        <v>37.004501</v>
      </c>
      <c r="N72" s="34" t="n">
        <v>36.949245</v>
      </c>
      <c r="O72" s="34" t="n">
        <v>36.914597</v>
      </c>
      <c r="P72" s="34" t="n">
        <v>36.966621</v>
      </c>
      <c r="Q72" s="34" t="n">
        <v>37.146221</v>
      </c>
      <c r="R72" s="34" t="n">
        <v>37.552773</v>
      </c>
      <c r="S72" s="34" t="n">
        <v>38.038033</v>
      </c>
      <c r="T72" s="34" t="n">
        <v>38.496872</v>
      </c>
      <c r="U72" s="34" t="n">
        <v>39.005409</v>
      </c>
      <c r="V72" s="34" t="n">
        <v>39.551888</v>
      </c>
      <c r="W72" s="34" t="n">
        <v>40.180489</v>
      </c>
      <c r="X72" s="34" t="n">
        <v>40.805901</v>
      </c>
      <c r="Y72" s="34" t="n">
        <v>41.406704</v>
      </c>
      <c r="Z72" s="34" t="n">
        <v>42.022148</v>
      </c>
      <c r="AA72" s="34" t="n">
        <v>42.489338</v>
      </c>
      <c r="AB72" s="34" t="n">
        <v>42.985966</v>
      </c>
      <c r="AC72" s="34" t="n">
        <v>43.619724</v>
      </c>
      <c r="AD72" s="34" t="n">
        <v>43.930695</v>
      </c>
      <c r="AE72" s="34" t="n">
        <v>44.489433</v>
      </c>
      <c r="AF72" s="34" t="n">
        <v>45.191906</v>
      </c>
      <c r="AG72" s="34" t="n">
        <v>45.898762</v>
      </c>
      <c r="AH72" s="34" t="n"/>
      <c r="AI72" s="170" t="n"/>
    </row>
    <row r="73" ht="15" customHeight="1" s="163">
      <c r="A73" s="30" t="inlineStr">
        <is>
          <t>MBD000:ea_SteamCoal</t>
        </is>
      </c>
      <c r="B73" s="26" t="inlineStr">
        <is>
          <t xml:space="preserve">      Steam Coal</t>
        </is>
      </c>
      <c r="C73" s="34" t="n">
        <v>0</v>
      </c>
      <c r="D73" s="34" t="n">
        <v>0</v>
      </c>
      <c r="E73" s="34" t="n">
        <v>0</v>
      </c>
      <c r="F73" s="34" t="n">
        <v>0</v>
      </c>
      <c r="G73" s="34" t="n">
        <v>0</v>
      </c>
      <c r="H73" s="34" t="n">
        <v>0</v>
      </c>
      <c r="I73" s="34" t="n">
        <v>0</v>
      </c>
      <c r="J73" s="34" t="n">
        <v>0</v>
      </c>
      <c r="K73" s="34" t="n">
        <v>0</v>
      </c>
      <c r="L73" s="34" t="n">
        <v>0</v>
      </c>
      <c r="M73" s="34" t="n">
        <v>0</v>
      </c>
      <c r="N73" s="34" t="n">
        <v>0</v>
      </c>
      <c r="O73" s="34" t="n">
        <v>0</v>
      </c>
      <c r="P73" s="34" t="n">
        <v>0</v>
      </c>
      <c r="Q73" s="34" t="n">
        <v>0</v>
      </c>
      <c r="R73" s="34" t="n">
        <v>0</v>
      </c>
      <c r="S73" s="34" t="n">
        <v>0</v>
      </c>
      <c r="T73" s="34" t="n">
        <v>0</v>
      </c>
      <c r="U73" s="34" t="n">
        <v>0</v>
      </c>
      <c r="V73" s="34" t="n">
        <v>0</v>
      </c>
      <c r="W73" s="34" t="n">
        <v>0</v>
      </c>
      <c r="X73" s="34" t="n">
        <v>0</v>
      </c>
      <c r="Y73" s="34" t="n">
        <v>0</v>
      </c>
      <c r="Z73" s="34" t="n">
        <v>0</v>
      </c>
      <c r="AA73" s="34" t="n">
        <v>0</v>
      </c>
      <c r="AB73" s="34" t="n">
        <v>0</v>
      </c>
      <c r="AC73" s="34" t="n">
        <v>0</v>
      </c>
      <c r="AD73" s="34" t="n">
        <v>0</v>
      </c>
      <c r="AE73" s="34" t="n">
        <v>0</v>
      </c>
      <c r="AF73" s="34" t="n">
        <v>0</v>
      </c>
      <c r="AG73" s="34" t="n">
        <v>0</v>
      </c>
      <c r="AH73" s="34" t="n"/>
      <c r="AI73" s="170" t="n"/>
    </row>
    <row r="74" ht="15" customHeight="1" s="163">
      <c r="A74" s="30" t="inlineStr">
        <is>
          <t>MBD000:ea_Renewables</t>
        </is>
      </c>
      <c r="B74" s="26" t="inlineStr">
        <is>
          <t xml:space="preserve">      Renewables</t>
        </is>
      </c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4" t="n"/>
      <c r="T74" s="34" t="n"/>
      <c r="U74" s="34" t="n"/>
      <c r="V74" s="34" t="n"/>
      <c r="W74" s="34" t="n"/>
      <c r="X74" s="34" t="n"/>
      <c r="Y74" s="34" t="n"/>
      <c r="Z74" s="34" t="n"/>
      <c r="AA74" s="34" t="n"/>
      <c r="AB74" s="34" t="n"/>
      <c r="AC74" s="34" t="n"/>
      <c r="AD74" s="34" t="n"/>
      <c r="AE74" s="34" t="n"/>
      <c r="AF74" s="34" t="n"/>
      <c r="AG74" s="34" t="n"/>
      <c r="AH74" s="34" t="n"/>
      <c r="AI74" s="170" t="n"/>
    </row>
    <row r="75" ht="15" customHeight="1" s="163">
      <c r="A75" s="30" t="inlineStr">
        <is>
          <t>MBD000:ea_PurchasedElec</t>
        </is>
      </c>
      <c r="B75" s="26" t="inlineStr">
        <is>
          <t xml:space="preserve">      Purchased Electricity</t>
        </is>
      </c>
      <c r="C75" s="34" t="n">
        <v>38.74371</v>
      </c>
      <c r="D75" s="34" t="n">
        <v>38.573502</v>
      </c>
      <c r="E75" s="34" t="n">
        <v>39.418186</v>
      </c>
      <c r="F75" s="34" t="n">
        <v>40.706398</v>
      </c>
      <c r="G75" s="34" t="n">
        <v>42.120045</v>
      </c>
      <c r="H75" s="34" t="n">
        <v>43.521931</v>
      </c>
      <c r="I75" s="34" t="n">
        <v>44.488003</v>
      </c>
      <c r="J75" s="34" t="n">
        <v>45.00824</v>
      </c>
      <c r="K75" s="34" t="n">
        <v>45.25946</v>
      </c>
      <c r="L75" s="34" t="n">
        <v>45.462204</v>
      </c>
      <c r="M75" s="34" t="n">
        <v>45.756359</v>
      </c>
      <c r="N75" s="34" t="n">
        <v>46.102436</v>
      </c>
      <c r="O75" s="34" t="n">
        <v>46.486748</v>
      </c>
      <c r="P75" s="34" t="n">
        <v>46.689621</v>
      </c>
      <c r="Q75" s="34" t="n">
        <v>46.967274</v>
      </c>
      <c r="R75" s="34" t="n">
        <v>47.531162</v>
      </c>
      <c r="S75" s="34" t="n">
        <v>48.203362</v>
      </c>
      <c r="T75" s="34" t="n">
        <v>48.79343</v>
      </c>
      <c r="U75" s="34" t="n">
        <v>49.415867</v>
      </c>
      <c r="V75" s="34" t="n">
        <v>50.095856</v>
      </c>
      <c r="W75" s="34" t="n">
        <v>50.861923</v>
      </c>
      <c r="X75" s="34" t="n">
        <v>51.675598</v>
      </c>
      <c r="Y75" s="34" t="n">
        <v>52.467381</v>
      </c>
      <c r="Z75" s="34" t="n">
        <v>53.257229</v>
      </c>
      <c r="AA75" s="34" t="n">
        <v>53.872288</v>
      </c>
      <c r="AB75" s="34" t="n">
        <v>54.483295</v>
      </c>
      <c r="AC75" s="34" t="n">
        <v>55.288116</v>
      </c>
      <c r="AD75" s="34" t="n">
        <v>55.717987</v>
      </c>
      <c r="AE75" s="34" t="n">
        <v>56.401138</v>
      </c>
      <c r="AF75" s="34" t="n">
        <v>57.288792</v>
      </c>
      <c r="AG75" s="34" t="n">
        <v>58.248264</v>
      </c>
      <c r="AH75" s="34" t="n"/>
      <c r="AI75" s="170" t="n"/>
    </row>
    <row r="76" ht="15" customHeight="1" s="163">
      <c r="A76" s="30" t="inlineStr">
        <is>
          <t>MBD000:ea_Total</t>
        </is>
      </c>
      <c r="B76" s="25" t="inlineStr">
        <is>
          <t xml:space="preserve">         Total</t>
        </is>
      </c>
      <c r="C76" s="33" t="n"/>
      <c r="D76" s="33" t="n"/>
      <c r="E76" s="33" t="n"/>
      <c r="F76" s="33" t="n"/>
      <c r="G76" s="33" t="n"/>
      <c r="H76" s="33" t="n"/>
      <c r="I76" s="33" t="n"/>
      <c r="J76" s="33" t="n"/>
      <c r="K76" s="33" t="n"/>
      <c r="L76" s="33" t="n"/>
      <c r="M76" s="33" t="n"/>
      <c r="N76" s="33" t="n"/>
      <c r="O76" s="33" t="n"/>
      <c r="P76" s="33" t="n"/>
      <c r="Q76" s="33" t="n"/>
      <c r="R76" s="33" t="n"/>
      <c r="S76" s="33" t="n"/>
      <c r="T76" s="33" t="n"/>
      <c r="U76" s="33" t="n"/>
      <c r="V76" s="33" t="n"/>
      <c r="W76" s="33" t="n"/>
      <c r="X76" s="33" t="n"/>
      <c r="Y76" s="33" t="n"/>
      <c r="Z76" s="33" t="n"/>
      <c r="AA76" s="33" t="n"/>
      <c r="AB76" s="33" t="n"/>
      <c r="AC76" s="33" t="n"/>
      <c r="AD76" s="33" t="n"/>
      <c r="AE76" s="33" t="n"/>
      <c r="AF76" s="33" t="n"/>
      <c r="AG76" s="33" t="n"/>
      <c r="AH76" s="33" t="n"/>
      <c r="AI76" s="169" t="n"/>
    </row>
    <row r="78" ht="15" customHeight="1" s="163">
      <c r="B78" s="25" t="inlineStr">
        <is>
          <t>Value of Shipments (billion 2012 dollars)</t>
        </is>
      </c>
    </row>
    <row r="79" ht="15" customHeight="1" s="163">
      <c r="A79" s="30" t="inlineStr">
        <is>
          <t>MBD000:aa_ValueofShipme</t>
        </is>
      </c>
      <c r="B79" s="26" t="inlineStr">
        <is>
          <t xml:space="preserve">   Fabricated Metal Products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70" t="n"/>
    </row>
    <row r="80" ht="15" customHeight="1" s="163">
      <c r="A80" s="30" t="inlineStr">
        <is>
          <t>MBD000:ba_ValueofShipme</t>
        </is>
      </c>
      <c r="B80" s="26" t="inlineStr">
        <is>
          <t xml:space="preserve">   Machinery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70" t="n"/>
    </row>
    <row r="81" ht="15" customHeight="1" s="163">
      <c r="A81" s="30" t="inlineStr">
        <is>
          <t>MBD000:ca_ValueofShipme</t>
        </is>
      </c>
      <c r="B81" s="26" t="inlineStr">
        <is>
          <t xml:space="preserve">   Computers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70" t="n"/>
    </row>
    <row r="82" ht="15" customHeight="1" s="163">
      <c r="A82" s="30" t="inlineStr">
        <is>
          <t>MBD000:da_ValueofShipme</t>
        </is>
      </c>
      <c r="B82" s="26" t="inlineStr">
        <is>
          <t xml:space="preserve">   Transportation Equipment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70" t="n"/>
    </row>
    <row r="83" ht="15" customHeight="1" s="163">
      <c r="A83" s="30" t="inlineStr">
        <is>
          <t>MBD000:ea_ValueofShipme</t>
        </is>
      </c>
      <c r="B83" s="26" t="inlineStr">
        <is>
          <t xml:space="preserve">   Electrical Equipment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70" t="n"/>
    </row>
    <row r="85" ht="15" customHeight="1" s="163">
      <c r="B85" s="25" t="inlineStr">
        <is>
          <t>Energy Consumption per Unit of Output</t>
        </is>
      </c>
    </row>
    <row r="86" ht="15" customHeight="1" s="163">
      <c r="B86" s="25" t="inlineStr">
        <is>
          <t>(thousand Btu per 2012 dollar shipments)</t>
        </is>
      </c>
    </row>
    <row r="87" ht="15" customHeight="1" s="163">
      <c r="A87" s="30" t="inlineStr">
        <is>
          <t>MBD000:aa_(thousandBtup</t>
        </is>
      </c>
      <c r="B87" s="26" t="inlineStr">
        <is>
          <t xml:space="preserve">   Fabricated Metal Products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70" t="n"/>
    </row>
    <row r="88" ht="15" customHeight="1" s="163">
      <c r="A88" s="30" t="inlineStr">
        <is>
          <t>MBD000:ba_(thousandBtup</t>
        </is>
      </c>
      <c r="B88" s="26" t="inlineStr">
        <is>
          <t xml:space="preserve">   Machinery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70" t="n"/>
    </row>
    <row r="89" ht="15" customHeight="1" s="163">
      <c r="A89" s="30" t="inlineStr">
        <is>
          <t>MBD000:ca_(thousandBtup</t>
        </is>
      </c>
      <c r="B89" s="26" t="inlineStr">
        <is>
          <t xml:space="preserve">   Computers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>
      <c r="A90" s="30" t="inlineStr">
        <is>
          <t>MBD000:da_(thousandBtup</t>
        </is>
      </c>
      <c r="B90" s="26" t="inlineStr">
        <is>
          <t xml:space="preserve">   Transportation Equipment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70" t="n"/>
    </row>
    <row r="91" ht="15" customHeight="1" s="163">
      <c r="A91" s="30" t="inlineStr">
        <is>
          <t>MBD000:ea_(thousandBtup</t>
        </is>
      </c>
      <c r="B91" s="26" t="inlineStr">
        <is>
          <t xml:space="preserve">   Electrical Equipment</t>
        </is>
      </c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  <c r="AA91" s="27" t="n"/>
      <c r="AB91" s="27" t="n"/>
      <c r="AC91" s="27" t="n"/>
      <c r="AD91" s="27" t="n"/>
      <c r="AE91" s="27" t="n"/>
      <c r="AF91" s="27" t="n"/>
      <c r="AG91" s="27" t="n"/>
      <c r="AH91" s="27" t="n"/>
      <c r="AI91" s="170" t="n"/>
    </row>
    <row r="93" ht="15" customHeight="1" s="163">
      <c r="B93" s="25" t="inlineStr">
        <is>
          <t>Carbon Dioxide Emissions 2/ (million metric</t>
        </is>
      </c>
    </row>
    <row r="94" ht="15" customHeight="1" s="163">
      <c r="B94" s="25" t="inlineStr">
        <is>
          <t xml:space="preserve"> tons carbon dioxide equivalent)</t>
        </is>
      </c>
    </row>
    <row r="95" ht="15" customHeight="1" s="163">
      <c r="A95" s="30" t="inlineStr">
        <is>
          <t>MBD000:aa_tonscarbon_dd</t>
        </is>
      </c>
      <c r="B95" s="26" t="inlineStr">
        <is>
          <t xml:space="preserve">   Fabricated Metal Products</t>
        </is>
      </c>
      <c r="C95" s="28" t="n"/>
      <c r="D95" s="28" t="n"/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28" t="n"/>
      <c r="AA95" s="28" t="n"/>
      <c r="AB95" s="28" t="n"/>
      <c r="AC95" s="28" t="n"/>
      <c r="AD95" s="28" t="n"/>
      <c r="AE95" s="28" t="n"/>
      <c r="AF95" s="28" t="n"/>
      <c r="AG95" s="28" t="n"/>
      <c r="AH95" s="28" t="n"/>
      <c r="AI95" s="170" t="n"/>
    </row>
    <row r="96" ht="15" customHeight="1" s="163">
      <c r="A96" s="30" t="inlineStr">
        <is>
          <t>MBD000:ba_tonscarbon_dd</t>
        </is>
      </c>
      <c r="B96" s="26" t="inlineStr">
        <is>
          <t xml:space="preserve">   Machinery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70" t="n"/>
    </row>
    <row r="97" ht="15" customHeight="1" s="163">
      <c r="A97" s="30" t="inlineStr">
        <is>
          <t>MBD000:ca_tonscarbon_dd</t>
        </is>
      </c>
      <c r="B97" s="26" t="inlineStr">
        <is>
          <t xml:space="preserve">   Computers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70" t="n"/>
    </row>
    <row r="98" ht="15" customHeight="1" s="163">
      <c r="A98" s="30" t="inlineStr">
        <is>
          <t>MBD000:da_tonscarbon_dd</t>
        </is>
      </c>
      <c r="B98" s="26" t="inlineStr">
        <is>
          <t xml:space="preserve">   Transportation Equipment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70" t="n"/>
    </row>
    <row r="99" ht="15" customHeight="1" s="163">
      <c r="A99" s="30" t="inlineStr">
        <is>
          <t>MBD000:ea_tonscarbon_dd</t>
        </is>
      </c>
      <c r="B99" s="26" t="inlineStr">
        <is>
          <t xml:space="preserve">   Electrical Equipment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70" t="n"/>
    </row>
    <row r="102" ht="15" customHeight="1" s="163">
      <c r="B102" s="25" t="inlineStr">
        <is>
          <t>Fabricated Metal Products, Machinery,</t>
        </is>
      </c>
    </row>
    <row r="103" ht="15" customHeight="1" s="163">
      <c r="B103" s="25" t="inlineStr">
        <is>
          <t>Computers, Transportation Equipment,</t>
        </is>
      </c>
    </row>
    <row r="104" ht="15" customHeight="1" s="163">
      <c r="B104" s="25" t="inlineStr">
        <is>
          <t>and Electrical Equipment:</t>
        </is>
      </c>
    </row>
    <row r="106" ht="15" customHeight="1" s="163">
      <c r="B106" s="25" t="inlineStr">
        <is>
          <t xml:space="preserve"> Combined Heat and Power 3/</t>
        </is>
      </c>
    </row>
    <row r="107" ht="15" customHeight="1" s="163">
      <c r="B107" s="25" t="inlineStr">
        <is>
          <t xml:space="preserve">  Generating Capacity (gigawatts)</t>
        </is>
      </c>
    </row>
    <row r="108" ht="15" customHeight="1" s="163">
      <c r="A108" s="30" t="inlineStr">
        <is>
          <t>MBD000:ma_Petroleum</t>
        </is>
      </c>
      <c r="B108" s="26" t="inlineStr">
        <is>
          <t xml:space="preserve">    Petroleum</t>
        </is>
      </c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  <c r="AA108" s="27" t="n"/>
      <c r="AB108" s="27" t="n"/>
      <c r="AC108" s="27" t="n"/>
      <c r="AD108" s="27" t="n"/>
      <c r="AE108" s="27" t="n"/>
      <c r="AF108" s="27" t="n"/>
      <c r="AG108" s="27" t="n"/>
      <c r="AH108" s="27" t="n"/>
      <c r="AI108" s="170" t="n"/>
    </row>
    <row r="109" ht="15" customHeight="1" s="163">
      <c r="A109" s="30" t="inlineStr">
        <is>
          <t>MBD000:ma_NaturalGas</t>
        </is>
      </c>
      <c r="B109" s="26" t="inlineStr">
        <is>
          <t xml:space="preserve">    Natural Gas</t>
        </is>
      </c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  <c r="AA109" s="27" t="n"/>
      <c r="AB109" s="27" t="n"/>
      <c r="AC109" s="27" t="n"/>
      <c r="AD109" s="27" t="n"/>
      <c r="AE109" s="27" t="n"/>
      <c r="AF109" s="27" t="n"/>
      <c r="AG109" s="27" t="n"/>
      <c r="AH109" s="27" t="n"/>
      <c r="AI109" s="170" t="n"/>
    </row>
    <row r="110" ht="15" customHeight="1" s="163">
      <c r="A110" s="30" t="inlineStr">
        <is>
          <t>MBD000:ma_Coal</t>
        </is>
      </c>
      <c r="B110" s="26" t="inlineStr">
        <is>
          <t xml:space="preserve">    Coal</t>
        </is>
      </c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  <c r="AA110" s="27" t="n"/>
      <c r="AB110" s="27" t="n"/>
      <c r="AC110" s="27" t="n"/>
      <c r="AD110" s="27" t="n"/>
      <c r="AE110" s="27" t="n"/>
      <c r="AF110" s="27" t="n"/>
      <c r="AG110" s="27" t="n"/>
      <c r="AH110" s="27" t="n"/>
      <c r="AI110" s="170" t="n"/>
    </row>
    <row r="111" ht="15" customHeight="1" s="163">
      <c r="A111" s="30" t="inlineStr">
        <is>
          <t>MBD000:ma_Other</t>
        </is>
      </c>
      <c r="B111" s="26" t="inlineStr">
        <is>
          <t xml:space="preserve">    Other 4/</t>
        </is>
      </c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  <c r="AA111" s="27" t="n"/>
      <c r="AB111" s="27" t="n"/>
      <c r="AC111" s="27" t="n"/>
      <c r="AD111" s="27" t="n"/>
      <c r="AE111" s="27" t="n"/>
      <c r="AF111" s="27" t="n"/>
      <c r="AG111" s="27" t="n"/>
      <c r="AH111" s="27" t="n"/>
      <c r="AI111" s="170" t="n"/>
    </row>
    <row r="112" ht="15" customHeight="1" s="163">
      <c r="A112" s="30" t="inlineStr">
        <is>
          <t>MBD000:ma_Total</t>
        </is>
      </c>
      <c r="B112" s="25" t="inlineStr">
        <is>
          <t xml:space="preserve">      Total</t>
        </is>
      </c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5" t="n"/>
      <c r="AA112" s="35" t="n"/>
      <c r="AB112" s="35" t="n"/>
      <c r="AC112" s="35" t="n"/>
      <c r="AD112" s="35" t="n"/>
      <c r="AE112" s="35" t="n"/>
      <c r="AF112" s="35" t="n"/>
      <c r="AG112" s="35" t="n"/>
      <c r="AH112" s="35" t="n"/>
      <c r="AI112" s="169" t="n"/>
    </row>
    <row r="113" ht="15" customHeight="1" s="163">
      <c r="B113" s="25" t="inlineStr">
        <is>
          <t xml:space="preserve">  Net Generation (billion kilowatthours)</t>
        </is>
      </c>
    </row>
    <row r="114" ht="15" customHeight="1" s="163">
      <c r="A114" s="30" t="inlineStr">
        <is>
          <t>MBD000:na_Petroleum</t>
        </is>
      </c>
      <c r="B114" s="26" t="inlineStr">
        <is>
          <t xml:space="preserve">    Petroleum</t>
        </is>
      </c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  <c r="AA114" s="27" t="n"/>
      <c r="AB114" s="27" t="n"/>
      <c r="AC114" s="27" t="n"/>
      <c r="AD114" s="27" t="n"/>
      <c r="AE114" s="27" t="n"/>
      <c r="AF114" s="27" t="n"/>
      <c r="AG114" s="27" t="n"/>
      <c r="AH114" s="27" t="n"/>
      <c r="AI114" s="170" t="n"/>
    </row>
    <row r="115" ht="15" customHeight="1" s="163">
      <c r="A115" s="30" t="inlineStr">
        <is>
          <t>MBD000:na_NaturalGas</t>
        </is>
      </c>
      <c r="B115" s="26" t="inlineStr">
        <is>
          <t xml:space="preserve">    Natural Gas</t>
        </is>
      </c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  <c r="AA115" s="27" t="n"/>
      <c r="AB115" s="27" t="n"/>
      <c r="AC115" s="27" t="n"/>
      <c r="AD115" s="27" t="n"/>
      <c r="AE115" s="27" t="n"/>
      <c r="AF115" s="27" t="n"/>
      <c r="AG115" s="27" t="n"/>
      <c r="AH115" s="27" t="n"/>
      <c r="AI115" s="170" t="n"/>
    </row>
    <row r="116" ht="15" customHeight="1" s="163">
      <c r="A116" s="30" t="inlineStr">
        <is>
          <t>MBD000:na_Coal</t>
        </is>
      </c>
      <c r="B116" s="26" t="inlineStr">
        <is>
          <t xml:space="preserve">    Coal</t>
        </is>
      </c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  <c r="AA116" s="27" t="n"/>
      <c r="AB116" s="27" t="n"/>
      <c r="AC116" s="27" t="n"/>
      <c r="AD116" s="27" t="n"/>
      <c r="AE116" s="27" t="n"/>
      <c r="AF116" s="27" t="n"/>
      <c r="AG116" s="27" t="n"/>
      <c r="AH116" s="27" t="n"/>
      <c r="AI116" s="170" t="n"/>
    </row>
    <row r="117" ht="15" customHeight="1" s="163">
      <c r="A117" s="30" t="inlineStr">
        <is>
          <t>MBD000:na_Other</t>
        </is>
      </c>
      <c r="B117" s="26" t="inlineStr">
        <is>
          <t xml:space="preserve">    Other 4/</t>
        </is>
      </c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  <c r="AA117" s="27" t="n"/>
      <c r="AB117" s="27" t="n"/>
      <c r="AC117" s="27" t="n"/>
      <c r="AD117" s="27" t="n"/>
      <c r="AE117" s="27" t="n"/>
      <c r="AF117" s="27" t="n"/>
      <c r="AG117" s="27" t="n"/>
      <c r="AH117" s="27" t="n"/>
      <c r="AI117" s="170" t="n"/>
    </row>
    <row r="118" ht="15" customHeight="1" s="163">
      <c r="A118" s="30" t="inlineStr">
        <is>
          <t>MBD000:na_Total</t>
        </is>
      </c>
      <c r="B118" s="25" t="inlineStr">
        <is>
          <t xml:space="preserve">      Total</t>
        </is>
      </c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5" t="n"/>
      <c r="AA118" s="35" t="n"/>
      <c r="AB118" s="35" t="n"/>
      <c r="AC118" s="35" t="n"/>
      <c r="AD118" s="35" t="n"/>
      <c r="AE118" s="35" t="n"/>
      <c r="AF118" s="35" t="n"/>
      <c r="AG118" s="35" t="n"/>
      <c r="AH118" s="35" t="n"/>
      <c r="AI118" s="169" t="n"/>
    </row>
    <row r="119" ht="15" customHeight="1" s="163">
      <c r="B119" s="25" t="inlineStr">
        <is>
          <t xml:space="preserve">    Disposition</t>
        </is>
      </c>
    </row>
    <row r="120" ht="15" customHeight="1" s="163">
      <c r="A120" s="30" t="inlineStr">
        <is>
          <t>MBD000:na_SalestotheGri</t>
        </is>
      </c>
      <c r="B120" s="26" t="inlineStr">
        <is>
          <t xml:space="preserve">      Sales to the Grid</t>
        </is>
      </c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  <c r="AA120" s="27" t="n"/>
      <c r="AB120" s="27" t="n"/>
      <c r="AC120" s="27" t="n"/>
      <c r="AD120" s="27" t="n"/>
      <c r="AE120" s="27" t="n"/>
      <c r="AF120" s="27" t="n"/>
      <c r="AG120" s="27" t="n"/>
      <c r="AH120" s="27" t="n"/>
      <c r="AI120" s="170" t="n"/>
    </row>
    <row r="121" ht="15" customHeight="1" s="163">
      <c r="A121" s="30" t="inlineStr">
        <is>
          <t>MBD000:na_Generationfor</t>
        </is>
      </c>
      <c r="B121" s="26" t="inlineStr">
        <is>
          <t xml:space="preserve">      Generation for Own Use</t>
        </is>
      </c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  <c r="AA121" s="27" t="n"/>
      <c r="AB121" s="27" t="n"/>
      <c r="AC121" s="27" t="n"/>
      <c r="AD121" s="27" t="n"/>
      <c r="AE121" s="27" t="n"/>
      <c r="AF121" s="27" t="n"/>
      <c r="AG121" s="27" t="n"/>
      <c r="AH121" s="27" t="n"/>
      <c r="AI121" s="170" t="n"/>
    </row>
    <row r="122" ht="15" customHeight="1" s="163" thickBot="1"/>
    <row r="123" ht="15" customHeight="1" s="163">
      <c r="B123" s="164" t="inlineStr">
        <is>
          <t xml:space="preserve">   1/ Includes energy for combined heat and power plants that have a non-regulatory status, small on-site generating systems.</t>
        </is>
      </c>
      <c r="C123" s="164" t="n"/>
      <c r="D123" s="164" t="n"/>
      <c r="E123" s="164" t="n"/>
      <c r="F123" s="164" t="n"/>
      <c r="G123" s="164" t="n"/>
      <c r="H123" s="164" t="n"/>
      <c r="I123" s="164" t="n"/>
      <c r="J123" s="164" t="n"/>
      <c r="K123" s="164" t="n"/>
      <c r="L123" s="164" t="n"/>
      <c r="M123" s="164" t="n"/>
      <c r="N123" s="164" t="n"/>
      <c r="O123" s="164" t="n"/>
      <c r="P123" s="164" t="n"/>
      <c r="Q123" s="164" t="n"/>
      <c r="R123" s="164" t="n"/>
      <c r="S123" s="164" t="n"/>
      <c r="T123" s="164" t="n"/>
      <c r="U123" s="164" t="n"/>
      <c r="V123" s="164" t="n"/>
      <c r="W123" s="164" t="n"/>
      <c r="X123" s="164" t="n"/>
      <c r="Y123" s="164" t="n"/>
      <c r="Z123" s="164" t="n"/>
      <c r="AA123" s="164" t="n"/>
      <c r="AB123" s="164" t="n"/>
      <c r="AC123" s="164" t="n"/>
      <c r="AD123" s="164" t="n"/>
      <c r="AE123" s="164" t="n"/>
      <c r="AF123" s="164" t="n"/>
      <c r="AG123" s="164" t="n"/>
      <c r="AH123" s="164" t="n"/>
      <c r="AI123" s="164" t="n"/>
    </row>
    <row r="124" ht="15" customHeight="1" s="163">
      <c r="B124" s="31" t="inlineStr">
        <is>
          <t xml:space="preserve">   2/ Includes emissions attributable to the fuels consumed to generate the purchased electricity.</t>
        </is>
      </c>
    </row>
    <row r="125" ht="15" customHeight="1" s="163">
      <c r="B125" s="31" t="inlineStr">
        <is>
          <t xml:space="preserve">   3/ Includes industrial-owned generators not classified as combined heat and power, such as standby generators.</t>
        </is>
      </c>
    </row>
    <row r="126" ht="15" customHeight="1" s="163">
      <c r="B126" s="31" t="inlineStr">
        <is>
          <t xml:space="preserve">   4/ Includes wood and other biomass, waste heat, municipal waste, and renewable sources.</t>
        </is>
      </c>
    </row>
    <row r="127" ht="15" customHeight="1" s="163">
      <c r="B127" s="31" t="inlineStr">
        <is>
          <t xml:space="preserve">   Btu = British thermal unit.</t>
        </is>
      </c>
    </row>
    <row r="128" ht="15" customHeight="1" s="163">
      <c r="B128" s="31" t="inlineStr">
        <is>
          <t xml:space="preserve">   - - = Not applicable.</t>
        </is>
      </c>
    </row>
    <row r="129" ht="15" customHeight="1" s="163">
      <c r="B129" s="31" t="inlineStr">
        <is>
          <t xml:space="preserve">   Note:  Includes estimated consumption for petroleum and other liquids.  Totals may not equal sum of components due to independent</t>
        </is>
      </c>
    </row>
    <row r="130" ht="15" customHeight="1" s="163">
      <c r="B130" s="31" t="inlineStr">
        <is>
          <t>rounding.</t>
        </is>
      </c>
    </row>
    <row r="131" ht="15" customHeight="1" s="163">
      <c r="B131" s="31" t="inlineStr">
        <is>
          <t xml:space="preserve">   Sources:  2019 value of shipments:  IHS Markit, Macroeconomic model, May 2019.</t>
        </is>
      </c>
    </row>
    <row r="132" ht="15" customHeight="1" s="163">
      <c r="B132" s="31" t="inlineStr">
        <is>
          <t>Other 2019:  U.S. Energy Information Administration (EIA), Short-Term Energy Outlook, October 2019 and EIA, AEO2020 National Energy</t>
        </is>
      </c>
    </row>
    <row r="133" ht="15" customHeight="1" s="163">
      <c r="B13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6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BOM000</t>
        </is>
      </c>
      <c r="B10" s="24" t="inlineStr">
        <is>
          <t>33. Other Manufacturing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Wood Products Consumption 1/</t>
        </is>
      </c>
    </row>
    <row r="17" ht="15" customHeight="1" s="163">
      <c r="A17" s="30" t="inlineStr">
        <is>
          <t>BOM000:aa_LiquefiedPetr</t>
        </is>
      </c>
      <c r="B17" s="26" t="inlineStr">
        <is>
          <t xml:space="preserve">      Propane</t>
        </is>
      </c>
      <c r="C17" s="34" t="n">
        <v>7.078501</v>
      </c>
      <c r="D17" s="34" t="n">
        <v>7.073441</v>
      </c>
      <c r="E17" s="34" t="n">
        <v>5.633465</v>
      </c>
      <c r="F17" s="34" t="n">
        <v>7.169347</v>
      </c>
      <c r="G17" s="34" t="n">
        <v>7.154384</v>
      </c>
      <c r="H17" s="34" t="n">
        <v>7.316573</v>
      </c>
      <c r="I17" s="34" t="n">
        <v>7.405514</v>
      </c>
      <c r="J17" s="34" t="n">
        <v>7.340665</v>
      </c>
      <c r="K17" s="34" t="n">
        <v>7.097012</v>
      </c>
      <c r="L17" s="34" t="n">
        <v>6.901375</v>
      </c>
      <c r="M17" s="34" t="n">
        <v>6.678734</v>
      </c>
      <c r="N17" s="34" t="n">
        <v>6.631888</v>
      </c>
      <c r="O17" s="34" t="n">
        <v>6.702108</v>
      </c>
      <c r="P17" s="34" t="n">
        <v>6.663512</v>
      </c>
      <c r="Q17" s="34" t="n">
        <v>6.540256</v>
      </c>
      <c r="R17" s="34" t="n">
        <v>6.613751</v>
      </c>
      <c r="S17" s="34" t="n">
        <v>6.726808</v>
      </c>
      <c r="T17" s="34" t="n">
        <v>6.711138</v>
      </c>
      <c r="U17" s="34" t="n">
        <v>6.748669</v>
      </c>
      <c r="V17" s="34" t="n">
        <v>6.816376</v>
      </c>
      <c r="W17" s="34" t="n">
        <v>6.908576</v>
      </c>
      <c r="X17" s="34" t="n">
        <v>7.092461</v>
      </c>
      <c r="Y17" s="34" t="n">
        <v>7.220455</v>
      </c>
      <c r="Z17" s="34" t="n">
        <v>7.386137</v>
      </c>
      <c r="AA17" s="34" t="n">
        <v>7.546169</v>
      </c>
      <c r="AB17" s="34" t="n">
        <v>7.780757</v>
      </c>
      <c r="AC17" s="34" t="n">
        <v>7.994219</v>
      </c>
      <c r="AD17" s="34" t="n">
        <v>8.116984</v>
      </c>
      <c r="AE17" s="34" t="n">
        <v>8.227607000000001</v>
      </c>
      <c r="AF17" s="34" t="n">
        <v>8.327092</v>
      </c>
      <c r="AG17" s="34" t="n">
        <v>8.470781000000001</v>
      </c>
      <c r="AH17" s="34" t="n"/>
      <c r="AI17" s="170" t="n"/>
    </row>
    <row r="18" ht="15" customHeight="1" s="163">
      <c r="A18" s="30" t="inlineStr">
        <is>
          <t>BOM000:aa_DistillateOil</t>
        </is>
      </c>
      <c r="B18" s="26" t="inlineStr">
        <is>
          <t xml:space="preserve">      Distillate Fuel Oil</t>
        </is>
      </c>
      <c r="C18" s="34" t="n">
        <v>9.4778</v>
      </c>
      <c r="D18" s="34" t="n">
        <v>9.241669</v>
      </c>
      <c r="E18" s="34" t="n">
        <v>10.113578</v>
      </c>
      <c r="F18" s="34" t="n">
        <v>10.256308</v>
      </c>
      <c r="G18" s="34" t="n">
        <v>10.562046</v>
      </c>
      <c r="H18" s="34" t="n">
        <v>11.154556</v>
      </c>
      <c r="I18" s="34" t="n">
        <v>11.393353</v>
      </c>
      <c r="J18" s="34" t="n">
        <v>11.247331</v>
      </c>
      <c r="K18" s="34" t="n">
        <v>10.942287</v>
      </c>
      <c r="L18" s="34" t="n">
        <v>10.648644</v>
      </c>
      <c r="M18" s="34" t="n">
        <v>10.399769</v>
      </c>
      <c r="N18" s="34" t="n">
        <v>10.400425</v>
      </c>
      <c r="O18" s="34" t="n">
        <v>10.573427</v>
      </c>
      <c r="P18" s="34" t="n">
        <v>10.565304</v>
      </c>
      <c r="Q18" s="34" t="n">
        <v>10.409852</v>
      </c>
      <c r="R18" s="34" t="n">
        <v>10.579465</v>
      </c>
      <c r="S18" s="34" t="n">
        <v>10.880612</v>
      </c>
      <c r="T18" s="34" t="n">
        <v>10.956775</v>
      </c>
      <c r="U18" s="34" t="n">
        <v>11.056694</v>
      </c>
      <c r="V18" s="34" t="n">
        <v>11.25548</v>
      </c>
      <c r="W18" s="34" t="n">
        <v>11.38743</v>
      </c>
      <c r="X18" s="34" t="n">
        <v>11.738686</v>
      </c>
      <c r="Y18" s="34" t="n">
        <v>11.997783</v>
      </c>
      <c r="Z18" s="34" t="n">
        <v>12.265028</v>
      </c>
      <c r="AA18" s="34" t="n">
        <v>12.583757</v>
      </c>
      <c r="AB18" s="34" t="n">
        <v>12.97226</v>
      </c>
      <c r="AC18" s="34" t="n">
        <v>13.406828</v>
      </c>
      <c r="AD18" s="34" t="n">
        <v>13.679021</v>
      </c>
      <c r="AE18" s="34" t="n">
        <v>13.933936</v>
      </c>
      <c r="AF18" s="34" t="n">
        <v>14.147451</v>
      </c>
      <c r="AG18" s="34" t="n">
        <v>14.441314</v>
      </c>
      <c r="AH18" s="34" t="n"/>
      <c r="AI18" s="170" t="n"/>
    </row>
    <row r="19" ht="15" customHeight="1" s="163">
      <c r="A19" s="30" t="inlineStr">
        <is>
          <t>BOM000:aa_ResidualOil</t>
        </is>
      </c>
      <c r="B19" s="26" t="inlineStr">
        <is>
          <t xml:space="preserve">      Residual Fuel Oil</t>
        </is>
      </c>
      <c r="C19" s="34" t="n">
        <v>0.391908</v>
      </c>
      <c r="D19" s="34" t="n">
        <v>0.403073</v>
      </c>
      <c r="E19" s="34" t="n">
        <v>0.422932</v>
      </c>
      <c r="F19" s="34" t="n">
        <v>0.444252</v>
      </c>
      <c r="G19" s="34" t="n">
        <v>0.470238</v>
      </c>
      <c r="H19" s="34" t="n">
        <v>0.488303</v>
      </c>
      <c r="I19" s="34" t="n">
        <v>0.497728</v>
      </c>
      <c r="J19" s="34" t="n">
        <v>0.50291</v>
      </c>
      <c r="K19" s="34" t="n">
        <v>0.506379</v>
      </c>
      <c r="L19" s="34" t="n">
        <v>0.506451</v>
      </c>
      <c r="M19" s="34" t="n">
        <v>0.508118</v>
      </c>
      <c r="N19" s="34" t="n">
        <v>0.509916</v>
      </c>
      <c r="O19" s="34" t="n">
        <v>0.514236</v>
      </c>
      <c r="P19" s="34" t="n">
        <v>0.507645</v>
      </c>
      <c r="Q19" s="34" t="n">
        <v>0.497988</v>
      </c>
      <c r="R19" s="34" t="n">
        <v>0.500507</v>
      </c>
      <c r="S19" s="34" t="n">
        <v>0.503468</v>
      </c>
      <c r="T19" s="34" t="n">
        <v>0.5053879999999999</v>
      </c>
      <c r="U19" s="34" t="n">
        <v>0.511038</v>
      </c>
      <c r="V19" s="34" t="n">
        <v>0.516611</v>
      </c>
      <c r="W19" s="34" t="n">
        <v>0.524975</v>
      </c>
      <c r="X19" s="34" t="n">
        <v>0.537787</v>
      </c>
      <c r="Y19" s="34" t="n">
        <v>0.545609</v>
      </c>
      <c r="Z19" s="34" t="n">
        <v>0.553569</v>
      </c>
      <c r="AA19" s="34" t="n">
        <v>0.561545</v>
      </c>
      <c r="AB19" s="34" t="n">
        <v>0.57498</v>
      </c>
      <c r="AC19" s="34" t="n">
        <v>0.586503</v>
      </c>
      <c r="AD19" s="34" t="n">
        <v>0.594022</v>
      </c>
      <c r="AE19" s="34" t="n">
        <v>0.603757</v>
      </c>
      <c r="AF19" s="34" t="n">
        <v>0.613116</v>
      </c>
      <c r="AG19" s="34" t="n">
        <v>0.624945</v>
      </c>
      <c r="AH19" s="34" t="n"/>
      <c r="AI19" s="170" t="n"/>
    </row>
    <row r="20" ht="15" customHeight="1" s="163">
      <c r="A20" s="30" t="inlineStr">
        <is>
          <t>BOM000:aa_PetroleumSubt</t>
        </is>
      </c>
      <c r="B20" s="26" t="inlineStr">
        <is>
          <t xml:space="preserve">         Petroleum and Other Liquids Subtotal</t>
        </is>
      </c>
      <c r="C20" s="34" t="n"/>
      <c r="D20" s="34" t="n"/>
      <c r="E20" s="34" t="n"/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170" t="n"/>
    </row>
    <row r="21" ht="15" customHeight="1" s="163">
      <c r="A21" s="30" t="inlineStr">
        <is>
          <t>BOM000:aa_NaturalGas</t>
        </is>
      </c>
      <c r="B21" s="26" t="inlineStr">
        <is>
          <t xml:space="preserve">      Natural Gas</t>
        </is>
      </c>
      <c r="C21" s="34" t="n">
        <v>64.258179</v>
      </c>
      <c r="D21" s="34" t="n">
        <v>63.33712</v>
      </c>
      <c r="E21" s="34" t="n">
        <v>68.904839</v>
      </c>
      <c r="F21" s="34" t="n">
        <v>70.07073200000001</v>
      </c>
      <c r="G21" s="34" t="n">
        <v>71.60759</v>
      </c>
      <c r="H21" s="34" t="n">
        <v>73.435318</v>
      </c>
      <c r="I21" s="34" t="n">
        <v>73.833725</v>
      </c>
      <c r="J21" s="34" t="n">
        <v>73.232506</v>
      </c>
      <c r="K21" s="34" t="n">
        <v>72.230255</v>
      </c>
      <c r="L21" s="34" t="n">
        <v>71.685295</v>
      </c>
      <c r="M21" s="34" t="n">
        <v>70.74606300000001</v>
      </c>
      <c r="N21" s="34" t="n">
        <v>70.662064</v>
      </c>
      <c r="O21" s="34" t="n">
        <v>70.99625399999999</v>
      </c>
      <c r="P21" s="34" t="n">
        <v>70.81255299999999</v>
      </c>
      <c r="Q21" s="34" t="n">
        <v>70.215858</v>
      </c>
      <c r="R21" s="34" t="n">
        <v>71.076431</v>
      </c>
      <c r="S21" s="34" t="n">
        <v>72.117096</v>
      </c>
      <c r="T21" s="34" t="n">
        <v>72.858681</v>
      </c>
      <c r="U21" s="34" t="n">
        <v>74.064697</v>
      </c>
      <c r="V21" s="34" t="n">
        <v>75.296593</v>
      </c>
      <c r="W21" s="34" t="n">
        <v>76.88108800000001</v>
      </c>
      <c r="X21" s="34" t="n">
        <v>79.094666</v>
      </c>
      <c r="Y21" s="34" t="n">
        <v>80.80956999999999</v>
      </c>
      <c r="Z21" s="34" t="n">
        <v>82.655357</v>
      </c>
      <c r="AA21" s="34" t="n">
        <v>84.61879</v>
      </c>
      <c r="AB21" s="34" t="n">
        <v>87.34577899999999</v>
      </c>
      <c r="AC21" s="34" t="n">
        <v>89.995728</v>
      </c>
      <c r="AD21" s="34" t="n">
        <v>92.102036</v>
      </c>
      <c r="AE21" s="34" t="n">
        <v>94.53645299999999</v>
      </c>
      <c r="AF21" s="34" t="n">
        <v>97.059174</v>
      </c>
      <c r="AG21" s="34" t="n">
        <v>99.958313</v>
      </c>
      <c r="AH21" s="34" t="n"/>
      <c r="AI21" s="170" t="n"/>
    </row>
    <row r="22" ht="15" customHeight="1" s="163">
      <c r="A22" s="30" t="inlineStr">
        <is>
          <t>BOM000:aa_SteamCoal</t>
        </is>
      </c>
      <c r="B22" s="26" t="inlineStr">
        <is>
          <t xml:space="preserve">      Steam Coal</t>
        </is>
      </c>
      <c r="C22" s="34" t="n">
        <v>0.559995</v>
      </c>
      <c r="D22" s="34" t="n">
        <v>0.571232</v>
      </c>
      <c r="E22" s="34" t="n">
        <v>0.599059</v>
      </c>
      <c r="F22" s="34" t="n">
        <v>0.605967</v>
      </c>
      <c r="G22" s="34" t="n">
        <v>0.617733</v>
      </c>
      <c r="H22" s="34" t="n">
        <v>0.628691</v>
      </c>
      <c r="I22" s="34" t="n">
        <v>0.629961</v>
      </c>
      <c r="J22" s="34" t="n">
        <v>0.627271</v>
      </c>
      <c r="K22" s="34" t="n">
        <v>0.622942</v>
      </c>
      <c r="L22" s="34" t="n">
        <v>0.618262</v>
      </c>
      <c r="M22" s="34" t="n">
        <v>0.615416</v>
      </c>
      <c r="N22" s="34" t="n">
        <v>0.612497</v>
      </c>
      <c r="O22" s="34" t="n">
        <v>0.611864</v>
      </c>
      <c r="P22" s="34" t="n">
        <v>0.603487</v>
      </c>
      <c r="Q22" s="34" t="n">
        <v>0.59222</v>
      </c>
      <c r="R22" s="34" t="n">
        <v>0.593097</v>
      </c>
      <c r="S22" s="34" t="n">
        <v>0.594789</v>
      </c>
      <c r="T22" s="34" t="n">
        <v>0.595469</v>
      </c>
      <c r="U22" s="34" t="n">
        <v>0.599511</v>
      </c>
      <c r="V22" s="34" t="n">
        <v>0.6035469999999999</v>
      </c>
      <c r="W22" s="34" t="n">
        <v>0.610282</v>
      </c>
      <c r="X22" s="34" t="n">
        <v>0.621421</v>
      </c>
      <c r="Y22" s="34" t="n">
        <v>0.627587</v>
      </c>
      <c r="Z22" s="34" t="n">
        <v>0.633867</v>
      </c>
      <c r="AA22" s="34" t="n">
        <v>0.640127</v>
      </c>
      <c r="AB22" s="34" t="n">
        <v>0.651694</v>
      </c>
      <c r="AC22" s="34" t="n">
        <v>0.661323</v>
      </c>
      <c r="AD22" s="34" t="n">
        <v>0.666892</v>
      </c>
      <c r="AE22" s="34" t="n">
        <v>0.6745679999999999</v>
      </c>
      <c r="AF22" s="34" t="n">
        <v>0.681819</v>
      </c>
      <c r="AG22" s="34" t="n">
        <v>0.691431</v>
      </c>
      <c r="AH22" s="34" t="n"/>
      <c r="AI22" s="170" t="n"/>
    </row>
    <row r="23" ht="15" customHeight="1" s="163">
      <c r="A23" s="30" t="inlineStr">
        <is>
          <t>BOM000:aa_MetCoal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70" t="n"/>
    </row>
    <row r="24" ht="15" customHeight="1" s="163">
      <c r="A24" s="30" t="inlineStr">
        <is>
          <t>BOM000:aa_Renewables</t>
        </is>
      </c>
      <c r="B24" s="26" t="inlineStr">
        <is>
          <t xml:space="preserve">      Renewables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70" t="n"/>
    </row>
    <row r="25" ht="15" customHeight="1" s="163">
      <c r="A25" s="30" t="inlineStr">
        <is>
          <t>BOM000:aa_PurchasedElec</t>
        </is>
      </c>
      <c r="B25" s="26" t="inlineStr">
        <is>
          <t xml:space="preserve">      Purchased Electricity</t>
        </is>
      </c>
      <c r="C25" s="34" t="n">
        <v>62.050411</v>
      </c>
      <c r="D25" s="34" t="n">
        <v>62.707336</v>
      </c>
      <c r="E25" s="34" t="n">
        <v>65.138947</v>
      </c>
      <c r="F25" s="34" t="n">
        <v>66.795761</v>
      </c>
      <c r="G25" s="34" t="n">
        <v>68.940361</v>
      </c>
      <c r="H25" s="34" t="n">
        <v>71.02964799999999</v>
      </c>
      <c r="I25" s="34" t="n">
        <v>71.711777</v>
      </c>
      <c r="J25" s="34" t="n">
        <v>71.884224</v>
      </c>
      <c r="K25" s="34" t="n">
        <v>71.718788</v>
      </c>
      <c r="L25" s="34" t="n">
        <v>71.41983</v>
      </c>
      <c r="M25" s="34" t="n">
        <v>71.205788</v>
      </c>
      <c r="N25" s="34" t="n">
        <v>71.32107499999999</v>
      </c>
      <c r="O25" s="34" t="n">
        <v>71.96487399999999</v>
      </c>
      <c r="P25" s="34" t="n">
        <v>71.909691</v>
      </c>
      <c r="Q25" s="34" t="n">
        <v>71.578194</v>
      </c>
      <c r="R25" s="34" t="n">
        <v>72.227951</v>
      </c>
      <c r="S25" s="34" t="n">
        <v>73.114563</v>
      </c>
      <c r="T25" s="34" t="n">
        <v>73.589584</v>
      </c>
      <c r="U25" s="34" t="n">
        <v>74.593887</v>
      </c>
      <c r="V25" s="34" t="n">
        <v>75.60865800000001</v>
      </c>
      <c r="W25" s="34" t="n">
        <v>77.044899</v>
      </c>
      <c r="X25" s="34" t="n">
        <v>79.241722</v>
      </c>
      <c r="Y25" s="34" t="n">
        <v>80.708786</v>
      </c>
      <c r="Z25" s="34" t="n">
        <v>82.2285</v>
      </c>
      <c r="AA25" s="34" t="n">
        <v>83.82411999999999</v>
      </c>
      <c r="AB25" s="34" t="n">
        <v>86.234909</v>
      </c>
      <c r="AC25" s="34" t="n">
        <v>88.444962</v>
      </c>
      <c r="AD25" s="34" t="n">
        <v>89.89980300000001</v>
      </c>
      <c r="AE25" s="34" t="n">
        <v>91.54180100000001</v>
      </c>
      <c r="AF25" s="34" t="n">
        <v>93.17203499999999</v>
      </c>
      <c r="AG25" s="34" t="n">
        <v>95.13859600000001</v>
      </c>
      <c r="AH25" s="34" t="n"/>
      <c r="AI25" s="170" t="n"/>
    </row>
    <row r="26" ht="15" customHeight="1" s="163">
      <c r="A26" s="30" t="inlineStr">
        <is>
          <t>BOM000:aa_Total</t>
        </is>
      </c>
      <c r="B26" s="25" t="inlineStr">
        <is>
          <t xml:space="preserve">         Total</t>
        </is>
      </c>
      <c r="C26" s="33" t="n"/>
      <c r="D26" s="33" t="n"/>
      <c r="E26" s="33" t="n"/>
      <c r="F26" s="33" t="n"/>
      <c r="G26" s="33" t="n"/>
      <c r="H26" s="33" t="n"/>
      <c r="I26" s="33" t="n"/>
      <c r="J26" s="33" t="n"/>
      <c r="K26" s="33" t="n"/>
      <c r="L26" s="33" t="n"/>
      <c r="M26" s="33" t="n"/>
      <c r="N26" s="33" t="n"/>
      <c r="O26" s="33" t="n"/>
      <c r="P26" s="33" t="n"/>
      <c r="Q26" s="33" t="n"/>
      <c r="R26" s="33" t="n"/>
      <c r="S26" s="33" t="n"/>
      <c r="T26" s="33" t="n"/>
      <c r="U26" s="33" t="n"/>
      <c r="V26" s="33" t="n"/>
      <c r="W26" s="33" t="n"/>
      <c r="X26" s="33" t="n"/>
      <c r="Y26" s="33" t="n"/>
      <c r="Z26" s="33" t="n"/>
      <c r="AA26" s="33" t="n"/>
      <c r="AB26" s="33" t="n"/>
      <c r="AC26" s="33" t="n"/>
      <c r="AD26" s="33" t="n"/>
      <c r="AE26" s="33" t="n"/>
      <c r="AF26" s="33" t="n"/>
      <c r="AG26" s="33" t="n"/>
      <c r="AH26" s="33" t="n"/>
      <c r="AI26" s="169" t="n"/>
    </row>
    <row r="28" ht="15" customHeight="1" s="163">
      <c r="B28" s="25" t="inlineStr">
        <is>
          <t xml:space="preserve">   Plastics Consumption 1/</t>
        </is>
      </c>
    </row>
    <row r="29" ht="15" customHeight="1" s="163">
      <c r="A29" s="30" t="inlineStr">
        <is>
          <t>BOM000:ba_LiquefiedPetr</t>
        </is>
      </c>
      <c r="B29" s="26" t="inlineStr">
        <is>
          <t xml:space="preserve">      Propane</t>
        </is>
      </c>
      <c r="C29" s="34" t="n">
        <v>3.653958</v>
      </c>
      <c r="D29" s="34" t="n">
        <v>4.344557</v>
      </c>
      <c r="E29" s="34" t="n">
        <v>3.133792</v>
      </c>
      <c r="F29" s="34" t="n">
        <v>5.571182</v>
      </c>
      <c r="G29" s="34" t="n">
        <v>5.270334</v>
      </c>
      <c r="H29" s="34" t="n">
        <v>5.17975</v>
      </c>
      <c r="I29" s="34" t="n">
        <v>5.130816</v>
      </c>
      <c r="J29" s="34" t="n">
        <v>5.11448</v>
      </c>
      <c r="K29" s="34" t="n">
        <v>5.039401</v>
      </c>
      <c r="L29" s="34" t="n">
        <v>4.966436</v>
      </c>
      <c r="M29" s="34" t="n">
        <v>4.824053</v>
      </c>
      <c r="N29" s="34" t="n">
        <v>4.762523</v>
      </c>
      <c r="O29" s="34" t="n">
        <v>4.718093</v>
      </c>
      <c r="P29" s="34" t="n">
        <v>4.686717</v>
      </c>
      <c r="Q29" s="34" t="n">
        <v>4.6539</v>
      </c>
      <c r="R29" s="34" t="n">
        <v>4.655601</v>
      </c>
      <c r="S29" s="34" t="n">
        <v>4.645879</v>
      </c>
      <c r="T29" s="34" t="n">
        <v>4.588496</v>
      </c>
      <c r="U29" s="34" t="n">
        <v>4.556954</v>
      </c>
      <c r="V29" s="34" t="n">
        <v>4.558414</v>
      </c>
      <c r="W29" s="34" t="n">
        <v>4.538116</v>
      </c>
      <c r="X29" s="34" t="n">
        <v>4.531567</v>
      </c>
      <c r="Y29" s="34" t="n">
        <v>4.534792</v>
      </c>
      <c r="Z29" s="34" t="n">
        <v>4.552763</v>
      </c>
      <c r="AA29" s="34" t="n">
        <v>4.53826</v>
      </c>
      <c r="AB29" s="34" t="n">
        <v>4.534639</v>
      </c>
      <c r="AC29" s="34" t="n">
        <v>4.51841</v>
      </c>
      <c r="AD29" s="34" t="n">
        <v>4.502216</v>
      </c>
      <c r="AE29" s="34" t="n">
        <v>4.49254</v>
      </c>
      <c r="AF29" s="34" t="n">
        <v>4.473757</v>
      </c>
      <c r="AG29" s="34" t="n">
        <v>4.468369</v>
      </c>
      <c r="AH29" s="34" t="n"/>
      <c r="AI29" s="170" t="n"/>
    </row>
    <row r="30" ht="15" customHeight="1" s="163">
      <c r="A30" s="30" t="inlineStr">
        <is>
          <t>BOM000:ba_DistillateOil</t>
        </is>
      </c>
      <c r="B30" s="26" t="inlineStr">
        <is>
          <t xml:space="preserve">      Distillate Fuel Oil</t>
        </is>
      </c>
      <c r="C30" s="34" t="n">
        <v>2.824034</v>
      </c>
      <c r="D30" s="34" t="n">
        <v>5.4105</v>
      </c>
      <c r="E30" s="34" t="n">
        <v>4.194996</v>
      </c>
      <c r="F30" s="34" t="n">
        <v>2.844332</v>
      </c>
      <c r="G30" s="34" t="n">
        <v>2.215569</v>
      </c>
      <c r="H30" s="34" t="n">
        <v>2.058707</v>
      </c>
      <c r="I30" s="34" t="n">
        <v>1.918505</v>
      </c>
      <c r="J30" s="34" t="n">
        <v>1.932625</v>
      </c>
      <c r="K30" s="34" t="n">
        <v>1.957039</v>
      </c>
      <c r="L30" s="34" t="n">
        <v>1.987211</v>
      </c>
      <c r="M30" s="34" t="n">
        <v>2.001371</v>
      </c>
      <c r="N30" s="34" t="n">
        <v>2.024059</v>
      </c>
      <c r="O30" s="34" t="n">
        <v>2.033848</v>
      </c>
      <c r="P30" s="34" t="n">
        <v>2.0583</v>
      </c>
      <c r="Q30" s="34" t="n">
        <v>2.069336</v>
      </c>
      <c r="R30" s="34" t="n">
        <v>2.099174</v>
      </c>
      <c r="S30" s="34" t="n">
        <v>2.136378</v>
      </c>
      <c r="T30" s="34" t="n">
        <v>2.138994</v>
      </c>
      <c r="U30" s="34" t="n">
        <v>2.137965</v>
      </c>
      <c r="V30" s="34" t="n">
        <v>2.168741</v>
      </c>
      <c r="W30" s="34" t="n">
        <v>2.156572</v>
      </c>
      <c r="X30" s="34" t="n">
        <v>2.179918</v>
      </c>
      <c r="Y30" s="34" t="n">
        <v>2.207713</v>
      </c>
      <c r="Z30" s="34" t="n">
        <v>2.224451</v>
      </c>
      <c r="AA30" s="34" t="n">
        <v>2.238378</v>
      </c>
      <c r="AB30" s="34" t="n">
        <v>2.240752</v>
      </c>
      <c r="AC30" s="34" t="n">
        <v>2.253901</v>
      </c>
      <c r="AD30" s="34" t="n">
        <v>2.277954</v>
      </c>
      <c r="AE30" s="34" t="n">
        <v>2.293434</v>
      </c>
      <c r="AF30" s="34" t="n">
        <v>2.29656</v>
      </c>
      <c r="AG30" s="34" t="n">
        <v>2.324581</v>
      </c>
      <c r="AH30" s="34" t="n"/>
      <c r="AI30" s="170" t="n"/>
    </row>
    <row r="31" ht="15" customHeight="1" s="163">
      <c r="A31" s="30" t="inlineStr">
        <is>
          <t>BOM000:ba_ResidualOil</t>
        </is>
      </c>
      <c r="B31" s="26" t="inlineStr">
        <is>
          <t xml:space="preserve">      Residual Fuel Oil</t>
        </is>
      </c>
      <c r="C31" s="34" t="n">
        <v>0</v>
      </c>
      <c r="D31" s="34" t="n">
        <v>0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</v>
      </c>
      <c r="S31" s="34" t="n">
        <v>0</v>
      </c>
      <c r="T31" s="34" t="n">
        <v>0</v>
      </c>
      <c r="U31" s="34" t="n">
        <v>0</v>
      </c>
      <c r="V31" s="34" t="n">
        <v>0</v>
      </c>
      <c r="W31" s="34" t="n">
        <v>0</v>
      </c>
      <c r="X31" s="34" t="n">
        <v>0</v>
      </c>
      <c r="Y31" s="34" t="n">
        <v>0</v>
      </c>
      <c r="Z31" s="34" t="n">
        <v>0</v>
      </c>
      <c r="AA31" s="34" t="n">
        <v>0</v>
      </c>
      <c r="AB31" s="34" t="n">
        <v>0</v>
      </c>
      <c r="AC31" s="34" t="n">
        <v>0</v>
      </c>
      <c r="AD31" s="34" t="n">
        <v>0</v>
      </c>
      <c r="AE31" s="34" t="n">
        <v>0</v>
      </c>
      <c r="AF31" s="34" t="n">
        <v>0</v>
      </c>
      <c r="AG31" s="34" t="n">
        <v>0</v>
      </c>
      <c r="AH31" s="34" t="n"/>
      <c r="AI31" s="170" t="n"/>
    </row>
    <row r="32" ht="15" customHeight="1" s="163">
      <c r="A32" s="30" t="inlineStr">
        <is>
          <t>BOM000:ba_PetroleumSubt</t>
        </is>
      </c>
      <c r="B32" s="26" t="inlineStr">
        <is>
          <t xml:space="preserve">         Petroleum and Other Liquids Subtotal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70" t="n"/>
    </row>
    <row r="33" ht="15" customHeight="1" s="163">
      <c r="A33" s="30" t="inlineStr">
        <is>
          <t>BOM000:ba_NaturalGas</t>
        </is>
      </c>
      <c r="B33" s="26" t="inlineStr">
        <is>
          <t xml:space="preserve">      Natural Gas</t>
        </is>
      </c>
      <c r="C33" s="34" t="n">
        <v>108.928925</v>
      </c>
      <c r="D33" s="34" t="n">
        <v>100.804398</v>
      </c>
      <c r="E33" s="34" t="n">
        <v>112.012665</v>
      </c>
      <c r="F33" s="34" t="n">
        <v>118.519897</v>
      </c>
      <c r="G33" s="34" t="n">
        <v>123.142166</v>
      </c>
      <c r="H33" s="34" t="n">
        <v>125.747971</v>
      </c>
      <c r="I33" s="34" t="n">
        <v>126.854218</v>
      </c>
      <c r="J33" s="34" t="n">
        <v>126.606293</v>
      </c>
      <c r="K33" s="34" t="n">
        <v>126.336273</v>
      </c>
      <c r="L33" s="34" t="n">
        <v>125.889923</v>
      </c>
      <c r="M33" s="34" t="n">
        <v>125.195587</v>
      </c>
      <c r="N33" s="34" t="n">
        <v>125.384888</v>
      </c>
      <c r="O33" s="34" t="n">
        <v>126.286484</v>
      </c>
      <c r="P33" s="34" t="n">
        <v>127.392242</v>
      </c>
      <c r="Q33" s="34" t="n">
        <v>128.964737</v>
      </c>
      <c r="R33" s="34" t="n">
        <v>130.963776</v>
      </c>
      <c r="S33" s="34" t="n">
        <v>132.886017</v>
      </c>
      <c r="T33" s="34" t="n">
        <v>134.830475</v>
      </c>
      <c r="U33" s="34" t="n">
        <v>137.04274</v>
      </c>
      <c r="V33" s="34" t="n">
        <v>139.473022</v>
      </c>
      <c r="W33" s="34" t="n">
        <v>142.187714</v>
      </c>
      <c r="X33" s="34" t="n">
        <v>144.721863</v>
      </c>
      <c r="Y33" s="34" t="n">
        <v>147.415985</v>
      </c>
      <c r="Z33" s="34" t="n">
        <v>150.026917</v>
      </c>
      <c r="AA33" s="34" t="n">
        <v>152.231308</v>
      </c>
      <c r="AB33" s="34" t="n">
        <v>154.894257</v>
      </c>
      <c r="AC33" s="34" t="n">
        <v>157.264816</v>
      </c>
      <c r="AD33" s="34" t="n">
        <v>159.260437</v>
      </c>
      <c r="AE33" s="34" t="n">
        <v>161.795746</v>
      </c>
      <c r="AF33" s="34" t="n">
        <v>164.438812</v>
      </c>
      <c r="AG33" s="34" t="n">
        <v>166.870102</v>
      </c>
      <c r="AH33" s="34" t="n"/>
      <c r="AI33" s="170" t="n"/>
    </row>
    <row r="34" ht="15" customHeight="1" s="163">
      <c r="A34" s="30" t="inlineStr">
        <is>
          <t>BOM000:ba_SteamCoal</t>
        </is>
      </c>
      <c r="B34" s="26" t="inlineStr">
        <is>
          <t xml:space="preserve">      Steam Coal</t>
        </is>
      </c>
      <c r="C34" s="34" t="n">
        <v>0.07299700000000001</v>
      </c>
      <c r="D34" s="34" t="n">
        <v>0.071869</v>
      </c>
      <c r="E34" s="34" t="n">
        <v>0.072224</v>
      </c>
      <c r="F34" s="34" t="n">
        <v>0.072648</v>
      </c>
      <c r="G34" s="34" t="n">
        <v>0.07303800000000001</v>
      </c>
      <c r="H34" s="34" t="n">
        <v>0.072917</v>
      </c>
      <c r="I34" s="34" t="n">
        <v>0.072753</v>
      </c>
      <c r="J34" s="34" t="n">
        <v>0.072548</v>
      </c>
      <c r="K34" s="34" t="n">
        <v>0.07233199999999999</v>
      </c>
      <c r="L34" s="34" t="n">
        <v>0.071863</v>
      </c>
      <c r="M34" s="34" t="n">
        <v>0.07138600000000001</v>
      </c>
      <c r="N34" s="34" t="n">
        <v>0.070926</v>
      </c>
      <c r="O34" s="34" t="n">
        <v>0.070521</v>
      </c>
      <c r="P34" s="34" t="n">
        <v>0.06987599999999999</v>
      </c>
      <c r="Q34" s="34" t="n">
        <v>0.06925000000000001</v>
      </c>
      <c r="R34" s="34" t="n">
        <v>0.068665</v>
      </c>
      <c r="S34" s="34" t="n">
        <v>0.068068</v>
      </c>
      <c r="T34" s="34" t="n">
        <v>0.06747</v>
      </c>
      <c r="U34" s="34" t="n">
        <v>0.06687899999999999</v>
      </c>
      <c r="V34" s="34" t="n">
        <v>0.06630900000000001</v>
      </c>
      <c r="W34" s="34" t="n">
        <v>0.065752</v>
      </c>
      <c r="X34" s="34" t="n">
        <v>0.065179</v>
      </c>
      <c r="Y34" s="34" t="n">
        <v>0.06461799999999999</v>
      </c>
      <c r="Z34" s="34" t="n">
        <v>0.06402099999999999</v>
      </c>
      <c r="AA34" s="34" t="n">
        <v>0.063372</v>
      </c>
      <c r="AB34" s="34" t="n">
        <v>0.062745</v>
      </c>
      <c r="AC34" s="34" t="n">
        <v>0.062076</v>
      </c>
      <c r="AD34" s="34" t="n">
        <v>0.061372</v>
      </c>
      <c r="AE34" s="34" t="n">
        <v>0.060696</v>
      </c>
      <c r="AF34" s="34" t="n">
        <v>0.060024</v>
      </c>
      <c r="AG34" s="34" t="n">
        <v>0.059342</v>
      </c>
      <c r="AH34" s="34" t="n"/>
      <c r="AI34" s="170" t="n"/>
    </row>
    <row r="35" ht="15" customHeight="1" s="163">
      <c r="A35" s="30" t="inlineStr">
        <is>
          <t>BOM000:ba_MetCoal</t>
        </is>
      </c>
      <c r="B35" s="26" t="inlineStr">
        <is>
          <t xml:space="preserve">      Metallurgical Coal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BOM000:ba_Renewables</t>
        </is>
      </c>
      <c r="B36" s="26" t="inlineStr">
        <is>
          <t xml:space="preserve">      Renewables</t>
        </is>
      </c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170" t="n"/>
    </row>
    <row r="37" ht="15" customHeight="1" s="163">
      <c r="A37" s="30" t="inlineStr">
        <is>
          <t>BOM000:ba_PurchasedElec</t>
        </is>
      </c>
      <c r="B37" s="26" t="inlineStr">
        <is>
          <t xml:space="preserve">      Purchased Electricity</t>
        </is>
      </c>
      <c r="C37" s="34" t="n">
        <v>139.944427</v>
      </c>
      <c r="D37" s="34" t="n">
        <v>143.131348</v>
      </c>
      <c r="E37" s="34" t="n">
        <v>148.101227</v>
      </c>
      <c r="F37" s="34" t="n">
        <v>153.326584</v>
      </c>
      <c r="G37" s="34" t="n">
        <v>158.249069</v>
      </c>
      <c r="H37" s="34" t="n">
        <v>162.306854</v>
      </c>
      <c r="I37" s="34" t="n">
        <v>165.023666</v>
      </c>
      <c r="J37" s="34" t="n">
        <v>166.965744</v>
      </c>
      <c r="K37" s="34" t="n">
        <v>168.608826</v>
      </c>
      <c r="L37" s="34" t="n">
        <v>169.417526</v>
      </c>
      <c r="M37" s="34" t="n">
        <v>170.070236</v>
      </c>
      <c r="N37" s="34" t="n">
        <v>170.956573</v>
      </c>
      <c r="O37" s="34" t="n">
        <v>172.858521</v>
      </c>
      <c r="P37" s="34" t="n">
        <v>174.279037</v>
      </c>
      <c r="Q37" s="34" t="n">
        <v>175.997879</v>
      </c>
      <c r="R37" s="34" t="n">
        <v>178.189789</v>
      </c>
      <c r="S37" s="34" t="n">
        <v>180.350128</v>
      </c>
      <c r="T37" s="34" t="n">
        <v>182.396362</v>
      </c>
      <c r="U37" s="34" t="n">
        <v>184.681793</v>
      </c>
      <c r="V37" s="34" t="n">
        <v>187.317963</v>
      </c>
      <c r="W37" s="34" t="n">
        <v>190.242004</v>
      </c>
      <c r="X37" s="34" t="n">
        <v>193.113358</v>
      </c>
      <c r="Y37" s="34" t="n">
        <v>196.180435</v>
      </c>
      <c r="Z37" s="34" t="n">
        <v>199.045715</v>
      </c>
      <c r="AA37" s="34" t="n">
        <v>201.43808</v>
      </c>
      <c r="AB37" s="34" t="n">
        <v>204.199051</v>
      </c>
      <c r="AC37" s="34" t="n">
        <v>206.656403</v>
      </c>
      <c r="AD37" s="34" t="n">
        <v>208.781357</v>
      </c>
      <c r="AE37" s="34" t="n">
        <v>211.276245</v>
      </c>
      <c r="AF37" s="34" t="n">
        <v>213.952713</v>
      </c>
      <c r="AG37" s="34" t="n">
        <v>216.587784</v>
      </c>
      <c r="AH37" s="34" t="n"/>
      <c r="AI37" s="170" t="n"/>
    </row>
    <row r="38" ht="15" customHeight="1" s="163">
      <c r="A38" s="30" t="inlineStr">
        <is>
          <t>BOM000:ba_Total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9" t="n"/>
    </row>
    <row r="40" ht="15" customHeight="1" s="163">
      <c r="B40" s="25" t="inlineStr">
        <is>
          <t xml:space="preserve">   Balance of Manufacturing Consumption 1/</t>
        </is>
      </c>
    </row>
    <row r="41" ht="15" customHeight="1" s="163">
      <c r="A41" s="30" t="inlineStr">
        <is>
          <t>BOM000:ca_LiquefiedPetr</t>
        </is>
      </c>
      <c r="B41" s="26" t="inlineStr">
        <is>
          <t xml:space="preserve">      Propane</t>
        </is>
      </c>
      <c r="C41" s="34" t="n">
        <v>0</v>
      </c>
      <c r="D41" s="34" t="n">
        <v>0</v>
      </c>
      <c r="E41" s="34" t="n">
        <v>0</v>
      </c>
      <c r="F41" s="34" t="n">
        <v>1.619201</v>
      </c>
      <c r="G41" s="34" t="n">
        <v>1.617343</v>
      </c>
      <c r="H41" s="34" t="n">
        <v>1.621125</v>
      </c>
      <c r="I41" s="34" t="n">
        <v>1.641161</v>
      </c>
      <c r="J41" s="34" t="n">
        <v>1.646951</v>
      </c>
      <c r="K41" s="34" t="n">
        <v>1.631655</v>
      </c>
      <c r="L41" s="34" t="n">
        <v>1.618028</v>
      </c>
      <c r="M41" s="34" t="n">
        <v>1.59095</v>
      </c>
      <c r="N41" s="34" t="n">
        <v>1.579171</v>
      </c>
      <c r="O41" s="34" t="n">
        <v>1.565914</v>
      </c>
      <c r="P41" s="34" t="n">
        <v>1.553933</v>
      </c>
      <c r="Q41" s="34" t="n">
        <v>1.54434</v>
      </c>
      <c r="R41" s="34" t="n">
        <v>1.543751</v>
      </c>
      <c r="S41" s="34" t="n">
        <v>1.541746</v>
      </c>
      <c r="T41" s="34" t="n">
        <v>1.530502</v>
      </c>
      <c r="U41" s="34" t="n">
        <v>1.52814</v>
      </c>
      <c r="V41" s="34" t="n">
        <v>1.532039</v>
      </c>
      <c r="W41" s="34" t="n">
        <v>1.534264</v>
      </c>
      <c r="X41" s="34" t="n">
        <v>1.539303</v>
      </c>
      <c r="Y41" s="34" t="n">
        <v>1.547308</v>
      </c>
      <c r="Z41" s="34" t="n">
        <v>1.564379</v>
      </c>
      <c r="AA41" s="34" t="n">
        <v>1.574209</v>
      </c>
      <c r="AB41" s="34" t="n">
        <v>1.579965</v>
      </c>
      <c r="AC41" s="34" t="n">
        <v>1.582593</v>
      </c>
      <c r="AD41" s="34" t="n">
        <v>1.584101</v>
      </c>
      <c r="AE41" s="34" t="n">
        <v>1.588112</v>
      </c>
      <c r="AF41" s="34" t="n">
        <v>1.593611</v>
      </c>
      <c r="AG41" s="34" t="n">
        <v>1.59841</v>
      </c>
      <c r="AH41" s="34" t="n"/>
      <c r="AI41" s="170" t="n"/>
    </row>
    <row r="42" ht="15" customHeight="1" s="163">
      <c r="A42" s="30" t="inlineStr">
        <is>
          <t>BOM000:ca_DistillateOil</t>
        </is>
      </c>
      <c r="B42" s="26" t="inlineStr">
        <is>
          <t xml:space="preserve">      Distillate Fuel Oil</t>
        </is>
      </c>
      <c r="C42" s="34" t="n">
        <v>11.908529</v>
      </c>
      <c r="D42" s="34" t="n">
        <v>12.422863</v>
      </c>
      <c r="E42" s="34" t="n">
        <v>12.948798</v>
      </c>
      <c r="F42" s="34" t="n">
        <v>12.672541</v>
      </c>
      <c r="G42" s="34" t="n">
        <v>12.526757</v>
      </c>
      <c r="H42" s="34" t="n">
        <v>12.671782</v>
      </c>
      <c r="I42" s="34" t="n">
        <v>12.714394</v>
      </c>
      <c r="J42" s="34" t="n">
        <v>12.773121</v>
      </c>
      <c r="K42" s="34" t="n">
        <v>12.826901</v>
      </c>
      <c r="L42" s="34" t="n">
        <v>12.845551</v>
      </c>
      <c r="M42" s="34" t="n">
        <v>12.88705</v>
      </c>
      <c r="N42" s="34" t="n">
        <v>12.935502</v>
      </c>
      <c r="O42" s="34" t="n">
        <v>12.926035</v>
      </c>
      <c r="P42" s="34" t="n">
        <v>12.927547</v>
      </c>
      <c r="Q42" s="34" t="n">
        <v>12.939631</v>
      </c>
      <c r="R42" s="34" t="n">
        <v>13.024553</v>
      </c>
      <c r="S42" s="34" t="n">
        <v>13.152465</v>
      </c>
      <c r="T42" s="34" t="n">
        <v>13.190066</v>
      </c>
      <c r="U42" s="34" t="n">
        <v>13.235946</v>
      </c>
      <c r="V42" s="34" t="n">
        <v>13.368114</v>
      </c>
      <c r="W42" s="34" t="n">
        <v>13.387288</v>
      </c>
      <c r="X42" s="34" t="n">
        <v>13.503743</v>
      </c>
      <c r="Y42" s="34" t="n">
        <v>13.649759</v>
      </c>
      <c r="Z42" s="34" t="n">
        <v>13.805985</v>
      </c>
      <c r="AA42" s="34" t="n">
        <v>13.9525</v>
      </c>
      <c r="AB42" s="34" t="n">
        <v>14.018536</v>
      </c>
      <c r="AC42" s="34" t="n">
        <v>14.115028</v>
      </c>
      <c r="AD42" s="34" t="n">
        <v>14.217281</v>
      </c>
      <c r="AE42" s="34" t="n">
        <v>14.336201</v>
      </c>
      <c r="AF42" s="34" t="n">
        <v>14.445487</v>
      </c>
      <c r="AG42" s="34" t="n">
        <v>14.577575</v>
      </c>
      <c r="AH42" s="34" t="n"/>
      <c r="AI42" s="170" t="n"/>
    </row>
    <row r="43" ht="15" customHeight="1" s="163">
      <c r="A43" s="30" t="inlineStr">
        <is>
          <t>BOM000:ca_ResidualOil</t>
        </is>
      </c>
      <c r="B43" s="26" t="inlineStr">
        <is>
          <t xml:space="preserve">      Residual Fuel Oil</t>
        </is>
      </c>
      <c r="C43" s="34" t="n">
        <v>0</v>
      </c>
      <c r="D43" s="34" t="n">
        <v>0</v>
      </c>
      <c r="E43" s="34" t="n">
        <v>0</v>
      </c>
      <c r="F43" s="34" t="n">
        <v>0</v>
      </c>
      <c r="G43" s="34" t="n">
        <v>0</v>
      </c>
      <c r="H43" s="34" t="n">
        <v>0</v>
      </c>
      <c r="I43" s="34" t="n">
        <v>0</v>
      </c>
      <c r="J43" s="34" t="n">
        <v>0</v>
      </c>
      <c r="K43" s="34" t="n">
        <v>0</v>
      </c>
      <c r="L43" s="34" t="n">
        <v>0</v>
      </c>
      <c r="M43" s="34" t="n">
        <v>0</v>
      </c>
      <c r="N43" s="34" t="n">
        <v>0</v>
      </c>
      <c r="O43" s="34" t="n">
        <v>0</v>
      </c>
      <c r="P43" s="34" t="n">
        <v>0</v>
      </c>
      <c r="Q43" s="34" t="n">
        <v>0</v>
      </c>
      <c r="R43" s="34" t="n">
        <v>0</v>
      </c>
      <c r="S43" s="34" t="n">
        <v>0</v>
      </c>
      <c r="T43" s="34" t="n">
        <v>0</v>
      </c>
      <c r="U43" s="34" t="n">
        <v>0</v>
      </c>
      <c r="V43" s="34" t="n">
        <v>0</v>
      </c>
      <c r="W43" s="34" t="n">
        <v>0</v>
      </c>
      <c r="X43" s="34" t="n">
        <v>0</v>
      </c>
      <c r="Y43" s="34" t="n">
        <v>0</v>
      </c>
      <c r="Z43" s="34" t="n">
        <v>0</v>
      </c>
      <c r="AA43" s="34" t="n">
        <v>0</v>
      </c>
      <c r="AB43" s="34" t="n">
        <v>0</v>
      </c>
      <c r="AC43" s="34" t="n">
        <v>0</v>
      </c>
      <c r="AD43" s="34" t="n">
        <v>0</v>
      </c>
      <c r="AE43" s="34" t="n">
        <v>0</v>
      </c>
      <c r="AF43" s="34" t="n">
        <v>0</v>
      </c>
      <c r="AG43" s="34" t="n">
        <v>0</v>
      </c>
      <c r="AH43" s="34" t="n"/>
      <c r="AI43" s="170" t="n"/>
    </row>
    <row r="44" ht="15" customHeight="1" s="163">
      <c r="A44" s="30" t="inlineStr">
        <is>
          <t>BOM000:ca_PetroleumCoke</t>
        </is>
      </c>
      <c r="B44" s="26" t="inlineStr">
        <is>
          <t xml:space="preserve">      Petroleum Coke</t>
        </is>
      </c>
      <c r="C44" s="34" t="n">
        <v>14.114182</v>
      </c>
      <c r="D44" s="34" t="n">
        <v>18.696821</v>
      </c>
      <c r="E44" s="34" t="n">
        <v>15.53776</v>
      </c>
      <c r="F44" s="34" t="n">
        <v>17.262745</v>
      </c>
      <c r="G44" s="34" t="n">
        <v>17.712206</v>
      </c>
      <c r="H44" s="34" t="n">
        <v>18.095324</v>
      </c>
      <c r="I44" s="34" t="n">
        <v>18.030411</v>
      </c>
      <c r="J44" s="34" t="n">
        <v>19.493135</v>
      </c>
      <c r="K44" s="34" t="n">
        <v>21.180229</v>
      </c>
      <c r="L44" s="34" t="n">
        <v>22.256382</v>
      </c>
      <c r="M44" s="34" t="n">
        <v>23.469585</v>
      </c>
      <c r="N44" s="34" t="n">
        <v>24.516939</v>
      </c>
      <c r="O44" s="34" t="n">
        <v>25.185219</v>
      </c>
      <c r="P44" s="34" t="n">
        <v>25.343342</v>
      </c>
      <c r="Q44" s="34" t="n">
        <v>25.302507</v>
      </c>
      <c r="R44" s="34" t="n">
        <v>25.546844</v>
      </c>
      <c r="S44" s="34" t="n">
        <v>25.948261</v>
      </c>
      <c r="T44" s="34" t="n">
        <v>25.765079</v>
      </c>
      <c r="U44" s="34" t="n">
        <v>25.431675</v>
      </c>
      <c r="V44" s="34" t="n">
        <v>25.504045</v>
      </c>
      <c r="W44" s="34" t="n">
        <v>24.928677</v>
      </c>
      <c r="X44" s="34" t="n">
        <v>24.979095</v>
      </c>
      <c r="Y44" s="34" t="n">
        <v>25.15737</v>
      </c>
      <c r="Z44" s="34" t="n">
        <v>25.174564</v>
      </c>
      <c r="AA44" s="34" t="n">
        <v>25.099258</v>
      </c>
      <c r="AB44" s="34" t="n">
        <v>24.852535</v>
      </c>
      <c r="AC44" s="34" t="n">
        <v>24.701866</v>
      </c>
      <c r="AD44" s="34" t="n">
        <v>24.708923</v>
      </c>
      <c r="AE44" s="34" t="n">
        <v>24.712435</v>
      </c>
      <c r="AF44" s="34" t="n">
        <v>24.502253</v>
      </c>
      <c r="AG44" s="34" t="n">
        <v>24.730881</v>
      </c>
      <c r="AH44" s="34" t="n"/>
      <c r="AI44" s="170" t="n"/>
    </row>
    <row r="45" ht="15" customHeight="1" s="163">
      <c r="A45" s="30" t="inlineStr">
        <is>
          <t>BOM000:ca_OtherPetrol</t>
        </is>
      </c>
      <c r="B45" s="26" t="inlineStr">
        <is>
          <t xml:space="preserve">      Other Petroleum 2/</t>
        </is>
      </c>
      <c r="C45" s="34" t="n">
        <v>100.704353</v>
      </c>
      <c r="D45" s="34" t="n">
        <v>124.417686</v>
      </c>
      <c r="E45" s="34" t="n">
        <v>81.662086</v>
      </c>
      <c r="F45" s="34" t="n">
        <v>73.67834499999999</v>
      </c>
      <c r="G45" s="34" t="n">
        <v>64.843636</v>
      </c>
      <c r="H45" s="34" t="n">
        <v>61.40044</v>
      </c>
      <c r="I45" s="34" t="n">
        <v>57.2192</v>
      </c>
      <c r="J45" s="34" t="n">
        <v>58.755714</v>
      </c>
      <c r="K45" s="34" t="n">
        <v>60.69146</v>
      </c>
      <c r="L45" s="34" t="n">
        <v>62.45171</v>
      </c>
      <c r="M45" s="34" t="n">
        <v>63.425446</v>
      </c>
      <c r="N45" s="34" t="n">
        <v>64.96378300000001</v>
      </c>
      <c r="O45" s="34" t="n">
        <v>65.28237900000001</v>
      </c>
      <c r="P45" s="34" t="n">
        <v>65.69813499999999</v>
      </c>
      <c r="Q45" s="34" t="n">
        <v>65.468704</v>
      </c>
      <c r="R45" s="34" t="n">
        <v>66.006248</v>
      </c>
      <c r="S45" s="34" t="n">
        <v>66.821335</v>
      </c>
      <c r="T45" s="34" t="n">
        <v>66.25923899999999</v>
      </c>
      <c r="U45" s="34" t="n">
        <v>65.38909099999999</v>
      </c>
      <c r="V45" s="34" t="n">
        <v>65.74550600000001</v>
      </c>
      <c r="W45" s="34" t="n">
        <v>64.207497</v>
      </c>
      <c r="X45" s="34" t="n">
        <v>64.301331</v>
      </c>
      <c r="Y45" s="34" t="n">
        <v>64.581276</v>
      </c>
      <c r="Z45" s="34" t="n">
        <v>64.581985</v>
      </c>
      <c r="AA45" s="34" t="n">
        <v>64.578484</v>
      </c>
      <c r="AB45" s="34" t="n">
        <v>63.682949</v>
      </c>
      <c r="AC45" s="34" t="n">
        <v>63.296059</v>
      </c>
      <c r="AD45" s="34" t="n">
        <v>63.433586</v>
      </c>
      <c r="AE45" s="34" t="n">
        <v>63.134148</v>
      </c>
      <c r="AF45" s="34" t="n">
        <v>62.331722</v>
      </c>
      <c r="AG45" s="34" t="n">
        <v>62.666595</v>
      </c>
      <c r="AH45" s="34" t="n"/>
      <c r="AI45" s="170" t="n"/>
    </row>
    <row r="46" ht="15" customHeight="1" s="163">
      <c r="A46" s="30" t="inlineStr">
        <is>
          <t>BOM000:ca_PetroleumSubt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BOM000:ca_NaturalGas</t>
        </is>
      </c>
      <c r="B47" s="26" t="inlineStr">
        <is>
          <t xml:space="preserve">      Natural Gas</t>
        </is>
      </c>
      <c r="C47" s="34" t="n">
        <v>777.811829</v>
      </c>
      <c r="D47" s="34" t="n">
        <v>701.643372</v>
      </c>
      <c r="E47" s="34" t="n">
        <v>776.535828</v>
      </c>
      <c r="F47" s="34" t="n">
        <v>842.332825</v>
      </c>
      <c r="G47" s="34" t="n">
        <v>907.3078</v>
      </c>
      <c r="H47" s="34" t="n">
        <v>945.9149169999999</v>
      </c>
      <c r="I47" s="34" t="n">
        <v>979.259277</v>
      </c>
      <c r="J47" s="34" t="n">
        <v>983.10083</v>
      </c>
      <c r="K47" s="34" t="n">
        <v>983.41333</v>
      </c>
      <c r="L47" s="34" t="n">
        <v>983.499634</v>
      </c>
      <c r="M47" s="34" t="n">
        <v>984.443481</v>
      </c>
      <c r="N47" s="34" t="n">
        <v>989.439209</v>
      </c>
      <c r="O47" s="34" t="n">
        <v>996.558838</v>
      </c>
      <c r="P47" s="34" t="n">
        <v>1003.934875</v>
      </c>
      <c r="Q47" s="34" t="n">
        <v>1016.151184</v>
      </c>
      <c r="R47" s="34" t="n">
        <v>1030.31604</v>
      </c>
      <c r="S47" s="34" t="n">
        <v>1043.960693</v>
      </c>
      <c r="T47" s="34" t="n">
        <v>1061.056641</v>
      </c>
      <c r="U47" s="34" t="n">
        <v>1081.067871</v>
      </c>
      <c r="V47" s="34" t="n">
        <v>1098.60376</v>
      </c>
      <c r="W47" s="34" t="n">
        <v>1123.091553</v>
      </c>
      <c r="X47" s="34" t="n">
        <v>1144.126221</v>
      </c>
      <c r="Y47" s="34" t="n">
        <v>1166.88501</v>
      </c>
      <c r="Z47" s="34" t="n">
        <v>1193.182129</v>
      </c>
      <c r="AA47" s="34" t="n">
        <v>1218.435791</v>
      </c>
      <c r="AB47" s="34" t="n">
        <v>1243.122314</v>
      </c>
      <c r="AC47" s="34" t="n">
        <v>1264.712646</v>
      </c>
      <c r="AD47" s="34" t="n">
        <v>1282.611694</v>
      </c>
      <c r="AE47" s="34" t="n">
        <v>1305.562622</v>
      </c>
      <c r="AF47" s="34" t="n">
        <v>1333.271729</v>
      </c>
      <c r="AG47" s="34" t="n">
        <v>1355.653076</v>
      </c>
      <c r="AH47" s="34" t="n"/>
      <c r="AI47" s="170" t="n"/>
    </row>
    <row r="48" ht="15" customHeight="1" s="163">
      <c r="A48" s="30" t="inlineStr">
        <is>
          <t>BOM000:ca_SteamCoal</t>
        </is>
      </c>
      <c r="B48" s="26" t="inlineStr">
        <is>
          <t xml:space="preserve">      Steam Coal</t>
        </is>
      </c>
      <c r="C48" s="34" t="n">
        <v>51.4856</v>
      </c>
      <c r="D48" s="34" t="n">
        <v>51.939758</v>
      </c>
      <c r="E48" s="34" t="n">
        <v>54.225235</v>
      </c>
      <c r="F48" s="34" t="n">
        <v>55.36953</v>
      </c>
      <c r="G48" s="34" t="n">
        <v>56.650146</v>
      </c>
      <c r="H48" s="34" t="n">
        <v>57.832451</v>
      </c>
      <c r="I48" s="34" t="n">
        <v>58.797287</v>
      </c>
      <c r="J48" s="34" t="n">
        <v>59.569496</v>
      </c>
      <c r="K48" s="34" t="n">
        <v>60.217896</v>
      </c>
      <c r="L48" s="34" t="n">
        <v>60.671417</v>
      </c>
      <c r="M48" s="34" t="n">
        <v>61.145302</v>
      </c>
      <c r="N48" s="34" t="n">
        <v>61.674202</v>
      </c>
      <c r="O48" s="34" t="n">
        <v>62.212067</v>
      </c>
      <c r="P48" s="34" t="n">
        <v>62.566811</v>
      </c>
      <c r="Q48" s="34" t="n">
        <v>63.004406</v>
      </c>
      <c r="R48" s="34" t="n">
        <v>63.643482</v>
      </c>
      <c r="S48" s="34" t="n">
        <v>64.294708</v>
      </c>
      <c r="T48" s="34" t="n">
        <v>64.871574</v>
      </c>
      <c r="U48" s="34" t="n">
        <v>65.541855</v>
      </c>
      <c r="V48" s="34" t="n">
        <v>66.270126</v>
      </c>
      <c r="W48" s="34" t="n">
        <v>67.01990499999999</v>
      </c>
      <c r="X48" s="34" t="n">
        <v>67.87795300000001</v>
      </c>
      <c r="Y48" s="34" t="n">
        <v>68.84393300000001</v>
      </c>
      <c r="Z48" s="34" t="n">
        <v>69.900513</v>
      </c>
      <c r="AA48" s="34" t="n">
        <v>70.92581199999999</v>
      </c>
      <c r="AB48" s="34" t="n">
        <v>71.766403</v>
      </c>
      <c r="AC48" s="34" t="n">
        <v>72.55117799999999</v>
      </c>
      <c r="AD48" s="34" t="n">
        <v>73.281845</v>
      </c>
      <c r="AE48" s="34" t="n">
        <v>74.11378499999999</v>
      </c>
      <c r="AF48" s="34" t="n">
        <v>75.056747</v>
      </c>
      <c r="AG48" s="34" t="n">
        <v>75.97737100000001</v>
      </c>
      <c r="AH48" s="34" t="n"/>
      <c r="AI48" s="170" t="n"/>
    </row>
    <row r="49" ht="15" customHeight="1" s="163">
      <c r="A49" s="30" t="inlineStr">
        <is>
          <t>BOM000:ca_MetCoal</t>
        </is>
      </c>
      <c r="B49" s="26" t="inlineStr">
        <is>
          <t xml:space="preserve">      Metallurgical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BOM000:ca_Renewables</t>
        </is>
      </c>
      <c r="B50" s="26" t="inlineStr">
        <is>
          <t xml:space="preserve">      Renewables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70" t="n"/>
    </row>
    <row r="51" ht="15" customHeight="1" s="163">
      <c r="A51" s="30" t="inlineStr">
        <is>
          <t>BOM000:ca_PurchasedElec</t>
        </is>
      </c>
      <c r="B51" s="26" t="inlineStr">
        <is>
          <t xml:space="preserve">      Purchased Electricity</t>
        </is>
      </c>
      <c r="C51" s="34" t="n">
        <v>371.157227</v>
      </c>
      <c r="D51" s="34" t="n">
        <v>373.381042</v>
      </c>
      <c r="E51" s="34" t="n">
        <v>379.4935</v>
      </c>
      <c r="F51" s="34" t="n">
        <v>389.193604</v>
      </c>
      <c r="G51" s="34" t="n">
        <v>398.672455</v>
      </c>
      <c r="H51" s="34" t="n">
        <v>407.18811</v>
      </c>
      <c r="I51" s="34" t="n">
        <v>414.106232</v>
      </c>
      <c r="J51" s="34" t="n">
        <v>419.530701</v>
      </c>
      <c r="K51" s="34" t="n">
        <v>423.591003</v>
      </c>
      <c r="L51" s="34" t="n">
        <v>426.092773</v>
      </c>
      <c r="M51" s="34" t="n">
        <v>429.115936</v>
      </c>
      <c r="N51" s="34" t="n">
        <v>431.873352</v>
      </c>
      <c r="O51" s="34" t="n">
        <v>434.348999</v>
      </c>
      <c r="P51" s="34" t="n">
        <v>435.721527</v>
      </c>
      <c r="Q51" s="34" t="n">
        <v>437.76178</v>
      </c>
      <c r="R51" s="34" t="n">
        <v>441.010071</v>
      </c>
      <c r="S51" s="34" t="n">
        <v>444.702087</v>
      </c>
      <c r="T51" s="34" t="n">
        <v>447.938995</v>
      </c>
      <c r="U51" s="34" t="n">
        <v>451.695404</v>
      </c>
      <c r="V51" s="34" t="n">
        <v>455.954834</v>
      </c>
      <c r="W51" s="34" t="n">
        <v>460.275696</v>
      </c>
      <c r="X51" s="34" t="n">
        <v>465.330597</v>
      </c>
      <c r="Y51" s="34" t="n">
        <v>471.242828</v>
      </c>
      <c r="Z51" s="34" t="n">
        <v>478.024384</v>
      </c>
      <c r="AA51" s="34" t="n">
        <v>484.400299</v>
      </c>
      <c r="AB51" s="34" t="n">
        <v>489.024841</v>
      </c>
      <c r="AC51" s="34" t="n">
        <v>493.408142</v>
      </c>
      <c r="AD51" s="34" t="n">
        <v>497.388123</v>
      </c>
      <c r="AE51" s="34" t="n">
        <v>502.029175</v>
      </c>
      <c r="AF51" s="34" t="n">
        <v>507.689819</v>
      </c>
      <c r="AG51" s="34" t="n">
        <v>512.704712</v>
      </c>
      <c r="AH51" s="34" t="n"/>
      <c r="AI51" s="170" t="n"/>
    </row>
    <row r="52" ht="15" customHeight="1" s="163">
      <c r="A52" s="30" t="inlineStr">
        <is>
          <t>BOM000:ca_Total</t>
        </is>
      </c>
      <c r="B52" s="25" t="inlineStr">
        <is>
          <t xml:space="preserve">         Total</t>
        </is>
      </c>
      <c r="C52" s="33" t="n"/>
      <c r="D52" s="33" t="n"/>
      <c r="E52" s="33" t="n"/>
      <c r="F52" s="33" t="n"/>
      <c r="G52" s="33" t="n"/>
      <c r="H52" s="33" t="n"/>
      <c r="I52" s="33" t="n"/>
      <c r="J52" s="33" t="n"/>
      <c r="K52" s="33" t="n"/>
      <c r="L52" s="33" t="n"/>
      <c r="M52" s="33" t="n"/>
      <c r="N52" s="33" t="n"/>
      <c r="O52" s="33" t="n"/>
      <c r="P52" s="33" t="n"/>
      <c r="Q52" s="33" t="n"/>
      <c r="R52" s="33" t="n"/>
      <c r="S52" s="33" t="n"/>
      <c r="T52" s="33" t="n"/>
      <c r="U52" s="33" t="n"/>
      <c r="V52" s="33" t="n"/>
      <c r="W52" s="33" t="n"/>
      <c r="X52" s="33" t="n"/>
      <c r="Y52" s="33" t="n"/>
      <c r="Z52" s="33" t="n"/>
      <c r="AA52" s="33" t="n"/>
      <c r="AB52" s="33" t="n"/>
      <c r="AC52" s="33" t="n"/>
      <c r="AD52" s="33" t="n"/>
      <c r="AE52" s="33" t="n"/>
      <c r="AF52" s="33" t="n"/>
      <c r="AG52" s="33" t="n"/>
      <c r="AH52" s="33" t="n"/>
      <c r="AI52" s="169" t="n"/>
    </row>
    <row r="55" ht="15" customHeight="1" s="163">
      <c r="B55" s="25" t="inlineStr">
        <is>
          <t>Value of Shipments (billion 2012 dollars)</t>
        </is>
      </c>
    </row>
    <row r="56" ht="15" customHeight="1" s="163">
      <c r="A56" s="30" t="inlineStr">
        <is>
          <t>BOM000:ca_ValueofShipme</t>
        </is>
      </c>
      <c r="B56" s="26" t="inlineStr">
        <is>
          <t xml:space="preserve">   Wood Products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70" t="n"/>
    </row>
    <row r="57" ht="15" customHeight="1" s="163">
      <c r="A57" s="30" t="inlineStr">
        <is>
          <t>BOM000:ea_ValueofShipme</t>
        </is>
      </c>
      <c r="B57" s="26" t="inlineStr">
        <is>
          <t xml:space="preserve">   Plastics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70" t="n"/>
    </row>
    <row r="58" ht="15" customHeight="1" s="163">
      <c r="A58" s="30" t="inlineStr">
        <is>
          <t>BOM000:fa_ValueofShipme</t>
        </is>
      </c>
      <c r="B58" s="26" t="inlineStr">
        <is>
          <t xml:space="preserve">   Balance of Manufacturing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60" ht="15" customHeight="1" s="163">
      <c r="B60" s="25" t="inlineStr">
        <is>
          <t>Energy Consumption per Unit of Output</t>
        </is>
      </c>
    </row>
    <row r="61" ht="15" customHeight="1" s="163">
      <c r="B61" s="25" t="inlineStr">
        <is>
          <t>(thousand Btu per 2012 dollar shipments)</t>
        </is>
      </c>
    </row>
    <row r="62" ht="15" customHeight="1" s="163">
      <c r="A62" s="30" t="inlineStr">
        <is>
          <t>BOM000:ca_(thousandBtup</t>
        </is>
      </c>
      <c r="B62" s="26" t="inlineStr">
        <is>
          <t xml:space="preserve">   Wood Products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BOM000:ea_(thousandBtup</t>
        </is>
      </c>
      <c r="B63" s="26" t="inlineStr">
        <is>
          <t xml:space="preserve">   Plastics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70" t="n"/>
    </row>
    <row r="64" ht="15" customHeight="1" s="163">
      <c r="A64" s="30" t="inlineStr">
        <is>
          <t>BOM000:fa_(thousandBtup</t>
        </is>
      </c>
      <c r="B64" s="26" t="inlineStr">
        <is>
          <t xml:space="preserve">   Balance of Manufacturing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6" ht="15" customHeight="1" s="163">
      <c r="B66" s="25" t="inlineStr">
        <is>
          <t>Carbon Dioxide Emissions 3/ (million metric</t>
        </is>
      </c>
    </row>
    <row r="67" ht="15" customHeight="1" s="163">
      <c r="B67" s="25" t="inlineStr">
        <is>
          <t xml:space="preserve"> tons carbon dioxide equivalent)</t>
        </is>
      </c>
    </row>
    <row r="68" ht="15" customHeight="1" s="163">
      <c r="A68" s="30" t="inlineStr">
        <is>
          <t>BOM000:ca_tonscarbon_dd</t>
        </is>
      </c>
      <c r="B68" s="26" t="inlineStr">
        <is>
          <t xml:space="preserve">   Wood Products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70" t="n"/>
    </row>
    <row r="69" ht="15" customHeight="1" s="163">
      <c r="A69" s="30" t="inlineStr">
        <is>
          <t>BOM000:ea_tonscarbon_dd</t>
        </is>
      </c>
      <c r="B69" s="26" t="inlineStr">
        <is>
          <t xml:space="preserve">   Plastics</t>
        </is>
      </c>
      <c r="C69" s="28" t="n"/>
      <c r="D69" s="28" t="n"/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28" t="n"/>
      <c r="AA69" s="28" t="n"/>
      <c r="AB69" s="28" t="n"/>
      <c r="AC69" s="28" t="n"/>
      <c r="AD69" s="28" t="n"/>
      <c r="AE69" s="28" t="n"/>
      <c r="AF69" s="28" t="n"/>
      <c r="AG69" s="28" t="n"/>
      <c r="AH69" s="28" t="n"/>
      <c r="AI69" s="170" t="n"/>
    </row>
    <row r="70" ht="15" customHeight="1" s="163">
      <c r="A70" s="30" t="inlineStr">
        <is>
          <t>BOM000:fa_tonscarbon_dd</t>
        </is>
      </c>
      <c r="B70" s="26" t="inlineStr">
        <is>
          <t xml:space="preserve">   Balance of Manufacturing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70" t="n"/>
    </row>
    <row r="73" ht="15" customHeight="1" s="163">
      <c r="B73" s="25" t="inlineStr">
        <is>
          <t>Wood, Plastics, and Balance of Manufacturing:</t>
        </is>
      </c>
    </row>
    <row r="75" ht="15" customHeight="1" s="163">
      <c r="B75" s="25" t="inlineStr">
        <is>
          <t xml:space="preserve"> Combined Heat and Power 4/</t>
        </is>
      </c>
    </row>
    <row r="76" ht="15" customHeight="1" s="163">
      <c r="B76" s="25" t="inlineStr">
        <is>
          <t xml:space="preserve">  Generating Capacity (gigawatts)</t>
        </is>
      </c>
    </row>
    <row r="77" ht="15" customHeight="1" s="163">
      <c r="A77" s="30" t="inlineStr">
        <is>
          <t>BOM000:ma_Petroleum</t>
        </is>
      </c>
      <c r="B77" s="26" t="inlineStr">
        <is>
          <t xml:space="preserve">    Petroleum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70" t="n"/>
    </row>
    <row r="78" ht="15" customHeight="1" s="163">
      <c r="A78" s="30" t="inlineStr">
        <is>
          <t>BOM000:ma_NaturalGas</t>
        </is>
      </c>
      <c r="B78" s="26" t="inlineStr">
        <is>
          <t xml:space="preserve">    Natural Gas</t>
        </is>
      </c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  <c r="AA78" s="27" t="n"/>
      <c r="AB78" s="27" t="n"/>
      <c r="AC78" s="27" t="n"/>
      <c r="AD78" s="27" t="n"/>
      <c r="AE78" s="27" t="n"/>
      <c r="AF78" s="27" t="n"/>
      <c r="AG78" s="27" t="n"/>
      <c r="AH78" s="27" t="n"/>
      <c r="AI78" s="170" t="n"/>
    </row>
    <row r="79" ht="15" customHeight="1" s="163">
      <c r="A79" s="30" t="inlineStr">
        <is>
          <t>BOM000:ma_Coal</t>
        </is>
      </c>
      <c r="B79" s="26" t="inlineStr">
        <is>
          <t xml:space="preserve">    Coal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70" t="n"/>
    </row>
    <row r="80" ht="15" customHeight="1" s="163">
      <c r="A80" s="30" t="inlineStr">
        <is>
          <t>BOM000:ma_Other</t>
        </is>
      </c>
      <c r="B80" s="26" t="inlineStr">
        <is>
          <t xml:space="preserve">    Other 5/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BOM000:ma_Total</t>
        </is>
      </c>
      <c r="B81" s="25" t="inlineStr">
        <is>
          <t xml:space="preserve">      Total</t>
        </is>
      </c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5" t="n"/>
      <c r="AA81" s="35" t="n"/>
      <c r="AB81" s="35" t="n"/>
      <c r="AC81" s="35" t="n"/>
      <c r="AD81" s="35" t="n"/>
      <c r="AE81" s="35" t="n"/>
      <c r="AF81" s="35" t="n"/>
      <c r="AG81" s="35" t="n"/>
      <c r="AH81" s="35" t="n"/>
      <c r="AI81" s="169" t="n"/>
    </row>
    <row r="82" ht="15" customHeight="1" s="163">
      <c r="B82" s="25" t="inlineStr">
        <is>
          <t xml:space="preserve">  Net Generation (billion kilowatthours)</t>
        </is>
      </c>
    </row>
    <row r="83" ht="15" customHeight="1" s="163">
      <c r="A83" s="30" t="inlineStr">
        <is>
          <t>BOM000:na_Petroleum</t>
        </is>
      </c>
      <c r="B83" s="26" t="inlineStr">
        <is>
          <t xml:space="preserve">    Petroleum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70" t="n"/>
    </row>
    <row r="84" ht="15" customHeight="1" s="163">
      <c r="A84" s="30" t="inlineStr">
        <is>
          <t>BOM000:na_NaturalGas</t>
        </is>
      </c>
      <c r="B84" s="26" t="inlineStr">
        <is>
          <t xml:space="preserve">    Natural Gas</t>
        </is>
      </c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  <c r="AA84" s="27" t="n"/>
      <c r="AB84" s="27" t="n"/>
      <c r="AC84" s="27" t="n"/>
      <c r="AD84" s="27" t="n"/>
      <c r="AE84" s="27" t="n"/>
      <c r="AF84" s="27" t="n"/>
      <c r="AG84" s="27" t="n"/>
      <c r="AH84" s="27" t="n"/>
      <c r="AI84" s="170" t="n"/>
    </row>
    <row r="85" ht="15" customHeight="1" s="163">
      <c r="A85" s="30" t="inlineStr">
        <is>
          <t>BOM000:na_Coal</t>
        </is>
      </c>
      <c r="B85" s="26" t="inlineStr">
        <is>
          <t xml:space="preserve">    Coal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70" t="n"/>
    </row>
    <row r="86" ht="15" customHeight="1" s="163">
      <c r="A86" s="30" t="inlineStr">
        <is>
          <t>BOM000:na_Other</t>
        </is>
      </c>
      <c r="B86" s="26" t="inlineStr">
        <is>
          <t xml:space="preserve">    Other 5/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7" ht="15" customHeight="1" s="163">
      <c r="A87" s="30" t="inlineStr">
        <is>
          <t>BOM000:na_Total</t>
        </is>
      </c>
      <c r="B87" s="25" t="inlineStr">
        <is>
          <t xml:space="preserve">      Total</t>
        </is>
      </c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169" t="n"/>
    </row>
    <row r="88" ht="15" customHeight="1" s="163">
      <c r="B88" s="25" t="inlineStr">
        <is>
          <t xml:space="preserve">    Disposition</t>
        </is>
      </c>
    </row>
    <row r="89" ht="15" customHeight="1" s="163">
      <c r="A89" s="30" t="inlineStr">
        <is>
          <t>BOM000:na_SalestotheGri</t>
        </is>
      </c>
      <c r="B89" s="26" t="inlineStr">
        <is>
          <t xml:space="preserve">      Sales to the Grid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 thickBot="1">
      <c r="A90" s="30" t="inlineStr">
        <is>
          <t>BOM000:na_Generationfor</t>
        </is>
      </c>
      <c r="B90" s="26" t="inlineStr">
        <is>
          <t xml:space="preserve">      Generation for Own Use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70" t="n"/>
    </row>
    <row r="91" ht="15" customHeight="1" s="163">
      <c r="B91" s="164" t="inlineStr">
        <is>
          <t xml:space="preserve">   1/ Includes energy for combined heat and power plants that have a non-regulatory status, small on-site generating systems.</t>
        </is>
      </c>
      <c r="C91" s="164" t="n"/>
      <c r="D91" s="164" t="n"/>
      <c r="E91" s="164" t="n"/>
      <c r="F91" s="164" t="n"/>
      <c r="G91" s="164" t="n"/>
      <c r="H91" s="164" t="n"/>
      <c r="I91" s="164" t="n"/>
      <c r="J91" s="164" t="n"/>
      <c r="K91" s="164" t="n"/>
      <c r="L91" s="164" t="n"/>
      <c r="M91" s="164" t="n"/>
      <c r="N91" s="164" t="n"/>
      <c r="O91" s="164" t="n"/>
      <c r="P91" s="164" t="n"/>
      <c r="Q91" s="164" t="n"/>
      <c r="R91" s="164" t="n"/>
      <c r="S91" s="164" t="n"/>
      <c r="T91" s="164" t="n"/>
      <c r="U91" s="164" t="n"/>
      <c r="V91" s="164" t="n"/>
      <c r="W91" s="164" t="n"/>
      <c r="X91" s="164" t="n"/>
      <c r="Y91" s="164" t="n"/>
      <c r="Z91" s="164" t="n"/>
      <c r="AA91" s="164" t="n"/>
      <c r="AB91" s="164" t="n"/>
      <c r="AC91" s="164" t="n"/>
      <c r="AD91" s="164" t="n"/>
      <c r="AE91" s="164" t="n"/>
      <c r="AF91" s="164" t="n"/>
      <c r="AG91" s="164" t="n"/>
      <c r="AH91" s="164" t="n"/>
      <c r="AI91" s="164" t="n"/>
    </row>
    <row r="92" ht="15" customHeight="1" s="163">
      <c r="B92" s="31" t="inlineStr">
        <is>
          <t xml:space="preserve">   2/ Includes lubricants, and miscellaneous petroleum products.</t>
        </is>
      </c>
    </row>
    <row r="93" ht="15" customHeight="1" s="163">
      <c r="B93" s="31" t="inlineStr">
        <is>
          <t xml:space="preserve">   3/ Includes emissions attributable to the fuels consumed to generate the purchased electricity.</t>
        </is>
      </c>
    </row>
    <row r="94" ht="15" customHeight="1" s="163">
      <c r="B94" s="31" t="inlineStr">
        <is>
          <t xml:space="preserve">   4/ Includes industrial-owned generators not classified as combined heat and power, such as standby generators.</t>
        </is>
      </c>
    </row>
    <row r="95" ht="15" customHeight="1" s="163">
      <c r="B95" s="31" t="inlineStr">
        <is>
          <t xml:space="preserve">   5/ Includes wood and other biomass, waste heat, municipal waste, and renewable sources.</t>
        </is>
      </c>
    </row>
    <row r="96" ht="15" customHeight="1" s="163">
      <c r="B96" s="31" t="inlineStr">
        <is>
          <t xml:space="preserve">   Btu = British thermal unit.</t>
        </is>
      </c>
    </row>
    <row r="97" ht="15" customHeight="1" s="163">
      <c r="B97" s="31" t="inlineStr">
        <is>
          <t xml:space="preserve">   - - - Not applicable.</t>
        </is>
      </c>
    </row>
    <row r="98" ht="15" customHeight="1" s="163">
      <c r="B98" s="31" t="inlineStr">
        <is>
          <t xml:space="preserve">   Note:  Includes estimated consumption for petroleum and other liquids.  Totals may not equal sum of components due to independent</t>
        </is>
      </c>
    </row>
    <row r="99" ht="15" customHeight="1" s="163">
      <c r="B99" s="31" t="inlineStr">
        <is>
          <t>rounding.</t>
        </is>
      </c>
    </row>
    <row r="100" ht="15" customHeight="1" s="163">
      <c r="B100" s="31" t="inlineStr">
        <is>
          <t xml:space="preserve">   Sources:  2019 value of shipments:  IHS Markit, Macroeconomic model, May 2019.</t>
        </is>
      </c>
    </row>
    <row r="101" ht="15" customHeight="1" s="163">
      <c r="B101" s="31" t="inlineStr">
        <is>
          <t>Other 2019:  U.S. Energy Information Administration (EIA), Short-Term Energy Outlook, October 2019 and EIA, AEO2020 National Energy</t>
        </is>
      </c>
    </row>
    <row r="102" ht="15" customHeight="1" s="163">
      <c r="B102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UIC000</t>
        </is>
      </c>
      <c r="B10" s="24" t="inlineStr">
        <is>
          <t>34. Nonmanufacturing Sector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Agriculture</t>
        </is>
      </c>
    </row>
    <row r="17" ht="15" customHeight="1" s="163">
      <c r="A17" s="30" t="inlineStr">
        <is>
          <t>UIC000:ba_ResidualOil</t>
        </is>
      </c>
      <c r="B17" s="26" t="inlineStr">
        <is>
          <t xml:space="preserve">      Residual Fuel Oil</t>
        </is>
      </c>
      <c r="C17" s="34" t="n">
        <v>0.055946</v>
      </c>
      <c r="D17" s="34" t="n">
        <v>0.056703</v>
      </c>
      <c r="E17" s="34" t="n">
        <v>0.055644</v>
      </c>
      <c r="F17" s="34" t="n">
        <v>0.057038</v>
      </c>
      <c r="G17" s="34" t="n">
        <v>0.058252</v>
      </c>
      <c r="H17" s="34" t="n">
        <v>0.057966</v>
      </c>
      <c r="I17" s="34" t="n">
        <v>0.057549</v>
      </c>
      <c r="J17" s="34" t="n">
        <v>0.057007</v>
      </c>
      <c r="K17" s="34" t="n">
        <v>0.056346</v>
      </c>
      <c r="L17" s="34" t="n">
        <v>0.054992</v>
      </c>
      <c r="M17" s="34" t="n">
        <v>0.053559</v>
      </c>
      <c r="N17" s="34" t="n">
        <v>0.052052</v>
      </c>
      <c r="O17" s="34" t="n">
        <v>0.050453</v>
      </c>
      <c r="P17" s="34" t="n">
        <v>0.048272</v>
      </c>
      <c r="Q17" s="34" t="n">
        <v>0.046043</v>
      </c>
      <c r="R17" s="34" t="n">
        <v>0.043746</v>
      </c>
      <c r="S17" s="34" t="n">
        <v>0.041388</v>
      </c>
      <c r="T17" s="34" t="n">
        <v>0.038989</v>
      </c>
      <c r="U17" s="34" t="n">
        <v>0.036522</v>
      </c>
      <c r="V17" s="34" t="n">
        <v>0.033996</v>
      </c>
      <c r="W17" s="34" t="n">
        <v>0.031419</v>
      </c>
      <c r="X17" s="34" t="n">
        <v>0.02877</v>
      </c>
      <c r="Y17" s="34" t="n">
        <v>0.026064</v>
      </c>
      <c r="Z17" s="34" t="n">
        <v>0.023288</v>
      </c>
      <c r="AA17" s="34" t="n">
        <v>0.020446</v>
      </c>
      <c r="AB17" s="34" t="n">
        <v>0.018073</v>
      </c>
      <c r="AC17" s="34" t="n">
        <v>0.018073</v>
      </c>
      <c r="AD17" s="34" t="n">
        <v>0.018073</v>
      </c>
      <c r="AE17" s="34" t="n">
        <v>0.018073</v>
      </c>
      <c r="AF17" s="34" t="n">
        <v>0.018073</v>
      </c>
      <c r="AG17" s="34" t="n">
        <v>0.018073</v>
      </c>
      <c r="AH17" s="34" t="n"/>
      <c r="AI17" s="170" t="n"/>
    </row>
    <row r="18" ht="15" customHeight="1" s="163">
      <c r="A18" s="30" t="inlineStr">
        <is>
          <t>UIC000:ba_DistillateOil</t>
        </is>
      </c>
      <c r="B18" s="26" t="inlineStr">
        <is>
          <t xml:space="preserve">      Distillate Fuel Oil</t>
        </is>
      </c>
      <c r="C18" s="34" t="n">
        <v>352.733643</v>
      </c>
      <c r="D18" s="34" t="n">
        <v>372.712402</v>
      </c>
      <c r="E18" s="34" t="n">
        <v>393.490326</v>
      </c>
      <c r="F18" s="34" t="n">
        <v>401.895905</v>
      </c>
      <c r="G18" s="34" t="n">
        <v>410.71814</v>
      </c>
      <c r="H18" s="34" t="n">
        <v>418.146179</v>
      </c>
      <c r="I18" s="34" t="n">
        <v>425.016449</v>
      </c>
      <c r="J18" s="34" t="n">
        <v>431.42157</v>
      </c>
      <c r="K18" s="34" t="n">
        <v>437.659363</v>
      </c>
      <c r="L18" s="34" t="n">
        <v>442.970764</v>
      </c>
      <c r="M18" s="34" t="n">
        <v>448.311646</v>
      </c>
      <c r="N18" s="34" t="n">
        <v>453.754791</v>
      </c>
      <c r="O18" s="34" t="n">
        <v>460.794891</v>
      </c>
      <c r="P18" s="34" t="n">
        <v>465.951202</v>
      </c>
      <c r="Q18" s="34" t="n">
        <v>472.064728</v>
      </c>
      <c r="R18" s="34" t="n">
        <v>478.42749</v>
      </c>
      <c r="S18" s="34" t="n">
        <v>484.717407</v>
      </c>
      <c r="T18" s="34" t="n">
        <v>491.280487</v>
      </c>
      <c r="U18" s="34" t="n">
        <v>497.89209</v>
      </c>
      <c r="V18" s="34" t="n">
        <v>504.645233</v>
      </c>
      <c r="W18" s="34" t="n">
        <v>511.345032</v>
      </c>
      <c r="X18" s="34" t="n">
        <v>517.913452</v>
      </c>
      <c r="Y18" s="34" t="n">
        <v>524.566772</v>
      </c>
      <c r="Z18" s="34" t="n">
        <v>531.266174</v>
      </c>
      <c r="AA18" s="34" t="n">
        <v>537.9820560000001</v>
      </c>
      <c r="AB18" s="34" t="n">
        <v>544.963989</v>
      </c>
      <c r="AC18" s="34" t="n">
        <v>551.877502</v>
      </c>
      <c r="AD18" s="34" t="n">
        <v>558.8156739999999</v>
      </c>
      <c r="AE18" s="34" t="n">
        <v>566.19165</v>
      </c>
      <c r="AF18" s="34" t="n">
        <v>573.579834</v>
      </c>
      <c r="AG18" s="34" t="n">
        <v>581.222046</v>
      </c>
      <c r="AH18" s="34" t="n"/>
      <c r="AI18" s="170" t="n"/>
    </row>
    <row r="19" ht="15" customHeight="1" s="163">
      <c r="A19" s="30" t="inlineStr">
        <is>
          <t>UIC000:ba_LiquefiedPetr</t>
        </is>
      </c>
      <c r="B19" s="26" t="inlineStr">
        <is>
          <t xml:space="preserve">      Propane</t>
        </is>
      </c>
      <c r="C19" s="34" t="n">
        <v>64.13397999999999</v>
      </c>
      <c r="D19" s="34" t="n">
        <v>67.727531</v>
      </c>
      <c r="E19" s="34" t="n">
        <v>55.057327</v>
      </c>
      <c r="F19" s="34" t="n">
        <v>97.130844</v>
      </c>
      <c r="G19" s="34" t="n">
        <v>98.488876</v>
      </c>
      <c r="H19" s="34" t="n">
        <v>99.946152</v>
      </c>
      <c r="I19" s="34" t="n">
        <v>101.258301</v>
      </c>
      <c r="J19" s="34" t="n">
        <v>102.453354</v>
      </c>
      <c r="K19" s="34" t="n">
        <v>103.601387</v>
      </c>
      <c r="L19" s="34" t="n">
        <v>104.735992</v>
      </c>
      <c r="M19" s="34" t="n">
        <v>105.863892</v>
      </c>
      <c r="N19" s="34" t="n">
        <v>107.077896</v>
      </c>
      <c r="O19" s="34" t="n">
        <v>108.990723</v>
      </c>
      <c r="P19" s="34" t="n">
        <v>110.206253</v>
      </c>
      <c r="Q19" s="34" t="n">
        <v>111.742523</v>
      </c>
      <c r="R19" s="34" t="n">
        <v>113.368439</v>
      </c>
      <c r="S19" s="34" t="n">
        <v>114.959534</v>
      </c>
      <c r="T19" s="34" t="n">
        <v>116.770355</v>
      </c>
      <c r="U19" s="34" t="n">
        <v>118.597763</v>
      </c>
      <c r="V19" s="34" t="n">
        <v>120.444298</v>
      </c>
      <c r="W19" s="34" t="n">
        <v>122.244431</v>
      </c>
      <c r="X19" s="34" t="n">
        <v>123.940659</v>
      </c>
      <c r="Y19" s="34" t="n">
        <v>125.656494</v>
      </c>
      <c r="Z19" s="34" t="n">
        <v>127.387352</v>
      </c>
      <c r="AA19" s="34" t="n">
        <v>129.132599</v>
      </c>
      <c r="AB19" s="34" t="n">
        <v>130.945496</v>
      </c>
      <c r="AC19" s="34" t="n">
        <v>132.747208</v>
      </c>
      <c r="AD19" s="34" t="n">
        <v>134.554565</v>
      </c>
      <c r="AE19" s="34" t="n">
        <v>136.467682</v>
      </c>
      <c r="AF19" s="34" t="n">
        <v>138.388794</v>
      </c>
      <c r="AG19" s="34" t="n">
        <v>140.375702</v>
      </c>
      <c r="AH19" s="34" t="n"/>
      <c r="AI19" s="170" t="n"/>
    </row>
    <row r="20" ht="15" customHeight="1" s="163">
      <c r="A20" s="30" t="inlineStr">
        <is>
          <t>UIC000:ba_MotorGasoline</t>
        </is>
      </c>
      <c r="B20" s="26" t="inlineStr">
        <is>
          <t xml:space="preserve">      Motor Gasoline</t>
        </is>
      </c>
      <c r="C20" s="34" t="n">
        <v>115.474594</v>
      </c>
      <c r="D20" s="34" t="n">
        <v>122.142235</v>
      </c>
      <c r="E20" s="34" t="n">
        <v>134.337891</v>
      </c>
      <c r="F20" s="34" t="n">
        <v>137.051971</v>
      </c>
      <c r="G20" s="34" t="n">
        <v>139.895599</v>
      </c>
      <c r="H20" s="34" t="n">
        <v>142.391724</v>
      </c>
      <c r="I20" s="34" t="n">
        <v>144.661011</v>
      </c>
      <c r="J20" s="34" t="n">
        <v>146.757919</v>
      </c>
      <c r="K20" s="34" t="n">
        <v>148.778702</v>
      </c>
      <c r="L20" s="34" t="n">
        <v>150.586472</v>
      </c>
      <c r="M20" s="34" t="n">
        <v>152.359283</v>
      </c>
      <c r="N20" s="34" t="n">
        <v>154.178986</v>
      </c>
      <c r="O20" s="34" t="n">
        <v>156.564484</v>
      </c>
      <c r="P20" s="34" t="n">
        <v>158.385498</v>
      </c>
      <c r="Q20" s="34" t="n">
        <v>160.538147</v>
      </c>
      <c r="R20" s="34" t="n">
        <v>162.764069</v>
      </c>
      <c r="S20" s="34" t="n">
        <v>164.96521</v>
      </c>
      <c r="T20" s="34" t="n">
        <v>167.262939</v>
      </c>
      <c r="U20" s="34" t="n">
        <v>169.573578</v>
      </c>
      <c r="V20" s="34" t="n">
        <v>171.922638</v>
      </c>
      <c r="W20" s="34" t="n">
        <v>174.275833</v>
      </c>
      <c r="X20" s="34" t="n">
        <v>176.587662</v>
      </c>
      <c r="Y20" s="34" t="n">
        <v>178.905304</v>
      </c>
      <c r="Z20" s="34" t="n">
        <v>181.237854</v>
      </c>
      <c r="AA20" s="34" t="n">
        <v>183.58075</v>
      </c>
      <c r="AB20" s="34" t="n">
        <v>186.013947</v>
      </c>
      <c r="AC20" s="34" t="n">
        <v>188.421997</v>
      </c>
      <c r="AD20" s="34" t="n">
        <v>190.831421</v>
      </c>
      <c r="AE20" s="34" t="n">
        <v>193.388412</v>
      </c>
      <c r="AF20" s="34" t="n">
        <v>195.943405</v>
      </c>
      <c r="AG20" s="34" t="n">
        <v>198.586975</v>
      </c>
      <c r="AH20" s="34" t="n"/>
      <c r="AI20" s="170" t="n"/>
    </row>
    <row r="21" ht="15" customHeight="1" s="163">
      <c r="A21" s="30" t="inlineStr">
        <is>
          <t>UIC000:ba_OtherPetroleu</t>
        </is>
      </c>
      <c r="B21" s="26" t="inlineStr">
        <is>
          <t xml:space="preserve">      Other Petroleum 1/</t>
        </is>
      </c>
      <c r="C21" s="34" t="n">
        <v>58.281406</v>
      </c>
      <c r="D21" s="34" t="n">
        <v>61.660282</v>
      </c>
      <c r="E21" s="34" t="n">
        <v>43.578438</v>
      </c>
      <c r="F21" s="34" t="n">
        <v>46.883877</v>
      </c>
      <c r="G21" s="34" t="n">
        <v>50.306427</v>
      </c>
      <c r="H21" s="34" t="n">
        <v>52.451538</v>
      </c>
      <c r="I21" s="34" t="n">
        <v>54.549618</v>
      </c>
      <c r="J21" s="34" t="n">
        <v>56.609039</v>
      </c>
      <c r="K21" s="34" t="n">
        <v>58.668648</v>
      </c>
      <c r="L21" s="34" t="n">
        <v>60.031929</v>
      </c>
      <c r="M21" s="34" t="n">
        <v>61.409355</v>
      </c>
      <c r="N21" s="34" t="n">
        <v>62.801537</v>
      </c>
      <c r="O21" s="34" t="n">
        <v>64.298447</v>
      </c>
      <c r="P21" s="34" t="n">
        <v>65.10932200000001</v>
      </c>
      <c r="Q21" s="34" t="n">
        <v>66.025696</v>
      </c>
      <c r="R21" s="34" t="n">
        <v>66.97065000000001</v>
      </c>
      <c r="S21" s="34" t="n">
        <v>67.905846</v>
      </c>
      <c r="T21" s="34" t="n">
        <v>68.820206</v>
      </c>
      <c r="U21" s="34" t="n">
        <v>69.740509</v>
      </c>
      <c r="V21" s="34" t="n">
        <v>70.69059799999999</v>
      </c>
      <c r="W21" s="34" t="n">
        <v>71.649536</v>
      </c>
      <c r="X21" s="34" t="n">
        <v>72.624252</v>
      </c>
      <c r="Y21" s="34" t="n">
        <v>73.60580400000001</v>
      </c>
      <c r="Z21" s="34" t="n">
        <v>74.59320099999999</v>
      </c>
      <c r="AA21" s="34" t="n">
        <v>75.582947</v>
      </c>
      <c r="AB21" s="34" t="n">
        <v>76.610878</v>
      </c>
      <c r="AC21" s="34" t="n">
        <v>77.627304</v>
      </c>
      <c r="AD21" s="34" t="n">
        <v>78.645432</v>
      </c>
      <c r="AE21" s="34" t="n">
        <v>79.72678399999999</v>
      </c>
      <c r="AF21" s="34" t="n">
        <v>80.807678</v>
      </c>
      <c r="AG21" s="34" t="n">
        <v>81.925453</v>
      </c>
      <c r="AH21" s="34" t="n"/>
      <c r="AI21" s="170" t="n"/>
    </row>
    <row r="22" ht="15" customHeight="1" s="163">
      <c r="A22" s="30" t="inlineStr">
        <is>
          <t>UIC000:ba_PetroleumSubt</t>
        </is>
      </c>
      <c r="B22" s="26" t="inlineStr">
        <is>
          <t xml:space="preserve">      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UIC000:ba_NaturalGas</t>
        </is>
      </c>
      <c r="B23" s="26" t="inlineStr">
        <is>
          <t xml:space="preserve">      Natural Gas</t>
        </is>
      </c>
      <c r="C23" s="34" t="n">
        <v>196.287537</v>
      </c>
      <c r="D23" s="34" t="n">
        <v>207.768723</v>
      </c>
      <c r="E23" s="34" t="n">
        <v>217.283035</v>
      </c>
      <c r="F23" s="34" t="n">
        <v>217.12204</v>
      </c>
      <c r="G23" s="34" t="n">
        <v>217.042923</v>
      </c>
      <c r="H23" s="34" t="n">
        <v>218.647385</v>
      </c>
      <c r="I23" s="34" t="n">
        <v>219.832535</v>
      </c>
      <c r="J23" s="34" t="n">
        <v>220.694275</v>
      </c>
      <c r="K23" s="34" t="n">
        <v>221.308762</v>
      </c>
      <c r="L23" s="34" t="n">
        <v>222.838043</v>
      </c>
      <c r="M23" s="34" t="n">
        <v>224.19809</v>
      </c>
      <c r="N23" s="34" t="n">
        <v>225.449341</v>
      </c>
      <c r="O23" s="34" t="n">
        <v>227.312775</v>
      </c>
      <c r="P23" s="34" t="n">
        <v>229.732391</v>
      </c>
      <c r="Q23" s="34" t="n">
        <v>232.53273</v>
      </c>
      <c r="R23" s="34" t="n">
        <v>235.470566</v>
      </c>
      <c r="S23" s="34" t="n">
        <v>238.417648</v>
      </c>
      <c r="T23" s="34" t="n">
        <v>241.415665</v>
      </c>
      <c r="U23" s="34" t="n">
        <v>244.457489</v>
      </c>
      <c r="V23" s="34" t="n">
        <v>247.544739</v>
      </c>
      <c r="W23" s="34" t="n">
        <v>250.62439</v>
      </c>
      <c r="X23" s="34" t="n">
        <v>253.673645</v>
      </c>
      <c r="Y23" s="34" t="n">
        <v>256.731262</v>
      </c>
      <c r="Z23" s="34" t="n">
        <v>259.821838</v>
      </c>
      <c r="AA23" s="34" t="n">
        <v>262.925171</v>
      </c>
      <c r="AB23" s="34" t="n">
        <v>266.170532</v>
      </c>
      <c r="AC23" s="34" t="n">
        <v>269.376251</v>
      </c>
      <c r="AD23" s="34" t="n">
        <v>272.557861</v>
      </c>
      <c r="AE23" s="34" t="n">
        <v>275.945282</v>
      </c>
      <c r="AF23" s="34" t="n">
        <v>279.336121</v>
      </c>
      <c r="AG23" s="34" t="n">
        <v>282.82959</v>
      </c>
      <c r="AH23" s="34" t="n"/>
      <c r="AI23" s="170" t="n"/>
    </row>
    <row r="24" ht="15" customHeight="1" s="163">
      <c r="A24" s="30" t="inlineStr">
        <is>
          <t>UIC000:ba_SteamCoal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70" t="n"/>
    </row>
    <row r="25" ht="15" customHeight="1" s="163">
      <c r="A25" s="30" t="inlineStr">
        <is>
          <t>UIC000:ba_Renewables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UIC000:ba_PurchasedElec</t>
        </is>
      </c>
      <c r="B26" s="26" t="inlineStr">
        <is>
          <t xml:space="preserve">      Purchased Electricity</t>
        </is>
      </c>
      <c r="C26" s="34" t="n">
        <v>250.714554</v>
      </c>
      <c r="D26" s="34" t="n">
        <v>265.707794</v>
      </c>
      <c r="E26" s="34" t="n">
        <v>268.233429</v>
      </c>
      <c r="F26" s="34" t="n">
        <v>276.050262</v>
      </c>
      <c r="G26" s="34" t="n">
        <v>284.187805</v>
      </c>
      <c r="H26" s="34" t="n">
        <v>290.58905</v>
      </c>
      <c r="I26" s="34" t="n">
        <v>296.495911</v>
      </c>
      <c r="J26" s="34" t="n">
        <v>302.05307</v>
      </c>
      <c r="K26" s="34" t="n">
        <v>307.560974</v>
      </c>
      <c r="L26" s="34" t="n">
        <v>311.964661</v>
      </c>
      <c r="M26" s="34" t="n">
        <v>316.438721</v>
      </c>
      <c r="N26" s="34" t="n">
        <v>320.975342</v>
      </c>
      <c r="O26" s="34" t="n">
        <v>326.156433</v>
      </c>
      <c r="P26" s="34" t="n">
        <v>330.320618</v>
      </c>
      <c r="Q26" s="34" t="n">
        <v>335.037903</v>
      </c>
      <c r="R26" s="34" t="n">
        <v>339.938019</v>
      </c>
      <c r="S26" s="34" t="n">
        <v>344.79834</v>
      </c>
      <c r="T26" s="34" t="n">
        <v>349.617493</v>
      </c>
      <c r="U26" s="34" t="n">
        <v>354.47467</v>
      </c>
      <c r="V26" s="34" t="n">
        <v>359.481689</v>
      </c>
      <c r="W26" s="34" t="n">
        <v>364.572937</v>
      </c>
      <c r="X26" s="34" t="n">
        <v>369.711792</v>
      </c>
      <c r="Y26" s="34" t="n">
        <v>374.83606</v>
      </c>
      <c r="Z26" s="34" t="n">
        <v>379.996277</v>
      </c>
      <c r="AA26" s="34" t="n">
        <v>385.187592</v>
      </c>
      <c r="AB26" s="34" t="n">
        <v>390.576752</v>
      </c>
      <c r="AC26" s="34" t="n">
        <v>395.915314</v>
      </c>
      <c r="AD26" s="34" t="n">
        <v>401.249786</v>
      </c>
      <c r="AE26" s="34" t="n">
        <v>406.904968</v>
      </c>
      <c r="AF26" s="34" t="n">
        <v>412.550323</v>
      </c>
      <c r="AG26" s="34" t="n">
        <v>418.390442</v>
      </c>
      <c r="AH26" s="34" t="n"/>
      <c r="AI26" s="170" t="n"/>
    </row>
    <row r="27" ht="15" customHeight="1" s="163">
      <c r="A27" s="30" t="inlineStr">
        <is>
          <t>UIC000:ba_Total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 xml:space="preserve">   Construction</t>
        </is>
      </c>
    </row>
    <row r="30" ht="15" customHeight="1" s="163">
      <c r="A30" s="30" t="inlineStr">
        <is>
          <t>UIC000:da_DistillateOil</t>
        </is>
      </c>
      <c r="B30" s="26" t="inlineStr">
        <is>
          <t xml:space="preserve">      Distillate Fuel Oil</t>
        </is>
      </c>
      <c r="C30" s="34" t="n">
        <v>539.080994</v>
      </c>
      <c r="D30" s="34" t="n">
        <v>528.722839</v>
      </c>
      <c r="E30" s="34" t="n">
        <v>551.227234</v>
      </c>
      <c r="F30" s="34" t="n">
        <v>570.373169</v>
      </c>
      <c r="G30" s="34" t="n">
        <v>594.077881</v>
      </c>
      <c r="H30" s="34" t="n">
        <v>615.839233</v>
      </c>
      <c r="I30" s="34" t="n">
        <v>632.165894</v>
      </c>
      <c r="J30" s="34" t="n">
        <v>641.8570560000001</v>
      </c>
      <c r="K30" s="34" t="n">
        <v>648.033386</v>
      </c>
      <c r="L30" s="34" t="n">
        <v>653.90387</v>
      </c>
      <c r="M30" s="34" t="n">
        <v>660.149048</v>
      </c>
      <c r="N30" s="34" t="n">
        <v>667.583374</v>
      </c>
      <c r="O30" s="34" t="n">
        <v>676.172668</v>
      </c>
      <c r="P30" s="34" t="n">
        <v>683.872986</v>
      </c>
      <c r="Q30" s="34" t="n">
        <v>691.700195</v>
      </c>
      <c r="R30" s="34" t="n">
        <v>701.940613</v>
      </c>
      <c r="S30" s="34" t="n">
        <v>711.004395</v>
      </c>
      <c r="T30" s="34" t="n">
        <v>718.899719</v>
      </c>
      <c r="U30" s="34" t="n">
        <v>727.820801</v>
      </c>
      <c r="V30" s="34" t="n">
        <v>736.809875</v>
      </c>
      <c r="W30" s="34" t="n">
        <v>748.559692</v>
      </c>
      <c r="X30" s="34" t="n">
        <v>761.7660519999999</v>
      </c>
      <c r="Y30" s="34" t="n">
        <v>773.45636</v>
      </c>
      <c r="Z30" s="34" t="n">
        <v>785.932251</v>
      </c>
      <c r="AA30" s="34" t="n">
        <v>799.017334</v>
      </c>
      <c r="AB30" s="34" t="n">
        <v>812.841003</v>
      </c>
      <c r="AC30" s="34" t="n">
        <v>828.517578</v>
      </c>
      <c r="AD30" s="34" t="n">
        <v>841.578247</v>
      </c>
      <c r="AE30" s="34" t="n">
        <v>855.808838</v>
      </c>
      <c r="AF30" s="34" t="n">
        <v>871.8817749999999</v>
      </c>
      <c r="AG30" s="34" t="n">
        <v>888.711548</v>
      </c>
      <c r="AH30" s="34" t="n"/>
      <c r="AI30" s="170" t="n"/>
    </row>
    <row r="31" ht="15" customHeight="1" s="163">
      <c r="A31" s="30" t="inlineStr">
        <is>
          <t>UIC000:da_LiquefiedPetr</t>
        </is>
      </c>
      <c r="B31" s="26" t="inlineStr">
        <is>
          <t xml:space="preserve">      Propane</t>
        </is>
      </c>
      <c r="C31" s="34" t="n">
        <v>36.703712</v>
      </c>
      <c r="D31" s="34" t="n">
        <v>35.796261</v>
      </c>
      <c r="E31" s="34" t="n">
        <v>28.565554</v>
      </c>
      <c r="F31" s="34" t="n">
        <v>59.474228</v>
      </c>
      <c r="G31" s="34" t="n">
        <v>61.440147</v>
      </c>
      <c r="H31" s="34" t="n">
        <v>63.471779</v>
      </c>
      <c r="I31" s="34" t="n">
        <v>64.92615499999999</v>
      </c>
      <c r="J31" s="34" t="n">
        <v>65.650414</v>
      </c>
      <c r="K31" s="34" t="n">
        <v>65.984787</v>
      </c>
      <c r="L31" s="34" t="n">
        <v>66.42439299999999</v>
      </c>
      <c r="M31" s="34" t="n">
        <v>66.906631</v>
      </c>
      <c r="N31" s="34" t="n">
        <v>67.48902099999999</v>
      </c>
      <c r="O31" s="34" t="n">
        <v>68.185883</v>
      </c>
      <c r="P31" s="34" t="n">
        <v>68.94352000000001</v>
      </c>
      <c r="Q31" s="34" t="n">
        <v>69.716927</v>
      </c>
      <c r="R31" s="34" t="n">
        <v>70.750877</v>
      </c>
      <c r="S31" s="34" t="n">
        <v>71.64933000000001</v>
      </c>
      <c r="T31" s="34" t="n">
        <v>72.425095</v>
      </c>
      <c r="U31" s="34" t="n">
        <v>73.316193</v>
      </c>
      <c r="V31" s="34" t="n">
        <v>74.193703</v>
      </c>
      <c r="W31" s="34" t="n">
        <v>75.321106</v>
      </c>
      <c r="X31" s="34" t="n">
        <v>76.59414700000001</v>
      </c>
      <c r="Y31" s="34" t="n">
        <v>77.742233</v>
      </c>
      <c r="Z31" s="34" t="n">
        <v>78.96517900000001</v>
      </c>
      <c r="AA31" s="34" t="n">
        <v>80.24603999999999</v>
      </c>
      <c r="AB31" s="34" t="n">
        <v>81.59744999999999</v>
      </c>
      <c r="AC31" s="34" t="n">
        <v>83.13082900000001</v>
      </c>
      <c r="AD31" s="34" t="n">
        <v>84.389999</v>
      </c>
      <c r="AE31" s="34" t="n">
        <v>85.76963000000001</v>
      </c>
      <c r="AF31" s="34" t="n">
        <v>87.332222</v>
      </c>
      <c r="AG31" s="34" t="n">
        <v>88.966492</v>
      </c>
      <c r="AH31" s="34" t="n"/>
      <c r="AI31" s="170" t="n"/>
    </row>
    <row r="32" ht="15" customHeight="1" s="163">
      <c r="A32" s="30" t="inlineStr">
        <is>
          <t>UIC000:da_MotorGasoline</t>
        </is>
      </c>
      <c r="B32" s="26" t="inlineStr">
        <is>
          <t xml:space="preserve">      Motor Gasoline</t>
        </is>
      </c>
      <c r="C32" s="34" t="n">
        <v>85.78919999999999</v>
      </c>
      <c r="D32" s="34" t="n">
        <v>84.126366</v>
      </c>
      <c r="E32" s="34" t="n">
        <v>91.168762</v>
      </c>
      <c r="F32" s="34" t="n">
        <v>94.146255</v>
      </c>
      <c r="G32" s="34" t="n">
        <v>97.92944300000001</v>
      </c>
      <c r="H32" s="34" t="n">
        <v>101.431252</v>
      </c>
      <c r="I32" s="34" t="n">
        <v>103.972427</v>
      </c>
      <c r="J32" s="34" t="n">
        <v>105.370834</v>
      </c>
      <c r="K32" s="34" t="n">
        <v>106.174576</v>
      </c>
      <c r="L32" s="34" t="n">
        <v>106.965019</v>
      </c>
      <c r="M32" s="34" t="n">
        <v>107.698578</v>
      </c>
      <c r="N32" s="34" t="n">
        <v>108.595802</v>
      </c>
      <c r="O32" s="34" t="n">
        <v>109.659325</v>
      </c>
      <c r="P32" s="34" t="n">
        <v>110.627144</v>
      </c>
      <c r="Q32" s="34" t="n">
        <v>111.63134</v>
      </c>
      <c r="R32" s="34" t="n">
        <v>113.026718</v>
      </c>
      <c r="S32" s="34" t="n">
        <v>114.223297</v>
      </c>
      <c r="T32" s="34" t="n">
        <v>115.214432</v>
      </c>
      <c r="U32" s="34" t="n">
        <v>116.363937</v>
      </c>
      <c r="V32" s="34" t="n">
        <v>117.545776</v>
      </c>
      <c r="W32" s="34" t="n">
        <v>119.181099</v>
      </c>
      <c r="X32" s="34" t="n">
        <v>121.053421</v>
      </c>
      <c r="Y32" s="34" t="n">
        <v>122.652451</v>
      </c>
      <c r="Z32" s="34" t="n">
        <v>124.381439</v>
      </c>
      <c r="AA32" s="34" t="n">
        <v>126.194778</v>
      </c>
      <c r="AB32" s="34" t="n">
        <v>128.131134</v>
      </c>
      <c r="AC32" s="34" t="n">
        <v>130.35759</v>
      </c>
      <c r="AD32" s="34" t="n">
        <v>132.172134</v>
      </c>
      <c r="AE32" s="34" t="n">
        <v>134.163971</v>
      </c>
      <c r="AF32" s="34" t="n">
        <v>136.440643</v>
      </c>
      <c r="AG32" s="34" t="n">
        <v>138.841476</v>
      </c>
      <c r="AH32" s="34" t="n"/>
      <c r="AI32" s="170" t="n"/>
    </row>
    <row r="33" ht="15" customHeight="1" s="163">
      <c r="A33" s="30" t="inlineStr">
        <is>
          <t>UIC000:da_AsphaltandRoa</t>
        </is>
      </c>
      <c r="B33" s="26" t="inlineStr">
        <is>
          <t xml:space="preserve">      Asphalt and Road Oil</t>
        </is>
      </c>
      <c r="C33" s="34" t="n">
        <v>841.769958</v>
      </c>
      <c r="D33" s="34" t="n">
        <v>825.444214</v>
      </c>
      <c r="E33" s="34" t="n">
        <v>877.244446</v>
      </c>
      <c r="F33" s="34" t="n">
        <v>876.298218</v>
      </c>
      <c r="G33" s="34" t="n">
        <v>889.532349</v>
      </c>
      <c r="H33" s="34" t="n">
        <v>903.2358400000001</v>
      </c>
      <c r="I33" s="34" t="n">
        <v>907.002075</v>
      </c>
      <c r="J33" s="34" t="n">
        <v>903.220276</v>
      </c>
      <c r="K33" s="34" t="n">
        <v>899.726807</v>
      </c>
      <c r="L33" s="34" t="n">
        <v>901.7246699999999</v>
      </c>
      <c r="M33" s="34" t="n">
        <v>905.433716</v>
      </c>
      <c r="N33" s="34" t="n">
        <v>912.316284</v>
      </c>
      <c r="O33" s="34" t="n">
        <v>919.3984380000001</v>
      </c>
      <c r="P33" s="34" t="n">
        <v>927.64917</v>
      </c>
      <c r="Q33" s="34" t="n">
        <v>936.596313</v>
      </c>
      <c r="R33" s="34" t="n">
        <v>950.9727779999999</v>
      </c>
      <c r="S33" s="34" t="n">
        <v>961.564941</v>
      </c>
      <c r="T33" s="34" t="n">
        <v>973.3948360000001</v>
      </c>
      <c r="U33" s="34" t="n">
        <v>988.651794</v>
      </c>
      <c r="V33" s="34" t="n">
        <v>1002.824341</v>
      </c>
      <c r="W33" s="34" t="n">
        <v>1015.697876</v>
      </c>
      <c r="X33" s="34" t="n">
        <v>1032.676025</v>
      </c>
      <c r="Y33" s="34" t="n">
        <v>1046.539673</v>
      </c>
      <c r="Z33" s="34" t="n">
        <v>1062.694458</v>
      </c>
      <c r="AA33" s="34" t="n">
        <v>1078.711792</v>
      </c>
      <c r="AB33" s="34" t="n">
        <v>1095.063477</v>
      </c>
      <c r="AC33" s="34" t="n">
        <v>1115.600586</v>
      </c>
      <c r="AD33" s="34" t="n">
        <v>1134.955078</v>
      </c>
      <c r="AE33" s="34" t="n">
        <v>1157.125244</v>
      </c>
      <c r="AF33" s="34" t="n">
        <v>1180.859497</v>
      </c>
      <c r="AG33" s="34" t="n">
        <v>1205.091309</v>
      </c>
      <c r="AH33" s="34" t="n"/>
      <c r="AI33" s="170" t="n"/>
    </row>
    <row r="34" ht="15" customHeight="1" s="163">
      <c r="A34" s="30" t="inlineStr">
        <is>
          <t>UIC000:c_OtherPetroleum</t>
        </is>
      </c>
      <c r="B34" s="26" t="inlineStr">
        <is>
          <t xml:space="preserve">      Other Petroleum 1/</t>
        </is>
      </c>
      <c r="C34" s="34" t="n">
        <v>88.182266</v>
      </c>
      <c r="D34" s="34" t="n">
        <v>86.49118</v>
      </c>
      <c r="E34" s="34" t="n">
        <v>60.269703</v>
      </c>
      <c r="F34" s="34" t="n">
        <v>65.630684</v>
      </c>
      <c r="G34" s="34" t="n">
        <v>71.761574</v>
      </c>
      <c r="H34" s="34" t="n">
        <v>76.16454299999999</v>
      </c>
      <c r="I34" s="34" t="n">
        <v>79.94858600000001</v>
      </c>
      <c r="J34" s="34" t="n">
        <v>82.91686199999999</v>
      </c>
      <c r="K34" s="34" t="n">
        <v>85.447784</v>
      </c>
      <c r="L34" s="34" t="n">
        <v>87.081345</v>
      </c>
      <c r="M34" s="34" t="n">
        <v>88.76898199999999</v>
      </c>
      <c r="N34" s="34" t="n">
        <v>90.623482</v>
      </c>
      <c r="O34" s="34" t="n">
        <v>92.652733</v>
      </c>
      <c r="P34" s="34" t="n">
        <v>93.680832</v>
      </c>
      <c r="Q34" s="34" t="n">
        <v>94.741753</v>
      </c>
      <c r="R34" s="34" t="n">
        <v>96.13623800000001</v>
      </c>
      <c r="S34" s="34" t="n">
        <v>97.36674499999999</v>
      </c>
      <c r="T34" s="34" t="n">
        <v>98.42686500000001</v>
      </c>
      <c r="U34" s="34" t="n">
        <v>99.626175</v>
      </c>
      <c r="V34" s="34" t="n">
        <v>100.847359</v>
      </c>
      <c r="W34" s="34" t="n">
        <v>102.472534</v>
      </c>
      <c r="X34" s="34" t="n">
        <v>104.301361</v>
      </c>
      <c r="Y34" s="34" t="n">
        <v>105.894997</v>
      </c>
      <c r="Z34" s="34" t="n">
        <v>107.598236</v>
      </c>
      <c r="AA34" s="34" t="n">
        <v>109.385643</v>
      </c>
      <c r="AB34" s="34" t="n">
        <v>111.276093</v>
      </c>
      <c r="AC34" s="34" t="n">
        <v>113.426674</v>
      </c>
      <c r="AD34" s="34" t="n">
        <v>115.209076</v>
      </c>
      <c r="AE34" s="34" t="n">
        <v>117.150742</v>
      </c>
      <c r="AF34" s="34" t="n">
        <v>119.348679</v>
      </c>
      <c r="AG34" s="34" t="n">
        <v>121.650627</v>
      </c>
      <c r="AH34" s="34" t="n"/>
      <c r="AI34" s="170" t="n"/>
    </row>
    <row r="35" ht="15" customHeight="1" s="163">
      <c r="A35" s="30" t="inlineStr">
        <is>
          <t>UIC000:da_PetroleumSubt</t>
        </is>
      </c>
      <c r="B35" s="26" t="inlineStr">
        <is>
          <t xml:space="preserve">         Petroleum and Other Liquids Subtotal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UIC000:da_NaturalGas</t>
        </is>
      </c>
      <c r="B36" s="26" t="inlineStr">
        <is>
          <t xml:space="preserve">      Natural Gas</t>
        </is>
      </c>
      <c r="C36" s="34" t="n">
        <v>12.511172</v>
      </c>
      <c r="D36" s="34" t="n">
        <v>12.291851</v>
      </c>
      <c r="E36" s="34" t="n">
        <v>12.666569</v>
      </c>
      <c r="F36" s="34" t="n">
        <v>12.747263</v>
      </c>
      <c r="G36" s="34" t="n">
        <v>12.887529</v>
      </c>
      <c r="H36" s="34" t="n">
        <v>13.113762</v>
      </c>
      <c r="I36" s="34" t="n">
        <v>13.23809</v>
      </c>
      <c r="J36" s="34" t="n">
        <v>13.244526</v>
      </c>
      <c r="K36" s="34" t="n">
        <v>13.189514</v>
      </c>
      <c r="L36" s="34" t="n">
        <v>13.202213</v>
      </c>
      <c r="M36" s="34" t="n">
        <v>13.216548</v>
      </c>
      <c r="N36" s="34" t="n">
        <v>13.253298</v>
      </c>
      <c r="O36" s="34" t="n">
        <v>13.302917</v>
      </c>
      <c r="P36" s="34" t="n">
        <v>13.409305</v>
      </c>
      <c r="Q36" s="34" t="n">
        <v>13.516792</v>
      </c>
      <c r="R36" s="34" t="n">
        <v>13.663532</v>
      </c>
      <c r="S36" s="34" t="n">
        <v>13.792795</v>
      </c>
      <c r="T36" s="34" t="n">
        <v>13.904194</v>
      </c>
      <c r="U36" s="34" t="n">
        <v>14.031209</v>
      </c>
      <c r="V36" s="34" t="n">
        <v>14.161738</v>
      </c>
      <c r="W36" s="34" t="n">
        <v>14.340879</v>
      </c>
      <c r="X36" s="34" t="n">
        <v>14.544516</v>
      </c>
      <c r="Y36" s="34" t="n">
        <v>14.72073</v>
      </c>
      <c r="Z36" s="34" t="n">
        <v>14.910883</v>
      </c>
      <c r="AA36" s="34" t="n">
        <v>15.11158</v>
      </c>
      <c r="AB36" s="34" t="n">
        <v>15.325045</v>
      </c>
      <c r="AC36" s="34" t="n">
        <v>15.569984</v>
      </c>
      <c r="AD36" s="34" t="n">
        <v>15.771734</v>
      </c>
      <c r="AE36" s="34" t="n">
        <v>15.993129</v>
      </c>
      <c r="AF36" s="34" t="n">
        <v>16.245438</v>
      </c>
      <c r="AG36" s="34" t="n">
        <v>16.509573</v>
      </c>
      <c r="AH36" s="34" t="n"/>
      <c r="AI36" s="170" t="n"/>
    </row>
    <row r="37" ht="15" customHeight="1" s="163">
      <c r="A37" s="30" t="inlineStr">
        <is>
          <t>UIC000:da_PurchasedElec</t>
        </is>
      </c>
      <c r="B37" s="26" t="inlineStr">
        <is>
          <t xml:space="preserve">      Purchased Electricity</t>
        </is>
      </c>
      <c r="C37" s="34" t="n">
        <v>161.744202</v>
      </c>
      <c r="D37" s="34" t="n">
        <v>158.772049</v>
      </c>
      <c r="E37" s="34" t="n">
        <v>157.941238</v>
      </c>
      <c r="F37" s="34" t="n">
        <v>164.520447</v>
      </c>
      <c r="G37" s="34" t="n">
        <v>172.598068</v>
      </c>
      <c r="H37" s="34" t="n">
        <v>179.648178</v>
      </c>
      <c r="I37" s="34" t="n">
        <v>185.017426</v>
      </c>
      <c r="J37" s="34" t="n">
        <v>188.396606</v>
      </c>
      <c r="K37" s="34" t="n">
        <v>190.738312</v>
      </c>
      <c r="L37" s="34" t="n">
        <v>192.746613</v>
      </c>
      <c r="M37" s="34" t="n">
        <v>194.861298</v>
      </c>
      <c r="N37" s="34" t="n">
        <v>197.315933</v>
      </c>
      <c r="O37" s="34" t="n">
        <v>200.115967</v>
      </c>
      <c r="P37" s="34" t="n">
        <v>202.413391</v>
      </c>
      <c r="Q37" s="34" t="n">
        <v>204.778412</v>
      </c>
      <c r="R37" s="34" t="n">
        <v>207.871887</v>
      </c>
      <c r="S37" s="34" t="n">
        <v>210.604736</v>
      </c>
      <c r="T37" s="34" t="n">
        <v>212.956329</v>
      </c>
      <c r="U37" s="34" t="n">
        <v>215.618698</v>
      </c>
      <c r="V37" s="34" t="n">
        <v>218.332718</v>
      </c>
      <c r="W37" s="34" t="n">
        <v>221.939117</v>
      </c>
      <c r="X37" s="34" t="n">
        <v>225.988922</v>
      </c>
      <c r="Y37" s="34" t="n">
        <v>229.51413</v>
      </c>
      <c r="Z37" s="34" t="n">
        <v>233.276993</v>
      </c>
      <c r="AA37" s="34" t="n">
        <v>237.223495</v>
      </c>
      <c r="AB37" s="34" t="n">
        <v>241.397293</v>
      </c>
      <c r="AC37" s="34" t="n">
        <v>246.138412</v>
      </c>
      <c r="AD37" s="34" t="n">
        <v>250.081711</v>
      </c>
      <c r="AE37" s="34" t="n">
        <v>254.369614</v>
      </c>
      <c r="AF37" s="34" t="n">
        <v>259.215759</v>
      </c>
      <c r="AG37" s="34" t="n">
        <v>264.289764</v>
      </c>
      <c r="AH37" s="34" t="n"/>
      <c r="AI37" s="170" t="n"/>
    </row>
    <row r="38" ht="15" customHeight="1" s="163">
      <c r="A38" s="30" t="inlineStr">
        <is>
          <t>UIC000:da_Total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9" t="n"/>
    </row>
    <row r="40" ht="15" customHeight="1" s="163">
      <c r="B40" s="25" t="inlineStr">
        <is>
          <t xml:space="preserve">   Mining</t>
        </is>
      </c>
    </row>
    <row r="41" ht="15" customHeight="1" s="163">
      <c r="A41" s="30" t="inlineStr">
        <is>
          <t>UIC000:fa_ResidualOil</t>
        </is>
      </c>
      <c r="B41" s="26" t="inlineStr">
        <is>
          <t xml:space="preserve">      Residual Fuel Oil</t>
        </is>
      </c>
      <c r="C41" s="34" t="n">
        <v>19.32004</v>
      </c>
      <c r="D41" s="34" t="n">
        <v>18.847328</v>
      </c>
      <c r="E41" s="34" t="n">
        <v>19.834051</v>
      </c>
      <c r="F41" s="34" t="n">
        <v>21.879122</v>
      </c>
      <c r="G41" s="34" t="n">
        <v>23.75423</v>
      </c>
      <c r="H41" s="34" t="n">
        <v>24.884613</v>
      </c>
      <c r="I41" s="34" t="n">
        <v>25.952614</v>
      </c>
      <c r="J41" s="34" t="n">
        <v>26.783691</v>
      </c>
      <c r="K41" s="34" t="n">
        <v>27.675222</v>
      </c>
      <c r="L41" s="34" t="n">
        <v>28.260937</v>
      </c>
      <c r="M41" s="34" t="n">
        <v>28.834633</v>
      </c>
      <c r="N41" s="34" t="n">
        <v>29.375135</v>
      </c>
      <c r="O41" s="34" t="n">
        <v>29.954462</v>
      </c>
      <c r="P41" s="34" t="n">
        <v>30.118248</v>
      </c>
      <c r="Q41" s="34" t="n">
        <v>30.367226</v>
      </c>
      <c r="R41" s="34" t="n">
        <v>30.643223</v>
      </c>
      <c r="S41" s="34" t="n">
        <v>30.885571</v>
      </c>
      <c r="T41" s="34" t="n">
        <v>31.128082</v>
      </c>
      <c r="U41" s="34" t="n">
        <v>31.289736</v>
      </c>
      <c r="V41" s="34" t="n">
        <v>31.542866</v>
      </c>
      <c r="W41" s="34" t="n">
        <v>31.76195</v>
      </c>
      <c r="X41" s="34" t="n">
        <v>32.002975</v>
      </c>
      <c r="Y41" s="34" t="n">
        <v>32.263161</v>
      </c>
      <c r="Z41" s="34" t="n">
        <v>32.589798</v>
      </c>
      <c r="AA41" s="34" t="n">
        <v>32.758972</v>
      </c>
      <c r="AB41" s="34" t="n">
        <v>32.986809</v>
      </c>
      <c r="AC41" s="34" t="n">
        <v>33.043335</v>
      </c>
      <c r="AD41" s="34" t="n">
        <v>33.152782</v>
      </c>
      <c r="AE41" s="34" t="n">
        <v>33.228249</v>
      </c>
      <c r="AF41" s="34" t="n">
        <v>33.253033</v>
      </c>
      <c r="AG41" s="34" t="n">
        <v>33.328751</v>
      </c>
      <c r="AH41" s="34" t="n"/>
      <c r="AI41" s="170" t="n"/>
    </row>
    <row r="42" ht="15" customHeight="1" s="163">
      <c r="A42" s="30" t="inlineStr">
        <is>
          <t>UIC000:fa_DistillateOil</t>
        </is>
      </c>
      <c r="B42" s="26" t="inlineStr">
        <is>
          <t xml:space="preserve">      Distillate Fuel Oil</t>
        </is>
      </c>
      <c r="C42" s="34" t="n">
        <v>137.373306</v>
      </c>
      <c r="D42" s="34" t="n">
        <v>135.358398</v>
      </c>
      <c r="E42" s="34" t="n">
        <v>145.859268</v>
      </c>
      <c r="F42" s="34" t="n">
        <v>151.576263</v>
      </c>
      <c r="G42" s="34" t="n">
        <v>156.179764</v>
      </c>
      <c r="H42" s="34" t="n">
        <v>158.4478</v>
      </c>
      <c r="I42" s="34" t="n">
        <v>161.601364</v>
      </c>
      <c r="J42" s="34" t="n">
        <v>163.222198</v>
      </c>
      <c r="K42" s="34" t="n">
        <v>165.30014</v>
      </c>
      <c r="L42" s="34" t="n">
        <v>166.996048</v>
      </c>
      <c r="M42" s="34" t="n">
        <v>168.813858</v>
      </c>
      <c r="N42" s="34" t="n">
        <v>170.36232</v>
      </c>
      <c r="O42" s="34" t="n">
        <v>172.111603</v>
      </c>
      <c r="P42" s="34" t="n">
        <v>173.008438</v>
      </c>
      <c r="Q42" s="34" t="n">
        <v>174.267334</v>
      </c>
      <c r="R42" s="34" t="n">
        <v>175.708954</v>
      </c>
      <c r="S42" s="34" t="n">
        <v>177.034073</v>
      </c>
      <c r="T42" s="34" t="n">
        <v>178.375641</v>
      </c>
      <c r="U42" s="34" t="n">
        <v>179.203247</v>
      </c>
      <c r="V42" s="34" t="n">
        <v>180.538071</v>
      </c>
      <c r="W42" s="34" t="n">
        <v>181.670044</v>
      </c>
      <c r="X42" s="34" t="n">
        <v>182.973969</v>
      </c>
      <c r="Y42" s="34" t="n">
        <v>184.437134</v>
      </c>
      <c r="Z42" s="34" t="n">
        <v>186.204376</v>
      </c>
      <c r="AA42" s="34" t="n">
        <v>187.108093</v>
      </c>
      <c r="AB42" s="34" t="n">
        <v>188.277206</v>
      </c>
      <c r="AC42" s="34" t="n">
        <v>188.589844</v>
      </c>
      <c r="AD42" s="34" t="n">
        <v>189.20517</v>
      </c>
      <c r="AE42" s="34" t="n">
        <v>189.611359</v>
      </c>
      <c r="AF42" s="34" t="n">
        <v>189.818542</v>
      </c>
      <c r="AG42" s="34" t="n">
        <v>190.404694</v>
      </c>
      <c r="AH42" s="34" t="n"/>
      <c r="AI42" s="170" t="n"/>
    </row>
    <row r="43" ht="15" customHeight="1" s="163">
      <c r="A43" s="30" t="inlineStr">
        <is>
          <t>UIC000:fa_MotorGasoline</t>
        </is>
      </c>
      <c r="B43" s="26" t="inlineStr">
        <is>
          <t xml:space="preserve">      Motor Gasoline</t>
        </is>
      </c>
      <c r="C43" s="34" t="n">
        <v>36.751293</v>
      </c>
      <c r="D43" s="34" t="n">
        <v>35.534958</v>
      </c>
      <c r="E43" s="34" t="n">
        <v>39.862507</v>
      </c>
      <c r="F43" s="34" t="n">
        <v>43.096043</v>
      </c>
      <c r="G43" s="34" t="n">
        <v>45.591934</v>
      </c>
      <c r="H43" s="34" t="n">
        <v>47.660656</v>
      </c>
      <c r="I43" s="34" t="n">
        <v>49.130527</v>
      </c>
      <c r="J43" s="34" t="n">
        <v>50.089203</v>
      </c>
      <c r="K43" s="34" t="n">
        <v>50.938126</v>
      </c>
      <c r="L43" s="34" t="n">
        <v>51.687019</v>
      </c>
      <c r="M43" s="34" t="n">
        <v>52.366142</v>
      </c>
      <c r="N43" s="34" t="n">
        <v>53.006538</v>
      </c>
      <c r="O43" s="34" t="n">
        <v>53.711048</v>
      </c>
      <c r="P43" s="34" t="n">
        <v>54.058777</v>
      </c>
      <c r="Q43" s="34" t="n">
        <v>54.57497</v>
      </c>
      <c r="R43" s="34" t="n">
        <v>55.09499</v>
      </c>
      <c r="S43" s="34" t="n">
        <v>55.546623</v>
      </c>
      <c r="T43" s="34" t="n">
        <v>55.983032</v>
      </c>
      <c r="U43" s="34" t="n">
        <v>56.272484</v>
      </c>
      <c r="V43" s="34" t="n">
        <v>56.744507</v>
      </c>
      <c r="W43" s="34" t="n">
        <v>57.167824</v>
      </c>
      <c r="X43" s="34" t="n">
        <v>57.597832</v>
      </c>
      <c r="Y43" s="34" t="n">
        <v>58.051338</v>
      </c>
      <c r="Z43" s="34" t="n">
        <v>58.658669</v>
      </c>
      <c r="AA43" s="34" t="n">
        <v>58.98571</v>
      </c>
      <c r="AB43" s="34" t="n">
        <v>59.427715</v>
      </c>
      <c r="AC43" s="34" t="n">
        <v>59.527096</v>
      </c>
      <c r="AD43" s="34" t="n">
        <v>59.720169</v>
      </c>
      <c r="AE43" s="34" t="n">
        <v>59.858055</v>
      </c>
      <c r="AF43" s="34" t="n">
        <v>59.858139</v>
      </c>
      <c r="AG43" s="34" t="n">
        <v>59.903572</v>
      </c>
      <c r="AH43" s="34" t="n"/>
      <c r="AI43" s="170" t="n"/>
    </row>
    <row r="44" ht="15" customHeight="1" s="163">
      <c r="A44" s="30" t="inlineStr">
        <is>
          <t>UIC000:fa_OtherPetroleu</t>
        </is>
      </c>
      <c r="B44" s="26" t="inlineStr">
        <is>
          <t xml:space="preserve">      Other Petroleum 1/</t>
        </is>
      </c>
      <c r="C44" s="34" t="n">
        <v>23.941265</v>
      </c>
      <c r="D44" s="34" t="n">
        <v>23.510838</v>
      </c>
      <c r="E44" s="34" t="n">
        <v>16.935705</v>
      </c>
      <c r="F44" s="34" t="n">
        <v>18.679222</v>
      </c>
      <c r="G44" s="34" t="n">
        <v>20.322683</v>
      </c>
      <c r="H44" s="34" t="n">
        <v>21.253183</v>
      </c>
      <c r="I44" s="34" t="n">
        <v>22.225376</v>
      </c>
      <c r="J44" s="34" t="n">
        <v>23.001871</v>
      </c>
      <c r="K44" s="34" t="n">
        <v>23.835011</v>
      </c>
      <c r="L44" s="34" t="n">
        <v>24.383574</v>
      </c>
      <c r="M44" s="34" t="n">
        <v>24.949112</v>
      </c>
      <c r="N44" s="34" t="n">
        <v>25.48805</v>
      </c>
      <c r="O44" s="34" t="n">
        <v>26.058142</v>
      </c>
      <c r="P44" s="34" t="n">
        <v>26.23587</v>
      </c>
      <c r="Q44" s="34" t="n">
        <v>26.476967</v>
      </c>
      <c r="R44" s="34" t="n">
        <v>26.74004</v>
      </c>
      <c r="S44" s="34" t="n">
        <v>26.982222</v>
      </c>
      <c r="T44" s="34" t="n">
        <v>27.223707</v>
      </c>
      <c r="U44" s="34" t="n">
        <v>27.38619</v>
      </c>
      <c r="V44" s="34" t="n">
        <v>27.626328</v>
      </c>
      <c r="W44" s="34" t="n">
        <v>27.837009</v>
      </c>
      <c r="X44" s="34" t="n">
        <v>28.070919</v>
      </c>
      <c r="Y44" s="34" t="n">
        <v>28.329275</v>
      </c>
      <c r="Z44" s="34" t="n">
        <v>28.639067</v>
      </c>
      <c r="AA44" s="34" t="n">
        <v>28.811604</v>
      </c>
      <c r="AB44" s="34" t="n">
        <v>29.034752</v>
      </c>
      <c r="AC44" s="34" t="n">
        <v>29.114334</v>
      </c>
      <c r="AD44" s="34" t="n">
        <v>29.241035</v>
      </c>
      <c r="AE44" s="34" t="n">
        <v>29.337557</v>
      </c>
      <c r="AF44" s="34" t="n">
        <v>29.396698</v>
      </c>
      <c r="AG44" s="34" t="n">
        <v>29.507381</v>
      </c>
      <c r="AH44" s="34" t="n"/>
      <c r="AI44" s="170" t="n"/>
    </row>
    <row r="45" ht="15" customHeight="1" s="163">
      <c r="A45" s="30" t="inlineStr">
        <is>
          <t>UIC000:fa_PetroleumSubt</t>
        </is>
      </c>
      <c r="B45" s="26" t="inlineStr">
        <is>
          <t xml:space="preserve">         Petroleum and Other Liquids Subtotal</t>
        </is>
      </c>
      <c r="C45" s="34" t="n">
        <v>217.38591</v>
      </c>
      <c r="D45" s="34" t="n">
        <v>213.251511</v>
      </c>
      <c r="E45" s="34" t="n">
        <v>222.491516</v>
      </c>
      <c r="F45" s="34" t="n">
        <v>235.230652</v>
      </c>
      <c r="G45" s="34" t="n">
        <v>245.848602</v>
      </c>
      <c r="H45" s="34" t="n">
        <v>252.246262</v>
      </c>
      <c r="I45" s="34" t="n">
        <v>258.909882</v>
      </c>
      <c r="J45" s="34" t="n">
        <v>263.096954</v>
      </c>
      <c r="K45" s="34" t="n">
        <v>267.748505</v>
      </c>
      <c r="L45" s="34" t="n">
        <v>271.327576</v>
      </c>
      <c r="M45" s="34" t="n">
        <v>274.963745</v>
      </c>
      <c r="N45" s="34" t="n">
        <v>278.232025</v>
      </c>
      <c r="O45" s="34" t="n">
        <v>281.835266</v>
      </c>
      <c r="P45" s="34" t="n">
        <v>283.421326</v>
      </c>
      <c r="Q45" s="34" t="n">
        <v>285.686493</v>
      </c>
      <c r="R45" s="34" t="n">
        <v>288.187225</v>
      </c>
      <c r="S45" s="34" t="n">
        <v>290.448486</v>
      </c>
      <c r="T45" s="34" t="n">
        <v>292.710449</v>
      </c>
      <c r="U45" s="34" t="n">
        <v>294.151672</v>
      </c>
      <c r="V45" s="34" t="n">
        <v>296.451782</v>
      </c>
      <c r="W45" s="34" t="n">
        <v>298.436829</v>
      </c>
      <c r="X45" s="34" t="n">
        <v>300.645691</v>
      </c>
      <c r="Y45" s="34" t="n">
        <v>303.080902</v>
      </c>
      <c r="Z45" s="34" t="n">
        <v>306.091919</v>
      </c>
      <c r="AA45" s="34" t="n">
        <v>307.664398</v>
      </c>
      <c r="AB45" s="34" t="n">
        <v>309.726471</v>
      </c>
      <c r="AC45" s="34" t="n">
        <v>310.274597</v>
      </c>
      <c r="AD45" s="34" t="n">
        <v>311.319153</v>
      </c>
      <c r="AE45" s="34" t="n">
        <v>312.035217</v>
      </c>
      <c r="AF45" s="34" t="n">
        <v>312.326416</v>
      </c>
      <c r="AG45" s="34" t="n">
        <v>313.144409</v>
      </c>
      <c r="AH45" s="34" t="n"/>
      <c r="AI45" s="170" t="n"/>
    </row>
    <row r="46" ht="15" customHeight="1" s="163">
      <c r="A46" s="30" t="inlineStr">
        <is>
          <t>UIC000:fa_NaturalGas</t>
        </is>
      </c>
      <c r="B46" s="26" t="inlineStr">
        <is>
          <t xml:space="preserve">      Natural Gas</t>
        </is>
      </c>
      <c r="C46" s="34" t="n">
        <v>436.146179</v>
      </c>
      <c r="D46" s="34" t="n">
        <v>420.626343</v>
      </c>
      <c r="E46" s="34" t="n">
        <v>443.52356</v>
      </c>
      <c r="F46" s="34" t="n">
        <v>453.997925</v>
      </c>
      <c r="G46" s="34" t="n">
        <v>460.466553</v>
      </c>
      <c r="H46" s="34" t="n">
        <v>466.219177</v>
      </c>
      <c r="I46" s="34" t="n">
        <v>466.832458</v>
      </c>
      <c r="J46" s="34" t="n">
        <v>465.936157</v>
      </c>
      <c r="K46" s="34" t="n">
        <v>465.819672</v>
      </c>
      <c r="L46" s="34" t="n">
        <v>467.181458</v>
      </c>
      <c r="M46" s="34" t="n">
        <v>468.722809</v>
      </c>
      <c r="N46" s="34" t="n">
        <v>470.32135</v>
      </c>
      <c r="O46" s="34" t="n">
        <v>472.370483</v>
      </c>
      <c r="P46" s="34" t="n">
        <v>474.661591</v>
      </c>
      <c r="Q46" s="34" t="n">
        <v>477.945435</v>
      </c>
      <c r="R46" s="34" t="n">
        <v>481.750854</v>
      </c>
      <c r="S46" s="34" t="n">
        <v>485.183289</v>
      </c>
      <c r="T46" s="34" t="n">
        <v>488.726044</v>
      </c>
      <c r="U46" s="34" t="n">
        <v>491.468506</v>
      </c>
      <c r="V46" s="34" t="n">
        <v>494.569702</v>
      </c>
      <c r="W46" s="34" t="n">
        <v>497.568787</v>
      </c>
      <c r="X46" s="34" t="n">
        <v>500.945129</v>
      </c>
      <c r="Y46" s="34" t="n">
        <v>504.49295</v>
      </c>
      <c r="Z46" s="34" t="n">
        <v>508.313538</v>
      </c>
      <c r="AA46" s="34" t="n">
        <v>510.524353</v>
      </c>
      <c r="AB46" s="34" t="n">
        <v>513.992065</v>
      </c>
      <c r="AC46" s="34" t="n">
        <v>515.603882</v>
      </c>
      <c r="AD46" s="34" t="n">
        <v>517.689697</v>
      </c>
      <c r="AE46" s="34" t="n">
        <v>519.560303</v>
      </c>
      <c r="AF46" s="34" t="n">
        <v>521.203186</v>
      </c>
      <c r="AG46" s="34" t="n">
        <v>523.409912</v>
      </c>
      <c r="AH46" s="34" t="n"/>
      <c r="AI46" s="170" t="n"/>
    </row>
    <row r="47" ht="15" customHeight="1" s="163">
      <c r="A47" s="30" t="inlineStr">
        <is>
          <t>UIC000:fa_LeaseandPlant</t>
        </is>
      </c>
      <c r="B47" s="26" t="inlineStr">
        <is>
          <t xml:space="preserve">      Lease and Plant Fuel 2/</t>
        </is>
      </c>
      <c r="C47" s="34" t="n">
        <v>1864.699829</v>
      </c>
      <c r="D47" s="34" t="n">
        <v>1823.808594</v>
      </c>
      <c r="E47" s="34" t="n">
        <v>1922.072876</v>
      </c>
      <c r="F47" s="34" t="n">
        <v>2060.783936</v>
      </c>
      <c r="G47" s="34" t="n">
        <v>2150.21167</v>
      </c>
      <c r="H47" s="34" t="n">
        <v>2246.452393</v>
      </c>
      <c r="I47" s="34" t="n">
        <v>2318.624023</v>
      </c>
      <c r="J47" s="34" t="n">
        <v>2367.003662</v>
      </c>
      <c r="K47" s="34" t="n">
        <v>2423.726562</v>
      </c>
      <c r="L47" s="34" t="n">
        <v>2473.075684</v>
      </c>
      <c r="M47" s="34" t="n">
        <v>2513.259766</v>
      </c>
      <c r="N47" s="34" t="n">
        <v>2557.837891</v>
      </c>
      <c r="O47" s="34" t="n">
        <v>2613.825195</v>
      </c>
      <c r="P47" s="34" t="n">
        <v>2650.507568</v>
      </c>
      <c r="Q47" s="34" t="n">
        <v>2693.097168</v>
      </c>
      <c r="R47" s="34" t="n">
        <v>2733.545654</v>
      </c>
      <c r="S47" s="34" t="n">
        <v>2772.29248</v>
      </c>
      <c r="T47" s="34" t="n">
        <v>2803.955322</v>
      </c>
      <c r="U47" s="34" t="n">
        <v>2823.80249</v>
      </c>
      <c r="V47" s="34" t="n">
        <v>2874.658447</v>
      </c>
      <c r="W47" s="34" t="n">
        <v>2907.676514</v>
      </c>
      <c r="X47" s="34" t="n">
        <v>2928.419922</v>
      </c>
      <c r="Y47" s="34" t="n">
        <v>2948.664062</v>
      </c>
      <c r="Z47" s="34" t="n">
        <v>2985.843262</v>
      </c>
      <c r="AA47" s="34" t="n">
        <v>3024.140381</v>
      </c>
      <c r="AB47" s="34" t="n">
        <v>3045.568848</v>
      </c>
      <c r="AC47" s="34" t="n">
        <v>3048.62207</v>
      </c>
      <c r="AD47" s="34" t="n">
        <v>3080.85791</v>
      </c>
      <c r="AE47" s="34" t="n">
        <v>3084.575684</v>
      </c>
      <c r="AF47" s="34" t="n">
        <v>3081.413086</v>
      </c>
      <c r="AG47" s="34" t="n">
        <v>3067.398438</v>
      </c>
      <c r="AH47" s="34" t="n"/>
      <c r="AI47" s="170" t="n"/>
    </row>
    <row r="48" ht="15" customHeight="1" s="163">
      <c r="A48" s="30" t="inlineStr">
        <is>
          <t>UIC000:fa_SteamCoal</t>
        </is>
      </c>
      <c r="B48" s="26" t="inlineStr">
        <is>
          <t xml:space="preserve">      Steam Coal</t>
        </is>
      </c>
      <c r="C48" s="34" t="n">
        <v>84.973328</v>
      </c>
      <c r="D48" s="34" t="n">
        <v>80.90692900000001</v>
      </c>
      <c r="E48" s="34" t="n">
        <v>85.80798299999999</v>
      </c>
      <c r="F48" s="34" t="n">
        <v>89.067459</v>
      </c>
      <c r="G48" s="34" t="n">
        <v>92.133438</v>
      </c>
      <c r="H48" s="34" t="n">
        <v>93.22917200000001</v>
      </c>
      <c r="I48" s="34" t="n">
        <v>93.603447</v>
      </c>
      <c r="J48" s="34" t="n">
        <v>93.781387</v>
      </c>
      <c r="K48" s="34" t="n">
        <v>94.76342</v>
      </c>
      <c r="L48" s="34" t="n">
        <v>95.362083</v>
      </c>
      <c r="M48" s="34" t="n">
        <v>96.38176</v>
      </c>
      <c r="N48" s="34" t="n">
        <v>97.347641</v>
      </c>
      <c r="O48" s="34" t="n">
        <v>98.371765</v>
      </c>
      <c r="P48" s="34" t="n">
        <v>98.89144899999999</v>
      </c>
      <c r="Q48" s="34" t="n">
        <v>99.703964</v>
      </c>
      <c r="R48" s="34" t="n">
        <v>100.894073</v>
      </c>
      <c r="S48" s="34" t="n">
        <v>102.001778</v>
      </c>
      <c r="T48" s="34" t="n">
        <v>103.078064</v>
      </c>
      <c r="U48" s="34" t="n">
        <v>103.900558</v>
      </c>
      <c r="V48" s="34" t="n">
        <v>104.791016</v>
      </c>
      <c r="W48" s="34" t="n">
        <v>105.610191</v>
      </c>
      <c r="X48" s="34" t="n">
        <v>106.652237</v>
      </c>
      <c r="Y48" s="34" t="n">
        <v>107.776123</v>
      </c>
      <c r="Z48" s="34" t="n">
        <v>108.844177</v>
      </c>
      <c r="AA48" s="34" t="n">
        <v>109.359978</v>
      </c>
      <c r="AB48" s="34" t="n">
        <v>110.321777</v>
      </c>
      <c r="AC48" s="34" t="n">
        <v>110.763443</v>
      </c>
      <c r="AD48" s="34" t="n">
        <v>111.349632</v>
      </c>
      <c r="AE48" s="34" t="n">
        <v>111.849907</v>
      </c>
      <c r="AF48" s="34" t="n">
        <v>112.421608</v>
      </c>
      <c r="AG48" s="34" t="n">
        <v>113.315659</v>
      </c>
      <c r="AH48" s="34" t="n"/>
      <c r="AI48" s="170" t="n"/>
    </row>
    <row r="49" ht="15" customHeight="1" s="163">
      <c r="A49" s="30" t="inlineStr">
        <is>
          <t>UIC000:fa_Renewables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UIC000:fa_PurchasedElec</t>
        </is>
      </c>
      <c r="B50" s="26" t="inlineStr">
        <is>
          <t xml:space="preserve">      Purchased Electricity excluding Oil Shale</t>
        </is>
      </c>
      <c r="C50" s="34" t="n">
        <v>308.038391</v>
      </c>
      <c r="D50" s="34" t="n">
        <v>298.514221</v>
      </c>
      <c r="E50" s="34" t="n">
        <v>306.714417</v>
      </c>
      <c r="F50" s="34" t="n">
        <v>327.726379</v>
      </c>
      <c r="G50" s="34" t="n">
        <v>345.245239</v>
      </c>
      <c r="H50" s="34" t="n">
        <v>357.65918</v>
      </c>
      <c r="I50" s="34" t="n">
        <v>367.065735</v>
      </c>
      <c r="J50" s="34" t="n">
        <v>373.256714</v>
      </c>
      <c r="K50" s="34" t="n">
        <v>379.652405</v>
      </c>
      <c r="L50" s="34" t="n">
        <v>384.83139</v>
      </c>
      <c r="M50" s="34" t="n">
        <v>390.064392</v>
      </c>
      <c r="N50" s="34" t="n">
        <v>395.070435</v>
      </c>
      <c r="O50" s="34" t="n">
        <v>400.643341</v>
      </c>
      <c r="P50" s="34" t="n">
        <v>403.21106</v>
      </c>
      <c r="Q50" s="34" t="n">
        <v>406.94458</v>
      </c>
      <c r="R50" s="34" t="n">
        <v>411.021454</v>
      </c>
      <c r="S50" s="34" t="n">
        <v>414.682312</v>
      </c>
      <c r="T50" s="34" t="n">
        <v>418.327881</v>
      </c>
      <c r="U50" s="34" t="n">
        <v>420.772797</v>
      </c>
      <c r="V50" s="34" t="n">
        <v>424.301392</v>
      </c>
      <c r="W50" s="34" t="n">
        <v>427.465576</v>
      </c>
      <c r="X50" s="34" t="n">
        <v>430.923218</v>
      </c>
      <c r="Y50" s="34" t="n">
        <v>434.655151</v>
      </c>
      <c r="Z50" s="34" t="n">
        <v>439.16748</v>
      </c>
      <c r="AA50" s="34" t="n">
        <v>441.527527</v>
      </c>
      <c r="AB50" s="34" t="n">
        <v>444.950195</v>
      </c>
      <c r="AC50" s="34" t="n">
        <v>445.950073</v>
      </c>
      <c r="AD50" s="34" t="n">
        <v>447.638794</v>
      </c>
      <c r="AE50" s="34" t="n">
        <v>448.922882</v>
      </c>
      <c r="AF50" s="34" t="n">
        <v>449.558105</v>
      </c>
      <c r="AG50" s="34" t="n">
        <v>450.817078</v>
      </c>
      <c r="AH50" s="34" t="n"/>
      <c r="AI50" s="170" t="n"/>
    </row>
    <row r="51" ht="15" customHeight="1" s="163">
      <c r="A51" s="30" t="inlineStr">
        <is>
          <t>UIC000:fa_ElecOilShale</t>
        </is>
      </c>
      <c r="B51" s="26" t="inlineStr">
        <is>
          <t xml:space="preserve">      Purchased Electricity for Oil Shale</t>
        </is>
      </c>
      <c r="C51" s="34" t="n">
        <v>0</v>
      </c>
      <c r="D51" s="34" t="n">
        <v>0</v>
      </c>
      <c r="E51" s="34" t="n">
        <v>0</v>
      </c>
      <c r="F51" s="34" t="n">
        <v>0</v>
      </c>
      <c r="G51" s="34" t="n">
        <v>0</v>
      </c>
      <c r="H51" s="34" t="n">
        <v>0</v>
      </c>
      <c r="I51" s="34" t="n">
        <v>0</v>
      </c>
      <c r="J51" s="34" t="n">
        <v>0</v>
      </c>
      <c r="K51" s="34" t="n">
        <v>0</v>
      </c>
      <c r="L51" s="34" t="n">
        <v>0</v>
      </c>
      <c r="M51" s="34" t="n">
        <v>0</v>
      </c>
      <c r="N51" s="34" t="n">
        <v>0</v>
      </c>
      <c r="O51" s="34" t="n">
        <v>0</v>
      </c>
      <c r="P51" s="34" t="n">
        <v>0</v>
      </c>
      <c r="Q51" s="34" t="n">
        <v>0</v>
      </c>
      <c r="R51" s="34" t="n">
        <v>0</v>
      </c>
      <c r="S51" s="34" t="n">
        <v>0</v>
      </c>
      <c r="T51" s="34" t="n">
        <v>0</v>
      </c>
      <c r="U51" s="34" t="n">
        <v>0</v>
      </c>
      <c r="V51" s="34" t="n">
        <v>0</v>
      </c>
      <c r="W51" s="34" t="n">
        <v>0</v>
      </c>
      <c r="X51" s="34" t="n">
        <v>0</v>
      </c>
      <c r="Y51" s="34" t="n">
        <v>0</v>
      </c>
      <c r="Z51" s="34" t="n">
        <v>0</v>
      </c>
      <c r="AA51" s="34" t="n">
        <v>0</v>
      </c>
      <c r="AB51" s="34" t="n">
        <v>0</v>
      </c>
      <c r="AC51" s="34" t="n">
        <v>0</v>
      </c>
      <c r="AD51" s="34" t="n">
        <v>0</v>
      </c>
      <c r="AE51" s="34" t="n">
        <v>0</v>
      </c>
      <c r="AF51" s="34" t="n">
        <v>0</v>
      </c>
      <c r="AG51" s="34" t="n">
        <v>0</v>
      </c>
      <c r="AH51" s="34" t="n"/>
      <c r="AI51" s="170" t="n"/>
    </row>
    <row r="52" ht="15" customHeight="1" s="163">
      <c r="A52" s="30" t="inlineStr">
        <is>
          <t>UIC000:fa_Total</t>
        </is>
      </c>
      <c r="B52" s="25" t="inlineStr">
        <is>
          <t xml:space="preserve">         Total</t>
        </is>
      </c>
      <c r="C52" s="33" t="n">
        <v>2917.441895</v>
      </c>
      <c r="D52" s="33" t="n">
        <v>2843.078857</v>
      </c>
      <c r="E52" s="33" t="n">
        <v>2986.723145</v>
      </c>
      <c r="F52" s="33" t="n">
        <v>3173.554932</v>
      </c>
      <c r="G52" s="33" t="n">
        <v>3301.151855</v>
      </c>
      <c r="H52" s="33" t="n">
        <v>3423.488281</v>
      </c>
      <c r="I52" s="33" t="n">
        <v>3513.010498</v>
      </c>
      <c r="J52" s="33" t="n">
        <v>3571.25</v>
      </c>
      <c r="K52" s="33" t="n">
        <v>3640.047607</v>
      </c>
      <c r="L52" s="33" t="n">
        <v>3700.253174</v>
      </c>
      <c r="M52" s="33" t="n">
        <v>3751.978271</v>
      </c>
      <c r="N52" s="33" t="n">
        <v>3807.503418</v>
      </c>
      <c r="O52" s="33" t="n">
        <v>3875.863037</v>
      </c>
      <c r="P52" s="33" t="n">
        <v>3919.558594</v>
      </c>
      <c r="Q52" s="33" t="n">
        <v>3972.324219</v>
      </c>
      <c r="R52" s="33" t="n">
        <v>4024.420898</v>
      </c>
      <c r="S52" s="33" t="n">
        <v>4073.691406</v>
      </c>
      <c r="T52" s="33" t="n">
        <v>4115.940918</v>
      </c>
      <c r="U52" s="33" t="n">
        <v>4143.276855</v>
      </c>
      <c r="V52" s="33" t="n">
        <v>4204.023438</v>
      </c>
      <c r="W52" s="33" t="n">
        <v>4246.071289</v>
      </c>
      <c r="X52" s="33" t="n">
        <v>4276.958984</v>
      </c>
      <c r="Y52" s="33" t="n">
        <v>4308.102051</v>
      </c>
      <c r="Z52" s="33" t="n">
        <v>4357.78418</v>
      </c>
      <c r="AA52" s="33" t="n">
        <v>4402.786621</v>
      </c>
      <c r="AB52" s="33" t="n">
        <v>4434.192383</v>
      </c>
      <c r="AC52" s="33" t="n">
        <v>4440.851562</v>
      </c>
      <c r="AD52" s="33" t="n">
        <v>4478.511719</v>
      </c>
      <c r="AE52" s="33" t="n">
        <v>4486.611328</v>
      </c>
      <c r="AF52" s="33" t="n">
        <v>4486.571777</v>
      </c>
      <c r="AG52" s="33" t="n">
        <v>4477.71875</v>
      </c>
      <c r="AH52" s="33" t="n"/>
      <c r="AI52" s="169" t="n"/>
    </row>
    <row r="54" ht="15" customHeight="1" s="163">
      <c r="A54" s="30" t="inlineStr">
        <is>
          <t>UIC000:lonely_liquefact</t>
        </is>
      </c>
      <c r="B54" s="26" t="inlineStr">
        <is>
          <t xml:space="preserve">   Natural Gas Liquefaction for Export 3/</t>
        </is>
      </c>
      <c r="C54" s="34" t="n">
        <v>359.970673</v>
      </c>
      <c r="D54" s="34" t="n">
        <v>492.71991</v>
      </c>
      <c r="E54" s="34" t="n">
        <v>486.45459</v>
      </c>
      <c r="F54" s="34" t="n">
        <v>492.486298</v>
      </c>
      <c r="G54" s="34" t="n">
        <v>550.6501459999999</v>
      </c>
      <c r="H54" s="34" t="n">
        <v>637.188904</v>
      </c>
      <c r="I54" s="34" t="n">
        <v>703.847351</v>
      </c>
      <c r="J54" s="34" t="n">
        <v>734.957397</v>
      </c>
      <c r="K54" s="34" t="n">
        <v>767.953125</v>
      </c>
      <c r="L54" s="34" t="n">
        <v>828.2873540000001</v>
      </c>
      <c r="M54" s="34" t="n">
        <v>890.507385</v>
      </c>
      <c r="N54" s="34" t="n">
        <v>921.617371</v>
      </c>
      <c r="O54" s="34" t="n">
        <v>954.613098</v>
      </c>
      <c r="P54" s="34" t="n">
        <v>983.837341</v>
      </c>
      <c r="Q54" s="34" t="n">
        <v>1014.947388</v>
      </c>
      <c r="R54" s="34" t="n">
        <v>1046.057373</v>
      </c>
      <c r="S54" s="34" t="n">
        <v>1079.053101</v>
      </c>
      <c r="T54" s="34" t="n">
        <v>1108.277344</v>
      </c>
      <c r="U54" s="34" t="n">
        <v>1139.387329</v>
      </c>
      <c r="V54" s="34" t="n">
        <v>1170.497314</v>
      </c>
      <c r="W54" s="34" t="n">
        <v>1203.493042</v>
      </c>
      <c r="X54" s="34" t="n">
        <v>1217.162354</v>
      </c>
      <c r="Y54" s="34" t="n">
        <v>1217.162354</v>
      </c>
      <c r="Z54" s="34" t="n">
        <v>1217.162354</v>
      </c>
      <c r="AA54" s="34" t="n">
        <v>1219.048096</v>
      </c>
      <c r="AB54" s="34" t="n">
        <v>1217.162354</v>
      </c>
      <c r="AC54" s="34" t="n">
        <v>1217.162354</v>
      </c>
      <c r="AD54" s="34" t="n">
        <v>1217.162354</v>
      </c>
      <c r="AE54" s="34" t="n">
        <v>1219.048096</v>
      </c>
      <c r="AF54" s="34" t="n">
        <v>1217.162354</v>
      </c>
      <c r="AG54" s="34" t="n">
        <v>1217.162354</v>
      </c>
      <c r="AH54" s="34" t="n"/>
      <c r="AI54" s="170" t="n"/>
    </row>
    <row r="57" ht="15" customHeight="1" s="163">
      <c r="B57" s="25" t="inlineStr">
        <is>
          <t>Value of Shipments (billion 2012 dollars)</t>
        </is>
      </c>
    </row>
    <row r="58" ht="15" customHeight="1" s="163">
      <c r="A58" s="30" t="inlineStr">
        <is>
          <t>UIC000:ca_ValueofShipme</t>
        </is>
      </c>
      <c r="B58" s="26" t="inlineStr">
        <is>
          <t xml:space="preserve">   Agriculture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59" ht="15" customHeight="1" s="163">
      <c r="A59" s="30" t="inlineStr">
        <is>
          <t>UIC000:ea_ValueofShipme</t>
        </is>
      </c>
      <c r="B59" s="26" t="inlineStr">
        <is>
          <t xml:space="preserve">   Construction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70" t="n"/>
    </row>
    <row r="60" ht="15" customHeight="1" s="163">
      <c r="A60" s="30" t="inlineStr">
        <is>
          <t>UIC000:fa_ValueofShipme</t>
        </is>
      </c>
      <c r="B60" s="26" t="inlineStr">
        <is>
          <t xml:space="preserve">   Mining</t>
        </is>
      </c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28" t="n"/>
      <c r="AA60" s="28" t="n"/>
      <c r="AB60" s="28" t="n"/>
      <c r="AC60" s="28" t="n"/>
      <c r="AD60" s="28" t="n"/>
      <c r="AE60" s="28" t="n"/>
      <c r="AF60" s="28" t="n"/>
      <c r="AG60" s="28" t="n"/>
      <c r="AH60" s="28" t="n"/>
      <c r="AI60" s="170" t="n"/>
    </row>
    <row r="62" ht="15" customHeight="1" s="163">
      <c r="B62" s="25" t="inlineStr">
        <is>
          <t>Energy Consumption per Unit of Output</t>
        </is>
      </c>
    </row>
    <row r="63" ht="15" customHeight="1" s="163">
      <c r="B63" s="25" t="inlineStr">
        <is>
          <t>(thousand Btu per 2012 dollar shipments)</t>
        </is>
      </c>
    </row>
    <row r="64" ht="15" customHeight="1" s="163">
      <c r="A64" s="30" t="inlineStr">
        <is>
          <t>UIC000:ca_(thousandBtup</t>
        </is>
      </c>
      <c r="B64" s="26" t="inlineStr">
        <is>
          <t xml:space="preserve">   Agriculture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5" ht="15" customHeight="1" s="163">
      <c r="A65" s="30" t="inlineStr">
        <is>
          <t>UIC000:ea_(thousandBtup</t>
        </is>
      </c>
      <c r="B65" s="26" t="inlineStr">
        <is>
          <t xml:space="preserve">   Construction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>
      <c r="A66" s="30" t="inlineStr">
        <is>
          <t>UIC000:fa_(thousandBtup</t>
        </is>
      </c>
      <c r="B66" s="26" t="inlineStr">
        <is>
          <t xml:space="preserve">   Mining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8" ht="15" customHeight="1" s="163">
      <c r="B68" s="25" t="inlineStr">
        <is>
          <t>Carbon Dioxide Emissions 4/</t>
        </is>
      </c>
    </row>
    <row r="69" ht="15" customHeight="1" s="163">
      <c r="B69" s="25" t="inlineStr">
        <is>
          <t>(million metric tons carbon dioxide)</t>
        </is>
      </c>
    </row>
    <row r="70" ht="15" customHeight="1" s="163">
      <c r="A70" s="30" t="inlineStr">
        <is>
          <t>UIC000:ca_tonscarbon_dd</t>
        </is>
      </c>
      <c r="B70" s="26" t="inlineStr">
        <is>
          <t xml:space="preserve">   Agriculture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70" t="n"/>
    </row>
    <row r="71" ht="15" customHeight="1" s="163">
      <c r="A71" s="30" t="inlineStr">
        <is>
          <t>UIC000:ea_tonscarbon_dd</t>
        </is>
      </c>
      <c r="B71" s="26" t="inlineStr">
        <is>
          <t xml:space="preserve">   Construction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70" t="n"/>
    </row>
    <row r="72" ht="15" customHeight="1" s="163">
      <c r="A72" s="30" t="inlineStr">
        <is>
          <t>UIC000:fa_tonscarbon_dd</t>
        </is>
      </c>
      <c r="B72" s="26" t="inlineStr">
        <is>
          <t xml:space="preserve">   Mining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70" t="n"/>
    </row>
    <row r="73" ht="15" customHeight="1" s="163">
      <c r="A73" s="30" t="inlineStr">
        <is>
          <t>UIC000:fa_tonscarbon_dd</t>
        </is>
      </c>
      <c r="B73" s="26" t="inlineStr">
        <is>
          <t xml:space="preserve">   Natural Gas Liquefaction for Export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70" t="n"/>
    </row>
    <row r="76" ht="15" customHeight="1" s="163">
      <c r="B76" s="25" t="inlineStr">
        <is>
          <t>Agriculture, Construction, and Mining:</t>
        </is>
      </c>
    </row>
    <row r="78" ht="15" customHeight="1" s="163">
      <c r="B78" s="25" t="inlineStr">
        <is>
          <t xml:space="preserve"> Combined Heat and Power 5/</t>
        </is>
      </c>
    </row>
    <row r="79" ht="15" customHeight="1" s="163">
      <c r="B79" s="25" t="inlineStr">
        <is>
          <t xml:space="preserve">  Generating Capacity (gigawatts)</t>
        </is>
      </c>
    </row>
    <row r="80" ht="15" customHeight="1" s="163">
      <c r="A80" s="30" t="inlineStr">
        <is>
          <t>UIC000:ma_Petroleum</t>
        </is>
      </c>
      <c r="B80" s="26" t="inlineStr">
        <is>
          <t xml:space="preserve">    Petroleum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UIC000:ma_NaturalGas</t>
        </is>
      </c>
      <c r="B81" s="26" t="inlineStr">
        <is>
          <t xml:space="preserve">    Natural Gas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70" t="n"/>
    </row>
    <row r="82" ht="15" customHeight="1" s="163">
      <c r="A82" s="30" t="inlineStr">
        <is>
          <t>UIC000:ma_Coal</t>
        </is>
      </c>
      <c r="B82" s="26" t="inlineStr">
        <is>
          <t xml:space="preserve">    Coal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70" t="n"/>
    </row>
    <row r="83" ht="15" customHeight="1" s="163">
      <c r="A83" s="30" t="inlineStr">
        <is>
          <t>UIC000:ma_Other</t>
        </is>
      </c>
      <c r="B83" s="26" t="inlineStr">
        <is>
          <t xml:space="preserve">    Other 6/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70" t="n"/>
    </row>
    <row r="84" ht="15" customHeight="1" s="163">
      <c r="A84" s="30" t="inlineStr">
        <is>
          <t>UIC000:ma_Total</t>
        </is>
      </c>
      <c r="B84" s="25" t="inlineStr">
        <is>
          <t xml:space="preserve">      Total</t>
        </is>
      </c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5" t="n"/>
      <c r="AA84" s="35" t="n"/>
      <c r="AB84" s="35" t="n"/>
      <c r="AC84" s="35" t="n"/>
      <c r="AD84" s="35" t="n"/>
      <c r="AE84" s="35" t="n"/>
      <c r="AF84" s="35" t="n"/>
      <c r="AG84" s="35" t="n"/>
      <c r="AH84" s="35" t="n"/>
      <c r="AI84" s="169" t="n"/>
    </row>
    <row r="85" ht="15" customHeight="1" s="163">
      <c r="B85" s="25" t="inlineStr">
        <is>
          <t xml:space="preserve">  Net Generation (billion kilowatthours)</t>
        </is>
      </c>
    </row>
    <row r="86" ht="15" customHeight="1" s="163">
      <c r="A86" s="30" t="inlineStr">
        <is>
          <t>UIC000:na_Petroleum</t>
        </is>
      </c>
      <c r="B86" s="26" t="inlineStr">
        <is>
          <t xml:space="preserve">    Petroleum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7" ht="15" customHeight="1" s="163">
      <c r="A87" s="30" t="inlineStr">
        <is>
          <t>UIC000:na_NaturalGas</t>
        </is>
      </c>
      <c r="B87" s="26" t="inlineStr">
        <is>
          <t xml:space="preserve">    Natural Gas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70" t="n"/>
    </row>
    <row r="88" ht="15" customHeight="1" s="163">
      <c r="A88" s="30" t="inlineStr">
        <is>
          <t>UIC000:na_Coal</t>
        </is>
      </c>
      <c r="B88" s="26" t="inlineStr">
        <is>
          <t xml:space="preserve">    Coal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70" t="n"/>
    </row>
    <row r="89" ht="15" customHeight="1" s="163">
      <c r="A89" s="30" t="inlineStr">
        <is>
          <t>UIC000:na_Other</t>
        </is>
      </c>
      <c r="B89" s="26" t="inlineStr">
        <is>
          <t xml:space="preserve">    Other 6/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>
      <c r="A90" s="30" t="inlineStr">
        <is>
          <t>UIC000:na_Total</t>
        </is>
      </c>
      <c r="B90" s="25" t="inlineStr">
        <is>
          <t xml:space="preserve">      Total</t>
        </is>
      </c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5" t="n"/>
      <c r="AA90" s="35" t="n"/>
      <c r="AB90" s="35" t="n"/>
      <c r="AC90" s="35" t="n"/>
      <c r="AD90" s="35" t="n"/>
      <c r="AE90" s="35" t="n"/>
      <c r="AF90" s="35" t="n"/>
      <c r="AG90" s="35" t="n"/>
      <c r="AH90" s="35" t="n"/>
      <c r="AI90" s="169" t="n"/>
    </row>
    <row r="91" ht="15" customHeight="1" s="163">
      <c r="B91" s="25" t="inlineStr">
        <is>
          <t xml:space="preserve">    Disposition</t>
        </is>
      </c>
    </row>
    <row r="92" ht="15" customHeight="1" s="163">
      <c r="A92" s="30" t="inlineStr">
        <is>
          <t>UIC000:na_SalestotheGri</t>
        </is>
      </c>
      <c r="B92" s="26" t="inlineStr">
        <is>
          <t xml:space="preserve">      Sales to the Grid</t>
        </is>
      </c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  <c r="AA92" s="27" t="n"/>
      <c r="AB92" s="27" t="n"/>
      <c r="AC92" s="27" t="n"/>
      <c r="AD92" s="27" t="n"/>
      <c r="AE92" s="27" t="n"/>
      <c r="AF92" s="27" t="n"/>
      <c r="AG92" s="27" t="n"/>
      <c r="AH92" s="27" t="n"/>
      <c r="AI92" s="170" t="n"/>
    </row>
    <row r="93" ht="15" customHeight="1" s="163">
      <c r="A93" s="30" t="inlineStr">
        <is>
          <t>UIC000:na_Generationfor</t>
        </is>
      </c>
      <c r="B93" s="26" t="inlineStr">
        <is>
          <t xml:space="preserve">      Generation for Own Use</t>
        </is>
      </c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  <c r="AA93" s="27" t="n"/>
      <c r="AB93" s="27" t="n"/>
      <c r="AC93" s="27" t="n"/>
      <c r="AD93" s="27" t="n"/>
      <c r="AE93" s="27" t="n"/>
      <c r="AF93" s="27" t="n"/>
      <c r="AG93" s="27" t="n"/>
      <c r="AH93" s="27" t="n"/>
      <c r="AI93" s="170" t="n"/>
    </row>
    <row r="94" ht="15" customHeight="1" s="163" thickBot="1"/>
    <row r="95" ht="15" customHeight="1" s="163">
      <c r="B95" s="164" t="inlineStr">
        <is>
          <t xml:space="preserve">   1/ Includes lubricants, and miscellaneous petroleum products.</t>
        </is>
      </c>
      <c r="C95" s="164" t="n"/>
      <c r="D95" s="164" t="n"/>
      <c r="E95" s="164" t="n"/>
      <c r="F95" s="164" t="n"/>
      <c r="G95" s="164" t="n"/>
      <c r="H95" s="164" t="n"/>
      <c r="I95" s="164" t="n"/>
      <c r="J95" s="164" t="n"/>
      <c r="K95" s="164" t="n"/>
      <c r="L95" s="164" t="n"/>
      <c r="M95" s="164" t="n"/>
      <c r="N95" s="164" t="n"/>
      <c r="O95" s="164" t="n"/>
      <c r="P95" s="164" t="n"/>
      <c r="Q95" s="164" t="n"/>
      <c r="R95" s="164" t="n"/>
      <c r="S95" s="164" t="n"/>
      <c r="T95" s="164" t="n"/>
      <c r="U95" s="164" t="n"/>
      <c r="V95" s="164" t="n"/>
      <c r="W95" s="164" t="n"/>
      <c r="X95" s="164" t="n"/>
      <c r="Y95" s="164" t="n"/>
      <c r="Z95" s="164" t="n"/>
      <c r="AA95" s="164" t="n"/>
      <c r="AB95" s="164" t="n"/>
      <c r="AC95" s="164" t="n"/>
      <c r="AD95" s="164" t="n"/>
      <c r="AE95" s="164" t="n"/>
      <c r="AF95" s="164" t="n"/>
      <c r="AG95" s="164" t="n"/>
      <c r="AH95" s="164" t="n"/>
      <c r="AI95" s="164" t="n"/>
    </row>
    <row r="96" ht="15" customHeight="1" s="163">
      <c r="B96" s="31" t="inlineStr">
        <is>
          <t xml:space="preserve">   2/ Represents natural gas used in well, field, and lease operations, and in natural gas processing plant machinery.</t>
        </is>
      </c>
    </row>
    <row r="97" ht="15" customHeight="1" s="163">
      <c r="B97" s="31" t="inlineStr">
        <is>
          <t xml:space="preserve">   3/ Fuel used in facilities that liquefy natural gas for export.</t>
        </is>
      </c>
    </row>
    <row r="98" ht="15" customHeight="1" s="163">
      <c r="B98" s="31" t="inlineStr">
        <is>
          <t xml:space="preserve">   4/ Includes emissions attributable to the fuels consumed to generate the purchased electricity.</t>
        </is>
      </c>
    </row>
    <row r="99" ht="15" customHeight="1" s="163">
      <c r="B99" s="31" t="inlineStr">
        <is>
          <t xml:space="preserve">   5/ Includes energy for combined heat and power plants that have a non-regulatory status, small on-site generating systems.</t>
        </is>
      </c>
    </row>
    <row r="100" ht="15" customHeight="1" s="163">
      <c r="B100" s="31" t="inlineStr">
        <is>
          <t xml:space="preserve">   6/ Includes wood and other biomass, waste heat, municipal waste, and renewable sources.</t>
        </is>
      </c>
    </row>
    <row r="101" ht="15" customHeight="1" s="163">
      <c r="B101" s="31" t="inlineStr">
        <is>
          <t xml:space="preserve">   Btu = British thermal unit.</t>
        </is>
      </c>
    </row>
    <row r="102" ht="15" customHeight="1" s="163">
      <c r="B102" s="31" t="inlineStr">
        <is>
          <t xml:space="preserve">   Note:  Includes estimated consumption for petroleum and other liquids.  Totals may not equal sum of components due to independent</t>
        </is>
      </c>
    </row>
    <row r="103" ht="15" customHeight="1" s="163">
      <c r="B103" s="31" t="inlineStr">
        <is>
          <t>rounding.</t>
        </is>
      </c>
    </row>
    <row r="104" ht="15" customHeight="1" s="163">
      <c r="B104" s="31" t="inlineStr">
        <is>
          <t xml:space="preserve">   Sources:  2019 value of shipments:  IHS Markit, Macroeconomic model, May 2019.</t>
        </is>
      </c>
    </row>
    <row r="105" ht="15" customHeight="1" s="163">
      <c r="B105" s="31" t="inlineStr">
        <is>
          <t>Other 2019:  U.S. Energy Information Administration (EIA), Short-Term Energy Outlook, October 2019 and EIA, AEO2020 National Energy</t>
        </is>
      </c>
    </row>
    <row r="106" ht="15" customHeight="1" s="163">
      <c r="B106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1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TEF000</t>
        </is>
      </c>
      <c r="B10" s="24" t="inlineStr">
        <is>
          <t>36. Transportation Sector Energy Use by Fuel Type Within a Mode</t>
        </is>
      </c>
    </row>
    <row r="11" ht="15" customHeight="1" s="163">
      <c r="B11" s="22" t="inlineStr">
        <is>
          <t>(trillion Btu)</t>
        </is>
      </c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Mode and Type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TEF000:ba_Total</t>
        </is>
      </c>
      <c r="B15" s="25" t="inlineStr">
        <is>
          <t>Light-Duty Vehicle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6" ht="15" customHeight="1" s="163">
      <c r="A16" s="30" t="inlineStr">
        <is>
          <t>TEF000:ba_MotorGasoline</t>
        </is>
      </c>
      <c r="B16" s="26" t="inlineStr">
        <is>
          <t xml:space="preserve">  Motor Gasoline excluding E85 1/</t>
        </is>
      </c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28" t="n"/>
      <c r="AA16" s="28" t="n"/>
      <c r="AB16" s="28" t="n"/>
      <c r="AC16" s="28" t="n"/>
      <c r="AD16" s="28" t="n"/>
      <c r="AE16" s="28" t="n"/>
      <c r="AF16" s="28" t="n"/>
      <c r="AG16" s="28" t="n"/>
      <c r="AH16" s="28" t="n"/>
      <c r="AI16" s="170" t="n"/>
    </row>
    <row r="17" ht="15" customHeight="1" s="163">
      <c r="A17" s="30" t="inlineStr">
        <is>
          <t>TEF000:ba_Ethanol</t>
        </is>
      </c>
      <c r="B17" s="26" t="inlineStr">
        <is>
          <t xml:space="preserve">  E85 1/</t>
        </is>
      </c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28" t="n"/>
      <c r="AA17" s="28" t="n"/>
      <c r="AB17" s="28" t="n"/>
      <c r="AC17" s="28" t="n"/>
      <c r="AD17" s="28" t="n"/>
      <c r="AE17" s="28" t="n"/>
      <c r="AF17" s="28" t="n"/>
      <c r="AG17" s="28" t="n"/>
      <c r="AH17" s="28" t="n"/>
      <c r="AI17" s="170" t="n"/>
    </row>
    <row r="18" ht="15" customHeight="1" s="163">
      <c r="A18" s="30" t="inlineStr">
        <is>
          <t>TEF000:ba_Distillate(di</t>
        </is>
      </c>
      <c r="B18" s="26" t="inlineStr">
        <is>
          <t xml:space="preserve">  Distillate Fuel Oil (diesel)</t>
        </is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170" t="n"/>
    </row>
    <row r="19" ht="15" customHeight="1" s="163">
      <c r="A19" s="30" t="inlineStr">
        <is>
          <t>TEF000:ba_CompressedNat</t>
        </is>
      </c>
      <c r="B19" s="26" t="inlineStr">
        <is>
          <t xml:space="preserve">  Compressed/Liquefied Natural Gas</t>
        </is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170" t="n"/>
    </row>
    <row r="20" ht="15" customHeight="1" s="163">
      <c r="A20" s="30" t="inlineStr">
        <is>
          <t>TEF000:ba_LiquefiedPetr</t>
        </is>
      </c>
      <c r="B20" s="26" t="inlineStr">
        <is>
          <t xml:space="preserve">  Propane</t>
        </is>
      </c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  <c r="AE20" s="28" t="n"/>
      <c r="AF20" s="28" t="n"/>
      <c r="AG20" s="28" t="n"/>
      <c r="AH20" s="28" t="n"/>
      <c r="AI20" s="170" t="n"/>
    </row>
    <row r="21" ht="15" customHeight="1" s="163">
      <c r="A21" s="30" t="inlineStr">
        <is>
          <t>TEF000:ba_Electricity</t>
        </is>
      </c>
      <c r="B21" s="26" t="inlineStr">
        <is>
          <t xml:space="preserve">  Electricity</t>
        </is>
      </c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28" t="n"/>
      <c r="AA21" s="28" t="n"/>
      <c r="AB21" s="28" t="n"/>
      <c r="AC21" s="28" t="n"/>
      <c r="AD21" s="28" t="n"/>
      <c r="AE21" s="28" t="n"/>
      <c r="AF21" s="28" t="n"/>
      <c r="AG21" s="28" t="n"/>
      <c r="AH21" s="28" t="n"/>
      <c r="AI21" s="170" t="n"/>
    </row>
    <row r="22" ht="15" customHeight="1" s="163">
      <c r="A22" s="30" t="inlineStr">
        <is>
          <t>TEF000:ba_LiquidHydroge</t>
        </is>
      </c>
      <c r="B22" s="26" t="inlineStr">
        <is>
          <t xml:space="preserve">  Hydrogen</t>
        </is>
      </c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28" t="n"/>
      <c r="AA22" s="28" t="n"/>
      <c r="AB22" s="28" t="n"/>
      <c r="AC22" s="28" t="n"/>
      <c r="AD22" s="28" t="n"/>
      <c r="AE22" s="28" t="n"/>
      <c r="AF22" s="28" t="n"/>
      <c r="AG22" s="28" t="n"/>
      <c r="AH22" s="28" t="n"/>
      <c r="AI22" s="170" t="n"/>
    </row>
    <row r="24" ht="15" customHeight="1" s="163">
      <c r="A24" s="30" t="inlineStr">
        <is>
          <t>TEF000:ca_CommercialLig</t>
        </is>
      </c>
      <c r="B24" s="25" t="inlineStr">
        <is>
          <t>Commercial Light Trucks 2/</t>
        </is>
      </c>
      <c r="C24" s="36" t="n"/>
      <c r="D24" s="36" t="n"/>
      <c r="E24" s="36" t="n"/>
      <c r="F24" s="36" t="n"/>
      <c r="G24" s="36" t="n"/>
      <c r="H24" s="36" t="n"/>
      <c r="I24" s="36" t="n"/>
      <c r="J24" s="36" t="n"/>
      <c r="K24" s="36" t="n"/>
      <c r="L24" s="36" t="n"/>
      <c r="M24" s="36" t="n"/>
      <c r="N24" s="36" t="n"/>
      <c r="O24" s="36" t="n"/>
      <c r="P24" s="36" t="n"/>
      <c r="Q24" s="36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6" t="n"/>
      <c r="AA24" s="36" t="n"/>
      <c r="AB24" s="36" t="n"/>
      <c r="AC24" s="36" t="n"/>
      <c r="AD24" s="36" t="n"/>
      <c r="AE24" s="36" t="n"/>
      <c r="AF24" s="36" t="n"/>
      <c r="AG24" s="36" t="n"/>
      <c r="AH24" s="36" t="n"/>
      <c r="AI24" s="169" t="n"/>
    </row>
    <row r="25" ht="15" customHeight="1" s="163">
      <c r="A25" s="30" t="inlineStr">
        <is>
          <t>TEF000:clt_MotorGas</t>
        </is>
      </c>
      <c r="B25" s="26" t="inlineStr">
        <is>
          <t xml:space="preserve">  Motor Gasoline excluding E85 1/</t>
        </is>
      </c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28" t="n"/>
      <c r="AA25" s="28" t="n"/>
      <c r="AB25" s="28" t="n"/>
      <c r="AC25" s="28" t="n"/>
      <c r="AD25" s="28" t="n"/>
      <c r="AE25" s="28" t="n"/>
      <c r="AF25" s="28" t="n"/>
      <c r="AG25" s="28" t="n"/>
      <c r="AH25" s="28" t="n"/>
      <c r="AI25" s="170" t="n"/>
    </row>
    <row r="26" ht="15" customHeight="1" s="163">
      <c r="A26" s="30" t="inlineStr">
        <is>
          <t>TEF000:clt_e85</t>
        </is>
      </c>
      <c r="B26" s="26" t="inlineStr">
        <is>
          <t xml:space="preserve">  E85 1/</t>
        </is>
      </c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28" t="n"/>
      <c r="AA26" s="28" t="n"/>
      <c r="AB26" s="28" t="n"/>
      <c r="AC26" s="28" t="n"/>
      <c r="AD26" s="28" t="n"/>
      <c r="AE26" s="28" t="n"/>
      <c r="AF26" s="28" t="n"/>
      <c r="AG26" s="28" t="n"/>
      <c r="AH26" s="28" t="n"/>
      <c r="AI26" s="170" t="n"/>
    </row>
    <row r="27" ht="15" customHeight="1" s="163">
      <c r="A27" s="30" t="inlineStr">
        <is>
          <t>TEF000:clt_Diesel</t>
        </is>
      </c>
      <c r="B27" s="26" t="inlineStr">
        <is>
          <t xml:space="preserve">  Distillate Fuel Oil (diesel)</t>
        </is>
      </c>
      <c r="C27" s="2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28" t="n"/>
      <c r="AA27" s="28" t="n"/>
      <c r="AB27" s="28" t="n"/>
      <c r="AC27" s="28" t="n"/>
      <c r="AD27" s="28" t="n"/>
      <c r="AE27" s="28" t="n"/>
      <c r="AF27" s="28" t="n"/>
      <c r="AG27" s="28" t="n"/>
      <c r="AH27" s="28" t="n"/>
      <c r="AI27" s="170" t="n"/>
    </row>
    <row r="28" ht="15" customHeight="1" s="163">
      <c r="A28" s="30" t="inlineStr">
        <is>
          <t>TEF000:clt_propane</t>
        </is>
      </c>
      <c r="B28" s="26" t="inlineStr">
        <is>
          <t xml:space="preserve">  Propane</t>
        </is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  <c r="AE28" s="28" t="n"/>
      <c r="AF28" s="28" t="n"/>
      <c r="AG28" s="28" t="n"/>
      <c r="AH28" s="28" t="n"/>
      <c r="AI28" s="170" t="n"/>
    </row>
    <row r="29" ht="15" customHeight="1" s="163">
      <c r="A29" s="30" t="inlineStr">
        <is>
          <t>TEF000:clt_natural_gas</t>
        </is>
      </c>
      <c r="B29" s="26" t="inlineStr">
        <is>
          <t xml:space="preserve">  Compressed/Liquefied Natural Gas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170" t="n"/>
    </row>
    <row r="30" ht="15" customHeight="1" s="163">
      <c r="A30" s="30" t="inlineStr">
        <is>
          <t>TEF000:clt_electricity</t>
        </is>
      </c>
      <c r="B30" s="26" t="inlineStr">
        <is>
          <t xml:space="preserve">  Electricity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170" t="n"/>
    </row>
    <row r="31" ht="15" customHeight="1" s="163">
      <c r="A31" s="30" t="inlineStr">
        <is>
          <t>TEF000:clt_hydrogen</t>
        </is>
      </c>
      <c r="B31" s="26" t="inlineStr">
        <is>
          <t xml:space="preserve">  Hydrogen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170" t="n"/>
    </row>
    <row r="33" ht="15" customHeight="1" s="163">
      <c r="A33" s="30" t="inlineStr">
        <is>
          <t>TEF000:da_Total</t>
        </is>
      </c>
      <c r="B33" s="25" t="inlineStr">
        <is>
          <t>Freight Trucks 3/</t>
        </is>
      </c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  <c r="V33" s="36" t="n"/>
      <c r="W33" s="36" t="n"/>
      <c r="X33" s="36" t="n"/>
      <c r="Y33" s="36" t="n"/>
      <c r="Z33" s="36" t="n"/>
      <c r="AA33" s="36" t="n"/>
      <c r="AB33" s="36" t="n"/>
      <c r="AC33" s="36" t="n"/>
      <c r="AD33" s="36" t="n"/>
      <c r="AE33" s="36" t="n"/>
      <c r="AF33" s="36" t="n"/>
      <c r="AG33" s="36" t="n"/>
      <c r="AH33" s="36" t="n"/>
      <c r="AI33" s="169" t="n"/>
    </row>
    <row r="34" ht="15" customHeight="1" s="163">
      <c r="A34" s="30" t="inlineStr">
        <is>
          <t>TEF000:da_MotorGasoline</t>
        </is>
      </c>
      <c r="B34" s="26" t="inlineStr">
        <is>
          <t xml:space="preserve">  Motor Gasoline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170" t="n"/>
    </row>
    <row r="35" ht="15" customHeight="1" s="163">
      <c r="A35" s="30" t="inlineStr">
        <is>
          <t>TEF000:da_Distillate(di</t>
        </is>
      </c>
      <c r="B35" s="26" t="inlineStr">
        <is>
          <t xml:space="preserve">  Distillate Fuel Oil (diesel)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28" t="n"/>
      <c r="AA35" s="28" t="n"/>
      <c r="AB35" s="28" t="n"/>
      <c r="AC35" s="28" t="n"/>
      <c r="AD35" s="28" t="n"/>
      <c r="AE35" s="28" t="n"/>
      <c r="AF35" s="28" t="n"/>
      <c r="AG35" s="28" t="n"/>
      <c r="AH35" s="28" t="n"/>
      <c r="AI35" s="170" t="n"/>
    </row>
    <row r="36" ht="15" customHeight="1" s="163">
      <c r="A36" s="30" t="inlineStr">
        <is>
          <t>TEF000:da_CompressedNat</t>
        </is>
      </c>
      <c r="B36" s="26" t="inlineStr">
        <is>
          <t xml:space="preserve">  Compressed/Liquefied Natural Gas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28" t="n"/>
      <c r="AA36" s="28" t="n"/>
      <c r="AB36" s="28" t="n"/>
      <c r="AC36" s="28" t="n"/>
      <c r="AD36" s="28" t="n"/>
      <c r="AE36" s="28" t="n"/>
      <c r="AF36" s="28" t="n"/>
      <c r="AG36" s="28" t="n"/>
      <c r="AH36" s="28" t="n"/>
      <c r="AI36" s="170" t="n"/>
    </row>
    <row r="37" ht="15" customHeight="1" s="163">
      <c r="A37" s="30" t="inlineStr">
        <is>
          <t>TEF000:da_LiquefiedPetr</t>
        </is>
      </c>
      <c r="B37" s="26" t="inlineStr">
        <is>
          <t xml:space="preserve">  Propane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28" t="n"/>
      <c r="AA37" s="28" t="n"/>
      <c r="AB37" s="28" t="n"/>
      <c r="AC37" s="28" t="n"/>
      <c r="AD37" s="28" t="n"/>
      <c r="AE37" s="28" t="n"/>
      <c r="AF37" s="28" t="n"/>
      <c r="AG37" s="28" t="n"/>
      <c r="AH37" s="28" t="n"/>
      <c r="AI37" s="170" t="n"/>
    </row>
    <row r="38" ht="15" customHeight="1" s="163">
      <c r="A38" s="30" t="inlineStr">
        <is>
          <t>TEF000:ft_eeeeeeeeeee85</t>
        </is>
      </c>
      <c r="B38" s="26" t="inlineStr">
        <is>
          <t xml:space="preserve">  E85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28" t="n"/>
      <c r="AA38" s="28" t="n"/>
      <c r="AB38" s="28" t="n"/>
      <c r="AC38" s="28" t="n"/>
      <c r="AD38" s="28" t="n"/>
      <c r="AE38" s="28" t="n"/>
      <c r="AF38" s="28" t="n"/>
      <c r="AG38" s="28" t="n"/>
      <c r="AH38" s="28" t="n"/>
      <c r="AI38" s="170" t="n"/>
    </row>
    <row r="39" ht="15" customHeight="1" s="163">
      <c r="A39" s="30" t="inlineStr">
        <is>
          <t>TEF000:ft_electricity</t>
        </is>
      </c>
      <c r="B39" s="26" t="inlineStr">
        <is>
          <t xml:space="preserve">  Electricity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28" t="n"/>
      <c r="AA39" s="28" t="n"/>
      <c r="AB39" s="28" t="n"/>
      <c r="AC39" s="28" t="n"/>
      <c r="AD39" s="28" t="n"/>
      <c r="AE39" s="28" t="n"/>
      <c r="AF39" s="28" t="n"/>
      <c r="AG39" s="28" t="n"/>
      <c r="AH39" s="28" t="n"/>
      <c r="AI39" s="170" t="n"/>
    </row>
    <row r="40" ht="15" customHeight="1" s="163">
      <c r="A40" s="30" t="inlineStr">
        <is>
          <t>TEF000:ft_hydrogen</t>
        </is>
      </c>
      <c r="B40" s="26" t="inlineStr">
        <is>
          <t xml:space="preserve">  Hydrogen</t>
        </is>
      </c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28" t="n"/>
      <c r="AA40" s="28" t="n"/>
      <c r="AB40" s="28" t="n"/>
      <c r="AC40" s="28" t="n"/>
      <c r="AD40" s="28" t="n"/>
      <c r="AE40" s="28" t="n"/>
      <c r="AF40" s="28" t="n"/>
      <c r="AG40" s="28" t="n"/>
      <c r="AH40" s="28" t="n"/>
      <c r="AI40" s="170" t="n"/>
    </row>
    <row r="43" ht="15" customHeight="1" s="163">
      <c r="A43" s="30" t="inlineStr">
        <is>
          <t>TEF000:ea_Total</t>
        </is>
      </c>
      <c r="B43" s="25" t="inlineStr">
        <is>
          <t>Freight Rail 4/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9" t="n"/>
    </row>
    <row r="44" ht="15" customHeight="1" s="163">
      <c r="A44" s="30" t="inlineStr">
        <is>
          <t>TEF000:ea_Distillate(di</t>
        </is>
      </c>
      <c r="B44" s="26" t="inlineStr">
        <is>
          <t xml:space="preserve">  Distillate Fuel Oil (diesel)</t>
        </is>
      </c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8" t="n"/>
      <c r="AI44" s="170" t="n"/>
    </row>
    <row r="45" ht="15" customHeight="1" s="163">
      <c r="A45" s="30" t="inlineStr">
        <is>
          <t>TEF000:ea_ResidualOil</t>
        </is>
      </c>
      <c r="B45" s="26" t="inlineStr">
        <is>
          <t xml:space="preserve">  Residual Fuel Oil</t>
        </is>
      </c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8" t="n"/>
      <c r="AI45" s="170" t="n"/>
    </row>
    <row r="46" ht="15" customHeight="1" s="163">
      <c r="A46" s="30" t="inlineStr">
        <is>
          <t>TEF000:ea_SeeEnGee</t>
        </is>
      </c>
      <c r="B46" s="26" t="inlineStr">
        <is>
          <t xml:space="preserve">  Compressed Natural Gas</t>
        </is>
      </c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  <c r="AE46" s="28" t="n"/>
      <c r="AF46" s="28" t="n"/>
      <c r="AG46" s="28" t="n"/>
      <c r="AH46" s="28" t="n"/>
      <c r="AI46" s="170" t="n"/>
    </row>
    <row r="47" ht="15" customHeight="1" s="163">
      <c r="A47" s="30" t="inlineStr">
        <is>
          <t>TEF000:ea_LiquidNG</t>
        </is>
      </c>
      <c r="B47" s="26" t="inlineStr">
        <is>
          <t xml:space="preserve">  Liquefied Natural Gas</t>
        </is>
      </c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28" t="n"/>
      <c r="AA47" s="28" t="n"/>
      <c r="AB47" s="28" t="n"/>
      <c r="AC47" s="28" t="n"/>
      <c r="AD47" s="28" t="n"/>
      <c r="AE47" s="28" t="n"/>
      <c r="AF47" s="28" t="n"/>
      <c r="AG47" s="28" t="n"/>
      <c r="AH47" s="28" t="n"/>
      <c r="AI47" s="170" t="n"/>
    </row>
    <row r="49" ht="15" customHeight="1" s="163">
      <c r="A49" s="30" t="inlineStr">
        <is>
          <t>TEF000:fa_Total</t>
        </is>
      </c>
      <c r="B49" s="25" t="inlineStr">
        <is>
          <t>Domestic Shipping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0" ht="15" customHeight="1" s="163">
      <c r="A50" s="30" t="inlineStr">
        <is>
          <t>TEF000:fa_Distillate(di</t>
        </is>
      </c>
      <c r="B50" s="26" t="inlineStr">
        <is>
          <t xml:space="preserve">  Distillate Fuel Oil (diesel)</t>
        </is>
      </c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28" t="n"/>
      <c r="AA50" s="28" t="n"/>
      <c r="AB50" s="28" t="n"/>
      <c r="AC50" s="28" t="n"/>
      <c r="AD50" s="28" t="n"/>
      <c r="AE50" s="28" t="n"/>
      <c r="AF50" s="28" t="n"/>
      <c r="AG50" s="28" t="n"/>
      <c r="AH50" s="28" t="n"/>
      <c r="AI50" s="170" t="n"/>
    </row>
    <row r="51" ht="15" customHeight="1" s="163">
      <c r="A51" s="30" t="inlineStr">
        <is>
          <t>TEF000:fa_ResidualOil</t>
        </is>
      </c>
      <c r="B51" s="26" t="inlineStr">
        <is>
          <t xml:space="preserve">  Residual Oil</t>
        </is>
      </c>
      <c r="C51" s="28" t="n"/>
      <c r="D51" s="28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28" t="n"/>
      <c r="AA51" s="28" t="n"/>
      <c r="AB51" s="28" t="n"/>
      <c r="AC51" s="28" t="n"/>
      <c r="AD51" s="28" t="n"/>
      <c r="AE51" s="28" t="n"/>
      <c r="AF51" s="28" t="n"/>
      <c r="AG51" s="28" t="n"/>
      <c r="AH51" s="28" t="n"/>
      <c r="AI51" s="170" t="n"/>
    </row>
    <row r="52" ht="15" customHeight="1" s="163">
      <c r="A52" s="30" t="inlineStr">
        <is>
          <t>TEF000:fa_MotorGasoline</t>
        </is>
      </c>
      <c r="B52" s="26" t="inlineStr">
        <is>
          <t xml:space="preserve">  Compressed Natural Gas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170" t="n"/>
    </row>
    <row r="53" ht="15" customHeight="1" s="163">
      <c r="A53" s="30" t="inlineStr">
        <is>
          <t>TEF000:fa_LiquidNG</t>
        </is>
      </c>
      <c r="B53" s="26" t="inlineStr">
        <is>
          <t xml:space="preserve">  Liquefied Natural Gas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170" t="n"/>
    </row>
    <row r="55" ht="15" customHeight="1" s="163">
      <c r="A55" s="30" t="inlineStr">
        <is>
          <t>TEF000:ga_Total</t>
        </is>
      </c>
      <c r="B55" s="25" t="inlineStr">
        <is>
          <t>International Shipping</t>
        </is>
      </c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  <c r="V55" s="36" t="n"/>
      <c r="W55" s="36" t="n"/>
      <c r="X55" s="36" t="n"/>
      <c r="Y55" s="36" t="n"/>
      <c r="Z55" s="36" t="n"/>
      <c r="AA55" s="36" t="n"/>
      <c r="AB55" s="36" t="n"/>
      <c r="AC55" s="36" t="n"/>
      <c r="AD55" s="36" t="n"/>
      <c r="AE55" s="36" t="n"/>
      <c r="AF55" s="36" t="n"/>
      <c r="AG55" s="36" t="n"/>
      <c r="AH55" s="36" t="n"/>
      <c r="AI55" s="169" t="n"/>
    </row>
    <row r="56" ht="15" customHeight="1" s="163">
      <c r="A56" s="30" t="inlineStr">
        <is>
          <t>TEF000:ga_Distillate(di</t>
        </is>
      </c>
      <c r="B56" s="26" t="inlineStr">
        <is>
          <t xml:space="preserve">  Distillate Fuel Oil (diesel)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70" t="n"/>
    </row>
    <row r="57" ht="15" customHeight="1" s="163">
      <c r="A57" s="30" t="inlineStr">
        <is>
          <t>TEF000:ga_ResidualOil</t>
        </is>
      </c>
      <c r="B57" s="26" t="inlineStr">
        <is>
          <t xml:space="preserve">  Residual Oil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70" t="n"/>
    </row>
    <row r="58" ht="15" customHeight="1" s="163">
      <c r="A58" s="30" t="inlineStr">
        <is>
          <t>TEF000:ga_SeeEnGee</t>
        </is>
      </c>
      <c r="B58" s="26" t="inlineStr">
        <is>
          <t xml:space="preserve">  Compressed Natural Gas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59" ht="15" customHeight="1" s="163">
      <c r="A59" s="30" t="inlineStr">
        <is>
          <t>TEF000:ga_LiquidNG</t>
        </is>
      </c>
      <c r="B59" s="26" t="inlineStr">
        <is>
          <t xml:space="preserve">  Liquefied Natural Gas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70" t="n"/>
    </row>
    <row r="61" ht="15" customHeight="1" s="163">
      <c r="A61" s="30" t="inlineStr">
        <is>
          <t>TEF000:ha_Total</t>
        </is>
      </c>
      <c r="B61" s="25" t="inlineStr">
        <is>
          <t>Air Transportation</t>
        </is>
      </c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  <c r="V61" s="36" t="n"/>
      <c r="W61" s="36" t="n"/>
      <c r="X61" s="36" t="n"/>
      <c r="Y61" s="36" t="n"/>
      <c r="Z61" s="36" t="n"/>
      <c r="AA61" s="36" t="n"/>
      <c r="AB61" s="36" t="n"/>
      <c r="AC61" s="36" t="n"/>
      <c r="AD61" s="36" t="n"/>
      <c r="AE61" s="36" t="n"/>
      <c r="AF61" s="36" t="n"/>
      <c r="AG61" s="36" t="n"/>
      <c r="AH61" s="36" t="n"/>
      <c r="AI61" s="169" t="n"/>
    </row>
    <row r="62" ht="15" customHeight="1" s="163">
      <c r="A62" s="30" t="inlineStr">
        <is>
          <t>TEF000:ha_JetFuel</t>
        </is>
      </c>
      <c r="B62" s="26" t="inlineStr">
        <is>
          <t xml:space="preserve">  Jet Fuel</t>
        </is>
      </c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28" t="n"/>
      <c r="AA62" s="28" t="n"/>
      <c r="AB62" s="28" t="n"/>
      <c r="AC62" s="28" t="n"/>
      <c r="AD62" s="28" t="n"/>
      <c r="AE62" s="28" t="n"/>
      <c r="AF62" s="28" t="n"/>
      <c r="AG62" s="28" t="n"/>
      <c r="AH62" s="28" t="n"/>
      <c r="AI62" s="170" t="n"/>
    </row>
    <row r="63" ht="15" customHeight="1" s="163">
      <c r="A63" s="30" t="inlineStr">
        <is>
          <t>TEF000:ha_AviationGasol</t>
        </is>
      </c>
      <c r="B63" s="26" t="inlineStr">
        <is>
          <t xml:space="preserve">  Aviation Gasoline</t>
        </is>
      </c>
      <c r="C63" s="28" t="n"/>
      <c r="D63" s="28" t="n"/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28" t="n"/>
      <c r="AA63" s="28" t="n"/>
      <c r="AB63" s="28" t="n"/>
      <c r="AC63" s="28" t="n"/>
      <c r="AD63" s="28" t="n"/>
      <c r="AE63" s="28" t="n"/>
      <c r="AF63" s="28" t="n"/>
      <c r="AG63" s="28" t="n"/>
      <c r="AH63" s="28" t="n"/>
      <c r="AI63" s="170" t="n"/>
    </row>
    <row r="65" ht="15" customHeight="1" s="163">
      <c r="A65" s="30" t="inlineStr">
        <is>
          <t>TEF000:ia_Total</t>
        </is>
      </c>
      <c r="B65" s="25" t="inlineStr">
        <is>
          <t>Military Use</t>
        </is>
      </c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  <c r="V65" s="36" t="n"/>
      <c r="W65" s="36" t="n"/>
      <c r="X65" s="36" t="n"/>
      <c r="Y65" s="36" t="n"/>
      <c r="Z65" s="36" t="n"/>
      <c r="AA65" s="36" t="n"/>
      <c r="AB65" s="36" t="n"/>
      <c r="AC65" s="36" t="n"/>
      <c r="AD65" s="36" t="n"/>
      <c r="AE65" s="36" t="n"/>
      <c r="AF65" s="36" t="n"/>
      <c r="AG65" s="36" t="n"/>
      <c r="AH65" s="36" t="n"/>
      <c r="AI65" s="169" t="n"/>
    </row>
    <row r="66" ht="15" customHeight="1" s="163">
      <c r="A66" s="30" t="inlineStr">
        <is>
          <t>TEF000:ia_JetFuel</t>
        </is>
      </c>
      <c r="B66" s="26" t="inlineStr">
        <is>
          <t xml:space="preserve">  Jet Fuel and Aviation Gasoline</t>
        </is>
      </c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28" t="n"/>
      <c r="AA66" s="28" t="n"/>
      <c r="AB66" s="28" t="n"/>
      <c r="AC66" s="28" t="n"/>
      <c r="AD66" s="28" t="n"/>
      <c r="AE66" s="28" t="n"/>
      <c r="AF66" s="28" t="n"/>
      <c r="AG66" s="28" t="n"/>
      <c r="AH66" s="28" t="n"/>
      <c r="AI66" s="170" t="n"/>
    </row>
    <row r="67" ht="15" customHeight="1" s="163">
      <c r="A67" s="30" t="inlineStr">
        <is>
          <t>TEF000:ia_ResidualFuel</t>
        </is>
      </c>
      <c r="B67" s="26" t="inlineStr">
        <is>
          <t xml:space="preserve">  Residual Fuel Oil</t>
        </is>
      </c>
      <c r="C67" s="28" t="n"/>
      <c r="D67" s="28" t="n"/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28" t="n"/>
      <c r="AA67" s="28" t="n"/>
      <c r="AB67" s="28" t="n"/>
      <c r="AC67" s="28" t="n"/>
      <c r="AD67" s="28" t="n"/>
      <c r="AE67" s="28" t="n"/>
      <c r="AF67" s="28" t="n"/>
      <c r="AG67" s="28" t="n"/>
      <c r="AH67" s="28" t="n"/>
      <c r="AI67" s="170" t="n"/>
    </row>
    <row r="68" ht="15" customHeight="1" s="163">
      <c r="A68" s="30" t="inlineStr">
        <is>
          <t>TEF000:ia_Distillate</t>
        </is>
      </c>
      <c r="B68" s="26" t="inlineStr">
        <is>
          <t xml:space="preserve">  Distillates and Diesel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70" t="n"/>
    </row>
    <row r="70" ht="15" customHeight="1" s="163">
      <c r="A70" s="30" t="inlineStr">
        <is>
          <t>TEF000:ja_Total</t>
        </is>
      </c>
      <c r="B70" s="25" t="inlineStr">
        <is>
          <t>Bus Transportation</t>
        </is>
      </c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  <c r="V70" s="36" t="n"/>
      <c r="W70" s="36" t="n"/>
      <c r="X70" s="36" t="n"/>
      <c r="Y70" s="36" t="n"/>
      <c r="Z70" s="36" t="n"/>
      <c r="AA70" s="36" t="n"/>
      <c r="AB70" s="36" t="n"/>
      <c r="AC70" s="36" t="n"/>
      <c r="AD70" s="36" t="n"/>
      <c r="AE70" s="36" t="n"/>
      <c r="AF70" s="36" t="n"/>
      <c r="AG70" s="36" t="n"/>
      <c r="AH70" s="36" t="n"/>
      <c r="AI70" s="169" t="n"/>
    </row>
    <row r="71" ht="15" customHeight="1" s="163">
      <c r="A71" s="30" t="inlineStr">
        <is>
          <t>TEF000:bus_transit_tot</t>
        </is>
      </c>
      <c r="B71" s="26" t="inlineStr">
        <is>
          <t xml:space="preserve">  Transit Bus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70" t="n"/>
    </row>
    <row r="72" ht="15" customHeight="1" s="163">
      <c r="A72" s="30" t="inlineStr">
        <is>
          <t>TEF000:ja_TransitBus(mo</t>
        </is>
      </c>
      <c r="B72" s="26" t="inlineStr">
        <is>
          <t xml:space="preserve">    Motor Gasoline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70" t="n"/>
    </row>
    <row r="73" ht="15" customHeight="1" s="163">
      <c r="A73" s="30" t="inlineStr">
        <is>
          <t>TEF000:bus_transit_e85</t>
        </is>
      </c>
      <c r="B73" s="26" t="inlineStr">
        <is>
          <t xml:space="preserve">    E85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70" t="n"/>
    </row>
    <row r="74" ht="15" customHeight="1" s="163">
      <c r="A74" s="30" t="inlineStr">
        <is>
          <t>TEF000:ja_TransitBus(di</t>
        </is>
      </c>
      <c r="B74" s="26" t="inlineStr">
        <is>
          <t xml:space="preserve">    Distillate Fuel Oil (diesel)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170" t="n"/>
    </row>
    <row r="75" ht="15" customHeight="1" s="163">
      <c r="A75" s="30" t="inlineStr">
        <is>
          <t>TEF000:bus_transit_CNG</t>
        </is>
      </c>
      <c r="B75" s="26" t="inlineStr">
        <is>
          <t xml:space="preserve">    Compressed/Liquefied Natural Gas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170" t="n"/>
    </row>
    <row r="76" ht="15" customHeight="1" s="163">
      <c r="A76" s="30" t="inlineStr">
        <is>
          <t>TEF000:bus_transit_LPG</t>
        </is>
      </c>
      <c r="B76" s="26" t="inlineStr">
        <is>
          <t xml:space="preserve">    Propane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170" t="n"/>
    </row>
    <row r="77" ht="15" customHeight="1" s="163">
      <c r="A77" s="30" t="inlineStr">
        <is>
          <t>TEF000:bus_transit_elec</t>
        </is>
      </c>
      <c r="B77" s="26" t="inlineStr">
        <is>
          <t xml:space="preserve">    Electricity</t>
        </is>
      </c>
      <c r="C77" s="28" t="n"/>
      <c r="D77" s="28" t="n"/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28" t="n"/>
      <c r="AA77" s="28" t="n"/>
      <c r="AB77" s="28" t="n"/>
      <c r="AC77" s="28" t="n"/>
      <c r="AD77" s="28" t="n"/>
      <c r="AE77" s="28" t="n"/>
      <c r="AF77" s="28" t="n"/>
      <c r="AG77" s="28" t="n"/>
      <c r="AH77" s="28" t="n"/>
      <c r="AI77" s="170" t="n"/>
    </row>
    <row r="78" ht="15" customHeight="1" s="163">
      <c r="A78" s="30" t="inlineStr">
        <is>
          <t>TEF000:bus_transit_hydr</t>
        </is>
      </c>
      <c r="B78" s="26" t="inlineStr">
        <is>
          <t xml:space="preserve">    Hydrogen</t>
        </is>
      </c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28" t="n"/>
      <c r="AA78" s="28" t="n"/>
      <c r="AB78" s="28" t="n"/>
      <c r="AC78" s="28" t="n"/>
      <c r="AD78" s="28" t="n"/>
      <c r="AE78" s="28" t="n"/>
      <c r="AF78" s="28" t="n"/>
      <c r="AG78" s="28" t="n"/>
      <c r="AH78" s="28" t="n"/>
      <c r="AI78" s="170" t="n"/>
    </row>
    <row r="79" ht="15" customHeight="1" s="163">
      <c r="A79" s="30" t="inlineStr">
        <is>
          <t>TEF000:bus_inter_total</t>
        </is>
      </c>
      <c r="B79" s="26" t="inlineStr">
        <is>
          <t xml:space="preserve">  Intercity Bus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70" t="n"/>
    </row>
    <row r="80" ht="15" customHeight="1" s="163">
      <c r="A80" s="30" t="inlineStr">
        <is>
          <t>TEF000:bus_inter_motor</t>
        </is>
      </c>
      <c r="B80" s="26" t="inlineStr">
        <is>
          <t xml:space="preserve">    Motor Gasoline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70" t="n"/>
    </row>
    <row r="81" ht="15" customHeight="1" s="163">
      <c r="A81" s="30" t="inlineStr">
        <is>
          <t>TEF000:bus_inter_e85</t>
        </is>
      </c>
      <c r="B81" s="26" t="inlineStr">
        <is>
          <t xml:space="preserve">    E85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70" t="n"/>
    </row>
    <row r="82" ht="15" customHeight="1" s="163">
      <c r="A82" s="30" t="inlineStr">
        <is>
          <t>TEF000:ja_IntercityBus(</t>
        </is>
      </c>
      <c r="B82" s="26" t="inlineStr">
        <is>
          <t xml:space="preserve">    Distillate Fuel Oil (diesel)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70" t="n"/>
    </row>
    <row r="83" ht="15" customHeight="1" s="163">
      <c r="A83" s="30" t="inlineStr">
        <is>
          <t>TEF000:bus_inter_CNG</t>
        </is>
      </c>
      <c r="B83" s="26" t="inlineStr">
        <is>
          <t xml:space="preserve">    Compressed/Liquefied Natural Gas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70" t="n"/>
    </row>
    <row r="84" ht="15" customHeight="1" s="163">
      <c r="A84" s="30" t="inlineStr">
        <is>
          <t>TEF000:bus_inter_LPG</t>
        </is>
      </c>
      <c r="B84" s="26" t="inlineStr">
        <is>
          <t xml:space="preserve">    Propane</t>
        </is>
      </c>
      <c r="C84" s="28" t="n"/>
      <c r="D84" s="28" t="n"/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28" t="n"/>
      <c r="AA84" s="28" t="n"/>
      <c r="AB84" s="28" t="n"/>
      <c r="AC84" s="28" t="n"/>
      <c r="AD84" s="28" t="n"/>
      <c r="AE84" s="28" t="n"/>
      <c r="AF84" s="28" t="n"/>
      <c r="AG84" s="28" t="n"/>
      <c r="AH84" s="28" t="n"/>
      <c r="AI84" s="170" t="n"/>
    </row>
    <row r="85" ht="15" customHeight="1" s="163">
      <c r="A85" s="30" t="inlineStr">
        <is>
          <t>TEF000:bus_inter_elec</t>
        </is>
      </c>
      <c r="B85" s="26" t="inlineStr">
        <is>
          <t xml:space="preserve">    Electricity</t>
        </is>
      </c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28" t="n"/>
      <c r="AA85" s="28" t="n"/>
      <c r="AB85" s="28" t="n"/>
      <c r="AC85" s="28" t="n"/>
      <c r="AD85" s="28" t="n"/>
      <c r="AE85" s="28" t="n"/>
      <c r="AF85" s="28" t="n"/>
      <c r="AG85" s="28" t="n"/>
      <c r="AH85" s="28" t="n"/>
      <c r="AI85" s="170" t="n"/>
    </row>
    <row r="86" ht="15" customHeight="1" s="163">
      <c r="A86" s="30" t="inlineStr">
        <is>
          <t>TEF000:bus_inter_hydrog</t>
        </is>
      </c>
      <c r="B86" s="26" t="inlineStr">
        <is>
          <t xml:space="preserve">    Hydrogen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170" t="n"/>
    </row>
    <row r="87" ht="15" customHeight="1" s="163">
      <c r="A87" s="30" t="inlineStr">
        <is>
          <t>TEF000:bus_school_total</t>
        </is>
      </c>
      <c r="B87" s="26" t="inlineStr">
        <is>
          <t xml:space="preserve">  School Bus</t>
        </is>
      </c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170" t="n"/>
    </row>
    <row r="88" ht="15" customHeight="1" s="163">
      <c r="A88" s="30" t="inlineStr">
        <is>
          <t>TEF000:ja_SchoolBus(mot</t>
        </is>
      </c>
      <c r="B88" s="26" t="inlineStr">
        <is>
          <t xml:space="preserve">    Motor Gasoline</t>
        </is>
      </c>
      <c r="C88" s="28" t="n"/>
      <c r="D88" s="28" t="n"/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28" t="n"/>
      <c r="AA88" s="28" t="n"/>
      <c r="AB88" s="28" t="n"/>
      <c r="AC88" s="28" t="n"/>
      <c r="AD88" s="28" t="n"/>
      <c r="AE88" s="28" t="n"/>
      <c r="AF88" s="28" t="n"/>
      <c r="AG88" s="28" t="n"/>
      <c r="AH88" s="28" t="n"/>
      <c r="AI88" s="170" t="n"/>
    </row>
    <row r="89" ht="15" customHeight="1" s="163">
      <c r="A89" s="30" t="inlineStr">
        <is>
          <t>TEF000:bus_school_e85</t>
        </is>
      </c>
      <c r="B89" s="26" t="inlineStr">
        <is>
          <t xml:space="preserve">    E85</t>
        </is>
      </c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28" t="n"/>
      <c r="AA89" s="28" t="n"/>
      <c r="AB89" s="28" t="n"/>
      <c r="AC89" s="28" t="n"/>
      <c r="AD89" s="28" t="n"/>
      <c r="AE89" s="28" t="n"/>
      <c r="AF89" s="28" t="n"/>
      <c r="AG89" s="28" t="n"/>
      <c r="AH89" s="28" t="n"/>
      <c r="AI89" s="170" t="n"/>
    </row>
    <row r="90" ht="15" customHeight="1" s="163">
      <c r="A90" s="30" t="inlineStr">
        <is>
          <t>TEF000:ja_SchoolBus(die</t>
        </is>
      </c>
      <c r="B90" s="26" t="inlineStr">
        <is>
          <t xml:space="preserve">    Distillate Fuel Oil (diesel)</t>
        </is>
      </c>
      <c r="C90" s="28" t="n"/>
      <c r="D90" s="28" t="n"/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28" t="n"/>
      <c r="AA90" s="28" t="n"/>
      <c r="AB90" s="28" t="n"/>
      <c r="AC90" s="28" t="n"/>
      <c r="AD90" s="28" t="n"/>
      <c r="AE90" s="28" t="n"/>
      <c r="AF90" s="28" t="n"/>
      <c r="AG90" s="28" t="n"/>
      <c r="AH90" s="28" t="n"/>
      <c r="AI90" s="170" t="n"/>
    </row>
    <row r="91" ht="15" customHeight="1" s="163">
      <c r="A91" s="30" t="inlineStr">
        <is>
          <t>TEF000:bus_school_CNG</t>
        </is>
      </c>
      <c r="B91" s="26" t="inlineStr">
        <is>
          <t xml:space="preserve">    Compressed/Liquefied Natural Gas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170" t="n"/>
    </row>
    <row r="92" ht="15" customHeight="1" s="163">
      <c r="A92" s="30" t="inlineStr">
        <is>
          <t>TEF000:bus_school_LPG</t>
        </is>
      </c>
      <c r="B92" s="26" t="inlineStr">
        <is>
          <t xml:space="preserve">    Propane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170" t="n"/>
    </row>
    <row r="93" ht="15" customHeight="1" s="163">
      <c r="A93" s="30" t="inlineStr">
        <is>
          <t>TEF000:bus_school_elec</t>
        </is>
      </c>
      <c r="B93" s="26" t="inlineStr">
        <is>
          <t xml:space="preserve">    Electricity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170" t="n"/>
    </row>
    <row r="94" ht="15" customHeight="1" s="163">
      <c r="A94" s="30" t="inlineStr">
        <is>
          <t>TEF000:bus_school_hydro</t>
        </is>
      </c>
      <c r="B94" s="26" t="inlineStr">
        <is>
          <t xml:space="preserve">    Hydrogen</t>
        </is>
      </c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170" t="n"/>
    </row>
    <row r="95" ht="15" customHeight="1" s="163">
      <c r="A95" s="30" t="inlineStr">
        <is>
          <t>TEF000:ma_Total</t>
        </is>
      </c>
      <c r="B95" s="25" t="inlineStr">
        <is>
          <t>Rail Transportation</t>
        </is>
      </c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  <c r="V95" s="36" t="n"/>
      <c r="W95" s="36" t="n"/>
      <c r="X95" s="36" t="n"/>
      <c r="Y95" s="36" t="n"/>
      <c r="Z95" s="36" t="n"/>
      <c r="AA95" s="36" t="n"/>
      <c r="AB95" s="36" t="n"/>
      <c r="AC95" s="36" t="n"/>
      <c r="AD95" s="36" t="n"/>
      <c r="AE95" s="36" t="n"/>
      <c r="AF95" s="36" t="n"/>
      <c r="AG95" s="36" t="n"/>
      <c r="AH95" s="36" t="n"/>
      <c r="AI95" s="169" t="n"/>
    </row>
    <row r="96" ht="15" customHeight="1" s="163">
      <c r="A96" s="30" t="inlineStr">
        <is>
          <t>TEF000:ka_IntercityRail</t>
        </is>
      </c>
      <c r="B96" s="26" t="inlineStr">
        <is>
          <t xml:space="preserve">  Intercity Rail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70" t="n"/>
    </row>
    <row r="97" ht="15" customHeight="1" s="163">
      <c r="A97" s="30" t="inlineStr">
        <is>
          <t>TEF000:ka_InterElect</t>
        </is>
      </c>
      <c r="B97" s="26" t="inlineStr">
        <is>
          <t xml:space="preserve">    Electricity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70" t="n"/>
    </row>
    <row r="98" ht="15" customHeight="1" s="163">
      <c r="A98" s="30" t="inlineStr">
        <is>
          <t>TEF000:la_InterDiesel</t>
        </is>
      </c>
      <c r="B98" s="26" t="inlineStr">
        <is>
          <t xml:space="preserve">    Diesel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70" t="n"/>
    </row>
    <row r="99" ht="15" customHeight="1" s="163">
      <c r="A99" s="30" t="inlineStr">
        <is>
          <t>TEF000:la_InterCNG</t>
        </is>
      </c>
      <c r="B99" s="26" t="inlineStr">
        <is>
          <t xml:space="preserve">    Compressed Natural Gas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70" t="n"/>
    </row>
    <row r="100" ht="15" customHeight="1" s="163">
      <c r="A100" s="30" t="inlineStr">
        <is>
          <t>TEF000:la_InterLNG</t>
        </is>
      </c>
      <c r="B100" s="26" t="inlineStr">
        <is>
          <t xml:space="preserve">    Liquefied Natural Gas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170" t="n"/>
    </row>
    <row r="101" ht="15" customHeight="1" s="163">
      <c r="A101" s="30" t="inlineStr">
        <is>
          <t>TEF000:la_TransitRail</t>
        </is>
      </c>
      <c r="B101" s="26" t="inlineStr">
        <is>
          <t xml:space="preserve">  Transit Rail</t>
        </is>
      </c>
      <c r="C101" s="28" t="n"/>
      <c r="D101" s="28" t="n"/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28" t="n"/>
      <c r="AA101" s="28" t="n"/>
      <c r="AB101" s="28" t="n"/>
      <c r="AC101" s="28" t="n"/>
      <c r="AD101" s="28" t="n"/>
      <c r="AE101" s="28" t="n"/>
      <c r="AF101" s="28" t="n"/>
      <c r="AG101" s="28" t="n"/>
      <c r="AH101" s="28" t="n"/>
      <c r="AI101" s="170" t="n"/>
    </row>
    <row r="102" ht="15" customHeight="1" s="163">
      <c r="A102" s="30" t="inlineStr">
        <is>
          <t>TEF000:la_TransitElect</t>
        </is>
      </c>
      <c r="B102" s="26" t="inlineStr">
        <is>
          <t xml:space="preserve">    Electricity</t>
        </is>
      </c>
      <c r="C102" s="28" t="n"/>
      <c r="D102" s="28" t="n"/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28" t="n"/>
      <c r="AA102" s="28" t="n"/>
      <c r="AB102" s="28" t="n"/>
      <c r="AC102" s="28" t="n"/>
      <c r="AD102" s="28" t="n"/>
      <c r="AE102" s="28" t="n"/>
      <c r="AF102" s="28" t="n"/>
      <c r="AG102" s="28" t="n"/>
      <c r="AH102" s="28" t="n"/>
      <c r="AI102" s="170" t="n"/>
    </row>
    <row r="103" ht="15" customHeight="1" s="163">
      <c r="A103" s="30" t="inlineStr">
        <is>
          <t>TEF000:ma_CommuterRail</t>
        </is>
      </c>
      <c r="B103" s="26" t="inlineStr">
        <is>
          <t xml:space="preserve">  Commuter Rail</t>
        </is>
      </c>
      <c r="C103" s="28" t="n"/>
      <c r="D103" s="28" t="n"/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28" t="n"/>
      <c r="AA103" s="28" t="n"/>
      <c r="AB103" s="28" t="n"/>
      <c r="AC103" s="28" t="n"/>
      <c r="AD103" s="28" t="n"/>
      <c r="AE103" s="28" t="n"/>
      <c r="AF103" s="28" t="n"/>
      <c r="AG103" s="28" t="n"/>
      <c r="AH103" s="28" t="n"/>
      <c r="AI103" s="170" t="n"/>
    </row>
    <row r="104" ht="15" customHeight="1" s="163">
      <c r="A104" s="30" t="inlineStr">
        <is>
          <t>TEF000:ma_CommuteElect</t>
        </is>
      </c>
      <c r="B104" s="26" t="inlineStr">
        <is>
          <t xml:space="preserve">    Electricity</t>
        </is>
      </c>
      <c r="C104" s="28" t="n"/>
      <c r="D104" s="28" t="n"/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28" t="n"/>
      <c r="AA104" s="28" t="n"/>
      <c r="AB104" s="28" t="n"/>
      <c r="AC104" s="28" t="n"/>
      <c r="AD104" s="28" t="n"/>
      <c r="AE104" s="28" t="n"/>
      <c r="AF104" s="28" t="n"/>
      <c r="AG104" s="28" t="n"/>
      <c r="AH104" s="28" t="n"/>
      <c r="AI104" s="170" t="n"/>
    </row>
    <row r="105" ht="15" customHeight="1" s="163">
      <c r="A105" s="30" t="inlineStr">
        <is>
          <t>TEF000:ma_CommuteDiesel</t>
        </is>
      </c>
      <c r="B105" s="26" t="inlineStr">
        <is>
          <t xml:space="preserve">    Diesel</t>
        </is>
      </c>
      <c r="C105" s="28" t="n"/>
      <c r="D105" s="28" t="n"/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28" t="n"/>
      <c r="AA105" s="28" t="n"/>
      <c r="AB105" s="28" t="n"/>
      <c r="AC105" s="28" t="n"/>
      <c r="AD105" s="28" t="n"/>
      <c r="AE105" s="28" t="n"/>
      <c r="AF105" s="28" t="n"/>
      <c r="AG105" s="28" t="n"/>
      <c r="AH105" s="28" t="n"/>
      <c r="AI105" s="170" t="n"/>
    </row>
    <row r="106" ht="15" customHeight="1" s="163">
      <c r="A106" s="30" t="inlineStr">
        <is>
          <t>TEF000:ma_CommuteCNG</t>
        </is>
      </c>
      <c r="B106" s="26" t="inlineStr">
        <is>
          <t xml:space="preserve">    Compressed Natural Gas</t>
        </is>
      </c>
      <c r="C106" s="28" t="n"/>
      <c r="D106" s="28" t="n"/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28" t="n"/>
      <c r="AA106" s="28" t="n"/>
      <c r="AB106" s="28" t="n"/>
      <c r="AC106" s="28" t="n"/>
      <c r="AD106" s="28" t="n"/>
      <c r="AE106" s="28" t="n"/>
      <c r="AF106" s="28" t="n"/>
      <c r="AG106" s="28" t="n"/>
      <c r="AH106" s="28" t="n"/>
      <c r="AI106" s="170" t="n"/>
    </row>
    <row r="107" ht="15" customHeight="1" s="163">
      <c r="A107" s="30" t="inlineStr">
        <is>
          <t>TEF000:ma_CommuteLNG</t>
        </is>
      </c>
      <c r="B107" s="26" t="inlineStr">
        <is>
          <t xml:space="preserve">    Liquefied Natural Gas</t>
        </is>
      </c>
      <c r="C107" s="28" t="n"/>
      <c r="D107" s="28" t="n"/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28" t="n"/>
      <c r="AA107" s="28" t="n"/>
      <c r="AB107" s="28" t="n"/>
      <c r="AC107" s="28" t="n"/>
      <c r="AD107" s="28" t="n"/>
      <c r="AE107" s="28" t="n"/>
      <c r="AF107" s="28" t="n"/>
      <c r="AG107" s="28" t="n"/>
      <c r="AH107" s="28" t="n"/>
      <c r="AI107" s="170" t="n"/>
    </row>
    <row r="109" ht="15" customHeight="1" s="163">
      <c r="A109" s="30" t="inlineStr">
        <is>
          <t>TEF000:na_RecreationBoa</t>
        </is>
      </c>
      <c r="B109" s="25" t="inlineStr">
        <is>
          <t>Recreational Boats</t>
        </is>
      </c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  <c r="V109" s="36" t="n"/>
      <c r="W109" s="36" t="n"/>
      <c r="X109" s="36" t="n"/>
      <c r="Y109" s="36" t="n"/>
      <c r="Z109" s="36" t="n"/>
      <c r="AA109" s="36" t="n"/>
      <c r="AB109" s="36" t="n"/>
      <c r="AC109" s="36" t="n"/>
      <c r="AD109" s="36" t="n"/>
      <c r="AE109" s="36" t="n"/>
      <c r="AF109" s="36" t="n"/>
      <c r="AG109" s="36" t="n"/>
      <c r="AH109" s="36" t="n"/>
      <c r="AI109" s="169" t="n"/>
    </row>
    <row r="110" ht="15" customHeight="1" s="163">
      <c r="A110" s="30" t="inlineStr">
        <is>
          <t>TEF000:na_RecreateGas</t>
        </is>
      </c>
      <c r="B110" s="26" t="inlineStr">
        <is>
          <t xml:space="preserve">  Gasoline</t>
        </is>
      </c>
      <c r="C110" s="28" t="n"/>
      <c r="D110" s="28" t="n"/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28" t="n"/>
      <c r="AA110" s="28" t="n"/>
      <c r="AB110" s="28" t="n"/>
      <c r="AC110" s="28" t="n"/>
      <c r="AD110" s="28" t="n"/>
      <c r="AE110" s="28" t="n"/>
      <c r="AF110" s="28" t="n"/>
      <c r="AG110" s="28" t="n"/>
      <c r="AH110" s="28" t="n"/>
      <c r="AI110" s="170" t="n"/>
    </row>
    <row r="111" ht="15" customHeight="1" s="163">
      <c r="A111" s="30" t="inlineStr">
        <is>
          <t>TEF000:na_RecreateDies</t>
        </is>
      </c>
      <c r="B111" s="26" t="inlineStr">
        <is>
          <t xml:space="preserve">  Distillate Fuel Oil (diesel)</t>
        </is>
      </c>
      <c r="C111" s="28" t="n"/>
      <c r="D111" s="28" t="n"/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28" t="n"/>
      <c r="AA111" s="28" t="n"/>
      <c r="AB111" s="28" t="n"/>
      <c r="AC111" s="28" t="n"/>
      <c r="AD111" s="28" t="n"/>
      <c r="AE111" s="28" t="n"/>
      <c r="AF111" s="28" t="n"/>
      <c r="AG111" s="28" t="n"/>
      <c r="AH111" s="28" t="n"/>
      <c r="AI111" s="170" t="n"/>
    </row>
    <row r="113" ht="15" customHeight="1" s="163">
      <c r="A113" s="30" t="inlineStr">
        <is>
          <t>TEF000:na_Lubricants</t>
        </is>
      </c>
      <c r="B113" s="26" t="inlineStr">
        <is>
          <t>Lubricants</t>
        </is>
      </c>
      <c r="C113" s="28" t="n"/>
      <c r="D113" s="28" t="n"/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28" t="n"/>
      <c r="AA113" s="28" t="n"/>
      <c r="AB113" s="28" t="n"/>
      <c r="AC113" s="28" t="n"/>
      <c r="AD113" s="28" t="n"/>
      <c r="AE113" s="28" t="n"/>
      <c r="AF113" s="28" t="n"/>
      <c r="AG113" s="28" t="n"/>
      <c r="AH113" s="28" t="n"/>
      <c r="AI113" s="170" t="n"/>
    </row>
    <row r="114" ht="15" customHeight="1" s="163">
      <c r="A114" s="30" t="inlineStr">
        <is>
          <t>TEF000:na_PipelineFuelN</t>
        </is>
      </c>
      <c r="B114" s="26" t="inlineStr">
        <is>
          <t>Pipeline Fuel Natural Gas</t>
        </is>
      </c>
      <c r="C114" s="28" t="n">
        <v>706.250122</v>
      </c>
      <c r="D114" s="28" t="n">
        <v>765.141968</v>
      </c>
      <c r="E114" s="28" t="n">
        <v>755.349976</v>
      </c>
      <c r="F114" s="28" t="n">
        <v>731.6383060000001</v>
      </c>
      <c r="G114" s="28" t="n">
        <v>723.206848</v>
      </c>
      <c r="H114" s="28" t="n">
        <v>724.605957</v>
      </c>
      <c r="I114" s="28" t="n">
        <v>691.049561</v>
      </c>
      <c r="J114" s="28" t="n">
        <v>701.143127</v>
      </c>
      <c r="K114" s="28" t="n">
        <v>701.066345</v>
      </c>
      <c r="L114" s="28" t="n">
        <v>701.036865</v>
      </c>
      <c r="M114" s="28" t="n">
        <v>693.459656</v>
      </c>
      <c r="N114" s="28" t="n">
        <v>694.474792</v>
      </c>
      <c r="O114" s="28" t="n">
        <v>697.118347</v>
      </c>
      <c r="P114" s="28" t="n">
        <v>697.966675</v>
      </c>
      <c r="Q114" s="28" t="n">
        <v>696.894348</v>
      </c>
      <c r="R114" s="28" t="n">
        <v>700.5565800000001</v>
      </c>
      <c r="S114" s="28" t="n">
        <v>708.852539</v>
      </c>
      <c r="T114" s="28" t="n">
        <v>718.202087</v>
      </c>
      <c r="U114" s="28" t="n">
        <v>725.977966</v>
      </c>
      <c r="V114" s="28" t="n">
        <v>730.663391</v>
      </c>
      <c r="W114" s="28" t="n">
        <v>734.5610349999999</v>
      </c>
      <c r="X114" s="28" t="n">
        <v>737.107239</v>
      </c>
      <c r="Y114" s="28" t="n">
        <v>741.270935</v>
      </c>
      <c r="Z114" s="28" t="n">
        <v>748.350342</v>
      </c>
      <c r="AA114" s="28" t="n">
        <v>759.384277</v>
      </c>
      <c r="AB114" s="28" t="n">
        <v>765.859009</v>
      </c>
      <c r="AC114" s="28" t="n">
        <v>773.8939820000001</v>
      </c>
      <c r="AD114" s="28" t="n">
        <v>783.064209</v>
      </c>
      <c r="AE114" s="28" t="n">
        <v>778.316589</v>
      </c>
      <c r="AF114" s="28" t="n">
        <v>777.420776</v>
      </c>
      <c r="AG114" s="28" t="n">
        <v>784.837524</v>
      </c>
      <c r="AH114" s="28" t="n"/>
      <c r="AI114" s="170" t="n"/>
    </row>
    <row r="116" ht="15" customHeight="1" s="163">
      <c r="A116" s="30" t="inlineStr">
        <is>
          <t>TEF000:pa_TotalConsumpt</t>
        </is>
      </c>
      <c r="B116" s="25" t="inlineStr">
        <is>
          <t>Total Consumption</t>
        </is>
      </c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  <c r="V116" s="36" t="n"/>
      <c r="W116" s="36" t="n"/>
      <c r="X116" s="36" t="n"/>
      <c r="Y116" s="36" t="n"/>
      <c r="Z116" s="36" t="n"/>
      <c r="AA116" s="36" t="n"/>
      <c r="AB116" s="36" t="n"/>
      <c r="AC116" s="36" t="n"/>
      <c r="AD116" s="36" t="n"/>
      <c r="AE116" s="36" t="n"/>
      <c r="AF116" s="36" t="n"/>
      <c r="AG116" s="36" t="n"/>
      <c r="AH116" s="36" t="n"/>
      <c r="AI116" s="169" t="n"/>
    </row>
    <row r="117" ht="15" customHeight="1" s="163" thickBot="1"/>
    <row r="118" ht="15" customHeight="1" s="163">
      <c r="B118" s="164" t="inlineStr">
        <is>
          <t xml:space="preserve">   1/ E85 refers to a blend of 85 percent ethanol (renewable) and 15 percent motor gasoline (nonrenewable).  To address cold starting issues,</t>
        </is>
      </c>
      <c r="C118" s="164" t="n"/>
      <c r="D118" s="164" t="n"/>
      <c r="E118" s="164" t="n"/>
      <c r="F118" s="164" t="n"/>
      <c r="G118" s="164" t="n"/>
      <c r="H118" s="164" t="n"/>
      <c r="I118" s="164" t="n"/>
      <c r="J118" s="164" t="n"/>
      <c r="K118" s="164" t="n"/>
      <c r="L118" s="164" t="n"/>
      <c r="M118" s="164" t="n"/>
      <c r="N118" s="164" t="n"/>
      <c r="O118" s="164" t="n"/>
      <c r="P118" s="164" t="n"/>
      <c r="Q118" s="164" t="n"/>
      <c r="R118" s="164" t="n"/>
      <c r="S118" s="164" t="n"/>
      <c r="T118" s="164" t="n"/>
      <c r="U118" s="164" t="n"/>
      <c r="V118" s="164" t="n"/>
      <c r="W118" s="164" t="n"/>
      <c r="X118" s="164" t="n"/>
      <c r="Y118" s="164" t="n"/>
      <c r="Z118" s="164" t="n"/>
      <c r="AA118" s="164" t="n"/>
      <c r="AB118" s="164" t="n"/>
      <c r="AC118" s="164" t="n"/>
      <c r="AD118" s="164" t="n"/>
      <c r="AE118" s="164" t="n"/>
      <c r="AF118" s="164" t="n"/>
      <c r="AG118" s="164" t="n"/>
      <c r="AH118" s="164" t="n"/>
      <c r="AI118" s="164" t="n"/>
    </row>
    <row r="119" ht="15" customHeight="1" s="163">
      <c r="B119" s="31" t="inlineStr">
        <is>
          <t>the percentage of ethanol varies seasonally.  The annual average ethanol content of 74 percent is used for these projections.</t>
        </is>
      </c>
    </row>
    <row r="120" ht="15" customHeight="1" s="163">
      <c r="B120" s="31" t="inlineStr">
        <is>
          <t xml:space="preserve">   2/ Commercial trucks from 8,501 to 10,000 pounds.</t>
        </is>
      </c>
    </row>
    <row r="121" ht="15" customHeight="1" s="163">
      <c r="B121" s="31" t="inlineStr">
        <is>
          <t xml:space="preserve">   3/ Does not include military distillate.  Does not include commercial buses.</t>
        </is>
      </c>
    </row>
    <row r="122" ht="15" customHeight="1" s="163">
      <c r="B122" s="31" t="inlineStr">
        <is>
          <t xml:space="preserve">   4/ Does not include passenger rail.</t>
        </is>
      </c>
    </row>
    <row r="123" ht="15" customHeight="1" s="163">
      <c r="B123" s="31" t="inlineStr">
        <is>
          <t xml:space="preserve">   Btu = British thermal unit.</t>
        </is>
      </c>
    </row>
    <row r="124" ht="15" customHeight="1" s="163">
      <c r="B124" s="31" t="inlineStr">
        <is>
          <t xml:space="preserve">   - - = Not applicable.</t>
        </is>
      </c>
    </row>
    <row r="125" ht="15" customHeight="1" s="163">
      <c r="B125" s="31" t="inlineStr">
        <is>
          <t xml:space="preserve">   Note:  Includes estimated consumption for petroleum and other liquids.  Totals may not equal sum of components due to independent rounding.</t>
        </is>
      </c>
    </row>
    <row r="126" ht="15" customHeight="1" s="163">
      <c r="B126" s="31" t="inlineStr">
        <is>
          <t xml:space="preserve">   Sources:  2019 and projections:  U.S. Energy Information Administration (EIA),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width="15.5" customWidth="1" style="163" min="1" max="1"/>
    <col width="42.6640625" customWidth="1" style="163" min="2" max="2"/>
    <col width="9" customWidth="1" style="163" min="3" max="4"/>
    <col width="9" customWidth="1" style="163" min="5" max="16384"/>
  </cols>
  <sheetData>
    <row r="1" ht="15" customHeight="1" s="163" thickBot="1">
      <c r="B1" s="22" t="inlineStr">
        <is>
          <t>ref2020.d112119a</t>
        </is>
      </c>
      <c r="C1" s="23" t="n">
        <v>2019</v>
      </c>
      <c r="D1" s="23" t="n">
        <v>2020</v>
      </c>
      <c r="E1" s="23" t="n">
        <v>2021</v>
      </c>
      <c r="F1" s="23" t="n">
        <v>2022</v>
      </c>
      <c r="G1" s="23" t="n">
        <v>2023</v>
      </c>
      <c r="H1" s="23" t="n">
        <v>2024</v>
      </c>
      <c r="I1" s="23" t="n">
        <v>2025</v>
      </c>
      <c r="J1" s="23" t="n">
        <v>2026</v>
      </c>
      <c r="K1" s="23" t="n">
        <v>2027</v>
      </c>
      <c r="L1" s="23" t="n">
        <v>2028</v>
      </c>
      <c r="M1" s="23" t="n">
        <v>2029</v>
      </c>
      <c r="N1" s="23" t="n">
        <v>2030</v>
      </c>
      <c r="O1" s="23" t="n">
        <v>2031</v>
      </c>
      <c r="P1" s="23" t="n">
        <v>2032</v>
      </c>
      <c r="Q1" s="23" t="n">
        <v>2033</v>
      </c>
      <c r="R1" s="23" t="n">
        <v>2034</v>
      </c>
      <c r="S1" s="23" t="n">
        <v>2035</v>
      </c>
      <c r="T1" s="23" t="n">
        <v>2036</v>
      </c>
      <c r="U1" s="23" t="n">
        <v>2037</v>
      </c>
      <c r="V1" s="23" t="n">
        <v>2038</v>
      </c>
      <c r="W1" s="23" t="n">
        <v>2039</v>
      </c>
      <c r="X1" s="23" t="n">
        <v>2040</v>
      </c>
      <c r="Y1" s="23" t="n">
        <v>2041</v>
      </c>
      <c r="Z1" s="23" t="n">
        <v>2042</v>
      </c>
      <c r="AA1" s="23" t="n">
        <v>2043</v>
      </c>
      <c r="AB1" s="23" t="n">
        <v>2044</v>
      </c>
      <c r="AC1" s="23" t="n">
        <v>2045</v>
      </c>
      <c r="AD1" s="23" t="n">
        <v>2046</v>
      </c>
      <c r="AE1" s="23" t="n">
        <v>2047</v>
      </c>
      <c r="AF1" s="23" t="n">
        <v>2048</v>
      </c>
      <c r="AG1" s="23" t="n">
        <v>2049</v>
      </c>
      <c r="AH1" s="23" t="n">
        <v>2050</v>
      </c>
    </row>
    <row r="2" ht="15" customHeight="1" s="163" thickTop="1"/>
    <row r="3" ht="15" customHeight="1" s="163">
      <c r="C3" s="20" t="inlineStr">
        <is>
          <t>Report</t>
        </is>
      </c>
      <c r="D3" s="20" t="inlineStr">
        <is>
          <t>Annual Energy Outlook 2020</t>
        </is>
      </c>
      <c r="E3" s="20" t="n"/>
      <c r="F3" s="20" t="n"/>
      <c r="G3" s="20" t="n"/>
      <c r="H3" s="20" t="n"/>
    </row>
    <row r="4" ht="15" customHeight="1" s="163">
      <c r="C4" s="20" t="inlineStr">
        <is>
          <t>Scenario</t>
        </is>
      </c>
      <c r="D4" s="20" t="inlineStr">
        <is>
          <t>ref2020</t>
        </is>
      </c>
      <c r="E4" s="20" t="n"/>
      <c r="F4" s="20" t="n"/>
      <c r="G4" s="20" t="inlineStr">
        <is>
          <t>Reference case</t>
        </is>
      </c>
      <c r="H4" s="20" t="n"/>
    </row>
    <row r="5" ht="15" customHeight="1" s="163">
      <c r="C5" s="20" t="inlineStr">
        <is>
          <t>Datekey</t>
        </is>
      </c>
      <c r="D5" s="20" t="inlineStr">
        <is>
          <t>d112119a</t>
        </is>
      </c>
      <c r="E5" s="20" t="n"/>
      <c r="F5" s="20" t="n"/>
      <c r="G5" s="20" t="n"/>
      <c r="H5" s="20" t="n"/>
    </row>
    <row r="6" ht="15" customHeight="1" s="163">
      <c r="C6" s="20" t="inlineStr">
        <is>
          <t>Release Date</t>
        </is>
      </c>
      <c r="D6" s="20" t="n"/>
      <c r="E6" s="20" t="inlineStr">
        <is>
          <t xml:space="preserve"> January 2020</t>
        </is>
      </c>
      <c r="F6" s="20" t="n"/>
      <c r="G6" s="20" t="n"/>
      <c r="H6" s="20" t="n"/>
    </row>
    <row r="10" ht="15" customHeight="1" s="163">
      <c r="A10" s="21" t="inlineStr">
        <is>
          <t>CNV000</t>
        </is>
      </c>
      <c r="B10" s="24" t="inlineStr">
        <is>
          <t>72. Conversion Factors</t>
        </is>
      </c>
    </row>
    <row r="11" ht="15" customHeight="1" s="163">
      <c r="B11" s="22" t="inlineStr">
        <is>
          <t>(from physical units to million Btu)</t>
        </is>
      </c>
    </row>
    <row r="12" ht="15" customHeight="1" s="163">
      <c r="B12" s="22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inlineStr">
        <is>
          <t>2019-</t>
        </is>
      </c>
    </row>
    <row r="13" ht="15" customHeight="1" s="163" thickBot="1">
      <c r="B13" s="23" t="n"/>
      <c r="C13" s="23" t="n">
        <v>2019</v>
      </c>
      <c r="D13" s="23" t="n">
        <v>2020</v>
      </c>
      <c r="E13" s="23" t="n">
        <v>2021</v>
      </c>
      <c r="F13" s="23" t="n">
        <v>2022</v>
      </c>
      <c r="G13" s="23" t="n">
        <v>2023</v>
      </c>
      <c r="H13" s="23" t="n">
        <v>2024</v>
      </c>
      <c r="I13" s="23" t="n">
        <v>2025</v>
      </c>
      <c r="J13" s="23" t="n">
        <v>2026</v>
      </c>
      <c r="K13" s="23" t="n">
        <v>2027</v>
      </c>
      <c r="L13" s="23" t="n">
        <v>2028</v>
      </c>
      <c r="M13" s="23" t="n">
        <v>2029</v>
      </c>
      <c r="N13" s="23" t="n">
        <v>2030</v>
      </c>
      <c r="O13" s="23" t="n">
        <v>2031</v>
      </c>
      <c r="P13" s="23" t="n">
        <v>2032</v>
      </c>
      <c r="Q13" s="23" t="n">
        <v>2033</v>
      </c>
      <c r="R13" s="23" t="n">
        <v>2034</v>
      </c>
      <c r="S13" s="23" t="n">
        <v>2035</v>
      </c>
      <c r="T13" s="23" t="n">
        <v>2036</v>
      </c>
      <c r="U13" s="23" t="n">
        <v>2037</v>
      </c>
      <c r="V13" s="23" t="n">
        <v>2038</v>
      </c>
      <c r="W13" s="23" t="n">
        <v>2039</v>
      </c>
      <c r="X13" s="23" t="n">
        <v>2040</v>
      </c>
      <c r="Y13" s="23" t="n">
        <v>2041</v>
      </c>
      <c r="Z13" s="23" t="n">
        <v>2042</v>
      </c>
      <c r="AA13" s="23" t="n">
        <v>2043</v>
      </c>
      <c r="AB13" s="23" t="n">
        <v>2044</v>
      </c>
      <c r="AC13" s="23" t="n">
        <v>2045</v>
      </c>
      <c r="AD13" s="23" t="n">
        <v>2046</v>
      </c>
      <c r="AE13" s="23" t="n">
        <v>2047</v>
      </c>
      <c r="AF13" s="23" t="n">
        <v>2048</v>
      </c>
      <c r="AG13" s="23" t="n">
        <v>2049</v>
      </c>
      <c r="AH13" s="23" t="n">
        <v>2050</v>
      </c>
      <c r="AI13" s="23" t="n">
        <v>2050</v>
      </c>
    </row>
    <row r="14" ht="15" customHeight="1" s="163" thickTop="1">
      <c r="B14" s="25" t="inlineStr">
        <is>
          <t>Petroleum and Other Liquids</t>
        </is>
      </c>
    </row>
    <row r="15" ht="15" customHeight="1" s="163">
      <c r="B15" s="25" t="inlineStr">
        <is>
          <t>(million Btu per barrel)</t>
        </is>
      </c>
    </row>
    <row r="16" ht="15" customHeight="1" s="163">
      <c r="A16" s="21" t="inlineStr">
        <is>
          <t>CNV000:aa_AsphaltandRoa</t>
        </is>
      </c>
      <c r="B16" s="26" t="inlineStr">
        <is>
          <t xml:space="preserve">  Asphalt and Road Oil</t>
        </is>
      </c>
      <c r="C16" s="173" t="n">
        <v>6.636</v>
      </c>
      <c r="D16" s="173" t="n">
        <v>6.636</v>
      </c>
      <c r="E16" s="173" t="n">
        <v>6.636</v>
      </c>
      <c r="F16" s="173" t="n">
        <v>6.636</v>
      </c>
      <c r="G16" s="173" t="n">
        <v>6.636</v>
      </c>
      <c r="H16" s="173" t="n">
        <v>6.636</v>
      </c>
      <c r="I16" s="173" t="n">
        <v>6.636</v>
      </c>
      <c r="J16" s="173" t="n">
        <v>6.636</v>
      </c>
      <c r="K16" s="173" t="n">
        <v>6.636</v>
      </c>
      <c r="L16" s="173" t="n">
        <v>6.636</v>
      </c>
      <c r="M16" s="173" t="n">
        <v>6.636</v>
      </c>
      <c r="N16" s="173" t="n">
        <v>6.636</v>
      </c>
      <c r="O16" s="173" t="n">
        <v>6.636</v>
      </c>
      <c r="P16" s="173" t="n">
        <v>6.636</v>
      </c>
      <c r="Q16" s="173" t="n">
        <v>6.636</v>
      </c>
      <c r="R16" s="173" t="n">
        <v>6.636</v>
      </c>
      <c r="S16" s="173" t="n">
        <v>6.636</v>
      </c>
      <c r="T16" s="173" t="n">
        <v>6.636</v>
      </c>
      <c r="U16" s="173" t="n">
        <v>6.636</v>
      </c>
      <c r="V16" s="173" t="n">
        <v>6.636</v>
      </c>
      <c r="W16" s="173" t="n">
        <v>6.636</v>
      </c>
      <c r="X16" s="173" t="n">
        <v>6.636</v>
      </c>
      <c r="Y16" s="173" t="n">
        <v>6.636</v>
      </c>
      <c r="Z16" s="173" t="n">
        <v>6.636</v>
      </c>
      <c r="AA16" s="173" t="n">
        <v>6.636</v>
      </c>
      <c r="AB16" s="173" t="n">
        <v>6.636</v>
      </c>
      <c r="AC16" s="173" t="n">
        <v>6.636</v>
      </c>
      <c r="AD16" s="173" t="n">
        <v>6.636</v>
      </c>
      <c r="AE16" s="173" t="n">
        <v>6.636</v>
      </c>
      <c r="AF16" s="173" t="n">
        <v>6.636</v>
      </c>
      <c r="AG16" s="173" t="n">
        <v>6.636</v>
      </c>
      <c r="AH16" s="173" t="n">
        <v>6.636</v>
      </c>
      <c r="AI16" s="170" t="n">
        <v>0</v>
      </c>
    </row>
    <row r="17" ht="15" customHeight="1" s="163">
      <c r="A17" s="21" t="inlineStr">
        <is>
          <t>CNV000:aa_AviationGasol</t>
        </is>
      </c>
      <c r="B17" s="26" t="inlineStr">
        <is>
          <t xml:space="preserve">  Aviation Gasoline</t>
        </is>
      </c>
      <c r="C17" s="173" t="n">
        <v>5.048</v>
      </c>
      <c r="D17" s="173" t="n">
        <v>5.048</v>
      </c>
      <c r="E17" s="173" t="n">
        <v>5.048</v>
      </c>
      <c r="F17" s="173" t="n">
        <v>5.048</v>
      </c>
      <c r="G17" s="173" t="n">
        <v>5.048</v>
      </c>
      <c r="H17" s="173" t="n">
        <v>5.048</v>
      </c>
      <c r="I17" s="173" t="n">
        <v>5.048</v>
      </c>
      <c r="J17" s="173" t="n">
        <v>5.048</v>
      </c>
      <c r="K17" s="173" t="n">
        <v>5.048</v>
      </c>
      <c r="L17" s="173" t="n">
        <v>5.048</v>
      </c>
      <c r="M17" s="173" t="n">
        <v>5.048</v>
      </c>
      <c r="N17" s="173" t="n">
        <v>5.048</v>
      </c>
      <c r="O17" s="173" t="n">
        <v>5.048</v>
      </c>
      <c r="P17" s="173" t="n">
        <v>5.048</v>
      </c>
      <c r="Q17" s="173" t="n">
        <v>5.048</v>
      </c>
      <c r="R17" s="173" t="n">
        <v>5.048</v>
      </c>
      <c r="S17" s="173" t="n">
        <v>5.048</v>
      </c>
      <c r="T17" s="173" t="n">
        <v>5.048</v>
      </c>
      <c r="U17" s="173" t="n">
        <v>5.048</v>
      </c>
      <c r="V17" s="173" t="n">
        <v>5.048</v>
      </c>
      <c r="W17" s="173" t="n">
        <v>5.048</v>
      </c>
      <c r="X17" s="173" t="n">
        <v>5.048</v>
      </c>
      <c r="Y17" s="173" t="n">
        <v>5.048</v>
      </c>
      <c r="Z17" s="173" t="n">
        <v>5.048</v>
      </c>
      <c r="AA17" s="173" t="n">
        <v>5.048</v>
      </c>
      <c r="AB17" s="173" t="n">
        <v>5.048</v>
      </c>
      <c r="AC17" s="173" t="n">
        <v>5.048</v>
      </c>
      <c r="AD17" s="173" t="n">
        <v>5.048</v>
      </c>
      <c r="AE17" s="173" t="n">
        <v>5.048</v>
      </c>
      <c r="AF17" s="173" t="n">
        <v>5.048</v>
      </c>
      <c r="AG17" s="173" t="n">
        <v>5.048</v>
      </c>
      <c r="AH17" s="173" t="n">
        <v>5.048</v>
      </c>
      <c r="AI17" s="170" t="n">
        <v>0</v>
      </c>
    </row>
    <row r="18" ht="15" customHeight="1" s="163">
      <c r="A18" s="21" t="inlineStr">
        <is>
          <t>CNV000:ea_Biodiesel</t>
        </is>
      </c>
      <c r="B18" s="26" t="inlineStr">
        <is>
          <t xml:space="preserve">  Biodiesel</t>
        </is>
      </c>
      <c r="C18" s="173" t="n">
        <v>5.359</v>
      </c>
      <c r="D18" s="173" t="n">
        <v>5.359</v>
      </c>
      <c r="E18" s="173" t="n">
        <v>5.359</v>
      </c>
      <c r="F18" s="173" t="n">
        <v>5.359</v>
      </c>
      <c r="G18" s="173" t="n">
        <v>5.359</v>
      </c>
      <c r="H18" s="173" t="n">
        <v>5.359</v>
      </c>
      <c r="I18" s="173" t="n">
        <v>5.359</v>
      </c>
      <c r="J18" s="173" t="n">
        <v>5.359</v>
      </c>
      <c r="K18" s="173" t="n">
        <v>5.359</v>
      </c>
      <c r="L18" s="173" t="n">
        <v>5.359</v>
      </c>
      <c r="M18" s="173" t="n">
        <v>5.359</v>
      </c>
      <c r="N18" s="173" t="n">
        <v>5.359</v>
      </c>
      <c r="O18" s="173" t="n">
        <v>5.359</v>
      </c>
      <c r="P18" s="173" t="n">
        <v>5.359</v>
      </c>
      <c r="Q18" s="173" t="n">
        <v>5.359</v>
      </c>
      <c r="R18" s="173" t="n">
        <v>5.359</v>
      </c>
      <c r="S18" s="173" t="n">
        <v>5.359</v>
      </c>
      <c r="T18" s="173" t="n">
        <v>5.359</v>
      </c>
      <c r="U18" s="173" t="n">
        <v>5.359</v>
      </c>
      <c r="V18" s="173" t="n">
        <v>5.359</v>
      </c>
      <c r="W18" s="173" t="n">
        <v>5.359</v>
      </c>
      <c r="X18" s="173" t="n">
        <v>5.359</v>
      </c>
      <c r="Y18" s="173" t="n">
        <v>5.359</v>
      </c>
      <c r="Z18" s="173" t="n">
        <v>5.359</v>
      </c>
      <c r="AA18" s="173" t="n">
        <v>5.359</v>
      </c>
      <c r="AB18" s="173" t="n">
        <v>5.359</v>
      </c>
      <c r="AC18" s="173" t="n">
        <v>5.359</v>
      </c>
      <c r="AD18" s="173" t="n">
        <v>5.359</v>
      </c>
      <c r="AE18" s="173" t="n">
        <v>5.359</v>
      </c>
      <c r="AF18" s="173" t="n">
        <v>5.359</v>
      </c>
      <c r="AG18" s="173" t="n">
        <v>5.359</v>
      </c>
      <c r="AH18" s="173" t="n">
        <v>5.359</v>
      </c>
      <c r="AI18" s="170" t="n">
        <v>0</v>
      </c>
    </row>
    <row r="19" ht="15" customHeight="1" s="163">
      <c r="A19" s="21" t="inlineStr">
        <is>
          <t>CNV000:aa_Distillate</t>
        </is>
      </c>
      <c r="B19" s="26" t="inlineStr">
        <is>
          <t xml:space="preserve">  Distillate Fuel Oil</t>
        </is>
      </c>
      <c r="C19" s="173" t="n">
        <v>5.825</v>
      </c>
      <c r="D19" s="173" t="n">
        <v>5.825</v>
      </c>
      <c r="E19" s="173" t="n">
        <v>5.825</v>
      </c>
      <c r="F19" s="173" t="n">
        <v>5.825</v>
      </c>
      <c r="G19" s="173" t="n">
        <v>5.825</v>
      </c>
      <c r="H19" s="173" t="n">
        <v>5.825</v>
      </c>
      <c r="I19" s="173" t="n">
        <v>5.825</v>
      </c>
      <c r="J19" s="173" t="n">
        <v>5.825</v>
      </c>
      <c r="K19" s="173" t="n">
        <v>5.825</v>
      </c>
      <c r="L19" s="173" t="n">
        <v>5.825</v>
      </c>
      <c r="M19" s="173" t="n">
        <v>5.825</v>
      </c>
      <c r="N19" s="173" t="n">
        <v>5.825</v>
      </c>
      <c r="O19" s="173" t="n">
        <v>5.825</v>
      </c>
      <c r="P19" s="173" t="n">
        <v>5.825</v>
      </c>
      <c r="Q19" s="173" t="n">
        <v>5.825</v>
      </c>
      <c r="R19" s="173" t="n">
        <v>5.825</v>
      </c>
      <c r="S19" s="173" t="n">
        <v>5.825</v>
      </c>
      <c r="T19" s="173" t="n">
        <v>5.825</v>
      </c>
      <c r="U19" s="173" t="n">
        <v>5.825</v>
      </c>
      <c r="V19" s="173" t="n">
        <v>5.825</v>
      </c>
      <c r="W19" s="173" t="n">
        <v>5.825</v>
      </c>
      <c r="X19" s="173" t="n">
        <v>5.825</v>
      </c>
      <c r="Y19" s="173" t="n">
        <v>5.825</v>
      </c>
      <c r="Z19" s="173" t="n">
        <v>5.825</v>
      </c>
      <c r="AA19" s="173" t="n">
        <v>5.825</v>
      </c>
      <c r="AB19" s="173" t="n">
        <v>5.825</v>
      </c>
      <c r="AC19" s="173" t="n">
        <v>5.825</v>
      </c>
      <c r="AD19" s="173" t="n">
        <v>5.825</v>
      </c>
      <c r="AE19" s="173" t="n">
        <v>5.825</v>
      </c>
      <c r="AF19" s="173" t="n">
        <v>5.825</v>
      </c>
      <c r="AG19" s="173" t="n">
        <v>5.825</v>
      </c>
      <c r="AH19" s="173" t="n">
        <v>5.825</v>
      </c>
      <c r="AI19" s="170" t="n">
        <v>0</v>
      </c>
    </row>
    <row r="20" ht="15" customHeight="1" s="163">
      <c r="A20" s="21" t="inlineStr">
        <is>
          <t>CNV000:aa_Residential</t>
        </is>
      </c>
      <c r="B20" s="26" t="inlineStr">
        <is>
          <t xml:space="preserve">    Residential</t>
        </is>
      </c>
      <c r="C20" s="173" t="n">
        <v>5.774495</v>
      </c>
      <c r="D20" s="173" t="n">
        <v>5.774243</v>
      </c>
      <c r="E20" s="173" t="n">
        <v>5.773247</v>
      </c>
      <c r="F20" s="173" t="n">
        <v>5.772089</v>
      </c>
      <c r="G20" s="173" t="n">
        <v>5.772036</v>
      </c>
      <c r="H20" s="173" t="n">
        <v>5.771943</v>
      </c>
      <c r="I20" s="173" t="n">
        <v>5.771772</v>
      </c>
      <c r="J20" s="173" t="n">
        <v>5.772083</v>
      </c>
      <c r="K20" s="173" t="n">
        <v>5.772353</v>
      </c>
      <c r="L20" s="173" t="n">
        <v>5.772017</v>
      </c>
      <c r="M20" s="173" t="n">
        <v>5.771494</v>
      </c>
      <c r="N20" s="173" t="n">
        <v>5.770727</v>
      </c>
      <c r="O20" s="173" t="n">
        <v>5.77121</v>
      </c>
      <c r="P20" s="173" t="n">
        <v>5.770951</v>
      </c>
      <c r="Q20" s="173" t="n">
        <v>5.771115</v>
      </c>
      <c r="R20" s="173" t="n">
        <v>5.77093</v>
      </c>
      <c r="S20" s="173" t="n">
        <v>5.771118</v>
      </c>
      <c r="T20" s="173" t="n">
        <v>5.770806</v>
      </c>
      <c r="U20" s="173" t="n">
        <v>5.772179</v>
      </c>
      <c r="V20" s="173" t="n">
        <v>5.770948</v>
      </c>
      <c r="W20" s="173" t="n">
        <v>5.771861</v>
      </c>
      <c r="X20" s="173" t="n">
        <v>5.77062</v>
      </c>
      <c r="Y20" s="173" t="n">
        <v>5.77089</v>
      </c>
      <c r="Z20" s="173" t="n">
        <v>5.77105</v>
      </c>
      <c r="AA20" s="173" t="n">
        <v>5.773028</v>
      </c>
      <c r="AB20" s="173" t="n">
        <v>5.771064</v>
      </c>
      <c r="AC20" s="173" t="n">
        <v>5.770857</v>
      </c>
      <c r="AD20" s="173" t="n">
        <v>5.770606</v>
      </c>
      <c r="AE20" s="173" t="n">
        <v>5.772445</v>
      </c>
      <c r="AF20" s="173" t="n">
        <v>5.773319</v>
      </c>
      <c r="AG20" s="173" t="n">
        <v>5.773435</v>
      </c>
      <c r="AH20" s="173" t="n">
        <v>5.772675</v>
      </c>
      <c r="AI20" s="170" t="n">
        <v>-1e-05</v>
      </c>
    </row>
    <row r="21" ht="15" customHeight="1" s="163">
      <c r="A21" s="21" t="inlineStr">
        <is>
          <t>CNV000:aa_Commercial</t>
        </is>
      </c>
      <c r="B21" s="26" t="inlineStr">
        <is>
          <t xml:space="preserve">    Commercial</t>
        </is>
      </c>
      <c r="C21" s="173" t="n">
        <v>5.774495</v>
      </c>
      <c r="D21" s="173" t="n">
        <v>5.774243</v>
      </c>
      <c r="E21" s="173" t="n">
        <v>5.773247</v>
      </c>
      <c r="F21" s="173" t="n">
        <v>5.772089</v>
      </c>
      <c r="G21" s="173" t="n">
        <v>5.772036</v>
      </c>
      <c r="H21" s="173" t="n">
        <v>5.771943</v>
      </c>
      <c r="I21" s="173" t="n">
        <v>5.771772</v>
      </c>
      <c r="J21" s="173" t="n">
        <v>5.772083</v>
      </c>
      <c r="K21" s="173" t="n">
        <v>5.772353</v>
      </c>
      <c r="L21" s="173" t="n">
        <v>5.772017</v>
      </c>
      <c r="M21" s="173" t="n">
        <v>5.771494</v>
      </c>
      <c r="N21" s="173" t="n">
        <v>5.770727</v>
      </c>
      <c r="O21" s="173" t="n">
        <v>5.77121</v>
      </c>
      <c r="P21" s="173" t="n">
        <v>5.770951</v>
      </c>
      <c r="Q21" s="173" t="n">
        <v>5.771115</v>
      </c>
      <c r="R21" s="173" t="n">
        <v>5.77093</v>
      </c>
      <c r="S21" s="173" t="n">
        <v>5.771118</v>
      </c>
      <c r="T21" s="173" t="n">
        <v>5.770806</v>
      </c>
      <c r="U21" s="173" t="n">
        <v>5.772179</v>
      </c>
      <c r="V21" s="173" t="n">
        <v>5.770948</v>
      </c>
      <c r="W21" s="173" t="n">
        <v>5.771861</v>
      </c>
      <c r="X21" s="173" t="n">
        <v>5.77062</v>
      </c>
      <c r="Y21" s="173" t="n">
        <v>5.77089</v>
      </c>
      <c r="Z21" s="173" t="n">
        <v>5.77105</v>
      </c>
      <c r="AA21" s="173" t="n">
        <v>5.773028</v>
      </c>
      <c r="AB21" s="173" t="n">
        <v>5.771064</v>
      </c>
      <c r="AC21" s="173" t="n">
        <v>5.770857</v>
      </c>
      <c r="AD21" s="173" t="n">
        <v>5.770606</v>
      </c>
      <c r="AE21" s="173" t="n">
        <v>5.772445</v>
      </c>
      <c r="AF21" s="173" t="n">
        <v>5.773319</v>
      </c>
      <c r="AG21" s="173" t="n">
        <v>5.773435</v>
      </c>
      <c r="AH21" s="173" t="n">
        <v>5.772675</v>
      </c>
      <c r="AI21" s="170" t="n">
        <v>-1e-05</v>
      </c>
    </row>
    <row r="22" ht="15" customHeight="1" s="163">
      <c r="A22" s="21" t="inlineStr">
        <is>
          <t>CNV000:aa_Transportatio</t>
        </is>
      </c>
      <c r="B22" s="26" t="inlineStr">
        <is>
          <t xml:space="preserve">    Transportation</t>
        </is>
      </c>
      <c r="C22" s="173" t="n">
        <v>5.774495</v>
      </c>
      <c r="D22" s="173" t="n">
        <v>5.774243</v>
      </c>
      <c r="E22" s="173" t="n">
        <v>5.773247</v>
      </c>
      <c r="F22" s="173" t="n">
        <v>5.772089</v>
      </c>
      <c r="G22" s="173" t="n">
        <v>5.772036</v>
      </c>
      <c r="H22" s="173" t="n">
        <v>5.771943</v>
      </c>
      <c r="I22" s="173" t="n">
        <v>5.771772</v>
      </c>
      <c r="J22" s="173" t="n">
        <v>5.772083</v>
      </c>
      <c r="K22" s="173" t="n">
        <v>5.772353</v>
      </c>
      <c r="L22" s="173" t="n">
        <v>5.772017</v>
      </c>
      <c r="M22" s="173" t="n">
        <v>5.771494</v>
      </c>
      <c r="N22" s="173" t="n">
        <v>5.770727</v>
      </c>
      <c r="O22" s="173" t="n">
        <v>5.77121</v>
      </c>
      <c r="P22" s="173" t="n">
        <v>5.770951</v>
      </c>
      <c r="Q22" s="173" t="n">
        <v>5.771115</v>
      </c>
      <c r="R22" s="173" t="n">
        <v>5.77093</v>
      </c>
      <c r="S22" s="173" t="n">
        <v>5.771118</v>
      </c>
      <c r="T22" s="173" t="n">
        <v>5.770806</v>
      </c>
      <c r="U22" s="173" t="n">
        <v>5.772179</v>
      </c>
      <c r="V22" s="173" t="n">
        <v>5.770948</v>
      </c>
      <c r="W22" s="173" t="n">
        <v>5.771861</v>
      </c>
      <c r="X22" s="173" t="n">
        <v>5.77062</v>
      </c>
      <c r="Y22" s="173" t="n">
        <v>5.77089</v>
      </c>
      <c r="Z22" s="173" t="n">
        <v>5.77105</v>
      </c>
      <c r="AA22" s="173" t="n">
        <v>5.773028</v>
      </c>
      <c r="AB22" s="173" t="n">
        <v>5.771064</v>
      </c>
      <c r="AC22" s="173" t="n">
        <v>5.770857</v>
      </c>
      <c r="AD22" s="173" t="n">
        <v>5.770606</v>
      </c>
      <c r="AE22" s="173" t="n">
        <v>5.772445</v>
      </c>
      <c r="AF22" s="173" t="n">
        <v>5.773319</v>
      </c>
      <c r="AG22" s="173" t="n">
        <v>5.773435</v>
      </c>
      <c r="AH22" s="173" t="n">
        <v>5.772675</v>
      </c>
      <c r="AI22" s="170" t="n">
        <v>-1e-05</v>
      </c>
    </row>
    <row r="23" ht="15" customHeight="1" s="163">
      <c r="A23" s="21" t="inlineStr">
        <is>
          <t>CNV000:aa_Industrial</t>
        </is>
      </c>
      <c r="B23" s="26" t="inlineStr">
        <is>
          <t xml:space="preserve">    Industrial</t>
        </is>
      </c>
      <c r="C23" s="173" t="n">
        <v>5.774495</v>
      </c>
      <c r="D23" s="173" t="n">
        <v>5.774243</v>
      </c>
      <c r="E23" s="173" t="n">
        <v>5.773247</v>
      </c>
      <c r="F23" s="173" t="n">
        <v>5.772089</v>
      </c>
      <c r="G23" s="173" t="n">
        <v>5.772036</v>
      </c>
      <c r="H23" s="173" t="n">
        <v>5.771943</v>
      </c>
      <c r="I23" s="173" t="n">
        <v>5.771772</v>
      </c>
      <c r="J23" s="173" t="n">
        <v>5.772083</v>
      </c>
      <c r="K23" s="173" t="n">
        <v>5.772353</v>
      </c>
      <c r="L23" s="173" t="n">
        <v>5.772017</v>
      </c>
      <c r="M23" s="173" t="n">
        <v>5.771494</v>
      </c>
      <c r="N23" s="173" t="n">
        <v>5.770727</v>
      </c>
      <c r="O23" s="173" t="n">
        <v>5.77121</v>
      </c>
      <c r="P23" s="173" t="n">
        <v>5.770951</v>
      </c>
      <c r="Q23" s="173" t="n">
        <v>5.771115</v>
      </c>
      <c r="R23" s="173" t="n">
        <v>5.77093</v>
      </c>
      <c r="S23" s="173" t="n">
        <v>5.771118</v>
      </c>
      <c r="T23" s="173" t="n">
        <v>5.770806</v>
      </c>
      <c r="U23" s="173" t="n">
        <v>5.772179</v>
      </c>
      <c r="V23" s="173" t="n">
        <v>5.770948</v>
      </c>
      <c r="W23" s="173" t="n">
        <v>5.771861</v>
      </c>
      <c r="X23" s="173" t="n">
        <v>5.77062</v>
      </c>
      <c r="Y23" s="173" t="n">
        <v>5.77089</v>
      </c>
      <c r="Z23" s="173" t="n">
        <v>5.77105</v>
      </c>
      <c r="AA23" s="173" t="n">
        <v>5.773028</v>
      </c>
      <c r="AB23" s="173" t="n">
        <v>5.771064</v>
      </c>
      <c r="AC23" s="173" t="n">
        <v>5.770857</v>
      </c>
      <c r="AD23" s="173" t="n">
        <v>5.770606</v>
      </c>
      <c r="AE23" s="173" t="n">
        <v>5.772445</v>
      </c>
      <c r="AF23" s="173" t="n">
        <v>5.773319</v>
      </c>
      <c r="AG23" s="173" t="n">
        <v>5.773435</v>
      </c>
      <c r="AH23" s="173" t="n">
        <v>5.772675</v>
      </c>
      <c r="AI23" s="170" t="n">
        <v>-1e-05</v>
      </c>
    </row>
    <row r="24" ht="15" customHeight="1" s="163">
      <c r="A24" s="21" t="inlineStr">
        <is>
          <t>CNV000:aa_ElectricPower</t>
        </is>
      </c>
      <c r="B24" s="26" t="inlineStr">
        <is>
          <t xml:space="preserve">    Electric Power</t>
        </is>
      </c>
      <c r="C24" s="173" t="n">
        <v>5.774495</v>
      </c>
      <c r="D24" s="173" t="n">
        <v>5.774243</v>
      </c>
      <c r="E24" s="173" t="n">
        <v>5.773247</v>
      </c>
      <c r="F24" s="173" t="n">
        <v>5.772089</v>
      </c>
      <c r="G24" s="173" t="n">
        <v>5.772036</v>
      </c>
      <c r="H24" s="173" t="n">
        <v>5.771943</v>
      </c>
      <c r="I24" s="173" t="n">
        <v>5.771772</v>
      </c>
      <c r="J24" s="173" t="n">
        <v>5.772083</v>
      </c>
      <c r="K24" s="173" t="n">
        <v>5.772353</v>
      </c>
      <c r="L24" s="173" t="n">
        <v>5.772017</v>
      </c>
      <c r="M24" s="173" t="n">
        <v>5.771494</v>
      </c>
      <c r="N24" s="173" t="n">
        <v>5.770727</v>
      </c>
      <c r="O24" s="173" t="n">
        <v>5.77121</v>
      </c>
      <c r="P24" s="173" t="n">
        <v>5.770951</v>
      </c>
      <c r="Q24" s="173" t="n">
        <v>5.771115</v>
      </c>
      <c r="R24" s="173" t="n">
        <v>5.77093</v>
      </c>
      <c r="S24" s="173" t="n">
        <v>5.771118</v>
      </c>
      <c r="T24" s="173" t="n">
        <v>5.770806</v>
      </c>
      <c r="U24" s="173" t="n">
        <v>5.772179</v>
      </c>
      <c r="V24" s="173" t="n">
        <v>5.770948</v>
      </c>
      <c r="W24" s="173" t="n">
        <v>5.771861</v>
      </c>
      <c r="X24" s="173" t="n">
        <v>5.77062</v>
      </c>
      <c r="Y24" s="173" t="n">
        <v>5.77089</v>
      </c>
      <c r="Z24" s="173" t="n">
        <v>5.77105</v>
      </c>
      <c r="AA24" s="173" t="n">
        <v>5.773028</v>
      </c>
      <c r="AB24" s="173" t="n">
        <v>5.771064</v>
      </c>
      <c r="AC24" s="173" t="n">
        <v>5.770857</v>
      </c>
      <c r="AD24" s="173" t="n">
        <v>5.770606</v>
      </c>
      <c r="AE24" s="173" t="n">
        <v>5.772445</v>
      </c>
      <c r="AF24" s="173" t="n">
        <v>5.773319</v>
      </c>
      <c r="AG24" s="173" t="n">
        <v>5.773435</v>
      </c>
      <c r="AH24" s="173" t="n">
        <v>5.772675</v>
      </c>
      <c r="AI24" s="170" t="n">
        <v>-1e-05</v>
      </c>
    </row>
    <row r="25" ht="15" customHeight="1" s="163">
      <c r="A25" s="21" t="inlineStr">
        <is>
          <t>CNV000:aa_TotalDistilla</t>
        </is>
      </c>
      <c r="B25" s="26" t="inlineStr">
        <is>
          <t xml:space="preserve">      Total Distillate</t>
        </is>
      </c>
      <c r="C25" s="173" t="n">
        <v>5.774495</v>
      </c>
      <c r="D25" s="173" t="n">
        <v>5.774243</v>
      </c>
      <c r="E25" s="173" t="n">
        <v>5.773248</v>
      </c>
      <c r="F25" s="173" t="n">
        <v>5.772089</v>
      </c>
      <c r="G25" s="173" t="n">
        <v>5.772036</v>
      </c>
      <c r="H25" s="173" t="n">
        <v>5.771944</v>
      </c>
      <c r="I25" s="173" t="n">
        <v>5.771772</v>
      </c>
      <c r="J25" s="173" t="n">
        <v>5.772083</v>
      </c>
      <c r="K25" s="173" t="n">
        <v>5.772353</v>
      </c>
      <c r="L25" s="173" t="n">
        <v>5.772018</v>
      </c>
      <c r="M25" s="173" t="n">
        <v>5.771494</v>
      </c>
      <c r="N25" s="173" t="n">
        <v>5.770726</v>
      </c>
      <c r="O25" s="173" t="n">
        <v>5.77121</v>
      </c>
      <c r="P25" s="173" t="n">
        <v>5.770951</v>
      </c>
      <c r="Q25" s="173" t="n">
        <v>5.771115</v>
      </c>
      <c r="R25" s="173" t="n">
        <v>5.77093</v>
      </c>
      <c r="S25" s="173" t="n">
        <v>5.771118</v>
      </c>
      <c r="T25" s="173" t="n">
        <v>5.770806</v>
      </c>
      <c r="U25" s="173" t="n">
        <v>5.772179</v>
      </c>
      <c r="V25" s="173" t="n">
        <v>5.770948</v>
      </c>
      <c r="W25" s="173" t="n">
        <v>5.771861</v>
      </c>
      <c r="X25" s="173" t="n">
        <v>5.77062</v>
      </c>
      <c r="Y25" s="173" t="n">
        <v>5.77089</v>
      </c>
      <c r="Z25" s="173" t="n">
        <v>5.771051</v>
      </c>
      <c r="AA25" s="173" t="n">
        <v>5.773028</v>
      </c>
      <c r="AB25" s="173" t="n">
        <v>5.771063</v>
      </c>
      <c r="AC25" s="173" t="n">
        <v>5.770857</v>
      </c>
      <c r="AD25" s="173" t="n">
        <v>5.770607</v>
      </c>
      <c r="AE25" s="173" t="n">
        <v>5.772445</v>
      </c>
      <c r="AF25" s="173" t="n">
        <v>5.773318</v>
      </c>
      <c r="AG25" s="173" t="n">
        <v>5.773435</v>
      </c>
      <c r="AH25" s="173" t="n">
        <v>5.772674</v>
      </c>
      <c r="AI25" s="170" t="n">
        <v>-1e-05</v>
      </c>
    </row>
    <row r="26" ht="15" customHeight="1" s="163">
      <c r="A26" s="21" t="inlineStr">
        <is>
          <t>CNV000:aa_DistLowSulf</t>
        </is>
      </c>
      <c r="B26" s="26" t="inlineStr">
        <is>
          <t xml:space="preserve">  Distillate Fuel Oil - Low Sulfur Diesel</t>
        </is>
      </c>
      <c r="C26" s="173" t="n">
        <v>5.817</v>
      </c>
      <c r="D26" s="173" t="n">
        <v>5.817</v>
      </c>
      <c r="E26" s="173" t="n">
        <v>5.817</v>
      </c>
      <c r="F26" s="173" t="n">
        <v>5.817</v>
      </c>
      <c r="G26" s="173" t="n">
        <v>5.817</v>
      </c>
      <c r="H26" s="173" t="n">
        <v>5.817</v>
      </c>
      <c r="I26" s="173" t="n">
        <v>5.817</v>
      </c>
      <c r="J26" s="173" t="n">
        <v>5.817</v>
      </c>
      <c r="K26" s="173" t="n">
        <v>5.817</v>
      </c>
      <c r="L26" s="173" t="n">
        <v>5.817</v>
      </c>
      <c r="M26" s="173" t="n">
        <v>5.817</v>
      </c>
      <c r="N26" s="173" t="n">
        <v>5.817</v>
      </c>
      <c r="O26" s="173" t="n">
        <v>5.817</v>
      </c>
      <c r="P26" s="173" t="n">
        <v>5.817</v>
      </c>
      <c r="Q26" s="173" t="n">
        <v>5.817</v>
      </c>
      <c r="R26" s="173" t="n">
        <v>5.817</v>
      </c>
      <c r="S26" s="173" t="n">
        <v>5.817</v>
      </c>
      <c r="T26" s="173" t="n">
        <v>5.817</v>
      </c>
      <c r="U26" s="173" t="n">
        <v>5.817</v>
      </c>
      <c r="V26" s="173" t="n">
        <v>5.817</v>
      </c>
      <c r="W26" s="173" t="n">
        <v>5.817</v>
      </c>
      <c r="X26" s="173" t="n">
        <v>5.817</v>
      </c>
      <c r="Y26" s="173" t="n">
        <v>5.817</v>
      </c>
      <c r="Z26" s="173" t="n">
        <v>5.817</v>
      </c>
      <c r="AA26" s="173" t="n">
        <v>5.817</v>
      </c>
      <c r="AB26" s="173" t="n">
        <v>5.817</v>
      </c>
      <c r="AC26" s="173" t="n">
        <v>5.817</v>
      </c>
      <c r="AD26" s="173" t="n">
        <v>5.817</v>
      </c>
      <c r="AE26" s="173" t="n">
        <v>5.817</v>
      </c>
      <c r="AF26" s="173" t="n">
        <v>5.817</v>
      </c>
      <c r="AG26" s="173" t="n">
        <v>5.817</v>
      </c>
      <c r="AH26" s="173" t="n">
        <v>5.817</v>
      </c>
      <c r="AI26" s="170" t="n">
        <v>0</v>
      </c>
    </row>
    <row r="27" ht="15" customHeight="1" s="163">
      <c r="A27" s="21" t="inlineStr">
        <is>
          <t>CNV000:aa_DistUltraLow</t>
        </is>
      </c>
      <c r="B27" s="26" t="inlineStr">
        <is>
          <t xml:space="preserve">  Distillate Fuel Oil - Ultra Low Sulfur Diesel</t>
        </is>
      </c>
      <c r="C27" s="173" t="n">
        <v>5.77</v>
      </c>
      <c r="D27" s="173" t="n">
        <v>5.77</v>
      </c>
      <c r="E27" s="173" t="n">
        <v>5.77</v>
      </c>
      <c r="F27" s="173" t="n">
        <v>5.77</v>
      </c>
      <c r="G27" s="173" t="n">
        <v>5.77</v>
      </c>
      <c r="H27" s="173" t="n">
        <v>5.77</v>
      </c>
      <c r="I27" s="173" t="n">
        <v>5.77</v>
      </c>
      <c r="J27" s="173" t="n">
        <v>5.77</v>
      </c>
      <c r="K27" s="173" t="n">
        <v>5.77</v>
      </c>
      <c r="L27" s="173" t="n">
        <v>5.77</v>
      </c>
      <c r="M27" s="173" t="n">
        <v>5.77</v>
      </c>
      <c r="N27" s="173" t="n">
        <v>5.77</v>
      </c>
      <c r="O27" s="173" t="n">
        <v>5.77</v>
      </c>
      <c r="P27" s="173" t="n">
        <v>5.77</v>
      </c>
      <c r="Q27" s="173" t="n">
        <v>5.77</v>
      </c>
      <c r="R27" s="173" t="n">
        <v>5.77</v>
      </c>
      <c r="S27" s="173" t="n">
        <v>5.77</v>
      </c>
      <c r="T27" s="173" t="n">
        <v>5.77</v>
      </c>
      <c r="U27" s="173" t="n">
        <v>5.77</v>
      </c>
      <c r="V27" s="173" t="n">
        <v>5.77</v>
      </c>
      <c r="W27" s="173" t="n">
        <v>5.77</v>
      </c>
      <c r="X27" s="173" t="n">
        <v>5.77</v>
      </c>
      <c r="Y27" s="173" t="n">
        <v>5.77</v>
      </c>
      <c r="Z27" s="173" t="n">
        <v>5.77</v>
      </c>
      <c r="AA27" s="173" t="n">
        <v>5.77</v>
      </c>
      <c r="AB27" s="173" t="n">
        <v>5.77</v>
      </c>
      <c r="AC27" s="173" t="n">
        <v>5.77</v>
      </c>
      <c r="AD27" s="173" t="n">
        <v>5.77</v>
      </c>
      <c r="AE27" s="173" t="n">
        <v>5.77</v>
      </c>
      <c r="AF27" s="173" t="n">
        <v>5.77</v>
      </c>
      <c r="AG27" s="173" t="n">
        <v>5.77</v>
      </c>
      <c r="AH27" s="173" t="n">
        <v>5.77</v>
      </c>
      <c r="AI27" s="170" t="n">
        <v>0</v>
      </c>
    </row>
    <row r="28" ht="15" customHeight="1" s="163">
      <c r="A28" s="21" t="inlineStr">
        <is>
          <t>CNV000:aa_Ethanol</t>
        </is>
      </c>
      <c r="B28" s="26" t="inlineStr">
        <is>
          <t xml:space="preserve">  Ethanol including denaturant</t>
        </is>
      </c>
      <c r="C28" s="173" t="n">
        <v>3.553</v>
      </c>
      <c r="D28" s="173" t="n">
        <v>3.553</v>
      </c>
      <c r="E28" s="173" t="n">
        <v>3.553</v>
      </c>
      <c r="F28" s="173" t="n">
        <v>3.553</v>
      </c>
      <c r="G28" s="173" t="n">
        <v>3.553</v>
      </c>
      <c r="H28" s="173" t="n">
        <v>3.553</v>
      </c>
      <c r="I28" s="173" t="n">
        <v>3.553</v>
      </c>
      <c r="J28" s="173" t="n">
        <v>3.553</v>
      </c>
      <c r="K28" s="173" t="n">
        <v>3.553</v>
      </c>
      <c r="L28" s="173" t="n">
        <v>3.553</v>
      </c>
      <c r="M28" s="173" t="n">
        <v>3.553</v>
      </c>
      <c r="N28" s="173" t="n">
        <v>3.553</v>
      </c>
      <c r="O28" s="173" t="n">
        <v>3.553</v>
      </c>
      <c r="P28" s="173" t="n">
        <v>3.553</v>
      </c>
      <c r="Q28" s="173" t="n">
        <v>3.553</v>
      </c>
      <c r="R28" s="173" t="n">
        <v>3.553</v>
      </c>
      <c r="S28" s="173" t="n">
        <v>3.553</v>
      </c>
      <c r="T28" s="173" t="n">
        <v>3.553</v>
      </c>
      <c r="U28" s="173" t="n">
        <v>3.553</v>
      </c>
      <c r="V28" s="173" t="n">
        <v>3.553</v>
      </c>
      <c r="W28" s="173" t="n">
        <v>3.553</v>
      </c>
      <c r="X28" s="173" t="n">
        <v>3.553</v>
      </c>
      <c r="Y28" s="173" t="n">
        <v>3.553</v>
      </c>
      <c r="Z28" s="173" t="n">
        <v>3.553</v>
      </c>
      <c r="AA28" s="173" t="n">
        <v>3.553</v>
      </c>
      <c r="AB28" s="173" t="n">
        <v>3.553</v>
      </c>
      <c r="AC28" s="173" t="n">
        <v>3.553</v>
      </c>
      <c r="AD28" s="173" t="n">
        <v>3.553</v>
      </c>
      <c r="AE28" s="173" t="n">
        <v>3.553</v>
      </c>
      <c r="AF28" s="173" t="n">
        <v>3.553</v>
      </c>
      <c r="AG28" s="173" t="n">
        <v>3.553</v>
      </c>
      <c r="AH28" s="173" t="n">
        <v>3.553</v>
      </c>
      <c r="AI28" s="170" t="n">
        <v>0</v>
      </c>
    </row>
    <row r="29" ht="15" customHeight="1" s="163">
      <c r="A29" s="21" t="inlineStr">
        <is>
          <t>CNV000:aa_E85</t>
        </is>
      </c>
      <c r="B29" s="26" t="inlineStr">
        <is>
          <t xml:space="preserve">  E85</t>
        </is>
      </c>
      <c r="C29" s="173" t="n">
        <v>3.987013</v>
      </c>
      <c r="D29" s="173" t="n">
        <v>3.987013</v>
      </c>
      <c r="E29" s="173" t="n">
        <v>3.987013</v>
      </c>
      <c r="F29" s="173" t="n">
        <v>3.987013</v>
      </c>
      <c r="G29" s="173" t="n">
        <v>3.987013</v>
      </c>
      <c r="H29" s="173" t="n">
        <v>3.987013</v>
      </c>
      <c r="I29" s="173" t="n">
        <v>3.987013</v>
      </c>
      <c r="J29" s="173" t="n">
        <v>3.987013</v>
      </c>
      <c r="K29" s="173" t="n">
        <v>3.987013</v>
      </c>
      <c r="L29" s="173" t="n">
        <v>3.987013</v>
      </c>
      <c r="M29" s="173" t="n">
        <v>3.987013</v>
      </c>
      <c r="N29" s="173" t="n">
        <v>3.987013</v>
      </c>
      <c r="O29" s="173" t="n">
        <v>3.987013</v>
      </c>
      <c r="P29" s="173" t="n">
        <v>3.987013</v>
      </c>
      <c r="Q29" s="173" t="n">
        <v>3.987013</v>
      </c>
      <c r="R29" s="173" t="n">
        <v>3.987013</v>
      </c>
      <c r="S29" s="173" t="n">
        <v>3.987013</v>
      </c>
      <c r="T29" s="173" t="n">
        <v>3.987013</v>
      </c>
      <c r="U29" s="173" t="n">
        <v>3.987013</v>
      </c>
      <c r="V29" s="173" t="n">
        <v>3.987013</v>
      </c>
      <c r="W29" s="173" t="n">
        <v>3.987013</v>
      </c>
      <c r="X29" s="173" t="n">
        <v>3.987013</v>
      </c>
      <c r="Y29" s="173" t="n">
        <v>3.987013</v>
      </c>
      <c r="Z29" s="173" t="n">
        <v>3.987013</v>
      </c>
      <c r="AA29" s="173" t="n">
        <v>3.987013</v>
      </c>
      <c r="AB29" s="173" t="n">
        <v>3.987013</v>
      </c>
      <c r="AC29" s="173" t="n">
        <v>3.987013</v>
      </c>
      <c r="AD29" s="173" t="n">
        <v>3.987013</v>
      </c>
      <c r="AE29" s="173" t="n">
        <v>3.987013</v>
      </c>
      <c r="AF29" s="173" t="n">
        <v>3.987013</v>
      </c>
      <c r="AG29" s="173" t="n">
        <v>3.987013</v>
      </c>
      <c r="AH29" s="173" t="n">
        <v>3.987013</v>
      </c>
      <c r="AI29" s="170" t="n">
        <v>0</v>
      </c>
    </row>
    <row r="30" ht="15" customHeight="1" s="163">
      <c r="A30" s="21" t="inlineStr">
        <is>
          <t>CNV000:aa_JetFuel-Keros</t>
        </is>
      </c>
      <c r="B30" s="26" t="inlineStr">
        <is>
          <t xml:space="preserve">  Jet Fuel - Kerosene</t>
        </is>
      </c>
      <c r="C30" s="173" t="n">
        <v>5.67</v>
      </c>
      <c r="D30" s="173" t="n">
        <v>5.67</v>
      </c>
      <c r="E30" s="173" t="n">
        <v>5.67</v>
      </c>
      <c r="F30" s="173" t="n">
        <v>5.67</v>
      </c>
      <c r="G30" s="173" t="n">
        <v>5.67</v>
      </c>
      <c r="H30" s="173" t="n">
        <v>5.67</v>
      </c>
      <c r="I30" s="173" t="n">
        <v>5.67</v>
      </c>
      <c r="J30" s="173" t="n">
        <v>5.67</v>
      </c>
      <c r="K30" s="173" t="n">
        <v>5.67</v>
      </c>
      <c r="L30" s="173" t="n">
        <v>5.67</v>
      </c>
      <c r="M30" s="173" t="n">
        <v>5.67</v>
      </c>
      <c r="N30" s="173" t="n">
        <v>5.67</v>
      </c>
      <c r="O30" s="173" t="n">
        <v>5.67</v>
      </c>
      <c r="P30" s="173" t="n">
        <v>5.67</v>
      </c>
      <c r="Q30" s="173" t="n">
        <v>5.67</v>
      </c>
      <c r="R30" s="173" t="n">
        <v>5.67</v>
      </c>
      <c r="S30" s="173" t="n">
        <v>5.67</v>
      </c>
      <c r="T30" s="173" t="n">
        <v>5.67</v>
      </c>
      <c r="U30" s="173" t="n">
        <v>5.67</v>
      </c>
      <c r="V30" s="173" t="n">
        <v>5.67</v>
      </c>
      <c r="W30" s="173" t="n">
        <v>5.67</v>
      </c>
      <c r="X30" s="173" t="n">
        <v>5.67</v>
      </c>
      <c r="Y30" s="173" t="n">
        <v>5.67</v>
      </c>
      <c r="Z30" s="173" t="n">
        <v>5.67</v>
      </c>
      <c r="AA30" s="173" t="n">
        <v>5.67</v>
      </c>
      <c r="AB30" s="173" t="n">
        <v>5.67</v>
      </c>
      <c r="AC30" s="173" t="n">
        <v>5.67</v>
      </c>
      <c r="AD30" s="173" t="n">
        <v>5.67</v>
      </c>
      <c r="AE30" s="173" t="n">
        <v>5.67</v>
      </c>
      <c r="AF30" s="173" t="n">
        <v>5.67</v>
      </c>
      <c r="AG30" s="173" t="n">
        <v>5.67</v>
      </c>
      <c r="AH30" s="173" t="n">
        <v>5.67</v>
      </c>
      <c r="AI30" s="170" t="n">
        <v>0</v>
      </c>
    </row>
    <row r="31" ht="15" customHeight="1" s="163">
      <c r="A31" s="21" t="inlineStr">
        <is>
          <t>CNV000:aa_Lubricants</t>
        </is>
      </c>
      <c r="B31" s="26" t="inlineStr">
        <is>
          <t xml:space="preserve">  Lubricants</t>
        </is>
      </c>
      <c r="C31" s="173" t="n">
        <v>6.065</v>
      </c>
      <c r="D31" s="173" t="n">
        <v>6.065</v>
      </c>
      <c r="E31" s="173" t="n">
        <v>6.065</v>
      </c>
      <c r="F31" s="173" t="n">
        <v>6.065</v>
      </c>
      <c r="G31" s="173" t="n">
        <v>6.065</v>
      </c>
      <c r="H31" s="173" t="n">
        <v>6.065</v>
      </c>
      <c r="I31" s="173" t="n">
        <v>6.065</v>
      </c>
      <c r="J31" s="173" t="n">
        <v>6.065</v>
      </c>
      <c r="K31" s="173" t="n">
        <v>6.065</v>
      </c>
      <c r="L31" s="173" t="n">
        <v>6.065</v>
      </c>
      <c r="M31" s="173" t="n">
        <v>6.065</v>
      </c>
      <c r="N31" s="173" t="n">
        <v>6.065</v>
      </c>
      <c r="O31" s="173" t="n">
        <v>6.065</v>
      </c>
      <c r="P31" s="173" t="n">
        <v>6.065</v>
      </c>
      <c r="Q31" s="173" t="n">
        <v>6.065</v>
      </c>
      <c r="R31" s="173" t="n">
        <v>6.065</v>
      </c>
      <c r="S31" s="173" t="n">
        <v>6.065</v>
      </c>
      <c r="T31" s="173" t="n">
        <v>6.065</v>
      </c>
      <c r="U31" s="173" t="n">
        <v>6.065</v>
      </c>
      <c r="V31" s="173" t="n">
        <v>6.065</v>
      </c>
      <c r="W31" s="173" t="n">
        <v>6.065</v>
      </c>
      <c r="X31" s="173" t="n">
        <v>6.065</v>
      </c>
      <c r="Y31" s="173" t="n">
        <v>6.065</v>
      </c>
      <c r="Z31" s="173" t="n">
        <v>6.065</v>
      </c>
      <c r="AA31" s="173" t="n">
        <v>6.065</v>
      </c>
      <c r="AB31" s="173" t="n">
        <v>6.065</v>
      </c>
      <c r="AC31" s="173" t="n">
        <v>6.065</v>
      </c>
      <c r="AD31" s="173" t="n">
        <v>6.065</v>
      </c>
      <c r="AE31" s="173" t="n">
        <v>6.065</v>
      </c>
      <c r="AF31" s="173" t="n">
        <v>6.065</v>
      </c>
      <c r="AG31" s="173" t="n">
        <v>6.065</v>
      </c>
      <c r="AH31" s="173" t="n">
        <v>6.065</v>
      </c>
      <c r="AI31" s="170" t="n">
        <v>0</v>
      </c>
    </row>
    <row r="32" ht="15" customHeight="1" s="163">
      <c r="A32" s="21" t="inlineStr">
        <is>
          <t>CNV000:aa_MotorGasoline</t>
        </is>
      </c>
      <c r="B32" s="26" t="inlineStr">
        <is>
          <t xml:space="preserve">  Motor Gasoline Average</t>
        </is>
      </c>
      <c r="C32" s="173" t="n">
        <v>5.05386</v>
      </c>
      <c r="D32" s="173" t="n">
        <v>5.053543</v>
      </c>
      <c r="E32" s="173" t="n">
        <v>5.053223</v>
      </c>
      <c r="F32" s="173" t="n">
        <v>5.0529</v>
      </c>
      <c r="G32" s="173" t="n">
        <v>5.052573</v>
      </c>
      <c r="H32" s="173" t="n">
        <v>5.052236</v>
      </c>
      <c r="I32" s="173" t="n">
        <v>5.051097</v>
      </c>
      <c r="J32" s="173" t="n">
        <v>5.049826</v>
      </c>
      <c r="K32" s="173" t="n">
        <v>5.04855</v>
      </c>
      <c r="L32" s="173" t="n">
        <v>5.047413</v>
      </c>
      <c r="M32" s="173" t="n">
        <v>5.046274</v>
      </c>
      <c r="N32" s="173" t="n">
        <v>5.045039</v>
      </c>
      <c r="O32" s="173" t="n">
        <v>5.043882</v>
      </c>
      <c r="P32" s="173" t="n">
        <v>5.042722</v>
      </c>
      <c r="Q32" s="173" t="n">
        <v>5.041573</v>
      </c>
      <c r="R32" s="173" t="n">
        <v>5.040423</v>
      </c>
      <c r="S32" s="173" t="n">
        <v>5.03927</v>
      </c>
      <c r="T32" s="173" t="n">
        <v>5.038424</v>
      </c>
      <c r="U32" s="173" t="n">
        <v>5.037578</v>
      </c>
      <c r="V32" s="173" t="n">
        <v>5.036735</v>
      </c>
      <c r="W32" s="173" t="n">
        <v>5.035896</v>
      </c>
      <c r="X32" s="173" t="n">
        <v>5.035059</v>
      </c>
      <c r="Y32" s="173" t="n">
        <v>5.03436</v>
      </c>
      <c r="Z32" s="173" t="n">
        <v>5.033663</v>
      </c>
      <c r="AA32" s="173" t="n">
        <v>5.032969</v>
      </c>
      <c r="AB32" s="173" t="n">
        <v>5.032527</v>
      </c>
      <c r="AC32" s="173" t="n">
        <v>5.032016</v>
      </c>
      <c r="AD32" s="173" t="n">
        <v>5.031333</v>
      </c>
      <c r="AE32" s="173" t="n">
        <v>5.030649</v>
      </c>
      <c r="AF32" s="173" t="n">
        <v>5.029961</v>
      </c>
      <c r="AG32" s="173" t="n">
        <v>5.029273</v>
      </c>
      <c r="AH32" s="173" t="n">
        <v>5.028586</v>
      </c>
      <c r="AI32" s="170" t="n">
        <v>-0.000162</v>
      </c>
    </row>
    <row r="33" ht="15" customHeight="1" s="163">
      <c r="A33" s="21" t="inlineStr">
        <is>
          <t>CNV000:aa_TradMotorGas</t>
        </is>
      </c>
      <c r="B33" s="26" t="inlineStr">
        <is>
          <t xml:space="preserve">     Conventional Motor Gasoline</t>
        </is>
      </c>
      <c r="C33" s="173" t="n">
        <v>5.053576</v>
      </c>
      <c r="D33" s="173" t="n">
        <v>5.053226</v>
      </c>
      <c r="E33" s="173" t="n">
        <v>5.052875</v>
      </c>
      <c r="F33" s="173" t="n">
        <v>5.052523</v>
      </c>
      <c r="G33" s="173" t="n">
        <v>5.052169</v>
      </c>
      <c r="H33" s="173" t="n">
        <v>5.051812</v>
      </c>
      <c r="I33" s="173" t="n">
        <v>5.050571</v>
      </c>
      <c r="J33" s="173" t="n">
        <v>5.049155</v>
      </c>
      <c r="K33" s="173" t="n">
        <v>5.047734</v>
      </c>
      <c r="L33" s="173" t="n">
        <v>5.046495</v>
      </c>
      <c r="M33" s="173" t="n">
        <v>5.045257</v>
      </c>
      <c r="N33" s="173" t="n">
        <v>5.043902</v>
      </c>
      <c r="O33" s="173" t="n">
        <v>5.042648</v>
      </c>
      <c r="P33" s="173" t="n">
        <v>5.041393</v>
      </c>
      <c r="Q33" s="173" t="n">
        <v>5.040156</v>
      </c>
      <c r="R33" s="173" t="n">
        <v>5.03892</v>
      </c>
      <c r="S33" s="173" t="n">
        <v>5.037684</v>
      </c>
      <c r="T33" s="173" t="n">
        <v>5.036742</v>
      </c>
      <c r="U33" s="173" t="n">
        <v>5.0358</v>
      </c>
      <c r="V33" s="173" t="n">
        <v>5.034862</v>
      </c>
      <c r="W33" s="173" t="n">
        <v>5.033928</v>
      </c>
      <c r="X33" s="173" t="n">
        <v>5.032997</v>
      </c>
      <c r="Y33" s="173" t="n">
        <v>5.032236</v>
      </c>
      <c r="Z33" s="173" t="n">
        <v>5.031476</v>
      </c>
      <c r="AA33" s="173" t="n">
        <v>5.030721</v>
      </c>
      <c r="AB33" s="173" t="n">
        <v>5.030283</v>
      </c>
      <c r="AC33" s="173" t="n">
        <v>5.029759</v>
      </c>
      <c r="AD33" s="173" t="n">
        <v>5.029016</v>
      </c>
      <c r="AE33" s="173" t="n">
        <v>5.028269</v>
      </c>
      <c r="AF33" s="173" t="n">
        <v>5.027519</v>
      </c>
      <c r="AG33" s="173" t="n">
        <v>5.026767</v>
      </c>
      <c r="AH33" s="173" t="n">
        <v>5.026019</v>
      </c>
      <c r="AI33" s="170" t="n">
        <v>-0.000176</v>
      </c>
    </row>
    <row r="34" ht="15" customHeight="1" s="163">
      <c r="A34" s="21" t="inlineStr">
        <is>
          <t>CNV000:aa_ReforMotorGas</t>
        </is>
      </c>
      <c r="B34" s="26" t="inlineStr">
        <is>
          <t xml:space="preserve">     Reformulated Motor Gasoline</t>
        </is>
      </c>
      <c r="C34" s="173" t="n">
        <v>5.053392</v>
      </c>
      <c r="D34" s="173" t="n">
        <v>5.053022</v>
      </c>
      <c r="E34" s="173" t="n">
        <v>5.052651</v>
      </c>
      <c r="F34" s="173" t="n">
        <v>5.05228</v>
      </c>
      <c r="G34" s="173" t="n">
        <v>5.05191</v>
      </c>
      <c r="H34" s="173" t="n">
        <v>5.05154</v>
      </c>
      <c r="I34" s="173" t="n">
        <v>5.050274</v>
      </c>
      <c r="J34" s="173" t="n">
        <v>5.048923</v>
      </c>
      <c r="K34" s="173" t="n">
        <v>5.04757</v>
      </c>
      <c r="L34" s="173" t="n">
        <v>5.046304</v>
      </c>
      <c r="M34" s="173" t="n">
        <v>5.04504</v>
      </c>
      <c r="N34" s="173" t="n">
        <v>5.043721</v>
      </c>
      <c r="O34" s="173" t="n">
        <v>5.042451</v>
      </c>
      <c r="P34" s="173" t="n">
        <v>5.041181</v>
      </c>
      <c r="Q34" s="173" t="n">
        <v>5.039921</v>
      </c>
      <c r="R34" s="173" t="n">
        <v>5.038661</v>
      </c>
      <c r="S34" s="173" t="n">
        <v>5.037404</v>
      </c>
      <c r="T34" s="173" t="n">
        <v>5.03652</v>
      </c>
      <c r="U34" s="173" t="n">
        <v>5.035636</v>
      </c>
      <c r="V34" s="173" t="n">
        <v>5.034755</v>
      </c>
      <c r="W34" s="173" t="n">
        <v>5.033875</v>
      </c>
      <c r="X34" s="173" t="n">
        <v>5.032996</v>
      </c>
      <c r="Y34" s="173" t="n">
        <v>5.032218</v>
      </c>
      <c r="Z34" s="173" t="n">
        <v>5.03144</v>
      </c>
      <c r="AA34" s="173" t="n">
        <v>5.030665</v>
      </c>
      <c r="AB34" s="173" t="n">
        <v>5.030044</v>
      </c>
      <c r="AC34" s="173" t="n">
        <v>5.02938</v>
      </c>
      <c r="AD34" s="173" t="n">
        <v>5.028612</v>
      </c>
      <c r="AE34" s="173" t="n">
        <v>5.027842</v>
      </c>
      <c r="AF34" s="173" t="n">
        <v>5.027071</v>
      </c>
      <c r="AG34" s="173" t="n">
        <v>5.026297</v>
      </c>
      <c r="AH34" s="173" t="n">
        <v>5.025527</v>
      </c>
      <c r="AI34" s="170" t="n">
        <v>-0.000178</v>
      </c>
    </row>
    <row r="35" ht="15" customHeight="1" s="163">
      <c r="A35" s="21" t="inlineStr">
        <is>
          <t>CNV000:convert_cbob</t>
        </is>
      </c>
      <c r="B35" s="26" t="inlineStr">
        <is>
          <t xml:space="preserve">     Conventional before Blending</t>
        </is>
      </c>
      <c r="C35" s="173" t="n">
        <v>5.22228</v>
      </c>
      <c r="D35" s="173" t="n">
        <v>5.22228</v>
      </c>
      <c r="E35" s="173" t="n">
        <v>5.22228</v>
      </c>
      <c r="F35" s="173" t="n">
        <v>5.22228</v>
      </c>
      <c r="G35" s="173" t="n">
        <v>5.22228</v>
      </c>
      <c r="H35" s="173" t="n">
        <v>5.22228</v>
      </c>
      <c r="I35" s="173" t="n">
        <v>5.22228</v>
      </c>
      <c r="J35" s="173" t="n">
        <v>5.22228</v>
      </c>
      <c r="K35" s="173" t="n">
        <v>5.22228</v>
      </c>
      <c r="L35" s="173" t="n">
        <v>5.22228</v>
      </c>
      <c r="M35" s="173" t="n">
        <v>5.22228</v>
      </c>
      <c r="N35" s="173" t="n">
        <v>5.22228</v>
      </c>
      <c r="O35" s="173" t="n">
        <v>5.22228</v>
      </c>
      <c r="P35" s="173" t="n">
        <v>5.22228</v>
      </c>
      <c r="Q35" s="173" t="n">
        <v>5.22228</v>
      </c>
      <c r="R35" s="173" t="n">
        <v>5.22228</v>
      </c>
      <c r="S35" s="173" t="n">
        <v>5.22228</v>
      </c>
      <c r="T35" s="173" t="n">
        <v>5.22228</v>
      </c>
      <c r="U35" s="173" t="n">
        <v>5.22228</v>
      </c>
      <c r="V35" s="173" t="n">
        <v>5.22228</v>
      </c>
      <c r="W35" s="173" t="n">
        <v>5.22228</v>
      </c>
      <c r="X35" s="173" t="n">
        <v>5.22228</v>
      </c>
      <c r="Y35" s="173" t="n">
        <v>5.22228</v>
      </c>
      <c r="Z35" s="173" t="n">
        <v>5.22228</v>
      </c>
      <c r="AA35" s="173" t="n">
        <v>5.22228</v>
      </c>
      <c r="AB35" s="173" t="n">
        <v>5.22228</v>
      </c>
      <c r="AC35" s="173" t="n">
        <v>5.22228</v>
      </c>
      <c r="AD35" s="173" t="n">
        <v>5.22228</v>
      </c>
      <c r="AE35" s="173" t="n">
        <v>5.22228</v>
      </c>
      <c r="AF35" s="173" t="n">
        <v>5.22228</v>
      </c>
      <c r="AG35" s="173" t="n">
        <v>5.22228</v>
      </c>
      <c r="AH35" s="173" t="n">
        <v>5.22228</v>
      </c>
      <c r="AI35" s="170" t="n">
        <v>0</v>
      </c>
    </row>
    <row r="36" ht="15" customHeight="1" s="163">
      <c r="A36" s="21" t="inlineStr">
        <is>
          <t>CNV000:convert_rbob</t>
        </is>
      </c>
      <c r="B36" s="26" t="inlineStr">
        <is>
          <t xml:space="preserve">     Reformulated before Blending</t>
        </is>
      </c>
      <c r="C36" s="173" t="n">
        <v>5.22228</v>
      </c>
      <c r="D36" s="173" t="n">
        <v>5.22228</v>
      </c>
      <c r="E36" s="173" t="n">
        <v>5.22228</v>
      </c>
      <c r="F36" s="173" t="n">
        <v>5.22228</v>
      </c>
      <c r="G36" s="173" t="n">
        <v>5.22228</v>
      </c>
      <c r="H36" s="173" t="n">
        <v>5.22228</v>
      </c>
      <c r="I36" s="173" t="n">
        <v>5.22228</v>
      </c>
      <c r="J36" s="173" t="n">
        <v>5.22228</v>
      </c>
      <c r="K36" s="173" t="n">
        <v>5.22228</v>
      </c>
      <c r="L36" s="173" t="n">
        <v>5.22228</v>
      </c>
      <c r="M36" s="173" t="n">
        <v>5.22228</v>
      </c>
      <c r="N36" s="173" t="n">
        <v>5.22228</v>
      </c>
      <c r="O36" s="173" t="n">
        <v>5.22228</v>
      </c>
      <c r="P36" s="173" t="n">
        <v>5.22228</v>
      </c>
      <c r="Q36" s="173" t="n">
        <v>5.22228</v>
      </c>
      <c r="R36" s="173" t="n">
        <v>5.22228</v>
      </c>
      <c r="S36" s="173" t="n">
        <v>5.22228</v>
      </c>
      <c r="T36" s="173" t="n">
        <v>5.22228</v>
      </c>
      <c r="U36" s="173" t="n">
        <v>5.22228</v>
      </c>
      <c r="V36" s="173" t="n">
        <v>5.22228</v>
      </c>
      <c r="W36" s="173" t="n">
        <v>5.22228</v>
      </c>
      <c r="X36" s="173" t="n">
        <v>5.22228</v>
      </c>
      <c r="Y36" s="173" t="n">
        <v>5.22228</v>
      </c>
      <c r="Z36" s="173" t="n">
        <v>5.22228</v>
      </c>
      <c r="AA36" s="173" t="n">
        <v>5.22228</v>
      </c>
      <c r="AB36" s="173" t="n">
        <v>5.22228</v>
      </c>
      <c r="AC36" s="173" t="n">
        <v>5.22228</v>
      </c>
      <c r="AD36" s="173" t="n">
        <v>5.22228</v>
      </c>
      <c r="AE36" s="173" t="n">
        <v>5.22228</v>
      </c>
      <c r="AF36" s="173" t="n">
        <v>5.22228</v>
      </c>
      <c r="AG36" s="173" t="n">
        <v>5.22228</v>
      </c>
      <c r="AH36" s="173" t="n">
        <v>5.22228</v>
      </c>
      <c r="AI36" s="170" t="n">
        <v>0</v>
      </c>
    </row>
    <row r="37" ht="15" customHeight="1" s="163">
      <c r="A37" s="21" t="inlineStr">
        <is>
          <t>CNV000:aa_PentanesPlus</t>
        </is>
      </c>
      <c r="B37" s="26" t="inlineStr">
        <is>
          <t xml:space="preserve">  Natural Gasoline</t>
        </is>
      </c>
      <c r="C37" s="173" t="n">
        <v>4.62</v>
      </c>
      <c r="D37" s="173" t="n">
        <v>4.62</v>
      </c>
      <c r="E37" s="173" t="n">
        <v>4.62</v>
      </c>
      <c r="F37" s="173" t="n">
        <v>4.62</v>
      </c>
      <c r="G37" s="173" t="n">
        <v>4.62</v>
      </c>
      <c r="H37" s="173" t="n">
        <v>4.62</v>
      </c>
      <c r="I37" s="173" t="n">
        <v>4.62</v>
      </c>
      <c r="J37" s="173" t="n">
        <v>4.62</v>
      </c>
      <c r="K37" s="173" t="n">
        <v>4.62</v>
      </c>
      <c r="L37" s="173" t="n">
        <v>4.62</v>
      </c>
      <c r="M37" s="173" t="n">
        <v>4.62</v>
      </c>
      <c r="N37" s="173" t="n">
        <v>4.62</v>
      </c>
      <c r="O37" s="173" t="n">
        <v>4.62</v>
      </c>
      <c r="P37" s="173" t="n">
        <v>4.62</v>
      </c>
      <c r="Q37" s="173" t="n">
        <v>4.62</v>
      </c>
      <c r="R37" s="173" t="n">
        <v>4.62</v>
      </c>
      <c r="S37" s="173" t="n">
        <v>4.62</v>
      </c>
      <c r="T37" s="173" t="n">
        <v>4.62</v>
      </c>
      <c r="U37" s="173" t="n">
        <v>4.62</v>
      </c>
      <c r="V37" s="173" t="n">
        <v>4.62</v>
      </c>
      <c r="W37" s="173" t="n">
        <v>4.62</v>
      </c>
      <c r="X37" s="173" t="n">
        <v>4.62</v>
      </c>
      <c r="Y37" s="173" t="n">
        <v>4.62</v>
      </c>
      <c r="Z37" s="173" t="n">
        <v>4.62</v>
      </c>
      <c r="AA37" s="173" t="n">
        <v>4.62</v>
      </c>
      <c r="AB37" s="173" t="n">
        <v>4.62</v>
      </c>
      <c r="AC37" s="173" t="n">
        <v>4.62</v>
      </c>
      <c r="AD37" s="173" t="n">
        <v>4.62</v>
      </c>
      <c r="AE37" s="173" t="n">
        <v>4.62</v>
      </c>
      <c r="AF37" s="173" t="n">
        <v>4.62</v>
      </c>
      <c r="AG37" s="173" t="n">
        <v>4.62</v>
      </c>
      <c r="AH37" s="173" t="n">
        <v>4.62</v>
      </c>
      <c r="AI37" s="170" t="n">
        <v>0</v>
      </c>
    </row>
    <row r="38" ht="15" customHeight="1" s="163">
      <c r="A38" s="21" t="inlineStr">
        <is>
          <t>CNV000:aa_OtherPetroleu</t>
        </is>
      </c>
      <c r="B38" s="26" t="inlineStr">
        <is>
          <t xml:space="preserve">  Other Petroleum</t>
        </is>
      </c>
      <c r="C38" s="173" t="n">
        <v>5.8</v>
      </c>
      <c r="D38" s="173" t="n">
        <v>5.8</v>
      </c>
      <c r="E38" s="173" t="n">
        <v>5.8</v>
      </c>
      <c r="F38" s="173" t="n">
        <v>5.8</v>
      </c>
      <c r="G38" s="173" t="n">
        <v>5.8</v>
      </c>
      <c r="H38" s="173" t="n">
        <v>5.8</v>
      </c>
      <c r="I38" s="173" t="n">
        <v>5.8</v>
      </c>
      <c r="J38" s="173" t="n">
        <v>5.8</v>
      </c>
      <c r="K38" s="173" t="n">
        <v>5.8</v>
      </c>
      <c r="L38" s="173" t="n">
        <v>5.8</v>
      </c>
      <c r="M38" s="173" t="n">
        <v>5.8</v>
      </c>
      <c r="N38" s="173" t="n">
        <v>5.8</v>
      </c>
      <c r="O38" s="173" t="n">
        <v>5.8</v>
      </c>
      <c r="P38" s="173" t="n">
        <v>5.8</v>
      </c>
      <c r="Q38" s="173" t="n">
        <v>5.8</v>
      </c>
      <c r="R38" s="173" t="n">
        <v>5.8</v>
      </c>
      <c r="S38" s="173" t="n">
        <v>5.8</v>
      </c>
      <c r="T38" s="173" t="n">
        <v>5.8</v>
      </c>
      <c r="U38" s="173" t="n">
        <v>5.8</v>
      </c>
      <c r="V38" s="173" t="n">
        <v>5.8</v>
      </c>
      <c r="W38" s="173" t="n">
        <v>5.8</v>
      </c>
      <c r="X38" s="173" t="n">
        <v>5.8</v>
      </c>
      <c r="Y38" s="173" t="n">
        <v>5.8</v>
      </c>
      <c r="Z38" s="173" t="n">
        <v>5.8</v>
      </c>
      <c r="AA38" s="173" t="n">
        <v>5.8</v>
      </c>
      <c r="AB38" s="173" t="n">
        <v>5.8</v>
      </c>
      <c r="AC38" s="173" t="n">
        <v>5.8</v>
      </c>
      <c r="AD38" s="173" t="n">
        <v>5.8</v>
      </c>
      <c r="AE38" s="173" t="n">
        <v>5.8</v>
      </c>
      <c r="AF38" s="173" t="n">
        <v>5.8</v>
      </c>
      <c r="AG38" s="173" t="n">
        <v>5.8</v>
      </c>
      <c r="AH38" s="173" t="n">
        <v>5.8</v>
      </c>
      <c r="AI38" s="170" t="n">
        <v>0</v>
      </c>
    </row>
    <row r="39" ht="15" customHeight="1" s="163">
      <c r="A39" s="21" t="inlineStr">
        <is>
          <t>CNV000:aa_PetrochemFeed</t>
        </is>
      </c>
      <c r="B39" s="26" t="inlineStr">
        <is>
          <t xml:space="preserve">  Petrochemical Feedstocks</t>
        </is>
      </c>
      <c r="C39" s="173" t="n">
        <v>5.435604</v>
      </c>
      <c r="D39" s="173" t="n">
        <v>5.435604</v>
      </c>
      <c r="E39" s="173" t="n">
        <v>5.435604</v>
      </c>
      <c r="F39" s="173" t="n">
        <v>5.435604</v>
      </c>
      <c r="G39" s="173" t="n">
        <v>5.435604</v>
      </c>
      <c r="H39" s="173" t="n">
        <v>5.435604</v>
      </c>
      <c r="I39" s="173" t="n">
        <v>5.435604</v>
      </c>
      <c r="J39" s="173" t="n">
        <v>5.435604</v>
      </c>
      <c r="K39" s="173" t="n">
        <v>5.435604</v>
      </c>
      <c r="L39" s="173" t="n">
        <v>5.435604</v>
      </c>
      <c r="M39" s="173" t="n">
        <v>5.435604</v>
      </c>
      <c r="N39" s="173" t="n">
        <v>5.435604</v>
      </c>
      <c r="O39" s="173" t="n">
        <v>5.435604</v>
      </c>
      <c r="P39" s="173" t="n">
        <v>5.435604</v>
      </c>
      <c r="Q39" s="173" t="n">
        <v>5.435604</v>
      </c>
      <c r="R39" s="173" t="n">
        <v>5.435604</v>
      </c>
      <c r="S39" s="173" t="n">
        <v>5.435604</v>
      </c>
      <c r="T39" s="173" t="n">
        <v>5.435604</v>
      </c>
      <c r="U39" s="173" t="n">
        <v>5.435604</v>
      </c>
      <c r="V39" s="173" t="n">
        <v>5.435604</v>
      </c>
      <c r="W39" s="173" t="n">
        <v>5.435604</v>
      </c>
      <c r="X39" s="173" t="n">
        <v>5.435604</v>
      </c>
      <c r="Y39" s="173" t="n">
        <v>5.435604</v>
      </c>
      <c r="Z39" s="173" t="n">
        <v>5.435604</v>
      </c>
      <c r="AA39" s="173" t="n">
        <v>5.435604</v>
      </c>
      <c r="AB39" s="173" t="n">
        <v>5.435604</v>
      </c>
      <c r="AC39" s="173" t="n">
        <v>5.435604</v>
      </c>
      <c r="AD39" s="173" t="n">
        <v>5.435604</v>
      </c>
      <c r="AE39" s="173" t="n">
        <v>5.435604</v>
      </c>
      <c r="AF39" s="173" t="n">
        <v>5.435604</v>
      </c>
      <c r="AG39" s="173" t="n">
        <v>5.435604</v>
      </c>
      <c r="AH39" s="173" t="n">
        <v>5.435604</v>
      </c>
      <c r="AI39" s="170" t="n">
        <v>0</v>
      </c>
    </row>
    <row r="40" ht="15" customHeight="1" s="163">
      <c r="A40" s="21" t="inlineStr">
        <is>
          <t>CNV000:aa_PetroleumCoke</t>
        </is>
      </c>
      <c r="B40" s="26" t="inlineStr">
        <is>
          <t xml:space="preserve">  Petroleum Coke</t>
        </is>
      </c>
      <c r="C40" s="173" t="n">
        <v>6.287</v>
      </c>
      <c r="D40" s="173" t="n">
        <v>6.287</v>
      </c>
      <c r="E40" s="173" t="n">
        <v>6.287</v>
      </c>
      <c r="F40" s="173" t="n">
        <v>6.287</v>
      </c>
      <c r="G40" s="173" t="n">
        <v>6.287</v>
      </c>
      <c r="H40" s="173" t="n">
        <v>6.287</v>
      </c>
      <c r="I40" s="173" t="n">
        <v>6.287</v>
      </c>
      <c r="J40" s="173" t="n">
        <v>6.287</v>
      </c>
      <c r="K40" s="173" t="n">
        <v>6.287</v>
      </c>
      <c r="L40" s="173" t="n">
        <v>6.287</v>
      </c>
      <c r="M40" s="173" t="n">
        <v>6.287</v>
      </c>
      <c r="N40" s="173" t="n">
        <v>6.287</v>
      </c>
      <c r="O40" s="173" t="n">
        <v>6.287</v>
      </c>
      <c r="P40" s="173" t="n">
        <v>6.287</v>
      </c>
      <c r="Q40" s="173" t="n">
        <v>6.287</v>
      </c>
      <c r="R40" s="173" t="n">
        <v>6.287</v>
      </c>
      <c r="S40" s="173" t="n">
        <v>6.287</v>
      </c>
      <c r="T40" s="173" t="n">
        <v>6.287</v>
      </c>
      <c r="U40" s="173" t="n">
        <v>6.287</v>
      </c>
      <c r="V40" s="173" t="n">
        <v>6.287</v>
      </c>
      <c r="W40" s="173" t="n">
        <v>6.287</v>
      </c>
      <c r="X40" s="173" t="n">
        <v>6.287</v>
      </c>
      <c r="Y40" s="173" t="n">
        <v>6.287</v>
      </c>
      <c r="Z40" s="173" t="n">
        <v>6.287</v>
      </c>
      <c r="AA40" s="173" t="n">
        <v>6.287</v>
      </c>
      <c r="AB40" s="173" t="n">
        <v>6.287</v>
      </c>
      <c r="AC40" s="173" t="n">
        <v>6.287</v>
      </c>
      <c r="AD40" s="173" t="n">
        <v>6.287</v>
      </c>
      <c r="AE40" s="173" t="n">
        <v>6.287</v>
      </c>
      <c r="AF40" s="173" t="n">
        <v>6.287</v>
      </c>
      <c r="AG40" s="173" t="n">
        <v>6.287</v>
      </c>
      <c r="AH40" s="173" t="n">
        <v>6.287</v>
      </c>
      <c r="AI40" s="170" t="n">
        <v>0</v>
      </c>
    </row>
    <row r="41" ht="15" customHeight="1" s="163">
      <c r="A41" s="21" t="inlineStr">
        <is>
          <t>CNV000:aa_ResidualFuel</t>
        </is>
      </c>
      <c r="B41" s="26" t="inlineStr">
        <is>
          <t xml:space="preserve">  Residual Fuel</t>
        </is>
      </c>
      <c r="C41" s="173" t="n">
        <v>6.287</v>
      </c>
      <c r="D41" s="173" t="n">
        <v>6.287</v>
      </c>
      <c r="E41" s="173" t="n">
        <v>6.287</v>
      </c>
      <c r="F41" s="173" t="n">
        <v>6.287</v>
      </c>
      <c r="G41" s="173" t="n">
        <v>6.287</v>
      </c>
      <c r="H41" s="173" t="n">
        <v>6.287</v>
      </c>
      <c r="I41" s="173" t="n">
        <v>6.287</v>
      </c>
      <c r="J41" s="173" t="n">
        <v>6.287</v>
      </c>
      <c r="K41" s="173" t="n">
        <v>6.287</v>
      </c>
      <c r="L41" s="173" t="n">
        <v>6.287</v>
      </c>
      <c r="M41" s="173" t="n">
        <v>6.287</v>
      </c>
      <c r="N41" s="173" t="n">
        <v>6.287</v>
      </c>
      <c r="O41" s="173" t="n">
        <v>6.287</v>
      </c>
      <c r="P41" s="173" t="n">
        <v>6.287</v>
      </c>
      <c r="Q41" s="173" t="n">
        <v>6.287</v>
      </c>
      <c r="R41" s="173" t="n">
        <v>6.287</v>
      </c>
      <c r="S41" s="173" t="n">
        <v>6.287</v>
      </c>
      <c r="T41" s="173" t="n">
        <v>6.287</v>
      </c>
      <c r="U41" s="173" t="n">
        <v>6.287</v>
      </c>
      <c r="V41" s="173" t="n">
        <v>6.287</v>
      </c>
      <c r="W41" s="173" t="n">
        <v>6.287</v>
      </c>
      <c r="X41" s="173" t="n">
        <v>6.287</v>
      </c>
      <c r="Y41" s="173" t="n">
        <v>6.287</v>
      </c>
      <c r="Z41" s="173" t="n">
        <v>6.287</v>
      </c>
      <c r="AA41" s="173" t="n">
        <v>6.287</v>
      </c>
      <c r="AB41" s="173" t="n">
        <v>6.287</v>
      </c>
      <c r="AC41" s="173" t="n">
        <v>6.287</v>
      </c>
      <c r="AD41" s="173" t="n">
        <v>6.287</v>
      </c>
      <c r="AE41" s="173" t="n">
        <v>6.287</v>
      </c>
      <c r="AF41" s="173" t="n">
        <v>6.287</v>
      </c>
      <c r="AG41" s="173" t="n">
        <v>6.287</v>
      </c>
      <c r="AH41" s="173" t="n">
        <v>6.287</v>
      </c>
      <c r="AI41" s="170" t="n">
        <v>0</v>
      </c>
    </row>
    <row r="42" ht="15" customHeight="1" s="163">
      <c r="A42" s="21" t="inlineStr">
        <is>
          <t>CNV000:aa_StillGas</t>
        </is>
      </c>
      <c r="B42" s="26" t="inlineStr">
        <is>
          <t xml:space="preserve">  Still Gas</t>
        </is>
      </c>
      <c r="C42" s="173" t="n">
        <v>6.287</v>
      </c>
      <c r="D42" s="173" t="n">
        <v>6.287</v>
      </c>
      <c r="E42" s="173" t="n">
        <v>6.287</v>
      </c>
      <c r="F42" s="173" t="n">
        <v>6.287</v>
      </c>
      <c r="G42" s="173" t="n">
        <v>6.287</v>
      </c>
      <c r="H42" s="173" t="n">
        <v>6.287</v>
      </c>
      <c r="I42" s="173" t="n">
        <v>6.287</v>
      </c>
      <c r="J42" s="173" t="n">
        <v>6.287</v>
      </c>
      <c r="K42" s="173" t="n">
        <v>6.287</v>
      </c>
      <c r="L42" s="173" t="n">
        <v>6.287</v>
      </c>
      <c r="M42" s="173" t="n">
        <v>6.287</v>
      </c>
      <c r="N42" s="173" t="n">
        <v>6.287</v>
      </c>
      <c r="O42" s="173" t="n">
        <v>6.287</v>
      </c>
      <c r="P42" s="173" t="n">
        <v>6.287</v>
      </c>
      <c r="Q42" s="173" t="n">
        <v>6.287</v>
      </c>
      <c r="R42" s="173" t="n">
        <v>6.287</v>
      </c>
      <c r="S42" s="173" t="n">
        <v>6.287</v>
      </c>
      <c r="T42" s="173" t="n">
        <v>6.287</v>
      </c>
      <c r="U42" s="173" t="n">
        <v>6.287</v>
      </c>
      <c r="V42" s="173" t="n">
        <v>6.287</v>
      </c>
      <c r="W42" s="173" t="n">
        <v>6.287</v>
      </c>
      <c r="X42" s="173" t="n">
        <v>6.287</v>
      </c>
      <c r="Y42" s="173" t="n">
        <v>6.287</v>
      </c>
      <c r="Z42" s="173" t="n">
        <v>6.287</v>
      </c>
      <c r="AA42" s="173" t="n">
        <v>6.287</v>
      </c>
      <c r="AB42" s="173" t="n">
        <v>6.287</v>
      </c>
      <c r="AC42" s="173" t="n">
        <v>6.287</v>
      </c>
      <c r="AD42" s="173" t="n">
        <v>6.287</v>
      </c>
      <c r="AE42" s="173" t="n">
        <v>6.287</v>
      </c>
      <c r="AF42" s="173" t="n">
        <v>6.287</v>
      </c>
      <c r="AG42" s="173" t="n">
        <v>6.287</v>
      </c>
      <c r="AH42" s="173" t="n">
        <v>6.287</v>
      </c>
      <c r="AI42" s="170" t="n">
        <v>0</v>
      </c>
    </row>
    <row r="43" ht="15" customHeight="1" s="163">
      <c r="A43" s="21" t="inlineStr">
        <is>
          <t>CNV000:aa_UnfinishOilIm</t>
        </is>
      </c>
      <c r="B43" s="26" t="inlineStr">
        <is>
          <t xml:space="preserve">  Unfinished Oils</t>
        </is>
      </c>
      <c r="C43" s="173" t="n">
        <v>6.153794</v>
      </c>
      <c r="D43" s="173" t="n">
        <v>6.194235</v>
      </c>
      <c r="E43" s="173" t="n">
        <v>6.189125</v>
      </c>
      <c r="F43" s="173" t="n">
        <v>6.185256</v>
      </c>
      <c r="G43" s="173" t="n">
        <v>6.178966</v>
      </c>
      <c r="H43" s="173" t="n">
        <v>6.172843</v>
      </c>
      <c r="I43" s="173" t="n">
        <v>6.165823</v>
      </c>
      <c r="J43" s="173" t="n">
        <v>6.157691</v>
      </c>
      <c r="K43" s="173" t="n">
        <v>6.15875</v>
      </c>
      <c r="L43" s="173" t="n">
        <v>6.159815</v>
      </c>
      <c r="M43" s="173" t="n">
        <v>6.160887</v>
      </c>
      <c r="N43" s="173" t="n">
        <v>6.162986</v>
      </c>
      <c r="O43" s="173" t="n">
        <v>6.163051</v>
      </c>
      <c r="P43" s="173" t="n">
        <v>6.164641</v>
      </c>
      <c r="Q43" s="173" t="n">
        <v>6.165243</v>
      </c>
      <c r="R43" s="173" t="n">
        <v>6.16635</v>
      </c>
      <c r="S43" s="173" t="n">
        <v>6.167464</v>
      </c>
      <c r="T43" s="173" t="n">
        <v>6.168586</v>
      </c>
      <c r="U43" s="173" t="n">
        <v>6.169715</v>
      </c>
      <c r="V43" s="173" t="n">
        <v>6.170851</v>
      </c>
      <c r="W43" s="173" t="n">
        <v>6.171995</v>
      </c>
      <c r="X43" s="173" t="n">
        <v>6.173145</v>
      </c>
      <c r="Y43" s="173" t="n">
        <v>6.174229</v>
      </c>
      <c r="Z43" s="173" t="n">
        <v>6.175396</v>
      </c>
      <c r="AA43" s="173" t="n">
        <v>6.176572</v>
      </c>
      <c r="AB43" s="173" t="n">
        <v>6.177754</v>
      </c>
      <c r="AC43" s="173" t="n">
        <v>6.178945</v>
      </c>
      <c r="AD43" s="173" t="n">
        <v>6.180144</v>
      </c>
      <c r="AE43" s="173" t="n">
        <v>6.181352</v>
      </c>
      <c r="AF43" s="173" t="n">
        <v>6.182567</v>
      </c>
      <c r="AG43" s="173" t="n">
        <v>6.183791</v>
      </c>
      <c r="AH43" s="173" t="n">
        <v>6.185023</v>
      </c>
      <c r="AI43" s="170" t="n">
        <v>0.000163</v>
      </c>
    </row>
    <row r="44" ht="15" customHeight="1" s="163">
      <c r="A44" s="21" t="inlineStr">
        <is>
          <t>CNV000:aa_TotalPetroleu</t>
        </is>
      </c>
      <c r="B44" s="26" t="inlineStr">
        <is>
          <t xml:space="preserve">  Total Petroleum Consumption</t>
        </is>
      </c>
      <c r="C44" s="173" t="n">
        <v>5.122477</v>
      </c>
      <c r="D44" s="173" t="n">
        <v>5.07284</v>
      </c>
      <c r="E44" s="173" t="n">
        <v>5.112672</v>
      </c>
      <c r="F44" s="173" t="n">
        <v>5.107801</v>
      </c>
      <c r="G44" s="173" t="n">
        <v>5.106295</v>
      </c>
      <c r="H44" s="173" t="n">
        <v>5.102963</v>
      </c>
      <c r="I44" s="173" t="n">
        <v>5.10178</v>
      </c>
      <c r="J44" s="173" t="n">
        <v>5.100844</v>
      </c>
      <c r="K44" s="173" t="n">
        <v>5.097609</v>
      </c>
      <c r="L44" s="173" t="n">
        <v>5.097109</v>
      </c>
      <c r="M44" s="173" t="n">
        <v>5.095479</v>
      </c>
      <c r="N44" s="173" t="n">
        <v>5.094931</v>
      </c>
      <c r="O44" s="173" t="n">
        <v>5.093499</v>
      </c>
      <c r="P44" s="173" t="n">
        <v>5.092192</v>
      </c>
      <c r="Q44" s="173" t="n">
        <v>5.089801</v>
      </c>
      <c r="R44" s="173" t="n">
        <v>5.090094</v>
      </c>
      <c r="S44" s="173" t="n">
        <v>5.089013</v>
      </c>
      <c r="T44" s="173" t="n">
        <v>5.086925</v>
      </c>
      <c r="U44" s="173" t="n">
        <v>5.086362</v>
      </c>
      <c r="V44" s="173" t="n">
        <v>5.08569</v>
      </c>
      <c r="W44" s="173" t="n">
        <v>5.084962</v>
      </c>
      <c r="X44" s="173" t="n">
        <v>5.083045</v>
      </c>
      <c r="Y44" s="173" t="n">
        <v>5.083106</v>
      </c>
      <c r="Z44" s="173" t="n">
        <v>5.082249</v>
      </c>
      <c r="AA44" s="173" t="n">
        <v>5.082109</v>
      </c>
      <c r="AB44" s="173" t="n">
        <v>5.081768</v>
      </c>
      <c r="AC44" s="173" t="n">
        <v>5.082486</v>
      </c>
      <c r="AD44" s="173" t="n">
        <v>5.081576</v>
      </c>
      <c r="AE44" s="173" t="n">
        <v>5.081859</v>
      </c>
      <c r="AF44" s="173" t="n">
        <v>5.082116</v>
      </c>
      <c r="AG44" s="173" t="n">
        <v>5.081609</v>
      </c>
      <c r="AH44" s="173" t="n">
        <v>5.082578</v>
      </c>
      <c r="AI44" s="170" t="n">
        <v>-0.000252</v>
      </c>
    </row>
    <row r="45" ht="15" customHeight="1" s="163">
      <c r="A45" s="21" t="inlineStr">
        <is>
          <t>CNV000:aa_Imports</t>
        </is>
      </c>
      <c r="B45" s="26" t="inlineStr">
        <is>
          <t xml:space="preserve">  Petroleum Product Imports</t>
        </is>
      </c>
      <c r="C45" s="173" t="n">
        <v>5.826358</v>
      </c>
      <c r="D45" s="173" t="n">
        <v>5.904189</v>
      </c>
      <c r="E45" s="173" t="n">
        <v>5.82424</v>
      </c>
      <c r="F45" s="173" t="n">
        <v>5.821894</v>
      </c>
      <c r="G45" s="173" t="n">
        <v>5.809876</v>
      </c>
      <c r="H45" s="173" t="n">
        <v>5.811993</v>
      </c>
      <c r="I45" s="173" t="n">
        <v>5.793793</v>
      </c>
      <c r="J45" s="173" t="n">
        <v>5.80597</v>
      </c>
      <c r="K45" s="173" t="n">
        <v>5.823914</v>
      </c>
      <c r="L45" s="173" t="n">
        <v>5.827754</v>
      </c>
      <c r="M45" s="173" t="n">
        <v>5.840784</v>
      </c>
      <c r="N45" s="173" t="n">
        <v>5.854877</v>
      </c>
      <c r="O45" s="173" t="n">
        <v>5.86724</v>
      </c>
      <c r="P45" s="173" t="n">
        <v>5.840265</v>
      </c>
      <c r="Q45" s="173" t="n">
        <v>5.778894</v>
      </c>
      <c r="R45" s="173" t="n">
        <v>5.729787</v>
      </c>
      <c r="S45" s="173" t="n">
        <v>5.704897</v>
      </c>
      <c r="T45" s="173" t="n">
        <v>5.651903</v>
      </c>
      <c r="U45" s="173" t="n">
        <v>5.600453</v>
      </c>
      <c r="V45" s="173" t="n">
        <v>5.545398</v>
      </c>
      <c r="W45" s="173" t="n">
        <v>5.511117</v>
      </c>
      <c r="X45" s="173" t="n">
        <v>5.486877</v>
      </c>
      <c r="Y45" s="173" t="n">
        <v>5.468671</v>
      </c>
      <c r="Z45" s="173" t="n">
        <v>5.439244</v>
      </c>
      <c r="AA45" s="173" t="n">
        <v>5.407942</v>
      </c>
      <c r="AB45" s="173" t="n">
        <v>5.361335</v>
      </c>
      <c r="AC45" s="173" t="n">
        <v>5.322887</v>
      </c>
      <c r="AD45" s="173" t="n">
        <v>5.269269</v>
      </c>
      <c r="AE45" s="173" t="n">
        <v>5.233726</v>
      </c>
      <c r="AF45" s="173" t="n">
        <v>5.201461</v>
      </c>
      <c r="AG45" s="173" t="n">
        <v>5.149251</v>
      </c>
      <c r="AH45" s="173" t="n">
        <v>5.068886</v>
      </c>
      <c r="AI45" s="170" t="n">
        <v>-0.004483</v>
      </c>
    </row>
    <row r="46" ht="15" customHeight="1" s="163">
      <c r="A46" s="21" t="inlineStr">
        <is>
          <t>CNV000:aa_Exports</t>
        </is>
      </c>
      <c r="B46" s="26" t="inlineStr">
        <is>
          <t xml:space="preserve">  Petroleum Product Exports</t>
        </is>
      </c>
      <c r="C46" s="173" t="n">
        <v>5.100351</v>
      </c>
      <c r="D46" s="173" t="n">
        <v>5.19095</v>
      </c>
      <c r="E46" s="173" t="n">
        <v>5.138597</v>
      </c>
      <c r="F46" s="173" t="n">
        <v>5.089464</v>
      </c>
      <c r="G46" s="173" t="n">
        <v>5.104694</v>
      </c>
      <c r="H46" s="173" t="n">
        <v>5.134517</v>
      </c>
      <c r="I46" s="173" t="n">
        <v>5.106856</v>
      </c>
      <c r="J46" s="173" t="n">
        <v>5.100668</v>
      </c>
      <c r="K46" s="173" t="n">
        <v>5.076242</v>
      </c>
      <c r="L46" s="173" t="n">
        <v>5.06989</v>
      </c>
      <c r="M46" s="173" t="n">
        <v>5.063272</v>
      </c>
      <c r="N46" s="173" t="n">
        <v>5.057621</v>
      </c>
      <c r="O46" s="173" t="n">
        <v>5.072187</v>
      </c>
      <c r="P46" s="173" t="n">
        <v>5.077088</v>
      </c>
      <c r="Q46" s="173" t="n">
        <v>5.061696</v>
      </c>
      <c r="R46" s="173" t="n">
        <v>5.057065</v>
      </c>
      <c r="S46" s="173" t="n">
        <v>5.056965</v>
      </c>
      <c r="T46" s="173" t="n">
        <v>5.04183</v>
      </c>
      <c r="U46" s="173" t="n">
        <v>5.046306</v>
      </c>
      <c r="V46" s="173" t="n">
        <v>5.044818</v>
      </c>
      <c r="W46" s="173" t="n">
        <v>5.040044</v>
      </c>
      <c r="X46" s="173" t="n">
        <v>5.03599</v>
      </c>
      <c r="Y46" s="173" t="n">
        <v>5.040297</v>
      </c>
      <c r="Z46" s="173" t="n">
        <v>5.037262</v>
      </c>
      <c r="AA46" s="173" t="n">
        <v>5.031384</v>
      </c>
      <c r="AB46" s="173" t="n">
        <v>5.032802</v>
      </c>
      <c r="AC46" s="173" t="n">
        <v>5.03141</v>
      </c>
      <c r="AD46" s="173" t="n">
        <v>5.018684</v>
      </c>
      <c r="AE46" s="173" t="n">
        <v>5.01263</v>
      </c>
      <c r="AF46" s="173" t="n">
        <v>5.010322</v>
      </c>
      <c r="AG46" s="173" t="n">
        <v>5.002589</v>
      </c>
      <c r="AH46" s="173" t="n">
        <v>4.99248</v>
      </c>
      <c r="AI46" s="170" t="n">
        <v>-0.0006890000000000001</v>
      </c>
    </row>
    <row r="47" ht="15" customHeight="1" s="163">
      <c r="B47" s="25" t="inlineStr">
        <is>
          <t xml:space="preserve">  Crude Oil</t>
        </is>
      </c>
    </row>
    <row r="48" ht="15" customHeight="1" s="163">
      <c r="A48" s="21" t="inlineStr">
        <is>
          <t>CNV000:aa_CrudeOilProdu</t>
        </is>
      </c>
      <c r="B48" s="39" t="inlineStr">
        <is>
          <t xml:space="preserve">    Production</t>
        </is>
      </c>
      <c r="C48" s="173" t="n">
        <v>5.722563</v>
      </c>
      <c r="D48" s="173" t="n">
        <v>5.71352</v>
      </c>
      <c r="E48" s="173" t="n">
        <v>5.706669</v>
      </c>
      <c r="F48" s="173" t="n">
        <v>5.704025</v>
      </c>
      <c r="G48" s="173" t="n">
        <v>5.703377</v>
      </c>
      <c r="H48" s="173" t="n">
        <v>5.702897</v>
      </c>
      <c r="I48" s="173" t="n">
        <v>5.702689</v>
      </c>
      <c r="J48" s="173" t="n">
        <v>5.703732</v>
      </c>
      <c r="K48" s="173" t="n">
        <v>5.703641</v>
      </c>
      <c r="L48" s="173" t="n">
        <v>5.702661</v>
      </c>
      <c r="M48" s="173" t="n">
        <v>5.701635</v>
      </c>
      <c r="N48" s="173" t="n">
        <v>5.701475</v>
      </c>
      <c r="O48" s="173" t="n">
        <v>5.701417</v>
      </c>
      <c r="P48" s="173" t="n">
        <v>5.702262</v>
      </c>
      <c r="Q48" s="173" t="n">
        <v>5.701519</v>
      </c>
      <c r="R48" s="173" t="n">
        <v>5.700072</v>
      </c>
      <c r="S48" s="173" t="n">
        <v>5.698419</v>
      </c>
      <c r="T48" s="173" t="n">
        <v>5.694129</v>
      </c>
      <c r="U48" s="173" t="n">
        <v>5.690056</v>
      </c>
      <c r="V48" s="173" t="n">
        <v>5.687774</v>
      </c>
      <c r="W48" s="173" t="n">
        <v>5.685159</v>
      </c>
      <c r="X48" s="173" t="n">
        <v>5.686702</v>
      </c>
      <c r="Y48" s="173" t="n">
        <v>5.68638</v>
      </c>
      <c r="Z48" s="173" t="n">
        <v>5.684192</v>
      </c>
      <c r="AA48" s="173" t="n">
        <v>5.682661</v>
      </c>
      <c r="AB48" s="173" t="n">
        <v>5.681334</v>
      </c>
      <c r="AC48" s="173" t="n">
        <v>5.679041</v>
      </c>
      <c r="AD48" s="173" t="n">
        <v>5.680569</v>
      </c>
      <c r="AE48" s="173" t="n">
        <v>5.680705</v>
      </c>
      <c r="AF48" s="173" t="n">
        <v>5.679089</v>
      </c>
      <c r="AG48" s="173" t="n">
        <v>5.677174</v>
      </c>
      <c r="AH48" s="173" t="n">
        <v>5.679273</v>
      </c>
      <c r="AI48" s="170" t="n">
        <v>-0.000245</v>
      </c>
    </row>
    <row r="49" ht="15" customHeight="1" s="163">
      <c r="A49" s="21" t="inlineStr">
        <is>
          <t>CNV000:aa_CrudeOilImpor</t>
        </is>
      </c>
      <c r="B49" s="39" t="inlineStr">
        <is>
          <t xml:space="preserve">    Imports</t>
        </is>
      </c>
      <c r="C49" s="173" t="n">
        <v>6.130524</v>
      </c>
      <c r="D49" s="173" t="n">
        <v>6.084184</v>
      </c>
      <c r="E49" s="173" t="n">
        <v>6.111468</v>
      </c>
      <c r="F49" s="173" t="n">
        <v>6.113081</v>
      </c>
      <c r="G49" s="173" t="n">
        <v>6.118769</v>
      </c>
      <c r="H49" s="173" t="n">
        <v>6.122619</v>
      </c>
      <c r="I49" s="173" t="n">
        <v>6.115864</v>
      </c>
      <c r="J49" s="173" t="n">
        <v>6.119236</v>
      </c>
      <c r="K49" s="173" t="n">
        <v>6.096032</v>
      </c>
      <c r="L49" s="173" t="n">
        <v>6.129145</v>
      </c>
      <c r="M49" s="173" t="n">
        <v>6.131928</v>
      </c>
      <c r="N49" s="173" t="n">
        <v>6.116815</v>
      </c>
      <c r="O49" s="173" t="n">
        <v>6.120201</v>
      </c>
      <c r="P49" s="173" t="n">
        <v>6.13271</v>
      </c>
      <c r="Q49" s="173" t="n">
        <v>6.093342</v>
      </c>
      <c r="R49" s="173" t="n">
        <v>6.118341</v>
      </c>
      <c r="S49" s="173" t="n">
        <v>6.120753</v>
      </c>
      <c r="T49" s="173" t="n">
        <v>6.10043</v>
      </c>
      <c r="U49" s="173" t="n">
        <v>6.11171</v>
      </c>
      <c r="V49" s="173" t="n">
        <v>6.11305</v>
      </c>
      <c r="W49" s="173" t="n">
        <v>6.114948</v>
      </c>
      <c r="X49" s="173" t="n">
        <v>6.107969</v>
      </c>
      <c r="Y49" s="173" t="n">
        <v>6.109843</v>
      </c>
      <c r="Z49" s="173" t="n">
        <v>6.106906</v>
      </c>
      <c r="AA49" s="173" t="n">
        <v>6.11393</v>
      </c>
      <c r="AB49" s="173" t="n">
        <v>6.113346</v>
      </c>
      <c r="AC49" s="173" t="n">
        <v>6.122666</v>
      </c>
      <c r="AD49" s="173" t="n">
        <v>6.107781</v>
      </c>
      <c r="AE49" s="173" t="n">
        <v>6.121242</v>
      </c>
      <c r="AF49" s="173" t="n">
        <v>6.123178</v>
      </c>
      <c r="AG49" s="173" t="n">
        <v>6.124586</v>
      </c>
      <c r="AH49" s="173" t="n">
        <v>6.128642</v>
      </c>
      <c r="AI49" s="170" t="n">
        <v>-1e-05</v>
      </c>
    </row>
    <row r="50" ht="15" customHeight="1" s="163">
      <c r="A50" s="21" t="inlineStr">
        <is>
          <t>CNV000:aa_CrudeOilExpor</t>
        </is>
      </c>
      <c r="B50" s="26" t="inlineStr">
        <is>
          <t xml:space="preserve">    Exports</t>
        </is>
      </c>
      <c r="C50" s="173" t="n">
        <v>5.562288</v>
      </c>
      <c r="D50" s="173" t="n">
        <v>5.5691</v>
      </c>
      <c r="E50" s="173" t="n">
        <v>5.57022</v>
      </c>
      <c r="F50" s="173" t="n">
        <v>5.570899</v>
      </c>
      <c r="G50" s="173" t="n">
        <v>5.571483</v>
      </c>
      <c r="H50" s="173" t="n">
        <v>5.5738</v>
      </c>
      <c r="I50" s="173" t="n">
        <v>5.571373</v>
      </c>
      <c r="J50" s="173" t="n">
        <v>5.5732</v>
      </c>
      <c r="K50" s="173" t="n">
        <v>5.572146</v>
      </c>
      <c r="L50" s="173" t="n">
        <v>5.572308</v>
      </c>
      <c r="M50" s="173" t="n">
        <v>5.57198</v>
      </c>
      <c r="N50" s="173" t="n">
        <v>5.570947</v>
      </c>
      <c r="O50" s="173" t="n">
        <v>5.570102</v>
      </c>
      <c r="P50" s="173" t="n">
        <v>5.570592</v>
      </c>
      <c r="Q50" s="173" t="n">
        <v>5.570013</v>
      </c>
      <c r="R50" s="173" t="n">
        <v>5.571083</v>
      </c>
      <c r="S50" s="173" t="n">
        <v>5.570448</v>
      </c>
      <c r="T50" s="173" t="n">
        <v>5.569338</v>
      </c>
      <c r="U50" s="173" t="n">
        <v>5.570599</v>
      </c>
      <c r="V50" s="173" t="n">
        <v>5.568672</v>
      </c>
      <c r="W50" s="173" t="n">
        <v>5.567814</v>
      </c>
      <c r="X50" s="173" t="n">
        <v>5.576875</v>
      </c>
      <c r="Y50" s="173" t="n">
        <v>5.584314</v>
      </c>
      <c r="Z50" s="173" t="n">
        <v>5.579766</v>
      </c>
      <c r="AA50" s="173" t="n">
        <v>5.576231</v>
      </c>
      <c r="AB50" s="173" t="n">
        <v>5.572698</v>
      </c>
      <c r="AC50" s="173" t="n">
        <v>5.569394</v>
      </c>
      <c r="AD50" s="173" t="n">
        <v>5.564217</v>
      </c>
      <c r="AE50" s="173" t="n">
        <v>5.567464</v>
      </c>
      <c r="AF50" s="173" t="n">
        <v>5.567901</v>
      </c>
      <c r="AG50" s="173" t="n">
        <v>5.566223</v>
      </c>
      <c r="AH50" s="173" t="n">
        <v>5.551153</v>
      </c>
      <c r="AI50" s="170" t="n">
        <v>-6.499999999999999e-05</v>
      </c>
    </row>
    <row r="51" ht="15" customHeight="1" s="163">
      <c r="A51" s="21" t="inlineStr">
        <is>
          <t>CNV000:aa_NaturalGasPla</t>
        </is>
      </c>
      <c r="B51" s="26" t="inlineStr">
        <is>
          <t xml:space="preserve">  Natural Gas Plant Liquids</t>
        </is>
      </c>
      <c r="C51" s="173" t="n">
        <v>3.682947</v>
      </c>
      <c r="D51" s="173" t="n">
        <v>3.663116</v>
      </c>
      <c r="E51" s="173" t="n">
        <v>3.653924</v>
      </c>
      <c r="F51" s="173" t="n">
        <v>3.661514</v>
      </c>
      <c r="G51" s="173" t="n">
        <v>3.659832</v>
      </c>
      <c r="H51" s="173" t="n">
        <v>3.655703</v>
      </c>
      <c r="I51" s="173" t="n">
        <v>3.65141</v>
      </c>
      <c r="J51" s="173" t="n">
        <v>3.647604</v>
      </c>
      <c r="K51" s="173" t="n">
        <v>3.643152</v>
      </c>
      <c r="L51" s="173" t="n">
        <v>3.640599</v>
      </c>
      <c r="M51" s="173" t="n">
        <v>3.638961</v>
      </c>
      <c r="N51" s="173" t="n">
        <v>3.63795</v>
      </c>
      <c r="O51" s="173" t="n">
        <v>3.636663</v>
      </c>
      <c r="P51" s="173" t="n">
        <v>3.637153</v>
      </c>
      <c r="Q51" s="173" t="n">
        <v>3.637112</v>
      </c>
      <c r="R51" s="173" t="n">
        <v>3.636421</v>
      </c>
      <c r="S51" s="173" t="n">
        <v>3.634947</v>
      </c>
      <c r="T51" s="173" t="n">
        <v>3.634929</v>
      </c>
      <c r="U51" s="173" t="n">
        <v>3.634116</v>
      </c>
      <c r="V51" s="173" t="n">
        <v>3.634389</v>
      </c>
      <c r="W51" s="173" t="n">
        <v>3.634512</v>
      </c>
      <c r="X51" s="173" t="n">
        <v>3.636323</v>
      </c>
      <c r="Y51" s="173" t="n">
        <v>3.636969</v>
      </c>
      <c r="Z51" s="173" t="n">
        <v>3.636831</v>
      </c>
      <c r="AA51" s="173" t="n">
        <v>3.637443</v>
      </c>
      <c r="AB51" s="173" t="n">
        <v>3.63772</v>
      </c>
      <c r="AC51" s="173" t="n">
        <v>3.638049</v>
      </c>
      <c r="AD51" s="173" t="n">
        <v>3.638009</v>
      </c>
      <c r="AE51" s="173" t="n">
        <v>3.637204</v>
      </c>
      <c r="AF51" s="173" t="n">
        <v>3.635921</v>
      </c>
      <c r="AG51" s="173" t="n">
        <v>3.635727</v>
      </c>
      <c r="AH51" s="173" t="n">
        <v>3.635125</v>
      </c>
      <c r="AI51" s="170" t="n">
        <v>-0.000422</v>
      </c>
    </row>
    <row r="53" ht="15" customHeight="1" s="163">
      <c r="B53" s="25" t="inlineStr">
        <is>
          <t>Natural Gas (thousand Btu per cubic foot)</t>
        </is>
      </c>
    </row>
    <row r="54" ht="15" customHeight="1" s="163">
      <c r="A54" s="21" t="inlineStr">
        <is>
          <t>CNV000:ba_Consumption</t>
        </is>
      </c>
      <c r="B54" s="26" t="inlineStr">
        <is>
          <t xml:space="preserve">  Consumption</t>
        </is>
      </c>
      <c r="C54" s="173" t="n">
        <v>1.036</v>
      </c>
      <c r="D54" s="173" t="n">
        <v>1.036</v>
      </c>
      <c r="E54" s="173" t="n">
        <v>1.036</v>
      </c>
      <c r="F54" s="173" t="n">
        <v>1.036</v>
      </c>
      <c r="G54" s="173" t="n">
        <v>1.036</v>
      </c>
      <c r="H54" s="173" t="n">
        <v>1.036</v>
      </c>
      <c r="I54" s="173" t="n">
        <v>1.036</v>
      </c>
      <c r="J54" s="173" t="n">
        <v>1.036</v>
      </c>
      <c r="K54" s="173" t="n">
        <v>1.036</v>
      </c>
      <c r="L54" s="173" t="n">
        <v>1.036</v>
      </c>
      <c r="M54" s="173" t="n">
        <v>1.036</v>
      </c>
      <c r="N54" s="173" t="n">
        <v>1.036</v>
      </c>
      <c r="O54" s="173" t="n">
        <v>1.036</v>
      </c>
      <c r="P54" s="173" t="n">
        <v>1.036</v>
      </c>
      <c r="Q54" s="173" t="n">
        <v>1.036</v>
      </c>
      <c r="R54" s="173" t="n">
        <v>1.036</v>
      </c>
      <c r="S54" s="173" t="n">
        <v>1.036</v>
      </c>
      <c r="T54" s="173" t="n">
        <v>1.036</v>
      </c>
      <c r="U54" s="173" t="n">
        <v>1.036</v>
      </c>
      <c r="V54" s="173" t="n">
        <v>1.036</v>
      </c>
      <c r="W54" s="173" t="n">
        <v>1.036</v>
      </c>
      <c r="X54" s="173" t="n">
        <v>1.036</v>
      </c>
      <c r="Y54" s="173" t="n">
        <v>1.036</v>
      </c>
      <c r="Z54" s="173" t="n">
        <v>1.036</v>
      </c>
      <c r="AA54" s="173" t="n">
        <v>1.036</v>
      </c>
      <c r="AB54" s="173" t="n">
        <v>1.036</v>
      </c>
      <c r="AC54" s="173" t="n">
        <v>1.036</v>
      </c>
      <c r="AD54" s="173" t="n">
        <v>1.036</v>
      </c>
      <c r="AE54" s="173" t="n">
        <v>1.036</v>
      </c>
      <c r="AF54" s="173" t="n">
        <v>1.036</v>
      </c>
      <c r="AG54" s="173" t="n">
        <v>1.036</v>
      </c>
      <c r="AH54" s="173" t="n">
        <v>1.036</v>
      </c>
      <c r="AI54" s="170" t="n">
        <v>0</v>
      </c>
    </row>
    <row r="55" ht="15" customHeight="1" s="163">
      <c r="A55" s="21" t="inlineStr">
        <is>
          <t>CNV000:ba_Utility</t>
        </is>
      </c>
      <c r="B55" s="26" t="inlineStr">
        <is>
          <t xml:space="preserve">    Electric Power Sector 2/</t>
        </is>
      </c>
      <c r="C55" s="173" t="n">
        <v>1.033</v>
      </c>
      <c r="D55" s="173" t="n">
        <v>1.033</v>
      </c>
      <c r="E55" s="173" t="n">
        <v>1.033</v>
      </c>
      <c r="F55" s="173" t="n">
        <v>1.033</v>
      </c>
      <c r="G55" s="173" t="n">
        <v>1.033</v>
      </c>
      <c r="H55" s="173" t="n">
        <v>1.033</v>
      </c>
      <c r="I55" s="173" t="n">
        <v>1.033</v>
      </c>
      <c r="J55" s="173" t="n">
        <v>1.033</v>
      </c>
      <c r="K55" s="173" t="n">
        <v>1.033</v>
      </c>
      <c r="L55" s="173" t="n">
        <v>1.033</v>
      </c>
      <c r="M55" s="173" t="n">
        <v>1.033</v>
      </c>
      <c r="N55" s="173" t="n">
        <v>1.033</v>
      </c>
      <c r="O55" s="173" t="n">
        <v>1.033</v>
      </c>
      <c r="P55" s="173" t="n">
        <v>1.033</v>
      </c>
      <c r="Q55" s="173" t="n">
        <v>1.033</v>
      </c>
      <c r="R55" s="173" t="n">
        <v>1.033</v>
      </c>
      <c r="S55" s="173" t="n">
        <v>1.033</v>
      </c>
      <c r="T55" s="173" t="n">
        <v>1.033</v>
      </c>
      <c r="U55" s="173" t="n">
        <v>1.033</v>
      </c>
      <c r="V55" s="173" t="n">
        <v>1.033</v>
      </c>
      <c r="W55" s="173" t="n">
        <v>1.033</v>
      </c>
      <c r="X55" s="173" t="n">
        <v>1.033</v>
      </c>
      <c r="Y55" s="173" t="n">
        <v>1.033</v>
      </c>
      <c r="Z55" s="173" t="n">
        <v>1.033</v>
      </c>
      <c r="AA55" s="173" t="n">
        <v>1.033</v>
      </c>
      <c r="AB55" s="173" t="n">
        <v>1.033</v>
      </c>
      <c r="AC55" s="173" t="n">
        <v>1.033</v>
      </c>
      <c r="AD55" s="173" t="n">
        <v>1.033</v>
      </c>
      <c r="AE55" s="173" t="n">
        <v>1.033</v>
      </c>
      <c r="AF55" s="173" t="n">
        <v>1.033</v>
      </c>
      <c r="AG55" s="173" t="n">
        <v>1.033</v>
      </c>
      <c r="AH55" s="173" t="n">
        <v>1.033</v>
      </c>
      <c r="AI55" s="170" t="n">
        <v>0</v>
      </c>
    </row>
    <row r="56" ht="15" customHeight="1" s="163">
      <c r="A56" s="21" t="inlineStr">
        <is>
          <t>CNV000:ba_Nonutility</t>
        </is>
      </c>
      <c r="B56" s="26" t="inlineStr">
        <is>
          <t xml:space="preserve">    End-use Sector</t>
        </is>
      </c>
      <c r="C56" s="173" t="n">
        <v>1.038</v>
      </c>
      <c r="D56" s="173" t="n">
        <v>1.038</v>
      </c>
      <c r="E56" s="173" t="n">
        <v>1.038</v>
      </c>
      <c r="F56" s="173" t="n">
        <v>1.038</v>
      </c>
      <c r="G56" s="173" t="n">
        <v>1.038</v>
      </c>
      <c r="H56" s="173" t="n">
        <v>1.038</v>
      </c>
      <c r="I56" s="173" t="n">
        <v>1.038</v>
      </c>
      <c r="J56" s="173" t="n">
        <v>1.038</v>
      </c>
      <c r="K56" s="173" t="n">
        <v>1.038</v>
      </c>
      <c r="L56" s="173" t="n">
        <v>1.038</v>
      </c>
      <c r="M56" s="173" t="n">
        <v>1.038</v>
      </c>
      <c r="N56" s="173" t="n">
        <v>1.038</v>
      </c>
      <c r="O56" s="173" t="n">
        <v>1.038</v>
      </c>
      <c r="P56" s="173" t="n">
        <v>1.038</v>
      </c>
      <c r="Q56" s="173" t="n">
        <v>1.038</v>
      </c>
      <c r="R56" s="173" t="n">
        <v>1.038</v>
      </c>
      <c r="S56" s="173" t="n">
        <v>1.038</v>
      </c>
      <c r="T56" s="173" t="n">
        <v>1.038</v>
      </c>
      <c r="U56" s="173" t="n">
        <v>1.038</v>
      </c>
      <c r="V56" s="173" t="n">
        <v>1.038</v>
      </c>
      <c r="W56" s="173" t="n">
        <v>1.038</v>
      </c>
      <c r="X56" s="173" t="n">
        <v>1.038</v>
      </c>
      <c r="Y56" s="173" t="n">
        <v>1.038</v>
      </c>
      <c r="Z56" s="173" t="n">
        <v>1.038</v>
      </c>
      <c r="AA56" s="173" t="n">
        <v>1.038</v>
      </c>
      <c r="AB56" s="173" t="n">
        <v>1.038</v>
      </c>
      <c r="AC56" s="173" t="n">
        <v>1.038</v>
      </c>
      <c r="AD56" s="173" t="n">
        <v>1.038</v>
      </c>
      <c r="AE56" s="173" t="n">
        <v>1.038</v>
      </c>
      <c r="AF56" s="173" t="n">
        <v>1.038</v>
      </c>
      <c r="AG56" s="173" t="n">
        <v>1.038</v>
      </c>
      <c r="AH56" s="173" t="n">
        <v>1.038</v>
      </c>
      <c r="AI56" s="170" t="n">
        <v>0</v>
      </c>
    </row>
    <row r="57" ht="15" customHeight="1" s="163">
      <c r="A57" s="21" t="inlineStr">
        <is>
          <t>CNV000:ba_Production</t>
        </is>
      </c>
      <c r="B57" s="26" t="inlineStr">
        <is>
          <t xml:space="preserve">  Production</t>
        </is>
      </c>
      <c r="C57" s="173" t="n">
        <v>1.036</v>
      </c>
      <c r="D57" s="173" t="n">
        <v>1.036</v>
      </c>
      <c r="E57" s="173" t="n">
        <v>1.036</v>
      </c>
      <c r="F57" s="173" t="n">
        <v>1.036</v>
      </c>
      <c r="G57" s="173" t="n">
        <v>1.036</v>
      </c>
      <c r="H57" s="173" t="n">
        <v>1.036</v>
      </c>
      <c r="I57" s="173" t="n">
        <v>1.036</v>
      </c>
      <c r="J57" s="173" t="n">
        <v>1.036</v>
      </c>
      <c r="K57" s="173" t="n">
        <v>1.036</v>
      </c>
      <c r="L57" s="173" t="n">
        <v>1.036</v>
      </c>
      <c r="M57" s="173" t="n">
        <v>1.036</v>
      </c>
      <c r="N57" s="173" t="n">
        <v>1.036</v>
      </c>
      <c r="O57" s="173" t="n">
        <v>1.036</v>
      </c>
      <c r="P57" s="173" t="n">
        <v>1.036</v>
      </c>
      <c r="Q57" s="173" t="n">
        <v>1.036</v>
      </c>
      <c r="R57" s="173" t="n">
        <v>1.036</v>
      </c>
      <c r="S57" s="173" t="n">
        <v>1.036</v>
      </c>
      <c r="T57" s="173" t="n">
        <v>1.036</v>
      </c>
      <c r="U57" s="173" t="n">
        <v>1.036</v>
      </c>
      <c r="V57" s="173" t="n">
        <v>1.036</v>
      </c>
      <c r="W57" s="173" t="n">
        <v>1.036</v>
      </c>
      <c r="X57" s="173" t="n">
        <v>1.036</v>
      </c>
      <c r="Y57" s="173" t="n">
        <v>1.036</v>
      </c>
      <c r="Z57" s="173" t="n">
        <v>1.036</v>
      </c>
      <c r="AA57" s="173" t="n">
        <v>1.036</v>
      </c>
      <c r="AB57" s="173" t="n">
        <v>1.036</v>
      </c>
      <c r="AC57" s="173" t="n">
        <v>1.036</v>
      </c>
      <c r="AD57" s="173" t="n">
        <v>1.036</v>
      </c>
      <c r="AE57" s="173" t="n">
        <v>1.036</v>
      </c>
      <c r="AF57" s="173" t="n">
        <v>1.036</v>
      </c>
      <c r="AG57" s="173" t="n">
        <v>1.036</v>
      </c>
      <c r="AH57" s="173" t="n">
        <v>1.036</v>
      </c>
      <c r="AI57" s="170" t="n">
        <v>0</v>
      </c>
    </row>
    <row r="58" ht="15" customHeight="1" s="163">
      <c r="A58" s="21" t="inlineStr">
        <is>
          <t>CNV000:ba_Imports</t>
        </is>
      </c>
      <c r="B58" s="26" t="inlineStr">
        <is>
          <t xml:space="preserve">  Imports</t>
        </is>
      </c>
      <c r="C58" s="173" t="n">
        <v>1.025</v>
      </c>
      <c r="D58" s="173" t="n">
        <v>1.025</v>
      </c>
      <c r="E58" s="173" t="n">
        <v>1.025</v>
      </c>
      <c r="F58" s="173" t="n">
        <v>1.025</v>
      </c>
      <c r="G58" s="173" t="n">
        <v>1.025</v>
      </c>
      <c r="H58" s="173" t="n">
        <v>1.025</v>
      </c>
      <c r="I58" s="173" t="n">
        <v>1.025</v>
      </c>
      <c r="J58" s="173" t="n">
        <v>1.025</v>
      </c>
      <c r="K58" s="173" t="n">
        <v>1.025</v>
      </c>
      <c r="L58" s="173" t="n">
        <v>1.025</v>
      </c>
      <c r="M58" s="173" t="n">
        <v>1.025</v>
      </c>
      <c r="N58" s="173" t="n">
        <v>1.025</v>
      </c>
      <c r="O58" s="173" t="n">
        <v>1.025</v>
      </c>
      <c r="P58" s="173" t="n">
        <v>1.025</v>
      </c>
      <c r="Q58" s="173" t="n">
        <v>1.025</v>
      </c>
      <c r="R58" s="173" t="n">
        <v>1.025</v>
      </c>
      <c r="S58" s="173" t="n">
        <v>1.025</v>
      </c>
      <c r="T58" s="173" t="n">
        <v>1.025</v>
      </c>
      <c r="U58" s="173" t="n">
        <v>1.025</v>
      </c>
      <c r="V58" s="173" t="n">
        <v>1.025</v>
      </c>
      <c r="W58" s="173" t="n">
        <v>1.025</v>
      </c>
      <c r="X58" s="173" t="n">
        <v>1.025</v>
      </c>
      <c r="Y58" s="173" t="n">
        <v>1.025</v>
      </c>
      <c r="Z58" s="173" t="n">
        <v>1.025</v>
      </c>
      <c r="AA58" s="173" t="n">
        <v>1.025</v>
      </c>
      <c r="AB58" s="173" t="n">
        <v>1.025</v>
      </c>
      <c r="AC58" s="173" t="n">
        <v>1.025</v>
      </c>
      <c r="AD58" s="173" t="n">
        <v>1.025</v>
      </c>
      <c r="AE58" s="173" t="n">
        <v>1.025</v>
      </c>
      <c r="AF58" s="173" t="n">
        <v>1.025</v>
      </c>
      <c r="AG58" s="173" t="n">
        <v>1.025</v>
      </c>
      <c r="AH58" s="173" t="n">
        <v>1.025</v>
      </c>
      <c r="AI58" s="170" t="n">
        <v>0</v>
      </c>
    </row>
    <row r="59" ht="15" customHeight="1" s="163">
      <c r="A59" s="21" t="inlineStr">
        <is>
          <t>CNV000:ba_Exports</t>
        </is>
      </c>
      <c r="B59" s="26" t="inlineStr">
        <is>
          <t xml:space="preserve">  Exports</t>
        </is>
      </c>
      <c r="C59" s="173" t="n">
        <v>1.009</v>
      </c>
      <c r="D59" s="173" t="n">
        <v>1.009</v>
      </c>
      <c r="E59" s="173" t="n">
        <v>1.009</v>
      </c>
      <c r="F59" s="173" t="n">
        <v>1.009</v>
      </c>
      <c r="G59" s="173" t="n">
        <v>1.009</v>
      </c>
      <c r="H59" s="173" t="n">
        <v>1.009</v>
      </c>
      <c r="I59" s="173" t="n">
        <v>1.009</v>
      </c>
      <c r="J59" s="173" t="n">
        <v>1.009</v>
      </c>
      <c r="K59" s="173" t="n">
        <v>1.009</v>
      </c>
      <c r="L59" s="173" t="n">
        <v>1.009</v>
      </c>
      <c r="M59" s="173" t="n">
        <v>1.009</v>
      </c>
      <c r="N59" s="173" t="n">
        <v>1.009</v>
      </c>
      <c r="O59" s="173" t="n">
        <v>1.009</v>
      </c>
      <c r="P59" s="173" t="n">
        <v>1.009</v>
      </c>
      <c r="Q59" s="173" t="n">
        <v>1.009</v>
      </c>
      <c r="R59" s="173" t="n">
        <v>1.009</v>
      </c>
      <c r="S59" s="173" t="n">
        <v>1.009</v>
      </c>
      <c r="T59" s="173" t="n">
        <v>1.009</v>
      </c>
      <c r="U59" s="173" t="n">
        <v>1.009</v>
      </c>
      <c r="V59" s="173" t="n">
        <v>1.009</v>
      </c>
      <c r="W59" s="173" t="n">
        <v>1.009</v>
      </c>
      <c r="X59" s="173" t="n">
        <v>1.009</v>
      </c>
      <c r="Y59" s="173" t="n">
        <v>1.009</v>
      </c>
      <c r="Z59" s="173" t="n">
        <v>1.009</v>
      </c>
      <c r="AA59" s="173" t="n">
        <v>1.009</v>
      </c>
      <c r="AB59" s="173" t="n">
        <v>1.009</v>
      </c>
      <c r="AC59" s="173" t="n">
        <v>1.009</v>
      </c>
      <c r="AD59" s="173" t="n">
        <v>1.009</v>
      </c>
      <c r="AE59" s="173" t="n">
        <v>1.009</v>
      </c>
      <c r="AF59" s="173" t="n">
        <v>1.009</v>
      </c>
      <c r="AG59" s="173" t="n">
        <v>1.009</v>
      </c>
      <c r="AH59" s="173" t="n">
        <v>1.009</v>
      </c>
      <c r="AI59" s="170" t="n">
        <v>0</v>
      </c>
    </row>
    <row r="60" ht="15" customHeight="1" s="163">
      <c r="A60" s="21" t="inlineStr">
        <is>
          <t>CNV000:ba_CompressedNat</t>
        </is>
      </c>
      <c r="B60" s="26" t="inlineStr">
        <is>
          <t xml:space="preserve">  Compressed/Liquefied Natural Gas</t>
        </is>
      </c>
      <c r="C60" s="173" t="n">
        <v>0.96</v>
      </c>
      <c r="D60" s="173" t="n">
        <v>0.96</v>
      </c>
      <c r="E60" s="173" t="n">
        <v>0.96</v>
      </c>
      <c r="F60" s="173" t="n">
        <v>0.96</v>
      </c>
      <c r="G60" s="173" t="n">
        <v>0.96</v>
      </c>
      <c r="H60" s="173" t="n">
        <v>0.96</v>
      </c>
      <c r="I60" s="173" t="n">
        <v>0.96</v>
      </c>
      <c r="J60" s="173" t="n">
        <v>0.96</v>
      </c>
      <c r="K60" s="173" t="n">
        <v>0.96</v>
      </c>
      <c r="L60" s="173" t="n">
        <v>0.96</v>
      </c>
      <c r="M60" s="173" t="n">
        <v>0.96</v>
      </c>
      <c r="N60" s="173" t="n">
        <v>0.96</v>
      </c>
      <c r="O60" s="173" t="n">
        <v>0.96</v>
      </c>
      <c r="P60" s="173" t="n">
        <v>0.96</v>
      </c>
      <c r="Q60" s="173" t="n">
        <v>0.96</v>
      </c>
      <c r="R60" s="173" t="n">
        <v>0.96</v>
      </c>
      <c r="S60" s="173" t="n">
        <v>0.96</v>
      </c>
      <c r="T60" s="173" t="n">
        <v>0.96</v>
      </c>
      <c r="U60" s="173" t="n">
        <v>0.96</v>
      </c>
      <c r="V60" s="173" t="n">
        <v>0.96</v>
      </c>
      <c r="W60" s="173" t="n">
        <v>0.96</v>
      </c>
      <c r="X60" s="173" t="n">
        <v>0.96</v>
      </c>
      <c r="Y60" s="173" t="n">
        <v>0.96</v>
      </c>
      <c r="Z60" s="173" t="n">
        <v>0.96</v>
      </c>
      <c r="AA60" s="173" t="n">
        <v>0.96</v>
      </c>
      <c r="AB60" s="173" t="n">
        <v>0.96</v>
      </c>
      <c r="AC60" s="173" t="n">
        <v>0.96</v>
      </c>
      <c r="AD60" s="173" t="n">
        <v>0.96</v>
      </c>
      <c r="AE60" s="173" t="n">
        <v>0.96</v>
      </c>
      <c r="AF60" s="173" t="n">
        <v>0.96</v>
      </c>
      <c r="AG60" s="173" t="n">
        <v>0.96</v>
      </c>
      <c r="AH60" s="173" t="n">
        <v>0.96</v>
      </c>
      <c r="AI60" s="170" t="n">
        <v>0</v>
      </c>
    </row>
    <row r="62" ht="15" customHeight="1" s="163">
      <c r="B62" s="25" t="inlineStr">
        <is>
          <t>Coal (million Btu per short ton)</t>
        </is>
      </c>
    </row>
    <row r="63" ht="15" customHeight="1" s="163">
      <c r="A63" s="21" t="inlineStr">
        <is>
          <t>CNV000:ca_Production</t>
        </is>
      </c>
      <c r="B63" s="26" t="inlineStr">
        <is>
          <t xml:space="preserve">  Production</t>
        </is>
      </c>
      <c r="C63" s="27" t="n">
        <v>20.107996</v>
      </c>
      <c r="D63" s="27" t="n">
        <v>20.318144</v>
      </c>
      <c r="E63" s="27" t="n">
        <v>20.830229</v>
      </c>
      <c r="F63" s="27" t="n">
        <v>21.005169</v>
      </c>
      <c r="G63" s="27" t="n">
        <v>20.932463</v>
      </c>
      <c r="H63" s="27" t="n">
        <v>20.948841</v>
      </c>
      <c r="I63" s="27" t="n">
        <v>20.990414</v>
      </c>
      <c r="J63" s="27" t="n">
        <v>20.867704</v>
      </c>
      <c r="K63" s="27" t="n">
        <v>20.885036</v>
      </c>
      <c r="L63" s="27" t="n">
        <v>20.878651</v>
      </c>
      <c r="M63" s="27" t="n">
        <v>20.801617</v>
      </c>
      <c r="N63" s="27" t="n">
        <v>20.815229</v>
      </c>
      <c r="O63" s="27" t="n">
        <v>20.786015</v>
      </c>
      <c r="P63" s="27" t="n">
        <v>20.780708</v>
      </c>
      <c r="Q63" s="27" t="n">
        <v>20.778522</v>
      </c>
      <c r="R63" s="27" t="n">
        <v>20.774889</v>
      </c>
      <c r="S63" s="27" t="n">
        <v>20.83877</v>
      </c>
      <c r="T63" s="27" t="n">
        <v>20.881237</v>
      </c>
      <c r="U63" s="27" t="n">
        <v>21.00359</v>
      </c>
      <c r="V63" s="27" t="n">
        <v>21.051472</v>
      </c>
      <c r="W63" s="27" t="n">
        <v>21.176899</v>
      </c>
      <c r="X63" s="27" t="n">
        <v>21.192974</v>
      </c>
      <c r="Y63" s="27" t="n">
        <v>21.200529</v>
      </c>
      <c r="Z63" s="27" t="n">
        <v>21.213697</v>
      </c>
      <c r="AA63" s="27" t="n">
        <v>21.223732</v>
      </c>
      <c r="AB63" s="27" t="n">
        <v>21.21784</v>
      </c>
      <c r="AC63" s="27" t="n">
        <v>21.255238</v>
      </c>
      <c r="AD63" s="27" t="n">
        <v>21.205929</v>
      </c>
      <c r="AE63" s="27" t="n">
        <v>21.19367</v>
      </c>
      <c r="AF63" s="27" t="n">
        <v>21.181011</v>
      </c>
      <c r="AG63" s="27" t="n">
        <v>21.175581</v>
      </c>
      <c r="AH63" s="27" t="n">
        <v>21.169807</v>
      </c>
      <c r="AI63" s="170" t="n">
        <v>0.001661</v>
      </c>
    </row>
    <row r="64" ht="15" customHeight="1" s="163">
      <c r="A64" s="21" t="inlineStr">
        <is>
          <t>CNV000:ca_EastoftheMiss</t>
        </is>
      </c>
      <c r="B64" s="26" t="inlineStr">
        <is>
          <t xml:space="preserve">    East of the Mississippi</t>
        </is>
      </c>
      <c r="C64" s="27" t="n">
        <v>25.010605</v>
      </c>
      <c r="D64" s="27" t="n">
        <v>24.950258</v>
      </c>
      <c r="E64" s="27" t="n">
        <v>24.901592</v>
      </c>
      <c r="F64" s="27" t="n">
        <v>24.966606</v>
      </c>
      <c r="G64" s="27" t="n">
        <v>24.957043</v>
      </c>
      <c r="H64" s="27" t="n">
        <v>24.966684</v>
      </c>
      <c r="I64" s="27" t="n">
        <v>25.136524</v>
      </c>
      <c r="J64" s="27" t="n">
        <v>25.113142</v>
      </c>
      <c r="K64" s="27" t="n">
        <v>25.075571</v>
      </c>
      <c r="L64" s="27" t="n">
        <v>25.017984</v>
      </c>
      <c r="M64" s="27" t="n">
        <v>25.009914</v>
      </c>
      <c r="N64" s="27" t="n">
        <v>24.955563</v>
      </c>
      <c r="O64" s="27" t="n">
        <v>24.95261</v>
      </c>
      <c r="P64" s="27" t="n">
        <v>24.9412</v>
      </c>
      <c r="Q64" s="27" t="n">
        <v>24.913006</v>
      </c>
      <c r="R64" s="27" t="n">
        <v>24.91889</v>
      </c>
      <c r="S64" s="27" t="n">
        <v>24.901592</v>
      </c>
      <c r="T64" s="27" t="n">
        <v>24.898409</v>
      </c>
      <c r="U64" s="27" t="n">
        <v>24.837397</v>
      </c>
      <c r="V64" s="27" t="n">
        <v>24.829496</v>
      </c>
      <c r="W64" s="27" t="n">
        <v>24.798376</v>
      </c>
      <c r="X64" s="27" t="n">
        <v>24.795675</v>
      </c>
      <c r="Y64" s="27" t="n">
        <v>24.792542</v>
      </c>
      <c r="Z64" s="27" t="n">
        <v>24.774309</v>
      </c>
      <c r="AA64" s="27" t="n">
        <v>24.761419</v>
      </c>
      <c r="AB64" s="27" t="n">
        <v>24.746128</v>
      </c>
      <c r="AC64" s="27" t="n">
        <v>24.723019</v>
      </c>
      <c r="AD64" s="27" t="n">
        <v>24.704401</v>
      </c>
      <c r="AE64" s="27" t="n">
        <v>24.68457</v>
      </c>
      <c r="AF64" s="27" t="n">
        <v>24.666281</v>
      </c>
      <c r="AG64" s="27" t="n">
        <v>24.648314</v>
      </c>
      <c r="AH64" s="27" t="n">
        <v>24.622223</v>
      </c>
      <c r="AI64" s="170" t="n">
        <v>-0.000505</v>
      </c>
    </row>
    <row r="65" ht="15" customHeight="1" s="163">
      <c r="A65" s="21" t="inlineStr">
        <is>
          <t>CNV000:ca_WestoftheMiss</t>
        </is>
      </c>
      <c r="B65" s="26" t="inlineStr">
        <is>
          <t xml:space="preserve">    West of the Mississippi</t>
        </is>
      </c>
      <c r="C65" s="27" t="n">
        <v>17.0987</v>
      </c>
      <c r="D65" s="27" t="n">
        <v>17.036911</v>
      </c>
      <c r="E65" s="27" t="n">
        <v>17.074305</v>
      </c>
      <c r="F65" s="27" t="n">
        <v>17.134657</v>
      </c>
      <c r="G65" s="27" t="n">
        <v>17.110624</v>
      </c>
      <c r="H65" s="27" t="n">
        <v>17.094351</v>
      </c>
      <c r="I65" s="27" t="n">
        <v>17.02088</v>
      </c>
      <c r="J65" s="27" t="n">
        <v>16.996283</v>
      </c>
      <c r="K65" s="27" t="n">
        <v>16.965294</v>
      </c>
      <c r="L65" s="27" t="n">
        <v>16.941599</v>
      </c>
      <c r="M65" s="27" t="n">
        <v>16.919453</v>
      </c>
      <c r="N65" s="27" t="n">
        <v>16.916334</v>
      </c>
      <c r="O65" s="27" t="n">
        <v>16.913284</v>
      </c>
      <c r="P65" s="27" t="n">
        <v>16.92066</v>
      </c>
      <c r="Q65" s="27" t="n">
        <v>16.924427</v>
      </c>
      <c r="R65" s="27" t="n">
        <v>16.91806</v>
      </c>
      <c r="S65" s="27" t="n">
        <v>16.909447</v>
      </c>
      <c r="T65" s="27" t="n">
        <v>16.931795</v>
      </c>
      <c r="U65" s="27" t="n">
        <v>16.902866</v>
      </c>
      <c r="V65" s="27" t="n">
        <v>16.884628</v>
      </c>
      <c r="W65" s="27" t="n">
        <v>16.930912</v>
      </c>
      <c r="X65" s="27" t="n">
        <v>16.942768</v>
      </c>
      <c r="Y65" s="27" t="n">
        <v>16.932089</v>
      </c>
      <c r="Z65" s="27" t="n">
        <v>16.939661</v>
      </c>
      <c r="AA65" s="27" t="n">
        <v>16.935238</v>
      </c>
      <c r="AB65" s="27" t="n">
        <v>16.944445</v>
      </c>
      <c r="AC65" s="27" t="n">
        <v>16.963383</v>
      </c>
      <c r="AD65" s="27" t="n">
        <v>16.945263</v>
      </c>
      <c r="AE65" s="27" t="n">
        <v>16.933554</v>
      </c>
      <c r="AF65" s="27" t="n">
        <v>16.928518</v>
      </c>
      <c r="AG65" s="27" t="n">
        <v>16.922457</v>
      </c>
      <c r="AH65" s="27" t="n">
        <v>16.937262</v>
      </c>
      <c r="AI65" s="170" t="n">
        <v>-0.000306</v>
      </c>
    </row>
    <row r="66" ht="15" customHeight="1" s="163">
      <c r="A66" s="21" t="inlineStr">
        <is>
          <t>CNV000:ca_Consumption</t>
        </is>
      </c>
      <c r="B66" s="26" t="inlineStr">
        <is>
          <t xml:space="preserve">  Consumption</t>
        </is>
      </c>
      <c r="C66" s="27" t="n">
        <v>19.319508</v>
      </c>
      <c r="D66" s="27" t="n">
        <v>19.593052</v>
      </c>
      <c r="E66" s="27" t="n">
        <v>19.970228</v>
      </c>
      <c r="F66" s="27" t="n">
        <v>20.024702</v>
      </c>
      <c r="G66" s="27" t="n">
        <v>19.885487</v>
      </c>
      <c r="H66" s="27" t="n">
        <v>19.87775</v>
      </c>
      <c r="I66" s="27" t="n">
        <v>19.882921</v>
      </c>
      <c r="J66" s="27" t="n">
        <v>19.787554</v>
      </c>
      <c r="K66" s="27" t="n">
        <v>19.815334</v>
      </c>
      <c r="L66" s="27" t="n">
        <v>19.843052</v>
      </c>
      <c r="M66" s="27" t="n">
        <v>19.777653</v>
      </c>
      <c r="N66" s="27" t="n">
        <v>19.787804</v>
      </c>
      <c r="O66" s="27" t="n">
        <v>19.752319</v>
      </c>
      <c r="P66" s="27" t="n">
        <v>19.74798</v>
      </c>
      <c r="Q66" s="27" t="n">
        <v>19.758474</v>
      </c>
      <c r="R66" s="27" t="n">
        <v>19.752613</v>
      </c>
      <c r="S66" s="27" t="n">
        <v>19.81147</v>
      </c>
      <c r="T66" s="27" t="n">
        <v>19.851772</v>
      </c>
      <c r="U66" s="27" t="n">
        <v>19.985645</v>
      </c>
      <c r="V66" s="27" t="n">
        <v>20.025934</v>
      </c>
      <c r="W66" s="27" t="n">
        <v>20.164141</v>
      </c>
      <c r="X66" s="27" t="n">
        <v>20.180698</v>
      </c>
      <c r="Y66" s="27" t="n">
        <v>20.187029</v>
      </c>
      <c r="Z66" s="27" t="n">
        <v>20.200373</v>
      </c>
      <c r="AA66" s="27" t="n">
        <v>20.21545</v>
      </c>
      <c r="AB66" s="27" t="n">
        <v>20.208799</v>
      </c>
      <c r="AC66" s="27" t="n">
        <v>20.24612</v>
      </c>
      <c r="AD66" s="27" t="n">
        <v>20.196896</v>
      </c>
      <c r="AE66" s="27" t="n">
        <v>20.18384</v>
      </c>
      <c r="AF66" s="27" t="n">
        <v>20.168226</v>
      </c>
      <c r="AG66" s="27" t="n">
        <v>20.153608</v>
      </c>
      <c r="AH66" s="27" t="n">
        <v>20.147829</v>
      </c>
      <c r="AI66" s="170" t="n">
        <v>0.001355</v>
      </c>
    </row>
    <row r="67" ht="15" customHeight="1" s="163">
      <c r="A67" s="21" t="inlineStr">
        <is>
          <t>CNV000:ca_Residentialan</t>
        </is>
      </c>
      <c r="B67" s="26" t="inlineStr">
        <is>
          <t xml:space="preserve">    Commercial and Institutional</t>
        </is>
      </c>
      <c r="C67" s="27" t="n">
        <v>19.620102</v>
      </c>
      <c r="D67" s="27" t="n">
        <v>19.620102</v>
      </c>
      <c r="E67" s="27" t="n">
        <v>19.603287</v>
      </c>
      <c r="F67" s="27" t="n">
        <v>19.601509</v>
      </c>
      <c r="G67" s="27" t="n">
        <v>19.573496</v>
      </c>
      <c r="H67" s="27" t="n">
        <v>19.466572</v>
      </c>
      <c r="I67" s="27" t="n">
        <v>19.41544</v>
      </c>
      <c r="J67" s="27" t="n">
        <v>19.413862</v>
      </c>
      <c r="K67" s="27" t="n">
        <v>19.34948</v>
      </c>
      <c r="L67" s="27" t="n">
        <v>19.335516</v>
      </c>
      <c r="M67" s="27" t="n">
        <v>19.344664</v>
      </c>
      <c r="N67" s="27" t="n">
        <v>19.338371</v>
      </c>
      <c r="O67" s="27" t="n">
        <v>19.330477</v>
      </c>
      <c r="P67" s="27" t="n">
        <v>19.295473</v>
      </c>
      <c r="Q67" s="27" t="n">
        <v>19.296978</v>
      </c>
      <c r="R67" s="27" t="n">
        <v>19.326292</v>
      </c>
      <c r="S67" s="27" t="n">
        <v>19.278366</v>
      </c>
      <c r="T67" s="27" t="n">
        <v>19.287266</v>
      </c>
      <c r="U67" s="27" t="n">
        <v>19.246696</v>
      </c>
      <c r="V67" s="27" t="n">
        <v>19.276081</v>
      </c>
      <c r="W67" s="27" t="n">
        <v>19.261089</v>
      </c>
      <c r="X67" s="27" t="n">
        <v>19.290503</v>
      </c>
      <c r="Y67" s="27" t="n">
        <v>19.250074</v>
      </c>
      <c r="Z67" s="27" t="n">
        <v>19.207937</v>
      </c>
      <c r="AA67" s="27" t="n">
        <v>19.102991</v>
      </c>
      <c r="AB67" s="27" t="n">
        <v>19.07954</v>
      </c>
      <c r="AC67" s="27" t="n">
        <v>19.036457</v>
      </c>
      <c r="AD67" s="27" t="n">
        <v>19.012493</v>
      </c>
      <c r="AE67" s="27" t="n">
        <v>18.982611</v>
      </c>
      <c r="AF67" s="27" t="n">
        <v>18.956732</v>
      </c>
      <c r="AG67" s="27" t="n">
        <v>18.923101</v>
      </c>
      <c r="AH67" s="27" t="n">
        <v>18.885233</v>
      </c>
      <c r="AI67" s="170" t="n">
        <v>-0.001231</v>
      </c>
    </row>
    <row r="68" ht="15" customHeight="1" s="163">
      <c r="A68" s="21" t="inlineStr">
        <is>
          <t>CNV000:ca_Industrial</t>
        </is>
      </c>
      <c r="B68" s="26" t="inlineStr">
        <is>
          <t xml:space="preserve">    Industrial 3/</t>
        </is>
      </c>
      <c r="C68" s="27" t="n">
        <v>21.043058</v>
      </c>
      <c r="D68" s="27" t="n">
        <v>20.843399</v>
      </c>
      <c r="E68" s="27" t="n">
        <v>20.960943</v>
      </c>
      <c r="F68" s="27" t="n">
        <v>20.968462</v>
      </c>
      <c r="G68" s="27" t="n">
        <v>20.970217</v>
      </c>
      <c r="H68" s="27" t="n">
        <v>20.968296</v>
      </c>
      <c r="I68" s="27" t="n">
        <v>20.939037</v>
      </c>
      <c r="J68" s="27" t="n">
        <v>20.936918</v>
      </c>
      <c r="K68" s="27" t="n">
        <v>20.933428</v>
      </c>
      <c r="L68" s="27" t="n">
        <v>20.929811</v>
      </c>
      <c r="M68" s="27" t="n">
        <v>20.925148</v>
      </c>
      <c r="N68" s="27" t="n">
        <v>20.919725</v>
      </c>
      <c r="O68" s="27" t="n">
        <v>20.914186</v>
      </c>
      <c r="P68" s="27" t="n">
        <v>20.907404</v>
      </c>
      <c r="Q68" s="27" t="n">
        <v>20.899405</v>
      </c>
      <c r="R68" s="27" t="n">
        <v>20.891354</v>
      </c>
      <c r="S68" s="27" t="n">
        <v>20.87932</v>
      </c>
      <c r="T68" s="27" t="n">
        <v>20.877127</v>
      </c>
      <c r="U68" s="27" t="n">
        <v>20.876255</v>
      </c>
      <c r="V68" s="27" t="n">
        <v>20.875603</v>
      </c>
      <c r="W68" s="27" t="n">
        <v>20.87542</v>
      </c>
      <c r="X68" s="27" t="n">
        <v>20.875738</v>
      </c>
      <c r="Y68" s="27" t="n">
        <v>20.876522</v>
      </c>
      <c r="Z68" s="27" t="n">
        <v>20.876638</v>
      </c>
      <c r="AA68" s="27" t="n">
        <v>20.87805</v>
      </c>
      <c r="AB68" s="27" t="n">
        <v>20.879635</v>
      </c>
      <c r="AC68" s="27" t="n">
        <v>20.881258</v>
      </c>
      <c r="AD68" s="27" t="n">
        <v>20.882891</v>
      </c>
      <c r="AE68" s="27" t="n">
        <v>20.884951</v>
      </c>
      <c r="AF68" s="27" t="n">
        <v>20.886839</v>
      </c>
      <c r="AG68" s="27" t="n">
        <v>20.888597</v>
      </c>
      <c r="AH68" s="27" t="n">
        <v>20.891001</v>
      </c>
      <c r="AI68" s="170" t="n">
        <v>-0.000234</v>
      </c>
    </row>
    <row r="69" ht="15" customHeight="1" s="163">
      <c r="A69" s="21" t="inlineStr">
        <is>
          <t>CNV000:ca_Coking</t>
        </is>
      </c>
      <c r="B69" s="26" t="inlineStr">
        <is>
          <t xml:space="preserve">    Coking</t>
        </is>
      </c>
      <c r="C69" s="27" t="n">
        <v>28.581568</v>
      </c>
      <c r="D69" s="27" t="n">
        <v>28.543907</v>
      </c>
      <c r="E69" s="27" t="n">
        <v>28.504103</v>
      </c>
      <c r="F69" s="27" t="n">
        <v>28.473322</v>
      </c>
      <c r="G69" s="27" t="n">
        <v>28.433094</v>
      </c>
      <c r="H69" s="27" t="n">
        <v>28.428764</v>
      </c>
      <c r="I69" s="27" t="n">
        <v>28.424711</v>
      </c>
      <c r="J69" s="27" t="n">
        <v>28.42226</v>
      </c>
      <c r="K69" s="27" t="n">
        <v>28.420012</v>
      </c>
      <c r="L69" s="27" t="n">
        <v>28.417757</v>
      </c>
      <c r="M69" s="27" t="n">
        <v>28.414968</v>
      </c>
      <c r="N69" s="27" t="n">
        <v>28.413546</v>
      </c>
      <c r="O69" s="27" t="n">
        <v>28.415258</v>
      </c>
      <c r="P69" s="27" t="n">
        <v>28.416914</v>
      </c>
      <c r="Q69" s="27" t="n">
        <v>28.419601</v>
      </c>
      <c r="R69" s="27" t="n">
        <v>28.421808</v>
      </c>
      <c r="S69" s="27" t="n">
        <v>28.423498</v>
      </c>
      <c r="T69" s="27" t="n">
        <v>28.425673</v>
      </c>
      <c r="U69" s="27" t="n">
        <v>28.427181</v>
      </c>
      <c r="V69" s="27" t="n">
        <v>28.428423</v>
      </c>
      <c r="W69" s="27" t="n">
        <v>28.430183</v>
      </c>
      <c r="X69" s="27" t="n">
        <v>28.431017</v>
      </c>
      <c r="Y69" s="27" t="n">
        <v>28.431168</v>
      </c>
      <c r="Z69" s="27" t="n">
        <v>28.432625</v>
      </c>
      <c r="AA69" s="27" t="n">
        <v>28.432987</v>
      </c>
      <c r="AB69" s="27" t="n">
        <v>28.433567</v>
      </c>
      <c r="AC69" s="27" t="n">
        <v>28.433783</v>
      </c>
      <c r="AD69" s="27" t="n">
        <v>28.433882</v>
      </c>
      <c r="AE69" s="27" t="n">
        <v>28.433849</v>
      </c>
      <c r="AF69" s="27" t="n">
        <v>28.434155</v>
      </c>
      <c r="AG69" s="27" t="n">
        <v>28.433477</v>
      </c>
      <c r="AH69" s="27" t="n">
        <v>28.432861</v>
      </c>
      <c r="AI69" s="170" t="n">
        <v>-0.000168</v>
      </c>
    </row>
    <row r="70" ht="15" customHeight="1" s="163">
      <c r="A70" s="21" t="inlineStr">
        <is>
          <t>CNV000:ca_ElectricPower</t>
        </is>
      </c>
      <c r="B70" s="26" t="inlineStr">
        <is>
          <t xml:space="preserve">    Electric Power 2/</t>
        </is>
      </c>
      <c r="C70" s="27" t="n">
        <v>18.673439</v>
      </c>
      <c r="D70" s="27" t="n">
        <v>18.939922</v>
      </c>
      <c r="E70" s="27" t="n">
        <v>19.385187</v>
      </c>
      <c r="F70" s="27" t="n">
        <v>19.445494</v>
      </c>
      <c r="G70" s="27" t="n">
        <v>19.235783</v>
      </c>
      <c r="H70" s="27" t="n">
        <v>19.228592</v>
      </c>
      <c r="I70" s="27" t="n">
        <v>19.203705</v>
      </c>
      <c r="J70" s="27" t="n">
        <v>19.138123</v>
      </c>
      <c r="K70" s="27" t="n">
        <v>19.177586</v>
      </c>
      <c r="L70" s="27" t="n">
        <v>19.215916</v>
      </c>
      <c r="M70" s="27" t="n">
        <v>19.146538</v>
      </c>
      <c r="N70" s="27" t="n">
        <v>19.163071</v>
      </c>
      <c r="O70" s="27" t="n">
        <v>19.121212</v>
      </c>
      <c r="P70" s="27" t="n">
        <v>19.115891</v>
      </c>
      <c r="Q70" s="27" t="n">
        <v>19.131987</v>
      </c>
      <c r="R70" s="27" t="n">
        <v>19.119925</v>
      </c>
      <c r="S70" s="27" t="n">
        <v>19.182236</v>
      </c>
      <c r="T70" s="27" t="n">
        <v>19.221764</v>
      </c>
      <c r="U70" s="27" t="n">
        <v>19.373732</v>
      </c>
      <c r="V70" s="27" t="n">
        <v>19.411179</v>
      </c>
      <c r="W70" s="27" t="n">
        <v>19.565512</v>
      </c>
      <c r="X70" s="27" t="n">
        <v>19.582636</v>
      </c>
      <c r="Y70" s="27" t="n">
        <v>19.58963</v>
      </c>
      <c r="Z70" s="27" t="n">
        <v>19.602207</v>
      </c>
      <c r="AA70" s="27" t="n">
        <v>19.620674</v>
      </c>
      <c r="AB70" s="27" t="n">
        <v>19.614174</v>
      </c>
      <c r="AC70" s="27" t="n">
        <v>19.655563</v>
      </c>
      <c r="AD70" s="27" t="n">
        <v>19.607094</v>
      </c>
      <c r="AE70" s="27" t="n">
        <v>19.595407</v>
      </c>
      <c r="AF70" s="27" t="n">
        <v>19.578608</v>
      </c>
      <c r="AG70" s="27" t="n">
        <v>19.563803</v>
      </c>
      <c r="AH70" s="27" t="n">
        <v>19.563299</v>
      </c>
      <c r="AI70" s="170" t="n">
        <v>0.001503</v>
      </c>
    </row>
    <row r="71" ht="15" customHeight="1" s="163">
      <c r="A71" s="21" t="inlineStr">
        <is>
          <t>CNV000:ca_Imports</t>
        </is>
      </c>
      <c r="B71" s="26" t="inlineStr">
        <is>
          <t xml:space="preserve">  Imports</t>
        </is>
      </c>
      <c r="C71" s="27" t="n">
        <v>23.725416</v>
      </c>
      <c r="D71" s="27" t="n">
        <v>23.829556</v>
      </c>
      <c r="E71" s="27" t="n">
        <v>24.512758</v>
      </c>
      <c r="F71" s="27" t="n">
        <v>24.238003</v>
      </c>
      <c r="G71" s="27" t="n">
        <v>24.380335</v>
      </c>
      <c r="H71" s="27" t="n">
        <v>24.462688</v>
      </c>
      <c r="I71" s="27" t="n">
        <v>24.386763</v>
      </c>
      <c r="J71" s="27" t="n">
        <v>24.295998</v>
      </c>
      <c r="K71" s="27" t="n">
        <v>24.291874</v>
      </c>
      <c r="L71" s="27" t="n">
        <v>24.306662</v>
      </c>
      <c r="M71" s="27" t="n">
        <v>24.354822</v>
      </c>
      <c r="N71" s="27" t="n">
        <v>24.541502</v>
      </c>
      <c r="O71" s="27" t="n">
        <v>24.54237</v>
      </c>
      <c r="P71" s="27" t="n">
        <v>24.543257</v>
      </c>
      <c r="Q71" s="27" t="n">
        <v>24.544046</v>
      </c>
      <c r="R71" s="27" t="n">
        <v>24.544479</v>
      </c>
      <c r="S71" s="27" t="n">
        <v>24.545364</v>
      </c>
      <c r="T71" s="27" t="n">
        <v>24.544548</v>
      </c>
      <c r="U71" s="27" t="n">
        <v>24.543606</v>
      </c>
      <c r="V71" s="27" t="n">
        <v>24.542347</v>
      </c>
      <c r="W71" s="27" t="n">
        <v>24.541157</v>
      </c>
      <c r="X71" s="27" t="n">
        <v>24.539658</v>
      </c>
      <c r="Y71" s="27" t="n">
        <v>24.537964</v>
      </c>
      <c r="Z71" s="27" t="n">
        <v>24.536276</v>
      </c>
      <c r="AA71" s="27" t="n">
        <v>24.534416</v>
      </c>
      <c r="AB71" s="27" t="n">
        <v>24.53236</v>
      </c>
      <c r="AC71" s="27" t="n">
        <v>24.530172</v>
      </c>
      <c r="AD71" s="27" t="n">
        <v>24.527885</v>
      </c>
      <c r="AE71" s="27" t="n">
        <v>24.525412</v>
      </c>
      <c r="AF71" s="27" t="n">
        <v>24.523067</v>
      </c>
      <c r="AG71" s="27" t="n">
        <v>24.520723</v>
      </c>
      <c r="AH71" s="27" t="n">
        <v>24.518303</v>
      </c>
      <c r="AI71" s="170" t="n">
        <v>0.001061</v>
      </c>
    </row>
    <row r="72" ht="15" customHeight="1" s="163">
      <c r="A72" s="21" t="inlineStr">
        <is>
          <t>CNV000:ca_Exports</t>
        </is>
      </c>
      <c r="B72" s="26" t="inlineStr">
        <is>
          <t xml:space="preserve">  Exports</t>
        </is>
      </c>
      <c r="C72" s="27" t="n">
        <v>25.898951</v>
      </c>
      <c r="D72" s="27" t="n">
        <v>25.732492</v>
      </c>
      <c r="E72" s="27" t="n">
        <v>26.026117</v>
      </c>
      <c r="F72" s="27" t="n">
        <v>25.92091</v>
      </c>
      <c r="G72" s="27" t="n">
        <v>25.912619</v>
      </c>
      <c r="H72" s="27" t="n">
        <v>25.927626</v>
      </c>
      <c r="I72" s="27" t="n">
        <v>25.823652</v>
      </c>
      <c r="J72" s="27" t="n">
        <v>25.804659</v>
      </c>
      <c r="K72" s="27" t="n">
        <v>25.762657</v>
      </c>
      <c r="L72" s="27" t="n">
        <v>25.681837</v>
      </c>
      <c r="M72" s="27" t="n">
        <v>25.645029</v>
      </c>
      <c r="N72" s="27" t="n">
        <v>25.64072</v>
      </c>
      <c r="O72" s="27" t="n">
        <v>25.622511</v>
      </c>
      <c r="P72" s="27" t="n">
        <v>25.60531</v>
      </c>
      <c r="Q72" s="27" t="n">
        <v>25.578989</v>
      </c>
      <c r="R72" s="27" t="n">
        <v>25.558952</v>
      </c>
      <c r="S72" s="27" t="n">
        <v>25.56303</v>
      </c>
      <c r="T72" s="27" t="n">
        <v>25.568813</v>
      </c>
      <c r="U72" s="27" t="n">
        <v>25.577574</v>
      </c>
      <c r="V72" s="27" t="n">
        <v>25.597555</v>
      </c>
      <c r="W72" s="27" t="n">
        <v>25.582424</v>
      </c>
      <c r="X72" s="27" t="n">
        <v>25.577515</v>
      </c>
      <c r="Y72" s="27" t="n">
        <v>25.564991</v>
      </c>
      <c r="Z72" s="27" t="n">
        <v>25.51128</v>
      </c>
      <c r="AA72" s="27" t="n">
        <v>25.447479</v>
      </c>
      <c r="AB72" s="27" t="n">
        <v>25.447102</v>
      </c>
      <c r="AC72" s="27" t="n">
        <v>25.444046</v>
      </c>
      <c r="AD72" s="27" t="n">
        <v>25.442335</v>
      </c>
      <c r="AE72" s="27" t="n">
        <v>25.441391</v>
      </c>
      <c r="AF72" s="27" t="n">
        <v>25.441088</v>
      </c>
      <c r="AG72" s="27" t="n">
        <v>25.440195</v>
      </c>
      <c r="AH72" s="27" t="n">
        <v>25.44606</v>
      </c>
      <c r="AI72" s="170" t="n">
        <v>-0.000569</v>
      </c>
    </row>
    <row r="73" ht="15" customHeight="1" s="163">
      <c r="A73" s="21" t="inlineStr">
        <is>
          <t>CNV000:ca_CoaltoLiquids</t>
        </is>
      </c>
      <c r="B73" s="26" t="inlineStr">
        <is>
          <t xml:space="preserve">  Coal to Liquids</t>
        </is>
      </c>
      <c r="C73" s="27" t="n">
        <v>0</v>
      </c>
      <c r="D73" s="27" t="n">
        <v>0</v>
      </c>
      <c r="E73" s="27" t="n">
        <v>0</v>
      </c>
      <c r="F73" s="27" t="n">
        <v>0</v>
      </c>
      <c r="G73" s="27" t="n">
        <v>0</v>
      </c>
      <c r="H73" s="27" t="n">
        <v>0</v>
      </c>
      <c r="I73" s="27" t="n">
        <v>0</v>
      </c>
      <c r="J73" s="27" t="n">
        <v>0</v>
      </c>
      <c r="K73" s="27" t="n">
        <v>0</v>
      </c>
      <c r="L73" s="27" t="n">
        <v>0</v>
      </c>
      <c r="M73" s="27" t="n">
        <v>0</v>
      </c>
      <c r="N73" s="27" t="n">
        <v>0</v>
      </c>
      <c r="O73" s="27" t="n">
        <v>0</v>
      </c>
      <c r="P73" s="27" t="n">
        <v>0</v>
      </c>
      <c r="Q73" s="27" t="n">
        <v>0</v>
      </c>
      <c r="R73" s="27" t="n">
        <v>0</v>
      </c>
      <c r="S73" s="27" t="n">
        <v>0</v>
      </c>
      <c r="T73" s="27" t="n">
        <v>0</v>
      </c>
      <c r="U73" s="27" t="n">
        <v>0</v>
      </c>
      <c r="V73" s="27" t="n">
        <v>0</v>
      </c>
      <c r="W73" s="27" t="n">
        <v>0</v>
      </c>
      <c r="X73" s="27" t="n">
        <v>0</v>
      </c>
      <c r="Y73" s="27" t="n">
        <v>0</v>
      </c>
      <c r="Z73" s="27" t="n">
        <v>0</v>
      </c>
      <c r="AA73" s="27" t="n">
        <v>0</v>
      </c>
      <c r="AB73" s="27" t="n">
        <v>0</v>
      </c>
      <c r="AC73" s="27" t="n">
        <v>0</v>
      </c>
      <c r="AD73" s="27" t="n">
        <v>0</v>
      </c>
      <c r="AE73" s="27" t="n">
        <v>0</v>
      </c>
      <c r="AF73" s="27" t="n">
        <v>0</v>
      </c>
      <c r="AG73" s="27" t="n">
        <v>0</v>
      </c>
      <c r="AH73" s="27" t="n">
        <v>0</v>
      </c>
      <c r="AI73" s="170" t="inlineStr">
        <is>
          <t>- -</t>
        </is>
      </c>
    </row>
    <row r="74" ht="15" customHeight="1" s="163">
      <c r="A74" s="21" t="inlineStr">
        <is>
          <t>CNV000:ca_WasteCoal</t>
        </is>
      </c>
      <c r="B74" s="26" t="inlineStr">
        <is>
          <t xml:space="preserve">  Waste Coal</t>
        </is>
      </c>
      <c r="C74" s="27" t="n">
        <v>13.404715</v>
      </c>
      <c r="D74" s="27" t="n">
        <v>13.404715</v>
      </c>
      <c r="E74" s="27" t="n">
        <v>13.404715</v>
      </c>
      <c r="F74" s="27" t="n">
        <v>13.404715</v>
      </c>
      <c r="G74" s="27" t="n">
        <v>13.404716</v>
      </c>
      <c r="H74" s="27" t="n">
        <v>13.404715</v>
      </c>
      <c r="I74" s="27" t="n">
        <v>13.404715</v>
      </c>
      <c r="J74" s="27" t="n">
        <v>13.404715</v>
      </c>
      <c r="K74" s="27" t="n">
        <v>13.404715</v>
      </c>
      <c r="L74" s="27" t="n">
        <v>13.404716</v>
      </c>
      <c r="M74" s="27" t="n">
        <v>13.404716</v>
      </c>
      <c r="N74" s="27" t="n">
        <v>13.404715</v>
      </c>
      <c r="O74" s="27" t="n">
        <v>13.404716</v>
      </c>
      <c r="P74" s="27" t="n">
        <v>13.404715</v>
      </c>
      <c r="Q74" s="27" t="n">
        <v>13.404716</v>
      </c>
      <c r="R74" s="27" t="n">
        <v>13.404716</v>
      </c>
      <c r="S74" s="27" t="n">
        <v>13.404715</v>
      </c>
      <c r="T74" s="27" t="n">
        <v>13.404715</v>
      </c>
      <c r="U74" s="27" t="n">
        <v>13.404715</v>
      </c>
      <c r="V74" s="27" t="n">
        <v>13.404716</v>
      </c>
      <c r="W74" s="27" t="n">
        <v>13.404716</v>
      </c>
      <c r="X74" s="27" t="n">
        <v>13.404716</v>
      </c>
      <c r="Y74" s="27" t="n">
        <v>13.404716</v>
      </c>
      <c r="Z74" s="27" t="n">
        <v>13.404715</v>
      </c>
      <c r="AA74" s="27" t="n">
        <v>13.404716</v>
      </c>
      <c r="AB74" s="27" t="n">
        <v>13.404715</v>
      </c>
      <c r="AC74" s="27" t="n">
        <v>13.404715</v>
      </c>
      <c r="AD74" s="27" t="n">
        <v>13.404716</v>
      </c>
      <c r="AE74" s="27" t="n">
        <v>13.404715</v>
      </c>
      <c r="AF74" s="27" t="n">
        <v>13.404715</v>
      </c>
      <c r="AG74" s="27" t="n">
        <v>13.404716</v>
      </c>
      <c r="AH74" s="27" t="n">
        <v>13.404715</v>
      </c>
      <c r="AI74" s="170" t="n">
        <v>0</v>
      </c>
    </row>
    <row r="76" ht="15" customHeight="1" s="163">
      <c r="B76" s="25" t="inlineStr">
        <is>
          <t>Approximate Heat Rates and Heat Content</t>
        </is>
      </c>
    </row>
    <row r="77" ht="15" customHeight="1" s="163">
      <c r="B77" s="25" t="inlineStr">
        <is>
          <t>(Btu per kilowatthour)</t>
        </is>
      </c>
    </row>
    <row r="78" ht="15" customHeight="1" s="163">
      <c r="A78" s="21" t="inlineStr">
        <is>
          <t>CNV000:da_Electricity</t>
        </is>
      </c>
      <c r="B78" s="26" t="inlineStr">
        <is>
          <t xml:space="preserve">  Electricity Heat Content</t>
        </is>
      </c>
      <c r="C78" s="28" t="n">
        <v>3412</v>
      </c>
      <c r="D78" s="28" t="n">
        <v>3412</v>
      </c>
      <c r="E78" s="28" t="n">
        <v>3412</v>
      </c>
      <c r="F78" s="28" t="n">
        <v>3412</v>
      </c>
      <c r="G78" s="28" t="n">
        <v>3412</v>
      </c>
      <c r="H78" s="28" t="n">
        <v>3412</v>
      </c>
      <c r="I78" s="28" t="n">
        <v>3412</v>
      </c>
      <c r="J78" s="28" t="n">
        <v>3412</v>
      </c>
      <c r="K78" s="28" t="n">
        <v>3412</v>
      </c>
      <c r="L78" s="28" t="n">
        <v>3412</v>
      </c>
      <c r="M78" s="28" t="n">
        <v>3412</v>
      </c>
      <c r="N78" s="28" t="n">
        <v>3412</v>
      </c>
      <c r="O78" s="28" t="n">
        <v>3412</v>
      </c>
      <c r="P78" s="28" t="n">
        <v>3412</v>
      </c>
      <c r="Q78" s="28" t="n">
        <v>3412</v>
      </c>
      <c r="R78" s="28" t="n">
        <v>3412</v>
      </c>
      <c r="S78" s="28" t="n">
        <v>3412</v>
      </c>
      <c r="T78" s="28" t="n">
        <v>3412</v>
      </c>
      <c r="U78" s="28" t="n">
        <v>3412</v>
      </c>
      <c r="V78" s="28" t="n">
        <v>3412</v>
      </c>
      <c r="W78" s="28" t="n">
        <v>3412</v>
      </c>
      <c r="X78" s="28" t="n">
        <v>3412</v>
      </c>
      <c r="Y78" s="28" t="n">
        <v>3412</v>
      </c>
      <c r="Z78" s="28" t="n">
        <v>3412</v>
      </c>
      <c r="AA78" s="28" t="n">
        <v>3412</v>
      </c>
      <c r="AB78" s="28" t="n">
        <v>3412</v>
      </c>
      <c r="AC78" s="28" t="n">
        <v>3412</v>
      </c>
      <c r="AD78" s="28" t="n">
        <v>3412</v>
      </c>
      <c r="AE78" s="28" t="n">
        <v>3412</v>
      </c>
      <c r="AF78" s="28" t="n">
        <v>3412</v>
      </c>
      <c r="AG78" s="28" t="n">
        <v>3412</v>
      </c>
      <c r="AH78" s="28" t="n">
        <v>3412</v>
      </c>
      <c r="AI78" s="170" t="n">
        <v>0</v>
      </c>
    </row>
    <row r="79" ht="15" customHeight="1" s="163" thickBot="1">
      <c r="A79" s="21" t="inlineStr">
        <is>
          <t>CNV000:fossil_hr_us</t>
        </is>
      </c>
      <c r="B79" s="26" t="inlineStr">
        <is>
          <t xml:space="preserve">  Fossil Fuel Heat Rate</t>
        </is>
      </c>
      <c r="C79" s="28" t="n">
        <v>9189.111328000001</v>
      </c>
      <c r="D79" s="28" t="n">
        <v>9032.173828000001</v>
      </c>
      <c r="E79" s="28" t="n">
        <v>8953.244140999999</v>
      </c>
      <c r="F79" s="28" t="n">
        <v>8810.049805000001</v>
      </c>
      <c r="G79" s="28" t="n">
        <v>8648.143555000001</v>
      </c>
      <c r="H79" s="28" t="n">
        <v>8506.099609000001</v>
      </c>
      <c r="I79" s="28" t="n">
        <v>8458.730469</v>
      </c>
      <c r="J79" s="28" t="n">
        <v>8252.584961</v>
      </c>
      <c r="K79" s="28" t="n">
        <v>8230.443359000001</v>
      </c>
      <c r="L79" s="28" t="n">
        <v>8205.014648</v>
      </c>
      <c r="M79" s="28" t="n">
        <v>8184.255859</v>
      </c>
      <c r="N79" s="28" t="n">
        <v>8164.718262</v>
      </c>
      <c r="O79" s="28" t="n">
        <v>8171.847168</v>
      </c>
      <c r="P79" s="28" t="n">
        <v>8142.085938</v>
      </c>
      <c r="Q79" s="28" t="n">
        <v>8125.902832</v>
      </c>
      <c r="R79" s="28" t="n">
        <v>8112.549316</v>
      </c>
      <c r="S79" s="28" t="n">
        <v>8081.005371</v>
      </c>
      <c r="T79" s="28" t="n">
        <v>8062.777344</v>
      </c>
      <c r="U79" s="28" t="n">
        <v>8039.201172</v>
      </c>
      <c r="V79" s="28" t="n">
        <v>8014.676758</v>
      </c>
      <c r="W79" s="28" t="n">
        <v>7984.973633</v>
      </c>
      <c r="X79" s="28" t="n">
        <v>7957.69043</v>
      </c>
      <c r="Y79" s="28" t="n">
        <v>7940.818848</v>
      </c>
      <c r="Z79" s="28" t="n">
        <v>7928.251465</v>
      </c>
      <c r="AA79" s="28" t="n">
        <v>7918.842773</v>
      </c>
      <c r="AB79" s="28" t="n">
        <v>7905.949707</v>
      </c>
      <c r="AC79" s="28" t="n">
        <v>7904.880371</v>
      </c>
      <c r="AD79" s="28" t="n">
        <v>7901.140625</v>
      </c>
      <c r="AE79" s="28" t="n">
        <v>7901.217285</v>
      </c>
      <c r="AF79" s="28" t="n">
        <v>7889.371582</v>
      </c>
      <c r="AG79" s="28" t="n">
        <v>7877.556641</v>
      </c>
      <c r="AH79" s="28" t="n">
        <v>7853.637207</v>
      </c>
      <c r="AI79" s="170" t="n">
        <v>-0.005053</v>
      </c>
    </row>
    <row r="80" ht="15" customHeight="1" s="163">
      <c r="B80" s="164" t="inlineStr">
        <is>
          <t xml:space="preserve">   1/ Includes ethane, natural gasoline, and refinery olefins.</t>
        </is>
      </c>
      <c r="C80" s="165" t="n"/>
      <c r="D80" s="165" t="n"/>
      <c r="E80" s="165" t="n"/>
      <c r="F80" s="165" t="n"/>
      <c r="G80" s="165" t="n"/>
      <c r="H80" s="165" t="n"/>
      <c r="I80" s="165" t="n"/>
      <c r="J80" s="165" t="n"/>
      <c r="K80" s="165" t="n"/>
      <c r="L80" s="165" t="n"/>
      <c r="M80" s="165" t="n"/>
      <c r="N80" s="165" t="n"/>
      <c r="O80" s="165" t="n"/>
      <c r="P80" s="165" t="n"/>
      <c r="Q80" s="165" t="n"/>
      <c r="R80" s="165" t="n"/>
      <c r="S80" s="165" t="n"/>
      <c r="T80" s="165" t="n"/>
      <c r="U80" s="165" t="n"/>
      <c r="V80" s="165" t="n"/>
      <c r="W80" s="165" t="n"/>
      <c r="X80" s="165" t="n"/>
      <c r="Y80" s="165" t="n"/>
      <c r="Z80" s="165" t="n"/>
      <c r="AA80" s="165" t="n"/>
      <c r="AB80" s="165" t="n"/>
      <c r="AC80" s="165" t="n"/>
      <c r="AD80" s="165" t="n"/>
      <c r="AE80" s="165" t="n"/>
      <c r="AF80" s="165" t="n"/>
      <c r="AG80" s="165" t="n"/>
      <c r="AH80" s="165" t="n"/>
      <c r="AI80" s="165" t="n"/>
    </row>
    <row r="81" ht="15" customHeight="1" s="163">
      <c r="B81" s="19" t="inlineStr">
        <is>
          <t xml:space="preserve">   2/ Includes all electricity-only and combined heat and power plants that have a regulatory status.</t>
        </is>
      </c>
    </row>
    <row r="82" ht="15" customHeight="1" s="163">
      <c r="B82" s="19" t="inlineStr">
        <is>
          <t xml:space="preserve">   3/ Includes combined heat and power plants that have a non-regulatory status, and small on-site generating systems.</t>
        </is>
      </c>
    </row>
    <row r="83" ht="15" customHeight="1" s="163">
      <c r="B83" s="19" t="inlineStr">
        <is>
          <t xml:space="preserve">   - - = Not applicable.</t>
        </is>
      </c>
    </row>
    <row r="84" ht="15" customHeight="1" s="163">
      <c r="B84" s="19" t="inlineStr">
        <is>
          <t xml:space="preserve">   Sources:  2019:  U.S. Energy Information Administration (EIA), Short-Term Energy Outlook, October 2019 and EIA,</t>
        </is>
      </c>
    </row>
    <row r="85" ht="15" customHeight="1" s="163">
      <c r="B85" s="19" t="inlineStr">
        <is>
          <t>AEO2020 National Energy Modeling System run ref2020.d112119a. Projections:  EIA, AEO2020 National Energy Modeling System run ref2020.d112119a.</t>
        </is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>
  <sheetPr codeName="Sheet18">
    <outlinePr summaryBelow="1" summaryRight="1"/>
    <pageSetUpPr/>
  </sheetPr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width="46.5" customWidth="1" style="60" min="1" max="1"/>
    <col hidden="1" width="9.5" customWidth="1" style="60" min="2" max="2"/>
    <col hidden="1" width="9.33203125" customWidth="1" style="60" min="3" max="6"/>
    <col hidden="1" width="10.33203125" customWidth="1" style="60" min="7" max="16"/>
    <col hidden="1" width="10.33203125" customWidth="1" style="61" min="17" max="17"/>
    <col hidden="1" width="11.6640625" customWidth="1" style="60" min="18" max="18"/>
    <col hidden="1" width="10.33203125" customWidth="1" style="60" min="19" max="19"/>
    <col hidden="1" width="10.6640625" customWidth="1" style="60" min="20" max="21"/>
    <col hidden="1" width="10" customWidth="1" style="60" min="22" max="22"/>
    <col hidden="1" width="9.6640625" customWidth="1" style="60" min="23" max="23"/>
    <col hidden="1" width="9.5" customWidth="1" style="60" min="24" max="24"/>
    <col hidden="1" width="10.5" customWidth="1" style="60" min="25" max="25"/>
    <col hidden="1" width="10.6640625" customWidth="1" style="60" min="26" max="26"/>
    <col hidden="1" width="13" customWidth="1" style="60" min="27" max="27"/>
    <col hidden="1" width="10.6640625" customWidth="1" style="60" min="28" max="28"/>
    <col width="9.1640625" customWidth="1" style="60" min="29" max="30"/>
    <col width="9.1640625" customWidth="1" style="60" min="31" max="16384"/>
  </cols>
  <sheetData>
    <row r="2" ht="16" customHeight="1" s="163">
      <c r="A2" s="58" t="inlineStr">
        <is>
          <t>Non-Energy (Non-Fuel) Use</t>
        </is>
      </c>
      <c r="B2" s="59" t="n"/>
    </row>
    <row r="3">
      <c r="A3" s="62" t="inlineStr">
        <is>
          <t xml:space="preserve">Source: DOE/EIA, Perry Lindstrom, 202/586-0934, EIA inputs to EPA1990-2018.xls/Non-Energy Use, March 2020. </t>
        </is>
      </c>
      <c r="B3" s="59" t="n"/>
    </row>
    <row r="4">
      <c r="M4" s="63" t="n"/>
      <c r="N4" s="63" t="n"/>
      <c r="O4" s="63" t="n"/>
      <c r="P4" s="63" t="n"/>
    </row>
    <row r="5" hidden="1" s="163"/>
    <row r="6" hidden="1" s="163">
      <c r="A6" s="59" t="inlineStr">
        <is>
          <t>Petrochemical Feedstock Consumption Data (TBtu). Data below are adjusted for exports.</t>
        </is>
      </c>
      <c r="B6" s="59" t="n"/>
      <c r="C6" s="59" t="n"/>
      <c r="D6" s="59" t="n"/>
      <c r="E6" s="59" t="n"/>
      <c r="F6" s="59" t="n"/>
      <c r="G6" s="59" t="n"/>
      <c r="H6" s="59" t="n"/>
      <c r="I6" s="59" t="n"/>
      <c r="J6" s="59" t="n"/>
      <c r="K6" s="59" t="n"/>
      <c r="L6" s="59" t="n"/>
      <c r="M6" s="59" t="n"/>
      <c r="N6" s="59" t="n"/>
      <c r="O6" s="59" t="n"/>
      <c r="P6" s="59" t="n"/>
      <c r="Q6" s="64" t="n"/>
    </row>
    <row r="7" hidden="1" s="163">
      <c r="A7" s="65" t="inlineStr">
        <is>
          <t>Sector/Fuel Type</t>
        </is>
      </c>
      <c r="B7" s="66" t="n">
        <v>1990</v>
      </c>
      <c r="C7" s="66" t="n">
        <v>1991</v>
      </c>
      <c r="D7" s="66" t="n">
        <v>1992</v>
      </c>
      <c r="E7" s="66" t="n">
        <v>1993</v>
      </c>
      <c r="F7" s="66" t="n">
        <v>1994</v>
      </c>
      <c r="G7" s="66" t="n">
        <v>1995</v>
      </c>
      <c r="H7" s="66" t="n">
        <v>1996</v>
      </c>
      <c r="I7" s="66" t="n">
        <v>1997</v>
      </c>
      <c r="J7" s="66" t="n">
        <v>1998</v>
      </c>
      <c r="K7" s="66" t="n">
        <v>1999</v>
      </c>
      <c r="L7" s="66" t="n">
        <v>2000</v>
      </c>
      <c r="M7" s="66" t="n">
        <v>2001</v>
      </c>
      <c r="N7" s="66" t="n">
        <v>2002</v>
      </c>
      <c r="O7" s="66" t="n">
        <v>2003</v>
      </c>
      <c r="P7" s="66" t="n">
        <v>2004</v>
      </c>
      <c r="Q7" s="66" t="n">
        <v>2005</v>
      </c>
      <c r="R7" s="66" t="n">
        <v>2006</v>
      </c>
      <c r="S7" s="66" t="n">
        <v>2007</v>
      </c>
      <c r="T7" s="66" t="n">
        <v>2008</v>
      </c>
      <c r="U7" s="66" t="n">
        <v>2009</v>
      </c>
      <c r="V7" s="66" t="n">
        <v>2010</v>
      </c>
      <c r="W7" s="66" t="n">
        <v>2011</v>
      </c>
      <c r="X7" s="66" t="n">
        <v>2012</v>
      </c>
      <c r="Y7" s="66" t="n">
        <v>2013</v>
      </c>
      <c r="Z7" s="66" t="n">
        <v>2014</v>
      </c>
      <c r="AA7" s="66" t="n">
        <v>2015</v>
      </c>
      <c r="AB7" s="66" t="n">
        <v>2016</v>
      </c>
      <c r="AC7" s="66" t="n">
        <v>2017</v>
      </c>
      <c r="AD7" s="66" t="n">
        <v>2018</v>
      </c>
      <c r="AE7" s="66" t="n">
        <v>2019</v>
      </c>
      <c r="AF7" s="66" t="n">
        <v>2020</v>
      </c>
    </row>
    <row r="8" hidden="1" s="163">
      <c r="A8" s="67" t="inlineStr">
        <is>
          <t>Natural Gas to Chemical Plants (Other Uses)</t>
        </is>
      </c>
      <c r="B8" s="68" t="n">
        <v>275.9695837554606</v>
      </c>
      <c r="C8" s="68" t="n">
        <v>275.1382000359401</v>
      </c>
      <c r="D8" s="68" t="n">
        <v>238.7299140370052</v>
      </c>
      <c r="E8" s="68" t="n">
        <v>266.6491715556718</v>
      </c>
      <c r="F8" s="68" t="n">
        <v>329.7862133285516</v>
      </c>
      <c r="G8" s="68" t="n">
        <v>330.3810078352735</v>
      </c>
      <c r="H8" s="68" t="n">
        <v>338.5850585797973</v>
      </c>
      <c r="I8" s="68" t="n">
        <v>360.8431956786905</v>
      </c>
      <c r="J8" s="68" t="n">
        <v>408.3027029721545</v>
      </c>
      <c r="K8" s="68" t="n">
        <v>419.363392428934</v>
      </c>
      <c r="L8" s="68" t="n">
        <v>421.1151383227845</v>
      </c>
      <c r="M8" s="68" t="n">
        <v>407.8044164483475</v>
      </c>
      <c r="N8" s="68" t="n">
        <v>364.5781608304872</v>
      </c>
      <c r="O8" s="68" t="n">
        <v>352.0268276808386</v>
      </c>
      <c r="P8" s="68" t="n">
        <v>360.1882856500083</v>
      </c>
      <c r="Q8" s="68" t="n">
        <v>390.312093251397</v>
      </c>
      <c r="R8" s="68" t="n">
        <v>403.2082428873852</v>
      </c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8" t="n"/>
      <c r="AD8" s="68" t="n"/>
      <c r="AE8" s="68" t="n"/>
      <c r="AF8" s="68" t="n"/>
    </row>
    <row r="9" hidden="1" s="163">
      <c r="A9" s="67" t="inlineStr">
        <is>
          <t>LPG (non-energy use)</t>
        </is>
      </c>
      <c r="B9" s="68" t="n">
        <v>1118.993057932296</v>
      </c>
      <c r="C9" s="68" t="n">
        <v>1275.950913563437</v>
      </c>
      <c r="D9" s="68" t="n">
        <v>1295.578022468805</v>
      </c>
      <c r="E9" s="68" t="n">
        <v>1248.592734468289</v>
      </c>
      <c r="F9" s="68" t="n">
        <v>1455.209293156429</v>
      </c>
      <c r="G9" s="68" t="n">
        <v>1484.702763587346</v>
      </c>
      <c r="H9" s="68" t="n">
        <v>1566.704239537002</v>
      </c>
      <c r="I9" s="68" t="n">
        <v>1574.422107323084</v>
      </c>
      <c r="J9" s="68" t="n">
        <v>1680.16688734269</v>
      </c>
      <c r="K9" s="68" t="n">
        <v>1755.958223969077</v>
      </c>
      <c r="L9" s="68" t="n">
        <v>1604.591277279721</v>
      </c>
      <c r="M9" s="68" t="n">
        <v>1539.033927306822</v>
      </c>
      <c r="N9" s="68" t="n">
        <v>1565.368098010238</v>
      </c>
      <c r="O9" s="68" t="n">
        <v>1437.772065810871</v>
      </c>
      <c r="P9" s="68" t="n">
        <v>1436.715981711564</v>
      </c>
      <c r="Q9" s="68" t="n">
        <v>1441.981507725199</v>
      </c>
      <c r="R9" s="68" t="n">
        <v>1491.843362681349</v>
      </c>
      <c r="S9" s="68" t="n"/>
      <c r="T9" s="69" t="n"/>
      <c r="U9" s="68" t="n"/>
      <c r="V9" s="69" t="n"/>
      <c r="W9" s="68" t="n"/>
      <c r="X9" s="69" t="n"/>
      <c r="Y9" s="68" t="n"/>
      <c r="Z9" s="69" t="n"/>
      <c r="AA9" s="68" t="n"/>
      <c r="AB9" s="69" t="n"/>
      <c r="AC9" s="68" t="n"/>
      <c r="AD9" s="69" t="n"/>
      <c r="AE9" s="68" t="n"/>
      <c r="AF9" s="69" t="n"/>
    </row>
    <row r="10" hidden="1" s="163">
      <c r="A10" s="67" t="inlineStr">
        <is>
          <t>Pentanes Plus</t>
        </is>
      </c>
      <c r="B10" s="69" t="n">
        <v>77.33985339717697</v>
      </c>
      <c r="C10" s="69" t="n">
        <v>41.71282445592959</v>
      </c>
      <c r="D10" s="69" t="n">
        <v>57.62899248129693</v>
      </c>
      <c r="E10" s="69" t="n">
        <v>256.6246401019487</v>
      </c>
      <c r="F10" s="69" t="n">
        <v>243.9224224149583</v>
      </c>
      <c r="G10" s="69" t="n">
        <v>285.323903620141</v>
      </c>
      <c r="H10" s="69" t="n">
        <v>301.3645547072048</v>
      </c>
      <c r="I10" s="69" t="n">
        <v>283.0259811617097</v>
      </c>
      <c r="J10" s="69" t="n">
        <v>197.3536095851325</v>
      </c>
      <c r="K10" s="69" t="n">
        <v>252.8693593819477</v>
      </c>
      <c r="L10" s="69" t="n">
        <v>228.7340891631001</v>
      </c>
      <c r="M10" s="69" t="n">
        <v>199.8455387382944</v>
      </c>
      <c r="N10" s="69" t="n">
        <v>166.0802468590699</v>
      </c>
      <c r="O10" s="69" t="n">
        <v>158.2919654922917</v>
      </c>
      <c r="P10" s="69" t="n">
        <v>156.4554922603721</v>
      </c>
      <c r="Q10" s="69" t="n">
        <v>146.009685311731</v>
      </c>
      <c r="R10" s="69" t="n">
        <v>105.0533688717275</v>
      </c>
      <c r="S10" s="69" t="n"/>
      <c r="T10" s="69" t="n"/>
      <c r="U10" s="68" t="n"/>
      <c r="V10" s="69" t="n"/>
      <c r="W10" s="68" t="n"/>
      <c r="X10" s="69" t="n"/>
      <c r="Y10" s="68" t="n"/>
      <c r="Z10" s="69" t="n"/>
      <c r="AA10" s="68" t="n"/>
      <c r="AB10" s="69" t="n"/>
      <c r="AC10" s="68" t="n"/>
      <c r="AD10" s="69" t="n"/>
      <c r="AE10" s="68" t="n"/>
      <c r="AF10" s="69" t="n"/>
    </row>
    <row r="11" hidden="1" s="163">
      <c r="A11" s="67" t="inlineStr">
        <is>
          <t>Naphtha (&lt;401 deg. F)</t>
        </is>
      </c>
      <c r="B11" s="68" t="n">
        <v>325.6643080880463</v>
      </c>
      <c r="C11" s="68" t="n">
        <v>278.4205610505071</v>
      </c>
      <c r="D11" s="68" t="n">
        <v>353.1773597231506</v>
      </c>
      <c r="E11" s="68" t="n">
        <v>325.9677271275011</v>
      </c>
      <c r="F11" s="68" t="n">
        <v>376.6248236704135</v>
      </c>
      <c r="G11" s="68" t="n">
        <v>350.6270540138247</v>
      </c>
      <c r="H11" s="68" t="n">
        <v>456.3062314790307</v>
      </c>
      <c r="I11" s="68" t="n">
        <v>507.7318149928182</v>
      </c>
      <c r="J11" s="68" t="n">
        <v>563.9892057571411</v>
      </c>
      <c r="K11" s="68" t="n">
        <v>485.5128469959907</v>
      </c>
      <c r="L11" s="68" t="n">
        <v>592.7806742903246</v>
      </c>
      <c r="M11" s="68" t="n">
        <v>489.4444064889803</v>
      </c>
      <c r="N11" s="68" t="n">
        <v>564.2284668974605</v>
      </c>
      <c r="O11" s="68" t="n">
        <v>573.4252516341211</v>
      </c>
      <c r="P11" s="68" t="n">
        <v>687.8780201940583</v>
      </c>
      <c r="Q11" s="68" t="n">
        <v>678.6067119758829</v>
      </c>
      <c r="R11" s="68" t="n">
        <v>592.8503425582785</v>
      </c>
      <c r="S11" s="68" t="n"/>
      <c r="T11" s="69" t="n"/>
      <c r="U11" s="68" t="n"/>
      <c r="V11" s="69" t="n"/>
      <c r="W11" s="68" t="n"/>
      <c r="X11" s="69" t="n"/>
      <c r="Y11" s="68" t="n"/>
      <c r="Z11" s="69" t="n"/>
      <c r="AA11" s="68" t="n"/>
      <c r="AB11" s="69" t="n"/>
      <c r="AC11" s="68" t="n"/>
      <c r="AD11" s="69" t="n"/>
      <c r="AE11" s="68" t="n"/>
      <c r="AF11" s="69" t="n"/>
    </row>
    <row r="12" hidden="1" s="163">
      <c r="A12" s="70" t="inlineStr">
        <is>
          <t>Other Oil (&gt;401 deg. F)</t>
        </is>
      </c>
      <c r="B12" s="71" t="n">
        <v>677.1851401819962</v>
      </c>
      <c r="C12" s="71" t="n">
        <v>757.2049075963619</v>
      </c>
      <c r="D12" s="71" t="n">
        <v>681.6787489551302</v>
      </c>
      <c r="E12" s="71" t="n">
        <v>675.8932099809824</v>
      </c>
      <c r="F12" s="71" t="n">
        <v>661.2323590078829</v>
      </c>
      <c r="G12" s="71" t="n">
        <v>612.7356684447349</v>
      </c>
      <c r="H12" s="71" t="n">
        <v>546.4518803497631</v>
      </c>
      <c r="I12" s="71" t="n">
        <v>667.0613323275784</v>
      </c>
      <c r="J12" s="71" t="n">
        <v>638.2947972429281</v>
      </c>
      <c r="K12" s="71" t="n">
        <v>658.9646843288118</v>
      </c>
      <c r="L12" s="71" t="n">
        <v>554.3474056990191</v>
      </c>
      <c r="M12" s="71" t="n">
        <v>525.9214986180914</v>
      </c>
      <c r="N12" s="71" t="n">
        <v>456.2069023673945</v>
      </c>
      <c r="O12" s="71" t="n">
        <v>501.022855481895</v>
      </c>
      <c r="P12" s="71" t="n">
        <v>547.7991707219256</v>
      </c>
      <c r="Q12" s="71" t="n">
        <v>518.7182140747719</v>
      </c>
      <c r="R12" s="71" t="n">
        <v>573.4040923302864</v>
      </c>
      <c r="S12" s="71" t="n"/>
      <c r="T12" s="69" t="n"/>
      <c r="U12" s="68" t="n"/>
      <c r="V12" s="69" t="n"/>
      <c r="W12" s="68" t="n"/>
      <c r="X12" s="69" t="n"/>
      <c r="Y12" s="68" t="n"/>
      <c r="Z12" s="69" t="n"/>
      <c r="AA12" s="68" t="n"/>
      <c r="AB12" s="69" t="n"/>
      <c r="AC12" s="68" t="n"/>
      <c r="AD12" s="69" t="n"/>
      <c r="AE12" s="68" t="n"/>
      <c r="AF12" s="69" t="n"/>
    </row>
    <row r="13" hidden="1" s="163">
      <c r="A13" s="72" t="inlineStr">
        <is>
          <t>Total</t>
        </is>
      </c>
      <c r="B13" s="73">
        <f>SUM(B8:B12)</f>
        <v/>
      </c>
      <c r="C13" s="73">
        <f>SUM(C8:C12)</f>
        <v/>
      </c>
      <c r="D13" s="73">
        <f>SUM(D8:D12)</f>
        <v/>
      </c>
      <c r="E13" s="73">
        <f>SUM(E8:E12)</f>
        <v/>
      </c>
      <c r="F13" s="73">
        <f>SUM(F8:F12)</f>
        <v/>
      </c>
      <c r="G13" s="73">
        <f>SUM(G8:G12)</f>
        <v/>
      </c>
      <c r="H13" s="73">
        <f>SUM(H8:H12)</f>
        <v/>
      </c>
      <c r="I13" s="73">
        <f>SUM(I8:I12)</f>
        <v/>
      </c>
      <c r="J13" s="73">
        <f>SUM(J8:J12)</f>
        <v/>
      </c>
      <c r="K13" s="73">
        <f>SUM(K8:K12)</f>
        <v/>
      </c>
      <c r="L13" s="73">
        <f>SUM(L8:L12)</f>
        <v/>
      </c>
      <c r="M13" s="73">
        <f>SUM(M8:M12)</f>
        <v/>
      </c>
      <c r="N13" s="73">
        <f>SUM(N8:N12)</f>
        <v/>
      </c>
      <c r="O13" s="73">
        <f>SUM(O8:O12)</f>
        <v/>
      </c>
      <c r="P13" s="73">
        <f>SUM(P8:P12)</f>
        <v/>
      </c>
      <c r="Q13" s="73">
        <f>SUM(Q8:Q12)</f>
        <v/>
      </c>
      <c r="R13" s="73">
        <f>SUM(R8:R12)</f>
        <v/>
      </c>
      <c r="S13" s="73">
        <f>SUM(S8:S12)</f>
        <v/>
      </c>
      <c r="T13" s="73">
        <f>SUM(T8:T12)</f>
        <v/>
      </c>
      <c r="U13" s="73">
        <f>SUM(U8:U12)</f>
        <v/>
      </c>
      <c r="V13" s="73">
        <f>SUM(V8:V12)</f>
        <v/>
      </c>
      <c r="W13" s="73">
        <f>SUM(W8:W12)</f>
        <v/>
      </c>
      <c r="X13" s="73">
        <f>SUM(X8:X12)</f>
        <v/>
      </c>
      <c r="Y13" s="73">
        <f>SUM(Y8:Y12)</f>
        <v/>
      </c>
      <c r="Z13" s="73">
        <f>SUM(Z8:Z12)</f>
        <v/>
      </c>
      <c r="AA13" s="73">
        <f>SUM(AA8:AA12)</f>
        <v/>
      </c>
      <c r="AB13" s="73">
        <f>SUM(AB8:AB12)</f>
        <v/>
      </c>
      <c r="AC13" s="73">
        <f>SUM(AC8:AC12)</f>
        <v/>
      </c>
      <c r="AD13" s="73">
        <f>SUM(AD8:AD12)</f>
        <v/>
      </c>
      <c r="AE13" s="73">
        <f>SUM(AE8:AE12)</f>
        <v/>
      </c>
      <c r="AF13" s="73">
        <f>SUM(AF8:AF12)</f>
        <v/>
      </c>
    </row>
    <row r="14" hidden="1" s="163"/>
    <row r="15" hidden="1" s="163"/>
    <row r="16" ht="14" customHeight="1" s="163" thickBot="1">
      <c r="A16" s="60" t="inlineStr">
        <is>
          <t>Source: CO2 from Fossil Fuel Combustion 90-18.xls, in the "Consumption Input" worksheet.</t>
        </is>
      </c>
      <c r="Q16" s="74" t="n"/>
      <c r="R16" s="75" t="n"/>
      <c r="S16" s="75" t="n"/>
      <c r="T16" s="75" t="n"/>
      <c r="U16" s="75" t="n"/>
      <c r="V16" s="75" t="n"/>
      <c r="W16" s="75" t="n"/>
      <c r="X16" s="75" t="n"/>
      <c r="Y16" s="75" t="n"/>
      <c r="Z16" s="75" t="n"/>
      <c r="AA16" s="75" t="n"/>
      <c r="AB16" s="75" t="n"/>
      <c r="AC16" s="75" t="n"/>
      <c r="AD16" s="75" t="n"/>
      <c r="AE16" s="75" t="n"/>
      <c r="AF16" s="75" t="n"/>
    </row>
    <row r="17" ht="14" customHeight="1" s="163" thickBot="1">
      <c r="A17" s="76" t="inlineStr">
        <is>
          <t>U.S. Industrial Sector fuel consumption (Tbtu)</t>
        </is>
      </c>
      <c r="B17" s="77" t="n"/>
      <c r="C17" s="77" t="n"/>
      <c r="D17" s="77" t="n"/>
      <c r="E17" s="77" t="n"/>
      <c r="F17" s="77" t="n"/>
      <c r="G17" s="77" t="n"/>
      <c r="H17" s="77" t="n"/>
      <c r="I17" s="77" t="n"/>
      <c r="J17" s="77" t="n"/>
      <c r="K17" s="77" t="n"/>
      <c r="L17" s="77" t="n"/>
      <c r="M17" s="77" t="n"/>
      <c r="N17" s="77" t="n"/>
      <c r="O17" s="77" t="n"/>
      <c r="P17" s="77" t="n"/>
      <c r="Q17" s="74" t="n"/>
      <c r="R17" s="75" t="n"/>
      <c r="S17" s="75" t="n"/>
      <c r="T17" s="75" t="n"/>
      <c r="U17" s="75" t="n"/>
      <c r="V17" s="75" t="n"/>
      <c r="W17" s="75" t="n"/>
      <c r="X17" s="75" t="n"/>
      <c r="Y17" s="75" t="n"/>
      <c r="Z17" s="75" t="n"/>
      <c r="AA17" s="75" t="n"/>
      <c r="AB17" s="75" t="n"/>
      <c r="AC17" s="75" t="n"/>
      <c r="AD17" s="75" t="n"/>
      <c r="AE17" s="75" t="n"/>
      <c r="AF17" s="78" t="n"/>
    </row>
    <row r="18">
      <c r="A18" s="79" t="inlineStr">
        <is>
          <t>Fuel Type</t>
        </is>
      </c>
      <c r="B18" s="80" t="n">
        <v>1990</v>
      </c>
      <c r="C18" s="80" t="n">
        <v>1991</v>
      </c>
      <c r="D18" s="80" t="n">
        <v>1992</v>
      </c>
      <c r="E18" s="80" t="n">
        <v>1993</v>
      </c>
      <c r="F18" s="80" t="n">
        <v>1994</v>
      </c>
      <c r="G18" s="80" t="n">
        <v>1995</v>
      </c>
      <c r="H18" s="80" t="n">
        <v>1996</v>
      </c>
      <c r="I18" s="80" t="n">
        <v>1997</v>
      </c>
      <c r="J18" s="80" t="n">
        <v>1998</v>
      </c>
      <c r="K18" s="80" t="n">
        <v>1999</v>
      </c>
      <c r="L18" s="80" t="n">
        <v>2000</v>
      </c>
      <c r="M18" s="80" t="n">
        <v>2001</v>
      </c>
      <c r="N18" s="80" t="n">
        <v>2002</v>
      </c>
      <c r="O18" s="80" t="n">
        <v>2003</v>
      </c>
      <c r="P18" s="80" t="n">
        <v>2004</v>
      </c>
      <c r="Q18" s="81" t="n">
        <v>2005</v>
      </c>
      <c r="R18" s="82" t="n">
        <v>2006</v>
      </c>
      <c r="S18" s="81" t="n">
        <v>2007</v>
      </c>
      <c r="T18" s="82" t="n">
        <v>2008</v>
      </c>
      <c r="U18" s="81" t="n">
        <v>2009</v>
      </c>
      <c r="V18" s="82" t="n">
        <v>2010</v>
      </c>
      <c r="W18" s="81" t="n">
        <v>2011</v>
      </c>
      <c r="X18" s="82" t="n">
        <v>2012</v>
      </c>
      <c r="Y18" s="81" t="n">
        <v>2013</v>
      </c>
      <c r="Z18" s="82" t="n">
        <v>2014</v>
      </c>
      <c r="AA18" s="81" t="n">
        <v>2015</v>
      </c>
      <c r="AB18" s="82" t="n">
        <v>2016</v>
      </c>
      <c r="AC18" s="81" t="n">
        <v>2017</v>
      </c>
      <c r="AD18" s="82" t="n">
        <v>2018</v>
      </c>
      <c r="AE18" s="81" t="n">
        <v>2019</v>
      </c>
      <c r="AF18" s="83" t="n">
        <v>2020</v>
      </c>
    </row>
    <row r="19">
      <c r="A19" s="174" t="inlineStr">
        <is>
          <t>Coking Coal</t>
        </is>
      </c>
      <c r="B19" s="175" t="n">
        <v>0</v>
      </c>
      <c r="C19" s="175" t="n">
        <v>0</v>
      </c>
      <c r="D19" s="175" t="n">
        <v>0</v>
      </c>
      <c r="E19" s="175" t="n">
        <v>0.9900519152026845</v>
      </c>
      <c r="F19" s="175" t="n">
        <v>8.91730418497275</v>
      </c>
      <c r="G19" s="175" t="n">
        <v>37.76336139052773</v>
      </c>
      <c r="H19" s="175" t="n">
        <v>24.0773765245242</v>
      </c>
      <c r="I19" s="175" t="n">
        <v>0</v>
      </c>
      <c r="J19" s="175" t="n">
        <v>10.9113118775623</v>
      </c>
      <c r="K19" s="175" t="n">
        <v>40.07727003199125</v>
      </c>
      <c r="L19" s="175" t="n">
        <v>53.5437090664351</v>
      </c>
      <c r="M19" s="175" t="n">
        <v>24.76439499051094</v>
      </c>
      <c r="N19" s="175" t="n">
        <v>40.2979528593163</v>
      </c>
      <c r="O19" s="175" t="n">
        <v>51.8886576622416</v>
      </c>
      <c r="P19" s="175" t="n">
        <v>167.7675714419388</v>
      </c>
      <c r="Q19" s="175" t="n">
        <v>80.44112990510735</v>
      </c>
      <c r="R19" s="175" t="n">
        <v>62.87465486204508</v>
      </c>
      <c r="S19" s="175" t="n">
        <v>2.320314918286954</v>
      </c>
      <c r="T19" s="175" t="n">
        <v>29.16020741690249</v>
      </c>
      <c r="U19" s="175" t="n">
        <v>6.384914340017417</v>
      </c>
      <c r="V19" s="175" t="n">
        <v>64.75700410595033</v>
      </c>
      <c r="W19" s="175" t="n">
        <v>60.84118508593644</v>
      </c>
      <c r="X19" s="175" t="n">
        <v>132.4827913669318</v>
      </c>
      <c r="Y19" s="175" t="n">
        <v>119.3475608128145</v>
      </c>
      <c r="Z19" s="175" t="n">
        <v>48.77632174792018</v>
      </c>
      <c r="AA19" s="175" t="n">
        <v>121.817526454253</v>
      </c>
      <c r="AB19" s="175" t="n">
        <v>88.62264778274556</v>
      </c>
      <c r="AC19" s="175" t="n">
        <v>111.828615377909</v>
      </c>
      <c r="AD19" s="175" t="n">
        <v>124.727608675136</v>
      </c>
      <c r="AE19" s="175" t="n"/>
      <c r="AF19" s="176" t="n"/>
    </row>
    <row r="20">
      <c r="A20" s="174" t="inlineStr">
        <is>
          <t>Other Coal</t>
        </is>
      </c>
      <c r="B20" s="175" t="n">
        <v>1648.662876207083</v>
      </c>
      <c r="C20" s="175" t="n">
        <v>1611.182102739059</v>
      </c>
      <c r="D20" s="175" t="n">
        <v>1564.111447693696</v>
      </c>
      <c r="E20" s="175" t="n">
        <v>1594.948920973089</v>
      </c>
      <c r="F20" s="175" t="n">
        <v>1605.776275195158</v>
      </c>
      <c r="G20" s="175" t="n">
        <v>1538.237008089479</v>
      </c>
      <c r="H20" s="175" t="n">
        <v>1466.310357169848</v>
      </c>
      <c r="I20" s="175" t="n">
        <v>1468.794975502362</v>
      </c>
      <c r="J20" s="175" t="n">
        <v>1481.189009807098</v>
      </c>
      <c r="K20" s="175" t="n">
        <v>1383.855577687002</v>
      </c>
      <c r="L20" s="175" t="n">
        <v>1361.141973120053</v>
      </c>
      <c r="M20" s="175" t="n">
        <v>1369.744149618447</v>
      </c>
      <c r="N20" s="175" t="n">
        <v>1255.702850327064</v>
      </c>
      <c r="O20" s="175" t="n">
        <v>1260.68702591584</v>
      </c>
      <c r="P20" s="175" t="n">
        <v>1273.928168329413</v>
      </c>
      <c r="Q20" s="175" t="n">
        <v>1231.048506113816</v>
      </c>
      <c r="R20" s="175" t="n">
        <v>1200.66983827585</v>
      </c>
      <c r="S20" s="175" t="n">
        <v>1142.709432773478</v>
      </c>
      <c r="T20" s="175" t="n">
        <v>1093.366909470688</v>
      </c>
      <c r="U20" s="175" t="n">
        <v>889.174122029673</v>
      </c>
      <c r="V20" s="175" t="n">
        <v>961.9078304991132</v>
      </c>
      <c r="W20" s="175" t="n">
        <v>876.427230484892</v>
      </c>
      <c r="X20" s="175" t="n">
        <v>792.6378490485666</v>
      </c>
      <c r="Y20" s="175" t="n">
        <v>810.3061994687445</v>
      </c>
      <c r="Z20" s="175" t="n">
        <v>809.3512102362608</v>
      </c>
      <c r="AA20" s="175" t="n">
        <v>705.9710267771045</v>
      </c>
      <c r="AB20" s="175" t="n">
        <v>630.5580507975623</v>
      </c>
      <c r="AC20" s="175" t="n">
        <v>580.1232976582239</v>
      </c>
      <c r="AD20" s="175" t="n">
        <v>531.1227052091349</v>
      </c>
      <c r="AE20" s="175" t="n"/>
      <c r="AF20" s="176" t="n"/>
    </row>
    <row r="21" customFormat="1" s="84">
      <c r="A21" s="177" t="inlineStr">
        <is>
          <t>Coke Imports</t>
        </is>
      </c>
      <c r="B21" s="175" t="n"/>
      <c r="C21" s="175" t="n"/>
      <c r="D21" s="175" t="n"/>
      <c r="E21" s="175" t="n"/>
      <c r="F21" s="175" t="n"/>
      <c r="G21" s="175" t="n"/>
      <c r="H21" s="175" t="n"/>
      <c r="I21" s="175" t="n"/>
      <c r="J21" s="175" t="n"/>
      <c r="K21" s="175" t="n"/>
      <c r="L21" s="175" t="n"/>
      <c r="M21" s="175" t="n"/>
      <c r="N21" s="175" t="n"/>
      <c r="O21" s="175" t="n"/>
      <c r="P21" s="175" t="n"/>
      <c r="Q21" s="175" t="n"/>
      <c r="R21" s="175" t="n"/>
      <c r="S21" s="175" t="n"/>
      <c r="T21" s="175" t="n"/>
      <c r="U21" s="175" t="n"/>
      <c r="V21" s="175" t="n"/>
      <c r="W21" s="175" t="n"/>
      <c r="X21" s="175" t="n"/>
      <c r="Y21" s="175" t="n"/>
      <c r="Z21" s="175" t="n"/>
      <c r="AA21" s="175" t="n"/>
      <c r="AB21" s="178" t="n"/>
      <c r="AC21" s="178" t="n"/>
      <c r="AD21" s="178" t="n"/>
      <c r="AE21" s="178" t="n"/>
      <c r="AF21" s="179" t="n"/>
    </row>
    <row r="22">
      <c r="A22" s="174" t="inlineStr">
        <is>
          <t>Natural Gas</t>
        </is>
      </c>
      <c r="B22" s="175" t="n">
        <v>8013.706817411778</v>
      </c>
      <c r="C22" s="175" t="n">
        <v>8128.445618984475</v>
      </c>
      <c r="D22" s="175" t="n">
        <v>8443.76746154626</v>
      </c>
      <c r="E22" s="175" t="n">
        <v>8599.296642615702</v>
      </c>
      <c r="F22" s="175" t="n">
        <v>8643.964102949314</v>
      </c>
      <c r="G22" s="175" t="n">
        <v>9093.422489070917</v>
      </c>
      <c r="H22" s="175" t="n">
        <v>9408.944972087344</v>
      </c>
      <c r="I22" s="175" t="n">
        <v>9438.852023655563</v>
      </c>
      <c r="J22" s="175" t="n">
        <v>9252.095504274514</v>
      </c>
      <c r="K22" s="175" t="n">
        <v>8837.932171083246</v>
      </c>
      <c r="L22" s="175" t="n">
        <v>9057.67718143471</v>
      </c>
      <c r="M22" s="175" t="n">
        <v>8340.59107809373</v>
      </c>
      <c r="N22" s="175" t="n">
        <v>8467.068260787182</v>
      </c>
      <c r="O22" s="175" t="n">
        <v>8190.180979735813</v>
      </c>
      <c r="P22" s="175" t="n">
        <v>8220.014877328069</v>
      </c>
      <c r="Q22" s="175" t="n">
        <v>7599.889320576597</v>
      </c>
      <c r="R22" s="175" t="n">
        <v>7556.352391028016</v>
      </c>
      <c r="S22" s="175" t="n">
        <v>7754.758931183914</v>
      </c>
      <c r="T22" s="175" t="n">
        <v>7804.832135571481</v>
      </c>
      <c r="U22" s="175" t="n">
        <v>7358.64089245089</v>
      </c>
      <c r="V22" s="175" t="n">
        <v>7995.09685832349</v>
      </c>
      <c r="W22" s="175" t="n">
        <v>8185.306827915429</v>
      </c>
      <c r="X22" s="175" t="n">
        <v>8514.776442618546</v>
      </c>
      <c r="Y22" s="175" t="n">
        <v>8836.971456269603</v>
      </c>
      <c r="Z22" s="175" t="n">
        <v>9148.224948152685</v>
      </c>
      <c r="AA22" s="175" t="n">
        <v>9110.121494952216</v>
      </c>
      <c r="AB22" s="175" t="n">
        <v>9306.446039080183</v>
      </c>
      <c r="AC22" s="175" t="n">
        <v>9511.958417415168</v>
      </c>
      <c r="AD22" s="175" t="n">
        <v>10059.70265152512</v>
      </c>
      <c r="AE22" s="175" t="n"/>
      <c r="AF22" s="176" t="n"/>
    </row>
    <row r="23">
      <c r="A23" s="174" t="inlineStr">
        <is>
          <t>Asphalt and Road Oil</t>
        </is>
      </c>
      <c r="B23" s="175" t="n">
        <v>1170.193</v>
      </c>
      <c r="C23" s="175" t="n">
        <v>1076.535</v>
      </c>
      <c r="D23" s="175" t="n">
        <v>1102.22</v>
      </c>
      <c r="E23" s="175" t="n">
        <v>1149.02</v>
      </c>
      <c r="F23" s="175" t="n">
        <v>1172.917</v>
      </c>
      <c r="G23" s="175" t="n">
        <v>1178.175</v>
      </c>
      <c r="H23" s="175" t="n">
        <v>1175.932</v>
      </c>
      <c r="I23" s="175" t="n">
        <v>1223.566</v>
      </c>
      <c r="J23" s="175" t="n">
        <v>1262.552</v>
      </c>
      <c r="K23" s="175" t="n">
        <v>1324.413</v>
      </c>
      <c r="L23" s="175" t="n">
        <v>1275.678</v>
      </c>
      <c r="M23" s="175" t="n">
        <v>1256.865</v>
      </c>
      <c r="N23" s="175" t="n">
        <v>1239.957</v>
      </c>
      <c r="O23" s="175" t="n">
        <v>1219.538</v>
      </c>
      <c r="P23" s="175" t="n">
        <v>1303.848</v>
      </c>
      <c r="Q23" s="175" t="n">
        <v>1323.238</v>
      </c>
      <c r="R23" s="175" t="n">
        <v>1261.166</v>
      </c>
      <c r="S23" s="175" t="n">
        <v>1197.039</v>
      </c>
      <c r="T23" s="175" t="n">
        <v>1011.971</v>
      </c>
      <c r="U23" s="175" t="n">
        <v>873.083</v>
      </c>
      <c r="V23" s="175" t="n">
        <v>877.768</v>
      </c>
      <c r="W23" s="175" t="n">
        <v>859.489</v>
      </c>
      <c r="X23" s="175" t="n">
        <v>826.697</v>
      </c>
      <c r="Y23" s="175" t="n">
        <v>783.347</v>
      </c>
      <c r="Z23" s="175" t="n">
        <v>792.636</v>
      </c>
      <c r="AA23" s="175" t="n">
        <v>831.66</v>
      </c>
      <c r="AB23" s="175" t="n">
        <v>853.366</v>
      </c>
      <c r="AC23" s="175" t="n">
        <v>849.182</v>
      </c>
      <c r="AD23" s="175" t="n">
        <v>792.763</v>
      </c>
      <c r="AE23" s="175" t="n"/>
      <c r="AF23" s="176" t="n"/>
    </row>
    <row r="24" customFormat="1" s="85">
      <c r="A24" s="180" t="inlineStr">
        <is>
          <t>Aviation Gasoline</t>
        </is>
      </c>
      <c r="B24" s="175" t="n">
        <v>44.978</v>
      </c>
      <c r="C24" s="175" t="n">
        <v>41.722</v>
      </c>
      <c r="D24" s="175" t="n">
        <v>41.055</v>
      </c>
      <c r="E24" s="175" t="n">
        <v>38.395</v>
      </c>
      <c r="F24" s="175" t="n">
        <v>38.138</v>
      </c>
      <c r="G24" s="175" t="n">
        <v>39.581</v>
      </c>
      <c r="H24" s="175" t="n">
        <v>37.355</v>
      </c>
      <c r="I24" s="175" t="n">
        <v>39.697</v>
      </c>
      <c r="J24" s="175" t="n">
        <v>35.498</v>
      </c>
      <c r="K24" s="175" t="n">
        <v>39.172</v>
      </c>
      <c r="L24" s="175" t="n">
        <v>36.285</v>
      </c>
      <c r="M24" s="175" t="n">
        <v>34.937</v>
      </c>
      <c r="N24" s="175" t="n">
        <v>33.731</v>
      </c>
      <c r="O24" s="175" t="n">
        <v>30.222</v>
      </c>
      <c r="P24" s="175" t="n">
        <v>31.242</v>
      </c>
      <c r="Q24" s="175" t="n">
        <v>35.366</v>
      </c>
      <c r="R24" s="175" t="n">
        <v>33.448</v>
      </c>
      <c r="S24" s="175" t="n">
        <v>31.59</v>
      </c>
      <c r="T24" s="175" t="n">
        <v>28.284</v>
      </c>
      <c r="U24" s="175" t="n">
        <v>26.558</v>
      </c>
      <c r="V24" s="175" t="n">
        <v>27.047</v>
      </c>
      <c r="W24" s="175" t="n">
        <v>27.057</v>
      </c>
      <c r="X24" s="175" t="n">
        <v>25.114</v>
      </c>
      <c r="Y24" s="175" t="n">
        <v>22.358</v>
      </c>
      <c r="Z24" s="175" t="n">
        <v>21.696</v>
      </c>
      <c r="AA24" s="175" t="n">
        <v>21.14099999999999</v>
      </c>
      <c r="AB24" s="181" t="n">
        <v>20.465</v>
      </c>
      <c r="AC24" s="181" t="n">
        <v>20.949</v>
      </c>
      <c r="AD24" s="181" t="n">
        <v>22.393</v>
      </c>
      <c r="AE24" s="181" t="n"/>
      <c r="AF24" s="182" t="n"/>
    </row>
    <row r="25">
      <c r="A25" s="174" t="inlineStr">
        <is>
          <t>Distillate Fuel</t>
        </is>
      </c>
      <c r="B25" s="175" t="n">
        <v>3712.801049404762</v>
      </c>
      <c r="C25" s="175" t="n">
        <v>3598.967235119047</v>
      </c>
      <c r="D25" s="175" t="n">
        <v>3811.646583928571</v>
      </c>
      <c r="E25" s="175" t="n">
        <v>4036.036401785715</v>
      </c>
      <c r="F25" s="175" t="n">
        <v>4304.447195714286</v>
      </c>
      <c r="G25" s="175" t="n">
        <v>4505.128555714286</v>
      </c>
      <c r="H25" s="175" t="n">
        <v>4709.048468571429</v>
      </c>
      <c r="I25" s="175" t="n">
        <v>4923.432741428572</v>
      </c>
      <c r="J25" s="175" t="n">
        <v>5108.711385119048</v>
      </c>
      <c r="K25" s="175" t="n">
        <v>5359.362870452381</v>
      </c>
      <c r="L25" s="175" t="n">
        <v>5522.566978029531</v>
      </c>
      <c r="M25" s="175" t="n">
        <v>5483.696750714286</v>
      </c>
      <c r="N25" s="175" t="n">
        <v>5672.564864999998</v>
      </c>
      <c r="O25" s="175" t="n">
        <v>5808.780173428572</v>
      </c>
      <c r="P25" s="175" t="n">
        <v>6053.967829238094</v>
      </c>
      <c r="Q25" s="175" t="n">
        <v>6313.103765619047</v>
      </c>
      <c r="R25" s="175" t="n">
        <v>6453.469323333333</v>
      </c>
      <c r="S25" s="175" t="n">
        <v>6504.945853714285</v>
      </c>
      <c r="T25" s="175" t="n">
        <v>6180.980990206192</v>
      </c>
      <c r="U25" s="175" t="n">
        <v>5563.378478295786</v>
      </c>
      <c r="V25" s="175" t="n">
        <v>5810.055744601285</v>
      </c>
      <c r="W25" s="175" t="n">
        <v>5833.785443142477</v>
      </c>
      <c r="X25" s="175" t="n">
        <v>5801.624356695667</v>
      </c>
      <c r="Y25" s="175" t="n">
        <v>5828.098839163237</v>
      </c>
      <c r="Z25" s="175" t="n">
        <v>6030.622770094828</v>
      </c>
      <c r="AA25" s="175" t="n">
        <v>6227.853026052216</v>
      </c>
      <c r="AB25" s="175" t="n">
        <v>6190.935203012886</v>
      </c>
      <c r="AC25" s="175" t="n">
        <v>6384.827773802921</v>
      </c>
      <c r="AD25" s="175" t="n">
        <v>6550.793054597372</v>
      </c>
      <c r="AE25" s="175" t="n"/>
      <c r="AF25" s="176" t="n"/>
    </row>
    <row r="26">
      <c r="A26" s="180" t="inlineStr">
        <is>
          <t>Jet Fuel</t>
        </is>
      </c>
      <c r="B26" s="175" t="n">
        <v>3129.488</v>
      </c>
      <c r="C26" s="175" t="n">
        <v>3025.004</v>
      </c>
      <c r="D26" s="175" t="n">
        <v>3001.329</v>
      </c>
      <c r="E26" s="175" t="n">
        <v>3028.006</v>
      </c>
      <c r="F26" s="175" t="n">
        <v>3154.499</v>
      </c>
      <c r="G26" s="175" t="n">
        <v>3132.196</v>
      </c>
      <c r="H26" s="175" t="n">
        <v>3274.237</v>
      </c>
      <c r="I26" s="175" t="n">
        <v>3308.167</v>
      </c>
      <c r="J26" s="175" t="n">
        <v>3356.783</v>
      </c>
      <c r="K26" s="175" t="n">
        <v>3461.783</v>
      </c>
      <c r="L26" s="175" t="n">
        <v>3580.349999999999</v>
      </c>
      <c r="M26" s="175" t="n">
        <v>3425.986</v>
      </c>
      <c r="N26" s="175" t="n">
        <v>3340.318</v>
      </c>
      <c r="O26" s="175" t="n">
        <v>3265.457</v>
      </c>
      <c r="P26" s="175" t="n">
        <v>3382.53</v>
      </c>
      <c r="Q26" s="175" t="n">
        <v>3474.754</v>
      </c>
      <c r="R26" s="175" t="n">
        <v>3379.381</v>
      </c>
      <c r="S26" s="175" t="n">
        <v>3357.609</v>
      </c>
      <c r="T26" s="175" t="n">
        <v>3192.838999999999</v>
      </c>
      <c r="U26" s="175" t="n">
        <v>2883.277</v>
      </c>
      <c r="V26" s="175" t="n">
        <v>2962.869</v>
      </c>
      <c r="W26" s="175" t="n">
        <v>2949.818</v>
      </c>
      <c r="X26" s="175" t="n">
        <v>2901.434</v>
      </c>
      <c r="Y26" s="175" t="n">
        <v>2968.559</v>
      </c>
      <c r="Z26" s="175" t="n">
        <v>3042.089</v>
      </c>
      <c r="AA26" s="175" t="n">
        <v>3204.165</v>
      </c>
      <c r="AB26" s="175" t="n">
        <v>3349.876999999999</v>
      </c>
      <c r="AC26" s="175" t="n">
        <v>3481.346</v>
      </c>
      <c r="AD26" s="175" t="n">
        <v>3532.757</v>
      </c>
      <c r="AE26" s="175" t="n"/>
      <c r="AF26" s="176" t="n"/>
    </row>
    <row r="27">
      <c r="A27" s="174" t="inlineStr">
        <is>
          <t>Kerosene</t>
        </is>
      </c>
      <c r="B27" s="175" t="n">
        <v>12.274</v>
      </c>
      <c r="C27" s="175" t="n">
        <v>11.382</v>
      </c>
      <c r="D27" s="175" t="n">
        <v>9.789999999999997</v>
      </c>
      <c r="E27" s="175" t="n">
        <v>13.053</v>
      </c>
      <c r="F27" s="175" t="n">
        <v>16.912</v>
      </c>
      <c r="G27" s="175" t="n">
        <v>15.444</v>
      </c>
      <c r="H27" s="175" t="n">
        <v>18.301</v>
      </c>
      <c r="I27" s="175" t="n">
        <v>18.812</v>
      </c>
      <c r="J27" s="175" t="n">
        <v>22.071</v>
      </c>
      <c r="K27" s="175" t="n">
        <v>12.84</v>
      </c>
      <c r="L27" s="175" t="n">
        <v>15.64</v>
      </c>
      <c r="M27" s="175" t="n">
        <v>23.223</v>
      </c>
      <c r="N27" s="175" t="n">
        <v>13.808</v>
      </c>
      <c r="O27" s="175" t="n">
        <v>24.113</v>
      </c>
      <c r="P27" s="175" t="n">
        <v>28.219</v>
      </c>
      <c r="Q27" s="175" t="n">
        <v>39.076</v>
      </c>
      <c r="R27" s="175" t="n">
        <v>29.576</v>
      </c>
      <c r="S27" s="175" t="n">
        <v>13.422</v>
      </c>
      <c r="T27" s="175" t="n">
        <v>3.83</v>
      </c>
      <c r="U27" s="175" t="n">
        <v>4.399</v>
      </c>
      <c r="V27" s="175" t="n">
        <v>7.318</v>
      </c>
      <c r="W27" s="175" t="n">
        <v>3.615</v>
      </c>
      <c r="X27" s="175" t="n">
        <v>2.008</v>
      </c>
      <c r="Y27" s="175" t="n">
        <v>1.477</v>
      </c>
      <c r="Z27" s="175" t="n">
        <v>2.829</v>
      </c>
      <c r="AA27" s="175" t="n">
        <v>1.728</v>
      </c>
      <c r="AB27" s="175" t="n">
        <v>2.266</v>
      </c>
      <c r="AC27" s="175" t="n">
        <v>1.115</v>
      </c>
      <c r="AD27" s="175" t="n">
        <v>1.165</v>
      </c>
      <c r="AE27" s="175" t="n"/>
      <c r="AF27" s="176" t="n"/>
    </row>
    <row r="28">
      <c r="A28" s="174" t="inlineStr">
        <is>
          <t>LPG</t>
        </is>
      </c>
      <c r="B28" s="175" t="n">
        <v>1529.326302654</v>
      </c>
      <c r="C28" s="175" t="n">
        <v>1662.542914624</v>
      </c>
      <c r="D28" s="175" t="n">
        <v>1774.584744773</v>
      </c>
      <c r="E28" s="175" t="n">
        <v>1703.870114736</v>
      </c>
      <c r="F28" s="175" t="n">
        <v>1911.182812939</v>
      </c>
      <c r="G28" s="175" t="n">
        <v>1929.459552923</v>
      </c>
      <c r="H28" s="175" t="n">
        <v>1987.131927932</v>
      </c>
      <c r="I28" s="175" t="n">
        <v>2035.417639889</v>
      </c>
      <c r="J28" s="175" t="n">
        <v>1953.941975594</v>
      </c>
      <c r="K28" s="175" t="n">
        <v>2145.680834743</v>
      </c>
      <c r="L28" s="175" t="n">
        <v>2153.046369928</v>
      </c>
      <c r="M28" s="175" t="n">
        <v>1947.469666355</v>
      </c>
      <c r="N28" s="175" t="n">
        <v>2088.493158765</v>
      </c>
      <c r="O28" s="175" t="n">
        <v>1963.430224948</v>
      </c>
      <c r="P28" s="175" t="n">
        <v>2068.813421624</v>
      </c>
      <c r="Q28" s="175" t="n">
        <v>1941.334783683</v>
      </c>
      <c r="R28" s="175" t="n">
        <v>2030.245257243</v>
      </c>
      <c r="S28" s="175" t="n">
        <v>2026.896728841</v>
      </c>
      <c r="T28" s="175" t="n">
        <v>1750.339128134</v>
      </c>
      <c r="U28" s="175" t="n">
        <v>1863.969982933</v>
      </c>
      <c r="V28" s="175" t="n">
        <v>2051.440521111</v>
      </c>
      <c r="W28" s="175" t="n">
        <v>2101.701353696</v>
      </c>
      <c r="X28" s="175" t="n">
        <v>2269.883561042</v>
      </c>
      <c r="Y28" s="175" t="n">
        <v>2449.713053127</v>
      </c>
      <c r="Z28" s="175" t="n">
        <v>2320.173564055</v>
      </c>
      <c r="AA28" s="175" t="n">
        <v>2462.714545509</v>
      </c>
      <c r="AB28" s="175" t="n">
        <v>2478.099042262</v>
      </c>
      <c r="AC28" s="175" t="n">
        <v>2513.586681085</v>
      </c>
      <c r="AD28" s="175" t="n">
        <v>2813.765347457</v>
      </c>
      <c r="AE28" s="175" t="n"/>
      <c r="AF28" s="176" t="n"/>
    </row>
    <row r="29">
      <c r="A29" s="174" t="inlineStr">
        <is>
          <t>Lubricants</t>
        </is>
      </c>
      <c r="B29" s="175" t="n">
        <v>186.343</v>
      </c>
      <c r="C29" s="175" t="n">
        <v>166.703</v>
      </c>
      <c r="D29" s="175" t="n">
        <v>169.96</v>
      </c>
      <c r="E29" s="175" t="n">
        <v>173.064</v>
      </c>
      <c r="F29" s="175" t="n">
        <v>180.886</v>
      </c>
      <c r="G29" s="175" t="n">
        <v>177.78</v>
      </c>
      <c r="H29" s="175" t="n">
        <v>172.534</v>
      </c>
      <c r="I29" s="175" t="n">
        <v>182.262</v>
      </c>
      <c r="J29" s="175" t="n">
        <v>190.802</v>
      </c>
      <c r="K29" s="175" t="n">
        <v>192.799</v>
      </c>
      <c r="L29" s="175" t="n">
        <v>189.907</v>
      </c>
      <c r="M29" s="175" t="n">
        <v>173.997</v>
      </c>
      <c r="N29" s="175" t="n">
        <v>171.935</v>
      </c>
      <c r="O29" s="175" t="n">
        <v>158.957</v>
      </c>
      <c r="P29" s="175" t="n">
        <v>161.04</v>
      </c>
      <c r="Q29" s="175" t="n">
        <v>160.199</v>
      </c>
      <c r="R29" s="175" t="n">
        <v>156.078</v>
      </c>
      <c r="S29" s="175" t="n">
        <v>161.177</v>
      </c>
      <c r="T29" s="175" t="n">
        <v>149.635</v>
      </c>
      <c r="U29" s="175" t="n">
        <v>134.533</v>
      </c>
      <c r="V29" s="175" t="n">
        <v>135.879</v>
      </c>
      <c r="W29" s="175" t="n">
        <v>127.396</v>
      </c>
      <c r="X29" s="175" t="n">
        <v>118.313</v>
      </c>
      <c r="Y29" s="175" t="n">
        <v>125.091</v>
      </c>
      <c r="Z29" s="175" t="n">
        <v>130.663</v>
      </c>
      <c r="AA29" s="175" t="n">
        <v>142.136</v>
      </c>
      <c r="AB29" s="175" t="n">
        <v>135.14</v>
      </c>
      <c r="AC29" s="175" t="n">
        <v>124.894</v>
      </c>
      <c r="AD29" s="175" t="n">
        <v>121.194</v>
      </c>
      <c r="AE29" s="175" t="n"/>
      <c r="AF29" s="176" t="n"/>
    </row>
    <row r="30">
      <c r="A30" s="174" t="inlineStr">
        <is>
          <t>Motor Gasoline</t>
        </is>
      </c>
      <c r="B30" s="175" t="n">
        <v>254.7798147690334</v>
      </c>
      <c r="C30" s="175" t="n">
        <v>366.9061898815953</v>
      </c>
      <c r="D30" s="175" t="n">
        <v>247.2610767996885</v>
      </c>
      <c r="E30" s="175" t="n">
        <v>249.9282910209284</v>
      </c>
      <c r="F30" s="175" t="n">
        <v>247.5973839308425</v>
      </c>
      <c r="G30" s="175" t="n">
        <v>373.1931316973461</v>
      </c>
      <c r="H30" s="175" t="n">
        <v>319.9668526201099</v>
      </c>
      <c r="I30" s="175" t="n">
        <v>290.6313939408089</v>
      </c>
      <c r="J30" s="175" t="n">
        <v>300.0957020260495</v>
      </c>
      <c r="K30" s="175" t="n">
        <v>150.3408352911991</v>
      </c>
      <c r="L30" s="175" t="n">
        <v>252.6878818444713</v>
      </c>
      <c r="M30" s="175" t="n">
        <v>381.9878263929234</v>
      </c>
      <c r="N30" s="175" t="n">
        <v>455.5467899041735</v>
      </c>
      <c r="O30" s="175" t="n">
        <v>464.3384443356492</v>
      </c>
      <c r="P30" s="175" t="n">
        <v>574.3186694172982</v>
      </c>
      <c r="Q30" s="175" t="n">
        <v>697.146798611255</v>
      </c>
      <c r="R30" s="175" t="n">
        <v>930.2675629658311</v>
      </c>
      <c r="S30" s="175" t="n">
        <v>862.8156330633045</v>
      </c>
      <c r="T30" s="175" t="n">
        <v>755.8861924099872</v>
      </c>
      <c r="U30" s="175" t="n">
        <v>635.5006323355539</v>
      </c>
      <c r="V30" s="175" t="n">
        <v>559.7398511426885</v>
      </c>
      <c r="W30" s="175" t="n">
        <v>455.9184700602175</v>
      </c>
      <c r="X30" s="175" t="n">
        <v>432.1579428640853</v>
      </c>
      <c r="Y30" s="175" t="n">
        <v>606.1723876362857</v>
      </c>
      <c r="Z30" s="175" t="n">
        <v>205.6455489496283</v>
      </c>
      <c r="AA30" s="175" t="n">
        <v>321.3759828338324</v>
      </c>
      <c r="AB30" s="175" t="n">
        <v>287.2497802433473</v>
      </c>
      <c r="AC30" s="175" t="n">
        <v>295.7313989813695</v>
      </c>
      <c r="AD30" s="175" t="n">
        <v>205.1217512932567</v>
      </c>
      <c r="AE30" s="175" t="n"/>
      <c r="AF30" s="176" t="n"/>
    </row>
    <row r="31">
      <c r="A31" s="174" t="inlineStr">
        <is>
          <t>Residual Fuel</t>
        </is>
      </c>
      <c r="B31" s="175" t="n">
        <v>364.1479342881755</v>
      </c>
      <c r="C31" s="175" t="n">
        <v>270.890686</v>
      </c>
      <c r="D31" s="175" t="n">
        <v>323.907686</v>
      </c>
      <c r="E31" s="175" t="n">
        <v>382.900686</v>
      </c>
      <c r="F31" s="175" t="n">
        <v>368.358946</v>
      </c>
      <c r="G31" s="175" t="n">
        <v>286.168946</v>
      </c>
      <c r="H31" s="175" t="n">
        <v>284.672946</v>
      </c>
      <c r="I31" s="175" t="n">
        <v>240.078946</v>
      </c>
      <c r="J31" s="175" t="n">
        <v>173.258</v>
      </c>
      <c r="K31" s="175" t="n">
        <v>150.89</v>
      </c>
      <c r="L31" s="175" t="n">
        <v>184.055</v>
      </c>
      <c r="M31" s="175" t="n">
        <v>146.669</v>
      </c>
      <c r="N31" s="175" t="n">
        <v>146.098</v>
      </c>
      <c r="O31" s="175" t="n">
        <v>176.43</v>
      </c>
      <c r="P31" s="175" t="n">
        <v>204.698</v>
      </c>
      <c r="Q31" s="175" t="n">
        <v>237.378</v>
      </c>
      <c r="R31" s="175" t="n">
        <v>176.394</v>
      </c>
      <c r="S31" s="175" t="n">
        <v>130.369</v>
      </c>
      <c r="T31" s="175" t="n">
        <v>131.477</v>
      </c>
      <c r="U31" s="175" t="n">
        <v>67.26900000000001</v>
      </c>
      <c r="V31" s="175" t="n">
        <v>32.18299999999998</v>
      </c>
      <c r="W31" s="175" t="n">
        <v>46.90700000000001</v>
      </c>
      <c r="X31" s="175" t="n">
        <v>0</v>
      </c>
      <c r="Y31" s="175" t="n">
        <v>0</v>
      </c>
      <c r="Z31" s="175" t="n">
        <v>0</v>
      </c>
      <c r="AA31" s="175" t="n">
        <v>0</v>
      </c>
      <c r="AB31" s="175" t="n">
        <v>0</v>
      </c>
      <c r="AC31" s="175" t="n">
        <v>0</v>
      </c>
      <c r="AD31" s="175" t="n">
        <v>0</v>
      </c>
      <c r="AE31" s="175" t="n"/>
      <c r="AF31" s="176" t="n"/>
    </row>
    <row r="32">
      <c r="A32" s="174" t="inlineStr">
        <is>
          <t>Other Petroleum</t>
        </is>
      </c>
      <c r="B32" s="183" t="n"/>
      <c r="C32" s="183" t="n"/>
      <c r="D32" s="183" t="n"/>
      <c r="E32" s="183" t="n"/>
      <c r="F32" s="183" t="n"/>
      <c r="G32" s="183" t="n"/>
      <c r="H32" s="183" t="n"/>
      <c r="I32" s="183" t="n"/>
      <c r="J32" s="183" t="n"/>
      <c r="K32" s="183" t="n"/>
      <c r="L32" s="183" t="n"/>
      <c r="M32" s="183" t="n"/>
      <c r="N32" s="183" t="n"/>
      <c r="O32" s="183" t="n"/>
      <c r="P32" s="183" t="n"/>
      <c r="Q32" s="183" t="n"/>
      <c r="R32" s="183" t="n"/>
      <c r="S32" s="183" t="n"/>
      <c r="T32" s="183" t="n"/>
      <c r="U32" s="183" t="n"/>
      <c r="V32" s="183" t="n"/>
      <c r="W32" s="183" t="n"/>
      <c r="X32" s="183" t="n"/>
      <c r="Y32" s="183" t="n"/>
      <c r="Z32" s="183" t="n"/>
      <c r="AA32" s="183" t="n"/>
      <c r="AB32" s="183" t="n"/>
      <c r="AC32" s="183" t="n"/>
      <c r="AD32" s="183" t="n"/>
      <c r="AE32" s="183" t="n"/>
      <c r="AF32" s="184" t="n"/>
    </row>
    <row r="33">
      <c r="A33" s="185" t="inlineStr">
        <is>
          <t>AvGas Blend Components</t>
        </is>
      </c>
      <c r="B33" s="175" t="n">
        <v>0.237256</v>
      </c>
      <c r="C33" s="175" t="n">
        <v>-0.08076800000000001</v>
      </c>
      <c r="D33" s="175" t="n">
        <v>0.156488</v>
      </c>
      <c r="E33" s="175" t="n">
        <v>0.146392</v>
      </c>
      <c r="F33" s="175" t="n">
        <v>6.097983999999999</v>
      </c>
      <c r="G33" s="175" t="n">
        <v>5.290304</v>
      </c>
      <c r="H33" s="175" t="n">
        <v>6.951096</v>
      </c>
      <c r="I33" s="175" t="n">
        <v>9.056111999999999</v>
      </c>
      <c r="J33" s="175" t="n">
        <v>4.003063999999999</v>
      </c>
      <c r="K33" s="175" t="n">
        <v>6.395816</v>
      </c>
      <c r="L33" s="175" t="n">
        <v>3.816288</v>
      </c>
      <c r="M33" s="175" t="n">
        <v>6.072743999999999</v>
      </c>
      <c r="N33" s="175" t="n">
        <v>7.516472</v>
      </c>
      <c r="O33" s="175" t="n">
        <v>7.471039999999999</v>
      </c>
      <c r="P33" s="175" t="n">
        <v>10.615944</v>
      </c>
      <c r="Q33" s="175" t="n">
        <v>8.324152</v>
      </c>
      <c r="R33" s="175" t="n">
        <v>0.641096</v>
      </c>
      <c r="S33" s="175" t="n">
        <v>1.781944</v>
      </c>
      <c r="T33" s="175" t="n">
        <v>0.095912</v>
      </c>
      <c r="U33" s="175" t="n">
        <v>-0.802632</v>
      </c>
      <c r="V33" s="175" t="n">
        <v>-0.242304</v>
      </c>
      <c r="W33" s="175" t="n">
        <v>0.010096</v>
      </c>
      <c r="X33" s="175" t="n">
        <v>-0.005048</v>
      </c>
      <c r="Y33" s="175" t="n">
        <v>-0.3786</v>
      </c>
      <c r="Z33" s="175" t="n">
        <v>-0.141344</v>
      </c>
      <c r="AA33" s="175" t="n">
        <v>-0.348312</v>
      </c>
      <c r="AB33" s="175" t="n">
        <v>-0.292784</v>
      </c>
      <c r="AC33" s="175" t="n">
        <v>-0.191824</v>
      </c>
      <c r="AD33" s="175" t="n">
        <v>-1.554784</v>
      </c>
      <c r="AE33" s="175" t="n"/>
      <c r="AF33" s="176" t="n"/>
    </row>
    <row r="34">
      <c r="A34" s="185" t="inlineStr">
        <is>
          <t>Crude Oil</t>
        </is>
      </c>
      <c r="B34" s="175" t="n">
        <v>50.8834</v>
      </c>
      <c r="C34" s="175" t="n">
        <v>38.947</v>
      </c>
      <c r="D34" s="175" t="n">
        <v>27.3644</v>
      </c>
      <c r="E34" s="175" t="n">
        <v>21.1526</v>
      </c>
      <c r="F34" s="175" t="n">
        <v>18.6818</v>
      </c>
      <c r="G34" s="175" t="n">
        <v>14.5348</v>
      </c>
      <c r="H34" s="175" t="n">
        <v>13.7286</v>
      </c>
      <c r="I34" s="175" t="n">
        <v>4.6226</v>
      </c>
      <c r="J34" s="175" t="n">
        <v>0</v>
      </c>
      <c r="K34" s="175" t="n">
        <v>0</v>
      </c>
      <c r="L34" s="175" t="n">
        <v>0</v>
      </c>
      <c r="M34" s="175" t="n">
        <v>0</v>
      </c>
      <c r="N34" s="175" t="n">
        <v>0</v>
      </c>
      <c r="O34" s="175" t="n">
        <v>0</v>
      </c>
      <c r="P34" s="175" t="n">
        <v>0</v>
      </c>
      <c r="Q34" s="175" t="n">
        <v>0</v>
      </c>
      <c r="R34" s="175" t="n">
        <v>0</v>
      </c>
      <c r="S34" s="175" t="n">
        <v>0</v>
      </c>
      <c r="T34" s="175" t="n">
        <v>0</v>
      </c>
      <c r="U34" s="175" t="n">
        <v>0</v>
      </c>
      <c r="V34" s="175" t="n">
        <v>0</v>
      </c>
      <c r="W34" s="175" t="n">
        <v>0</v>
      </c>
      <c r="X34" s="175" t="n">
        <v>0</v>
      </c>
      <c r="Y34" s="175" t="n">
        <v>0</v>
      </c>
      <c r="Z34" s="175" t="n">
        <v>0</v>
      </c>
      <c r="AA34" s="175" t="n">
        <v>0</v>
      </c>
      <c r="AB34" s="175" t="n">
        <v>0</v>
      </c>
      <c r="AC34" s="175" t="n">
        <v>0</v>
      </c>
      <c r="AD34" s="175" t="n">
        <v>0</v>
      </c>
      <c r="AE34" s="175" t="n"/>
      <c r="AF34" s="176" t="n"/>
    </row>
    <row r="35">
      <c r="A35" s="185" t="inlineStr">
        <is>
          <t>MoGas Blend Components</t>
        </is>
      </c>
      <c r="B35" s="175" t="n">
        <v>53.696166</v>
      </c>
      <c r="C35" s="175" t="n">
        <v>-25.918302</v>
      </c>
      <c r="D35" s="175" t="n">
        <v>75.68522400000001</v>
      </c>
      <c r="E35" s="175" t="n">
        <v>0</v>
      </c>
      <c r="F35" s="175" t="n">
        <v>0</v>
      </c>
      <c r="G35" s="175" t="n">
        <v>0</v>
      </c>
      <c r="H35" s="175" t="n">
        <v>0</v>
      </c>
      <c r="I35" s="175" t="n">
        <v>0</v>
      </c>
      <c r="J35" s="175" t="n">
        <v>0</v>
      </c>
      <c r="K35" s="175" t="n">
        <v>0</v>
      </c>
      <c r="L35" s="175" t="n">
        <v>0</v>
      </c>
      <c r="M35" s="175" t="n">
        <v>0</v>
      </c>
      <c r="N35" s="175" t="n">
        <v>0</v>
      </c>
      <c r="O35" s="175" t="n">
        <v>0</v>
      </c>
      <c r="P35" s="175" t="n">
        <v>0</v>
      </c>
      <c r="Q35" s="175" t="n">
        <v>0</v>
      </c>
      <c r="R35" s="175" t="n">
        <v>0</v>
      </c>
      <c r="S35" s="175" t="n">
        <v>0</v>
      </c>
      <c r="T35" s="175" t="n">
        <v>0</v>
      </c>
      <c r="U35" s="175" t="n">
        <v>0</v>
      </c>
      <c r="V35" s="175" t="n">
        <v>0</v>
      </c>
      <c r="W35" s="175" t="n">
        <v>0</v>
      </c>
      <c r="X35" s="175" t="n">
        <v>0</v>
      </c>
      <c r="Y35" s="175" t="n">
        <v>0</v>
      </c>
      <c r="Z35" s="175" t="n">
        <v>0</v>
      </c>
      <c r="AA35" s="175" t="n">
        <v>0</v>
      </c>
      <c r="AB35" s="175" t="n">
        <v>0</v>
      </c>
      <c r="AC35" s="175" t="n">
        <v>0</v>
      </c>
      <c r="AD35" s="175" t="n">
        <v>0</v>
      </c>
      <c r="AE35" s="175" t="n"/>
      <c r="AF35" s="176" t="n"/>
    </row>
    <row r="36">
      <c r="A36" s="185" t="inlineStr">
        <is>
          <t>Misc. Petro Products</t>
        </is>
      </c>
      <c r="B36" s="175" t="n">
        <v>137.834676</v>
      </c>
      <c r="C36" s="175" t="n">
        <v>152.626068</v>
      </c>
      <c r="D36" s="175" t="n">
        <v>100.062144</v>
      </c>
      <c r="E36" s="175" t="n">
        <v>94.718232</v>
      </c>
      <c r="F36" s="175" t="n">
        <v>105.852348</v>
      </c>
      <c r="G36" s="175" t="n">
        <v>97.123572</v>
      </c>
      <c r="H36" s="175" t="n">
        <v>89.03235599999999</v>
      </c>
      <c r="I36" s="175" t="n">
        <v>97.74954</v>
      </c>
      <c r="J36" s="175" t="n">
        <v>118.986084</v>
      </c>
      <c r="K36" s="175" t="n">
        <v>111.909168</v>
      </c>
      <c r="L36" s="175" t="n">
        <v>119.206332</v>
      </c>
      <c r="M36" s="175" t="n">
        <v>124.9038</v>
      </c>
      <c r="N36" s="175" t="n">
        <v>134.1774</v>
      </c>
      <c r="O36" s="175" t="n">
        <v>125.964468</v>
      </c>
      <c r="P36" s="175" t="n">
        <v>113.421924</v>
      </c>
      <c r="Q36" s="175" t="n">
        <v>112.791278628</v>
      </c>
      <c r="R36" s="175" t="n">
        <v>136.03287348</v>
      </c>
      <c r="S36" s="175" t="n">
        <v>133.47382356</v>
      </c>
      <c r="T36" s="175" t="n">
        <v>142.028916624</v>
      </c>
      <c r="U36" s="175" t="n">
        <v>151.825634604</v>
      </c>
      <c r="V36" s="175" t="n">
        <v>158.69992824</v>
      </c>
      <c r="W36" s="175" t="n">
        <v>164.74156272</v>
      </c>
      <c r="X36" s="175" t="n">
        <v>161.582447124</v>
      </c>
      <c r="Y36" s="175" t="n">
        <v>171.1615311</v>
      </c>
      <c r="Z36" s="175" t="n">
        <v>182.740437936</v>
      </c>
      <c r="AA36" s="175" t="n">
        <v>188.926108812</v>
      </c>
      <c r="AB36" s="175" t="n">
        <v>191.341313604</v>
      </c>
      <c r="AC36" s="175" t="n">
        <v>198.810323208</v>
      </c>
      <c r="AD36" s="175" t="n">
        <v>197.967787668</v>
      </c>
      <c r="AE36" s="175" t="n"/>
      <c r="AF36" s="176" t="n"/>
    </row>
    <row r="37">
      <c r="A37" s="185" t="inlineStr">
        <is>
          <t>Feedstocks, Naphtha less than 401 F</t>
        </is>
      </c>
      <c r="B37" s="175" t="n">
        <v>347.800704</v>
      </c>
      <c r="C37" s="175" t="n">
        <v>298.947072</v>
      </c>
      <c r="D37" s="175" t="n">
        <v>377.126528</v>
      </c>
      <c r="E37" s="175" t="n">
        <v>350.59264</v>
      </c>
      <c r="F37" s="175" t="n">
        <v>398.338944</v>
      </c>
      <c r="G37" s="175" t="n">
        <v>372.9648639999999</v>
      </c>
      <c r="H37" s="175" t="n">
        <v>479.310336</v>
      </c>
      <c r="I37" s="175" t="n">
        <v>536.377088</v>
      </c>
      <c r="J37" s="175" t="n">
        <v>583.992192</v>
      </c>
      <c r="K37" s="175" t="n">
        <v>502.07616</v>
      </c>
      <c r="L37" s="175" t="n">
        <v>613.533184</v>
      </c>
      <c r="M37" s="175" t="n">
        <v>493.716096</v>
      </c>
      <c r="N37" s="175" t="n">
        <v>582.5542399999999</v>
      </c>
      <c r="O37" s="175" t="n">
        <v>612.955904</v>
      </c>
      <c r="P37" s="175" t="n">
        <v>749.430144</v>
      </c>
      <c r="Q37" s="175" t="n">
        <v>698.66624</v>
      </c>
      <c r="R37" s="175" t="n">
        <v>628.8520959999998</v>
      </c>
      <c r="S37" s="175" t="n">
        <v>562.4543999999999</v>
      </c>
      <c r="T37" s="175" t="n">
        <v>477.1744</v>
      </c>
      <c r="U37" s="175" t="n">
        <v>471.868672</v>
      </c>
      <c r="V37" s="175" t="n">
        <v>490.572544</v>
      </c>
      <c r="W37" s="175" t="n">
        <v>487.318784</v>
      </c>
      <c r="X37" s="175" t="n">
        <v>453.920512</v>
      </c>
      <c r="Y37" s="175" t="n">
        <v>517.835904</v>
      </c>
      <c r="Z37" s="175" t="n">
        <v>442.605824</v>
      </c>
      <c r="AA37" s="175" t="n">
        <v>428.058368</v>
      </c>
      <c r="AB37" s="175" t="n">
        <v>420.02368</v>
      </c>
      <c r="AC37" s="175" t="n">
        <v>436.177024</v>
      </c>
      <c r="AD37" s="175" t="n">
        <v>447.087616</v>
      </c>
      <c r="AE37" s="175" t="n"/>
      <c r="AF37" s="176" t="n"/>
    </row>
    <row r="38">
      <c r="A38" s="185" t="inlineStr">
        <is>
          <t>Feedstocks, Other Oils greater than 401 F</t>
        </is>
      </c>
      <c r="B38" s="175" t="n">
        <v>753.9239250000001</v>
      </c>
      <c r="C38" s="175" t="n">
        <v>827.295625</v>
      </c>
      <c r="D38" s="175" t="n">
        <v>814.515575</v>
      </c>
      <c r="E38" s="175" t="n">
        <v>844.07745</v>
      </c>
      <c r="F38" s="175" t="n">
        <v>838.642725</v>
      </c>
      <c r="G38" s="175" t="n">
        <v>801.013225</v>
      </c>
      <c r="H38" s="175" t="n">
        <v>729.645325</v>
      </c>
      <c r="I38" s="175" t="n">
        <v>861.243725</v>
      </c>
      <c r="J38" s="175" t="n">
        <v>818.6688</v>
      </c>
      <c r="K38" s="175" t="n">
        <v>811.1428999999999</v>
      </c>
      <c r="L38" s="175" t="n">
        <v>722.1543749999998</v>
      </c>
      <c r="M38" s="175" t="n">
        <v>662.45395</v>
      </c>
      <c r="N38" s="175" t="n">
        <v>632.064925</v>
      </c>
      <c r="O38" s="175" t="n">
        <v>699.3786250000001</v>
      </c>
      <c r="P38" s="175" t="n">
        <v>779.48985</v>
      </c>
      <c r="Q38" s="175" t="n">
        <v>707.98215</v>
      </c>
      <c r="R38" s="175" t="n">
        <v>790.6389</v>
      </c>
      <c r="S38" s="175" t="n">
        <v>744.091325</v>
      </c>
      <c r="T38" s="175" t="n">
        <v>647.7633</v>
      </c>
      <c r="U38" s="175" t="n">
        <v>424.776475</v>
      </c>
      <c r="V38" s="175" t="n">
        <v>452.52095</v>
      </c>
      <c r="W38" s="175" t="n">
        <v>388.5275</v>
      </c>
      <c r="X38" s="175" t="n">
        <v>287.2424</v>
      </c>
      <c r="Y38" s="175" t="n">
        <v>223.918825</v>
      </c>
      <c r="Z38" s="175" t="n">
        <v>247.22465</v>
      </c>
      <c r="AA38" s="175" t="n">
        <v>229.039</v>
      </c>
      <c r="AB38" s="175" t="n">
        <v>222.45675</v>
      </c>
      <c r="AC38" s="175" t="n">
        <v>262.92885</v>
      </c>
      <c r="AD38" s="175" t="n">
        <v>239.0813</v>
      </c>
      <c r="AE38" s="175" t="n"/>
      <c r="AF38" s="176" t="n"/>
    </row>
    <row r="39">
      <c r="A39" s="185" t="inlineStr">
        <is>
          <t>Pentanes Plus</t>
        </is>
      </c>
      <c r="B39" s="175" t="n">
        <v>251.291477999</v>
      </c>
      <c r="C39" s="175" t="n">
        <v>295.162320001</v>
      </c>
      <c r="D39" s="175" t="n">
        <v>323.80197</v>
      </c>
      <c r="E39" s="175" t="n">
        <v>333.578873999</v>
      </c>
      <c r="F39" s="175" t="n">
        <v>340.048884</v>
      </c>
      <c r="G39" s="175" t="n">
        <v>339.241872</v>
      </c>
      <c r="H39" s="175" t="n">
        <v>356.374643999</v>
      </c>
      <c r="I39" s="175" t="n">
        <v>330.197772001</v>
      </c>
      <c r="J39" s="175" t="n">
        <v>295.157682001</v>
      </c>
      <c r="K39" s="175" t="n">
        <v>366.3973619989999</v>
      </c>
      <c r="L39" s="175" t="n">
        <v>344.496726</v>
      </c>
      <c r="M39" s="175" t="n">
        <v>264.20367</v>
      </c>
      <c r="N39" s="175" t="n">
        <v>224.715738</v>
      </c>
      <c r="O39" s="175" t="n">
        <v>221.6964</v>
      </c>
      <c r="P39" s="175" t="n">
        <v>223.310424</v>
      </c>
      <c r="Q39" s="175" t="n">
        <v>197.005918878</v>
      </c>
      <c r="R39" s="175" t="n">
        <v>140.650545582</v>
      </c>
      <c r="S39" s="175" t="n">
        <v>180.06334662</v>
      </c>
      <c r="T39" s="175" t="n">
        <v>153.640883244</v>
      </c>
      <c r="U39" s="175" t="n">
        <v>128.031011382</v>
      </c>
      <c r="V39" s="175" t="n">
        <v>156.10362414</v>
      </c>
      <c r="W39" s="175" t="n">
        <v>54.890164164</v>
      </c>
      <c r="X39" s="175" t="n">
        <v>84.751528296</v>
      </c>
      <c r="Y39" s="175" t="n">
        <v>94.58656498800001</v>
      </c>
      <c r="Z39" s="175" t="n">
        <v>88.73629846199999</v>
      </c>
      <c r="AA39" s="175" t="n">
        <v>161.092586238</v>
      </c>
      <c r="AB39" s="175" t="n">
        <v>112.595756658</v>
      </c>
      <c r="AC39" s="175" t="n">
        <v>173.416777236</v>
      </c>
      <c r="AD39" s="175" t="n">
        <v>224.56171002</v>
      </c>
      <c r="AE39" s="175" t="n"/>
      <c r="AF39" s="176" t="n"/>
    </row>
    <row r="40">
      <c r="A40" s="185" t="inlineStr">
        <is>
          <t>Petroleum Coke</t>
        </is>
      </c>
      <c r="B40" s="175" t="n">
        <v>714.215</v>
      </c>
      <c r="C40" s="175" t="n">
        <v>692.649</v>
      </c>
      <c r="D40" s="175" t="n">
        <v>797.706</v>
      </c>
      <c r="E40" s="175" t="n">
        <v>725.296</v>
      </c>
      <c r="F40" s="175" t="n">
        <v>723.1579999999999</v>
      </c>
      <c r="G40" s="175" t="n">
        <v>721.294</v>
      </c>
      <c r="H40" s="175" t="n">
        <v>756.838</v>
      </c>
      <c r="I40" s="175" t="n">
        <v>727.41</v>
      </c>
      <c r="J40" s="175" t="n">
        <v>858.485</v>
      </c>
      <c r="K40" s="175" t="n">
        <v>935.764</v>
      </c>
      <c r="L40" s="175" t="n">
        <v>796.0689999999998</v>
      </c>
      <c r="M40" s="175" t="n">
        <v>857.575</v>
      </c>
      <c r="N40" s="175" t="n">
        <v>842.082</v>
      </c>
      <c r="O40" s="175" t="n">
        <v>824.688</v>
      </c>
      <c r="P40" s="175" t="n">
        <v>936.764</v>
      </c>
      <c r="Q40" s="175" t="n">
        <v>893.533</v>
      </c>
      <c r="R40" s="175" t="n">
        <v>937.85</v>
      </c>
      <c r="S40" s="175" t="n">
        <v>909.5359999999998</v>
      </c>
      <c r="T40" s="175" t="n">
        <v>870.15</v>
      </c>
      <c r="U40" s="175" t="n">
        <v>804.675</v>
      </c>
      <c r="V40" s="175" t="n">
        <v>693.9849999999999</v>
      </c>
      <c r="W40" s="175" t="n">
        <v>662.696</v>
      </c>
      <c r="X40" s="175" t="n">
        <v>716.7469999999998</v>
      </c>
      <c r="Y40" s="175" t="n">
        <v>663.261</v>
      </c>
      <c r="Z40" s="175" t="n">
        <v>653.4640000000001</v>
      </c>
      <c r="AA40" s="175" t="n">
        <v>663.2859999999999</v>
      </c>
      <c r="AB40" s="175" t="n">
        <v>652.6879999999999</v>
      </c>
      <c r="AC40" s="175" t="n">
        <v>610.071</v>
      </c>
      <c r="AD40" s="175" t="n">
        <v>628.623</v>
      </c>
      <c r="AE40" s="175" t="n"/>
      <c r="AF40" s="176" t="n"/>
    </row>
    <row r="41">
      <c r="A41" s="185" t="inlineStr">
        <is>
          <t>Still Gas</t>
        </is>
      </c>
      <c r="B41" s="175" t="n">
        <v>1473.21</v>
      </c>
      <c r="C41" s="175" t="n">
        <v>1426.554</v>
      </c>
      <c r="D41" s="175" t="n">
        <v>1446.96</v>
      </c>
      <c r="E41" s="175" t="n">
        <v>1430.19</v>
      </c>
      <c r="F41" s="175" t="n">
        <v>1439.406</v>
      </c>
      <c r="G41" s="175" t="n">
        <v>1417.452</v>
      </c>
      <c r="H41" s="175" t="n">
        <v>1437.09</v>
      </c>
      <c r="I41" s="175" t="n">
        <v>1447.104</v>
      </c>
      <c r="J41" s="175" t="n">
        <v>1437.234</v>
      </c>
      <c r="K41" s="175" t="n">
        <v>1437.12</v>
      </c>
      <c r="L41" s="175" t="n">
        <v>1448.19</v>
      </c>
      <c r="M41" s="175" t="n">
        <v>1466.592</v>
      </c>
      <c r="N41" s="175" t="n">
        <v>1461.102</v>
      </c>
      <c r="O41" s="175" t="n">
        <v>1536.306</v>
      </c>
      <c r="P41" s="175" t="n">
        <v>1546.134</v>
      </c>
      <c r="Q41" s="175" t="n">
        <v>1497.084</v>
      </c>
      <c r="R41" s="175" t="n">
        <v>1553.358</v>
      </c>
      <c r="S41" s="175" t="n">
        <v>1526.856</v>
      </c>
      <c r="T41" s="175" t="n">
        <v>1470.3</v>
      </c>
      <c r="U41" s="175" t="n">
        <v>1455.018</v>
      </c>
      <c r="V41" s="175" t="n">
        <v>1471.812</v>
      </c>
      <c r="W41" s="175" t="n">
        <v>1486.974</v>
      </c>
      <c r="X41" s="175" t="n">
        <v>1480.818</v>
      </c>
      <c r="Y41" s="175" t="n">
        <v>1537.296</v>
      </c>
      <c r="Z41" s="175" t="n">
        <v>1516.944</v>
      </c>
      <c r="AA41" s="175" t="n">
        <v>1495.026</v>
      </c>
      <c r="AB41" s="175" t="n">
        <v>1604.700167</v>
      </c>
      <c r="AC41" s="175" t="n">
        <v>1582.821407</v>
      </c>
      <c r="AD41" s="175" t="n">
        <v>1612.156549</v>
      </c>
      <c r="AE41" s="175" t="n"/>
      <c r="AF41" s="176" t="n"/>
    </row>
    <row r="42">
      <c r="A42" s="185" t="inlineStr">
        <is>
          <t>Special Naphthas</t>
        </is>
      </c>
      <c r="B42" s="175" t="n">
        <v>107.090688</v>
      </c>
      <c r="C42" s="175" t="n">
        <v>87.987968</v>
      </c>
      <c r="D42" s="175" t="n">
        <v>104.5664</v>
      </c>
      <c r="E42" s="175" t="n">
        <v>104.582144</v>
      </c>
      <c r="F42" s="175" t="n">
        <v>81.050112</v>
      </c>
      <c r="G42" s="175" t="n">
        <v>70.82176</v>
      </c>
      <c r="H42" s="175" t="n">
        <v>74.542592</v>
      </c>
      <c r="I42" s="175" t="n">
        <v>72.26496</v>
      </c>
      <c r="J42" s="175" t="n">
        <v>107.274368</v>
      </c>
      <c r="K42" s="175" t="n">
        <v>145.39584</v>
      </c>
      <c r="L42" s="175" t="n">
        <v>97.37663999999999</v>
      </c>
      <c r="M42" s="175" t="n">
        <v>78.489088</v>
      </c>
      <c r="N42" s="175" t="n">
        <v>102.38848</v>
      </c>
      <c r="O42" s="175" t="n">
        <v>80.483328</v>
      </c>
      <c r="P42" s="175" t="n">
        <v>51.042048</v>
      </c>
      <c r="Q42" s="175" t="n">
        <v>62.512239488</v>
      </c>
      <c r="R42" s="175" t="n">
        <v>70.05048768</v>
      </c>
      <c r="S42" s="175" t="n">
        <v>78.037613056</v>
      </c>
      <c r="T42" s="175" t="n">
        <v>84.88506176</v>
      </c>
      <c r="U42" s="175" t="n">
        <v>46.170030464</v>
      </c>
      <c r="V42" s="175" t="n">
        <v>26.102455168</v>
      </c>
      <c r="W42" s="175" t="n">
        <v>22.614177792</v>
      </c>
      <c r="X42" s="175" t="n">
        <v>14.715166336</v>
      </c>
      <c r="Y42" s="175" t="n">
        <v>100.016384</v>
      </c>
      <c r="Z42" s="175" t="n">
        <v>106.119808</v>
      </c>
      <c r="AA42" s="175" t="n">
        <v>99.26591999999999</v>
      </c>
      <c r="AB42" s="175" t="n">
        <v>93.577088</v>
      </c>
      <c r="AC42" s="175" t="n">
        <v>100.336512</v>
      </c>
      <c r="AD42" s="175" t="n">
        <v>92.04991999999999</v>
      </c>
      <c r="AE42" s="175" t="n"/>
      <c r="AF42" s="176" t="n"/>
    </row>
    <row r="43">
      <c r="A43" s="185" t="inlineStr">
        <is>
          <t>Unfinished Oils</t>
        </is>
      </c>
      <c r="B43" s="175" t="n">
        <v>-368.961325</v>
      </c>
      <c r="C43" s="175" t="n">
        <v>-450.2259</v>
      </c>
      <c r="D43" s="175" t="n">
        <v>-354.829875</v>
      </c>
      <c r="E43" s="175" t="n">
        <v>-396.0068</v>
      </c>
      <c r="F43" s="175" t="n">
        <v>-279.2272</v>
      </c>
      <c r="G43" s="175" t="n">
        <v>-320.8992499999999</v>
      </c>
      <c r="H43" s="175" t="n">
        <v>-112.836075</v>
      </c>
      <c r="I43" s="175" t="n">
        <v>-102.875325</v>
      </c>
      <c r="J43" s="175" t="n">
        <v>-313.9442</v>
      </c>
      <c r="K43" s="175" t="n">
        <v>-287.912275</v>
      </c>
      <c r="L43" s="175" t="n">
        <v>-401.150275</v>
      </c>
      <c r="M43" s="175" t="n">
        <v>-75.4221</v>
      </c>
      <c r="N43" s="175" t="n">
        <v>-135.6759</v>
      </c>
      <c r="O43" s="175" t="n">
        <v>-50.3979</v>
      </c>
      <c r="P43" s="175" t="n">
        <v>-75.55024999999999</v>
      </c>
      <c r="Q43" s="175" t="n">
        <v>2.784349999999999</v>
      </c>
      <c r="R43" s="175" t="n">
        <v>70.33687500000001</v>
      </c>
      <c r="S43" s="175" t="n">
        <v>65.187575</v>
      </c>
      <c r="T43" s="175" t="n">
        <v>-53.71815</v>
      </c>
      <c r="U43" s="175" t="n">
        <v>-77.792875</v>
      </c>
      <c r="V43" s="175" t="n">
        <v>27.96</v>
      </c>
      <c r="W43" s="175" t="n">
        <v>56.123875</v>
      </c>
      <c r="X43" s="175" t="n">
        <v>60.084875</v>
      </c>
      <c r="Y43" s="175" t="n">
        <v>16.7130667</v>
      </c>
      <c r="Z43" s="175" t="n">
        <v>-80.589975925</v>
      </c>
      <c r="AA43" s="175" t="n">
        <v>-17.7906917</v>
      </c>
      <c r="AB43" s="175" t="n">
        <v>8.578978449999999</v>
      </c>
      <c r="AC43" s="175" t="n">
        <v>76.367841175</v>
      </c>
      <c r="AD43" s="175" t="n">
        <v>30.862160625</v>
      </c>
      <c r="AE43" s="175" t="n"/>
      <c r="AF43" s="176" t="n"/>
    </row>
    <row r="44" ht="14" customHeight="1" s="163" thickBot="1">
      <c r="A44" s="186" t="inlineStr">
        <is>
          <t>Waxes</t>
        </is>
      </c>
      <c r="B44" s="187" t="n">
        <v>33.299518</v>
      </c>
      <c r="C44" s="187" t="n">
        <v>35.126728</v>
      </c>
      <c r="D44" s="187" t="n">
        <v>37.258473</v>
      </c>
      <c r="E44" s="187" t="n">
        <v>40.026973</v>
      </c>
      <c r="F44" s="187" t="n">
        <v>40.58621</v>
      </c>
      <c r="G44" s="187" t="n">
        <v>40.591747</v>
      </c>
      <c r="H44" s="187" t="n">
        <v>48.664693</v>
      </c>
      <c r="I44" s="187" t="n">
        <v>43.7423</v>
      </c>
      <c r="J44" s="187" t="n">
        <v>42.369124</v>
      </c>
      <c r="K44" s="187" t="n">
        <v>37.435657</v>
      </c>
      <c r="L44" s="187" t="n">
        <v>33.083575</v>
      </c>
      <c r="M44" s="187" t="n">
        <v>36.333794</v>
      </c>
      <c r="N44" s="187" t="n">
        <v>32.16997</v>
      </c>
      <c r="O44" s="187" t="n">
        <v>31.045959</v>
      </c>
      <c r="P44" s="187" t="n">
        <v>30.769109</v>
      </c>
      <c r="Q44" s="175" t="n">
        <v>31.367453831</v>
      </c>
      <c r="R44" s="175" t="n">
        <v>26.145730611</v>
      </c>
      <c r="S44" s="175" t="n">
        <v>21.886576082</v>
      </c>
      <c r="T44" s="175" t="n">
        <v>19.14223955</v>
      </c>
      <c r="U44" s="175" t="n">
        <v>12.222667261</v>
      </c>
      <c r="V44" s="175" t="n">
        <v>17.082724715</v>
      </c>
      <c r="W44" s="175" t="n">
        <v>15.074953145</v>
      </c>
      <c r="X44" s="175" t="n">
        <v>15.291095477</v>
      </c>
      <c r="Y44" s="175" t="n">
        <v>16.488781799</v>
      </c>
      <c r="Z44" s="175" t="n">
        <v>14.783479928</v>
      </c>
      <c r="AA44" s="175" t="n">
        <v>12.357388008</v>
      </c>
      <c r="AB44" s="187" t="n">
        <v>12.84910683</v>
      </c>
      <c r="AC44" s="187" t="n">
        <v>10.161640825</v>
      </c>
      <c r="AD44" s="187" t="n">
        <v>12.411722589</v>
      </c>
      <c r="AE44" s="187" t="n"/>
      <c r="AF44" s="188" t="n"/>
    </row>
    <row r="45" ht="14" customHeight="1" s="163" thickBot="1">
      <c r="A45" s="82" t="inlineStr">
        <is>
          <t>U.S. Transportation Sector fuel consumption (TBtu)</t>
        </is>
      </c>
      <c r="B45" s="189" t="n"/>
      <c r="C45" s="189" t="n"/>
      <c r="D45" s="189" t="n"/>
      <c r="E45" s="189" t="n"/>
      <c r="F45" s="189" t="n"/>
      <c r="G45" s="189" t="n"/>
      <c r="H45" s="189" t="n"/>
      <c r="I45" s="189" t="n"/>
      <c r="J45" s="189" t="n"/>
      <c r="K45" s="189" t="n"/>
      <c r="L45" s="189" t="n"/>
      <c r="M45" s="189" t="n"/>
      <c r="N45" s="189" t="n"/>
      <c r="O45" s="189" t="n"/>
      <c r="P45" s="189" t="n"/>
      <c r="Q45" s="190" t="n"/>
      <c r="R45" s="191" t="n"/>
      <c r="S45" s="190" t="n"/>
      <c r="T45" s="191" t="n"/>
      <c r="U45" s="190" t="n"/>
      <c r="V45" s="191" t="n"/>
      <c r="W45" s="190" t="n"/>
      <c r="X45" s="191" t="n"/>
      <c r="Y45" s="190" t="n"/>
      <c r="Z45" s="191" t="n"/>
      <c r="AA45" s="190" t="n"/>
      <c r="AB45" s="191" t="n"/>
      <c r="AC45" s="190" t="n"/>
      <c r="AD45" s="191" t="n"/>
      <c r="AE45" s="190" t="n"/>
      <c r="AF45" s="191" t="n"/>
    </row>
    <row r="46">
      <c r="A46" s="79" t="inlineStr">
        <is>
          <t>Fuel Type</t>
        </is>
      </c>
      <c r="B46" s="80" t="n">
        <v>1990</v>
      </c>
      <c r="C46" s="80" t="n">
        <v>1991</v>
      </c>
      <c r="D46" s="80" t="n">
        <v>1992</v>
      </c>
      <c r="E46" s="80" t="n">
        <v>1993</v>
      </c>
      <c r="F46" s="80" t="n">
        <v>1994</v>
      </c>
      <c r="G46" s="80" t="n">
        <v>1995</v>
      </c>
      <c r="H46" s="80" t="n">
        <v>1996</v>
      </c>
      <c r="I46" s="80" t="n">
        <v>1997</v>
      </c>
      <c r="J46" s="80" t="n">
        <v>1998</v>
      </c>
      <c r="K46" s="80" t="n">
        <v>1999</v>
      </c>
      <c r="L46" s="80" t="n">
        <v>2000</v>
      </c>
      <c r="M46" s="80" t="n">
        <v>2001</v>
      </c>
      <c r="N46" s="80" t="n">
        <v>2002</v>
      </c>
      <c r="O46" s="80" t="n">
        <v>2003</v>
      </c>
      <c r="P46" s="80" t="n">
        <v>2004</v>
      </c>
      <c r="Q46" s="81" t="n">
        <v>2005</v>
      </c>
      <c r="R46" s="82" t="n">
        <v>2006</v>
      </c>
      <c r="S46" s="81" t="n">
        <v>2007</v>
      </c>
      <c r="T46" s="82" t="n">
        <v>2008</v>
      </c>
      <c r="U46" s="81" t="n">
        <v>2009</v>
      </c>
      <c r="V46" s="82" t="n">
        <v>2010</v>
      </c>
      <c r="W46" s="81" t="n">
        <v>2011</v>
      </c>
      <c r="X46" s="82" t="n">
        <v>2012</v>
      </c>
      <c r="Y46" s="81" t="n">
        <v>2013</v>
      </c>
      <c r="Z46" s="82" t="n">
        <v>2014</v>
      </c>
      <c r="AA46" s="81" t="n">
        <v>2015</v>
      </c>
      <c r="AB46" s="82" t="n">
        <v>2016</v>
      </c>
      <c r="AC46" s="81" t="n">
        <v>2017</v>
      </c>
      <c r="AD46" s="82" t="n">
        <v>2018</v>
      </c>
      <c r="AE46" s="81" t="n">
        <v>2019</v>
      </c>
      <c r="AF46" s="83" t="n">
        <v>2020</v>
      </c>
    </row>
    <row r="47" ht="14" customHeight="1" s="163" thickBot="1">
      <c r="A47" s="75" t="inlineStr">
        <is>
          <t>Lubricants</t>
        </is>
      </c>
      <c r="B47" s="86" t="n">
        <v>176</v>
      </c>
      <c r="C47" s="86" t="n">
        <v>157.45</v>
      </c>
      <c r="D47" s="86" t="n">
        <v>160.527</v>
      </c>
      <c r="E47" s="86" t="n">
        <v>163.458</v>
      </c>
      <c r="F47" s="86" t="n">
        <v>170.846</v>
      </c>
      <c r="G47" s="86" t="n">
        <v>167.913</v>
      </c>
      <c r="H47" s="86" t="n">
        <v>162.957</v>
      </c>
      <c r="I47" s="86" t="n">
        <v>172.146</v>
      </c>
      <c r="J47" s="86" t="n">
        <v>180.212</v>
      </c>
      <c r="K47" s="86" t="n">
        <v>182.097</v>
      </c>
      <c r="L47" s="86" t="n">
        <v>179.366</v>
      </c>
      <c r="M47" s="86" t="n">
        <v>164.339</v>
      </c>
      <c r="N47" s="86" t="n">
        <v>162.392</v>
      </c>
      <c r="O47" s="86" t="n">
        <v>150.134</v>
      </c>
      <c r="P47" s="86" t="n">
        <v>152.102</v>
      </c>
      <c r="Q47" s="86" t="n">
        <v>151.307</v>
      </c>
      <c r="R47" s="86" t="n">
        <v>147.414</v>
      </c>
      <c r="S47" s="86" t="n">
        <v>152.231</v>
      </c>
      <c r="T47" s="86" t="n">
        <v>141.33</v>
      </c>
      <c r="U47" s="86" t="n">
        <v>127.065</v>
      </c>
      <c r="V47" s="86" t="n">
        <v>154.773</v>
      </c>
      <c r="W47" s="86" t="n">
        <v>148.372</v>
      </c>
      <c r="X47" s="86" t="n">
        <v>135.408</v>
      </c>
      <c r="Y47" s="86" t="n">
        <v>143.361</v>
      </c>
      <c r="Z47" s="86" t="n">
        <v>149.361</v>
      </c>
      <c r="AA47" s="86" t="n">
        <v>162.81</v>
      </c>
      <c r="AB47" s="86" t="n">
        <v>154.36</v>
      </c>
      <c r="AC47" s="86" t="n">
        <v>141.985</v>
      </c>
      <c r="AD47" s="86" t="n">
        <v>137.779</v>
      </c>
      <c r="AE47" s="86" t="n"/>
      <c r="AF47" s="87" t="n"/>
    </row>
    <row r="48">
      <c r="Q48" s="88" t="n"/>
      <c r="R48" s="89" t="n"/>
      <c r="S48" s="89" t="n"/>
      <c r="T48" s="89" t="n"/>
      <c r="U48" s="89" t="n"/>
      <c r="V48" s="89" t="n"/>
      <c r="W48" s="89" t="n"/>
      <c r="X48" s="89" t="n"/>
      <c r="Y48" s="89" t="n"/>
      <c r="Z48" s="89" t="n"/>
      <c r="AA48" s="89" t="n"/>
      <c r="AB48" s="89" t="n"/>
      <c r="AC48" s="89" t="n"/>
      <c r="AD48" s="89" t="n"/>
      <c r="AE48" s="89" t="n"/>
      <c r="AF48" s="89" t="n"/>
    </row>
    <row r="49" ht="14" customHeight="1" s="163" thickBot="1">
      <c r="A49" s="60" t="inlineStr">
        <is>
          <t>Source: CO2 from Fossil Fuel Combustion 90-18.xls, in the "Non-Energy Use" worksheet, adjusted non-energy consumption</t>
        </is>
      </c>
      <c r="Q49" s="74" t="n"/>
      <c r="R49" s="75" t="n"/>
      <c r="S49" s="75" t="n"/>
      <c r="T49" s="75" t="n"/>
      <c r="U49" s="75" t="n"/>
      <c r="V49" s="75" t="n"/>
      <c r="W49" s="75" t="n"/>
      <c r="X49" s="75" t="n"/>
      <c r="Y49" s="75" t="n"/>
      <c r="Z49" s="75" t="n"/>
      <c r="AA49" s="75" t="n"/>
      <c r="AB49" s="75" t="n"/>
      <c r="AC49" s="75" t="n"/>
      <c r="AD49" s="75" t="n"/>
      <c r="AE49" s="75" t="n"/>
      <c r="AF49" s="75" t="n"/>
    </row>
    <row r="50" ht="14" customHeight="1" s="163" thickBot="1">
      <c r="A50" s="90" t="inlineStr">
        <is>
          <t>U.S. Non-Energy Consumption Industrial Sector (Tbtu)</t>
        </is>
      </c>
      <c r="B50" s="91" t="n"/>
      <c r="C50" s="91" t="n"/>
      <c r="D50" s="91" t="n"/>
      <c r="E50" s="91" t="n"/>
      <c r="F50" s="91" t="n"/>
      <c r="G50" s="91" t="n"/>
      <c r="H50" s="91" t="n"/>
      <c r="I50" s="91" t="n"/>
      <c r="J50" s="91" t="n"/>
      <c r="K50" s="91" t="n"/>
      <c r="L50" s="91" t="n"/>
      <c r="M50" s="91" t="n"/>
      <c r="N50" s="91" t="n"/>
      <c r="O50" s="91" t="n"/>
      <c r="P50" s="91" t="n"/>
      <c r="Q50" s="92" t="n"/>
      <c r="R50" s="91" t="n"/>
      <c r="S50" s="92" t="n"/>
      <c r="T50" s="91" t="n"/>
      <c r="U50" s="92" t="n"/>
      <c r="V50" s="91" t="n"/>
      <c r="W50" s="92" t="n"/>
      <c r="X50" s="91" t="n"/>
      <c r="Y50" s="92" t="n"/>
      <c r="Z50" s="91" t="n"/>
      <c r="AA50" s="92" t="n"/>
      <c r="AB50" s="91" t="n"/>
      <c r="AC50" s="92" t="n"/>
      <c r="AD50" s="91" t="n"/>
      <c r="AE50" s="92" t="n"/>
      <c r="AF50" s="93" t="n"/>
    </row>
    <row r="51">
      <c r="A51" s="82" t="inlineStr">
        <is>
          <t>Fuel Type</t>
        </is>
      </c>
      <c r="B51" s="82" t="n">
        <v>1990</v>
      </c>
      <c r="C51" s="82" t="n">
        <v>1991</v>
      </c>
      <c r="D51" s="82" t="n">
        <v>1992</v>
      </c>
      <c r="E51" s="82" t="n">
        <v>1993</v>
      </c>
      <c r="F51" s="82" t="n">
        <v>1994</v>
      </c>
      <c r="G51" s="82" t="n">
        <v>1995</v>
      </c>
      <c r="H51" s="82" t="n">
        <v>1996</v>
      </c>
      <c r="I51" s="82" t="n">
        <v>1997</v>
      </c>
      <c r="J51" s="82" t="n">
        <v>1998</v>
      </c>
      <c r="K51" s="82" t="n">
        <v>1999</v>
      </c>
      <c r="L51" s="81" t="n">
        <v>2000</v>
      </c>
      <c r="M51" s="82" t="n">
        <v>2001</v>
      </c>
      <c r="N51" s="82" t="n">
        <v>2002</v>
      </c>
      <c r="O51" s="82" t="n">
        <v>2003</v>
      </c>
      <c r="P51" s="82" t="n">
        <v>2004</v>
      </c>
      <c r="Q51" s="81" t="n">
        <v>2005</v>
      </c>
      <c r="R51" s="82" t="n">
        <v>2006</v>
      </c>
      <c r="S51" s="81" t="n">
        <v>2007</v>
      </c>
      <c r="T51" s="82" t="n">
        <v>2008</v>
      </c>
      <c r="U51" s="81" t="n">
        <v>2009</v>
      </c>
      <c r="V51" s="82" t="n">
        <v>2010</v>
      </c>
      <c r="W51" s="81" t="n">
        <v>2011</v>
      </c>
      <c r="X51" s="82" t="n">
        <v>2012</v>
      </c>
      <c r="Y51" s="81" t="n">
        <v>2013</v>
      </c>
      <c r="Z51" s="82" t="n">
        <v>2014</v>
      </c>
      <c r="AA51" s="81" t="n">
        <v>2015</v>
      </c>
      <c r="AB51" s="82" t="n">
        <v>2016</v>
      </c>
      <c r="AC51" s="81" t="n">
        <v>2017</v>
      </c>
      <c r="AD51" s="82" t="n">
        <v>2018</v>
      </c>
      <c r="AE51" s="81" t="n">
        <v>2019</v>
      </c>
      <c r="AF51" s="94" t="n">
        <v>2020</v>
      </c>
    </row>
    <row r="52">
      <c r="A52" s="95" t="inlineStr">
        <is>
          <t>Coking Coal</t>
        </is>
      </c>
      <c r="B52" s="175" t="n">
        <v>0</v>
      </c>
      <c r="C52" s="175" t="n">
        <v>0</v>
      </c>
      <c r="D52" s="175" t="n">
        <v>0</v>
      </c>
      <c r="E52" s="175" t="n">
        <v>0.9900519152026845</v>
      </c>
      <c r="F52" s="175" t="n">
        <v>8.91730418497275</v>
      </c>
      <c r="G52" s="175" t="n">
        <v>37.76336139052773</v>
      </c>
      <c r="H52" s="175" t="n">
        <v>24.0773765245242</v>
      </c>
      <c r="I52" s="175" t="n">
        <v>0</v>
      </c>
      <c r="J52" s="175" t="n">
        <v>10.9113118775623</v>
      </c>
      <c r="K52" s="175" t="n">
        <v>40.07727003199125</v>
      </c>
      <c r="L52" s="175" t="n">
        <v>53.5437090664351</v>
      </c>
      <c r="M52" s="175" t="n">
        <v>24.76439499051094</v>
      </c>
      <c r="N52" s="175" t="n">
        <v>40.2979528593163</v>
      </c>
      <c r="O52" s="175" t="n">
        <v>51.8886576622416</v>
      </c>
      <c r="P52" s="175" t="n">
        <v>167.7675714419388</v>
      </c>
      <c r="Q52" s="175" t="n">
        <v>80.44112990510735</v>
      </c>
      <c r="R52" s="175" t="n">
        <v>62.87465486204508</v>
      </c>
      <c r="S52" s="175" t="n">
        <v>2.320314918286954</v>
      </c>
      <c r="T52" s="175" t="n">
        <v>29.16020741690249</v>
      </c>
      <c r="U52" s="175" t="n">
        <v>6.384914340017417</v>
      </c>
      <c r="V52" s="175" t="n">
        <v>64.75700410595033</v>
      </c>
      <c r="W52" s="175" t="n">
        <v>60.84118508593644</v>
      </c>
      <c r="X52" s="175" t="n">
        <v>132.4827913669318</v>
      </c>
      <c r="Y52" s="175" t="n">
        <v>119.3475608128145</v>
      </c>
      <c r="Z52" s="175" t="n">
        <v>48.77632174792018</v>
      </c>
      <c r="AA52" s="175" t="n">
        <v>121.817526454253</v>
      </c>
      <c r="AB52" s="96" t="n">
        <v>88.62264778274556</v>
      </c>
      <c r="AC52" s="96" t="n">
        <v>111.828615377909</v>
      </c>
      <c r="AD52" s="96" t="n">
        <v>124.727608675136</v>
      </c>
      <c r="AE52" s="96" t="n"/>
      <c r="AF52" s="97" t="n"/>
    </row>
    <row r="53">
      <c r="A53" s="95" t="inlineStr">
        <is>
          <t>Other Coal</t>
        </is>
      </c>
      <c r="B53" s="175" t="n">
        <v>8.214140317832706</v>
      </c>
      <c r="C53" s="175" t="n">
        <v>8.493790796050904</v>
      </c>
      <c r="D53" s="175" t="n">
        <v>9.541295129715662</v>
      </c>
      <c r="E53" s="175" t="n">
        <v>9.97262044357762</v>
      </c>
      <c r="F53" s="175" t="n">
        <v>10.92058816635116</v>
      </c>
      <c r="G53" s="175" t="n">
        <v>11.29503541684671</v>
      </c>
      <c r="H53" s="175" t="n">
        <v>11.43723057526274</v>
      </c>
      <c r="I53" s="175" t="n">
        <v>11.15758009704454</v>
      </c>
      <c r="J53" s="175" t="n">
        <v>10.42764495050892</v>
      </c>
      <c r="K53" s="175" t="n">
        <v>11.10070203367813</v>
      </c>
      <c r="L53" s="175" t="n">
        <v>12.38519829803628</v>
      </c>
      <c r="M53" s="175" t="n">
        <v>11.29503541684671</v>
      </c>
      <c r="N53" s="175" t="n">
        <v>12.0439299178378</v>
      </c>
      <c r="O53" s="175" t="n">
        <v>11.90647459803564</v>
      </c>
      <c r="P53" s="175" t="n">
        <v>11.90647459803564</v>
      </c>
      <c r="Q53" s="175" t="n">
        <v>11.90647459803564</v>
      </c>
      <c r="R53" s="175" t="n">
        <v>11.90647459803564</v>
      </c>
      <c r="S53" s="175" t="n">
        <v>11.90647459803564</v>
      </c>
      <c r="T53" s="175" t="n">
        <v>11.90647459803564</v>
      </c>
      <c r="U53" s="175" t="n">
        <v>11.90647459803564</v>
      </c>
      <c r="V53" s="175" t="n">
        <v>10.33284817823157</v>
      </c>
      <c r="W53" s="175" t="n">
        <v>10.33284817823157</v>
      </c>
      <c r="X53" s="175" t="n">
        <v>10.33284817823157</v>
      </c>
      <c r="Y53" s="175" t="n">
        <v>10.33284817823157</v>
      </c>
      <c r="Z53" s="175" t="n">
        <v>10.33284817823157</v>
      </c>
      <c r="AA53" s="175" t="n">
        <v>10.33284817823157</v>
      </c>
      <c r="AB53" s="96" t="n">
        <v>10.33284817823157</v>
      </c>
      <c r="AC53" s="96" t="n">
        <v>10.33284817823157</v>
      </c>
      <c r="AD53" s="96" t="n">
        <v>10.33284817823157</v>
      </c>
      <c r="AE53" s="96" t="n"/>
      <c r="AF53" s="97" t="n"/>
    </row>
    <row r="54">
      <c r="A54" s="98" t="inlineStr">
        <is>
          <t>Natural Gas</t>
        </is>
      </c>
      <c r="B54" s="175" t="n">
        <v>281.5946912379561</v>
      </c>
      <c r="C54" s="175" t="n">
        <v>275.7645110865595</v>
      </c>
      <c r="D54" s="175" t="n">
        <v>294.6837662115324</v>
      </c>
      <c r="E54" s="175" t="n">
        <v>305.4177663468656</v>
      </c>
      <c r="F54" s="175" t="n">
        <v>328.8532258932721</v>
      </c>
      <c r="G54" s="175" t="n">
        <v>348.0414494000062</v>
      </c>
      <c r="H54" s="175" t="n">
        <v>364.9016030735389</v>
      </c>
      <c r="I54" s="175" t="n">
        <v>378.7015379964989</v>
      </c>
      <c r="J54" s="175" t="n">
        <v>408.3828513578776</v>
      </c>
      <c r="K54" s="175" t="n">
        <v>396.393961507084</v>
      </c>
      <c r="L54" s="175" t="n">
        <v>385.0082992536779</v>
      </c>
      <c r="M54" s="175" t="n">
        <v>387.9072873561164</v>
      </c>
      <c r="N54" s="175" t="n">
        <v>366.0528488572415</v>
      </c>
      <c r="O54" s="175" t="n">
        <v>318.1380830337533</v>
      </c>
      <c r="P54" s="175" t="n">
        <v>275.5771218510029</v>
      </c>
      <c r="Q54" s="175" t="n">
        <v>260.8550111218092</v>
      </c>
      <c r="R54" s="175" t="n">
        <v>228.2403852059215</v>
      </c>
      <c r="S54" s="175" t="n">
        <v>222.3906350135193</v>
      </c>
      <c r="T54" s="175" t="n">
        <v>226.8066748061299</v>
      </c>
      <c r="U54" s="175" t="n">
        <v>219.4526862211835</v>
      </c>
      <c r="V54" s="175" t="n">
        <v>296.9646528904759</v>
      </c>
      <c r="W54" s="175" t="n">
        <v>295.0617830119265</v>
      </c>
      <c r="X54" s="175" t="n">
        <v>291.550762055567</v>
      </c>
      <c r="Y54" s="175" t="n">
        <v>296.7587534078465</v>
      </c>
      <c r="Z54" s="175" t="n">
        <v>323.4871446060215</v>
      </c>
      <c r="AA54" s="175" t="n">
        <v>321.9462061228219</v>
      </c>
      <c r="AB54" s="96" t="n">
        <v>308.9325876192342</v>
      </c>
      <c r="AC54" s="96" t="n">
        <v>307.6050983452824</v>
      </c>
      <c r="AD54" s="96" t="n">
        <v>304.6626792656268</v>
      </c>
      <c r="AE54" s="96" t="n"/>
      <c r="AF54" s="97" t="n"/>
    </row>
    <row r="55">
      <c r="A55" s="95" t="inlineStr">
        <is>
          <t>Asphalt and Road Oil</t>
        </is>
      </c>
      <c r="B55" s="175" t="n">
        <v>1170.193</v>
      </c>
      <c r="C55" s="175" t="n">
        <v>1076.535</v>
      </c>
      <c r="D55" s="175" t="n">
        <v>1102.22</v>
      </c>
      <c r="E55" s="175" t="n">
        <v>1149.02</v>
      </c>
      <c r="F55" s="175" t="n">
        <v>1172.917</v>
      </c>
      <c r="G55" s="175" t="n">
        <v>1178.175</v>
      </c>
      <c r="H55" s="175" t="n">
        <v>1175.932</v>
      </c>
      <c r="I55" s="175" t="n">
        <v>1223.566</v>
      </c>
      <c r="J55" s="175" t="n">
        <v>1262.552</v>
      </c>
      <c r="K55" s="175" t="n">
        <v>1324.413</v>
      </c>
      <c r="L55" s="175" t="n">
        <v>1275.678</v>
      </c>
      <c r="M55" s="175" t="n">
        <v>1256.865</v>
      </c>
      <c r="N55" s="175" t="n">
        <v>1239.957</v>
      </c>
      <c r="O55" s="175" t="n">
        <v>1219.538</v>
      </c>
      <c r="P55" s="175" t="n">
        <v>1303.848</v>
      </c>
      <c r="Q55" s="175" t="n">
        <v>1323.238</v>
      </c>
      <c r="R55" s="175" t="n">
        <v>1261.166</v>
      </c>
      <c r="S55" s="175" t="n">
        <v>1197.039</v>
      </c>
      <c r="T55" s="175" t="n">
        <v>1011.971</v>
      </c>
      <c r="U55" s="175" t="n">
        <v>873.083</v>
      </c>
      <c r="V55" s="175" t="n">
        <v>877.768</v>
      </c>
      <c r="W55" s="175" t="n">
        <v>859.489</v>
      </c>
      <c r="X55" s="175" t="n">
        <v>826.697</v>
      </c>
      <c r="Y55" s="175" t="n">
        <v>783.347</v>
      </c>
      <c r="Z55" s="175" t="n">
        <v>792.636</v>
      </c>
      <c r="AA55" s="175" t="n">
        <v>831.66</v>
      </c>
      <c r="AB55" s="96" t="n">
        <v>853.366</v>
      </c>
      <c r="AC55" s="96" t="n">
        <v>849.182</v>
      </c>
      <c r="AD55" s="96" t="n">
        <v>792.763</v>
      </c>
      <c r="AE55" s="96" t="n"/>
      <c r="AF55" s="97" t="n"/>
    </row>
    <row r="56">
      <c r="A56" s="95" t="inlineStr">
        <is>
          <t>LPG</t>
        </is>
      </c>
      <c r="B56" s="175" t="n">
        <v>1120.53517124451</v>
      </c>
      <c r="C56" s="175" t="n">
        <v>1279.915027647956</v>
      </c>
      <c r="D56" s="175" t="n">
        <v>1301.210856082183</v>
      </c>
      <c r="E56" s="175" t="n">
        <v>1247.469118736874</v>
      </c>
      <c r="F56" s="175" t="n">
        <v>1452.927421133747</v>
      </c>
      <c r="G56" s="175" t="n">
        <v>1503.730179406032</v>
      </c>
      <c r="H56" s="175" t="n">
        <v>1566.421290127455</v>
      </c>
      <c r="I56" s="175" t="n">
        <v>1573.881171184366</v>
      </c>
      <c r="J56" s="175" t="n">
        <v>1681.290408438313</v>
      </c>
      <c r="K56" s="175" t="n">
        <v>1756.826593655456</v>
      </c>
      <c r="L56" s="175" t="n">
        <v>1697.451906683565</v>
      </c>
      <c r="M56" s="175" t="n">
        <v>1628.57964977529</v>
      </c>
      <c r="N56" s="175" t="n">
        <v>1708.609954570549</v>
      </c>
      <c r="O56" s="175" t="n">
        <v>1588.396722700945</v>
      </c>
      <c r="P56" s="175" t="n">
        <v>1617.030781775311</v>
      </c>
      <c r="Q56" s="175" t="n">
        <v>1609.991513934657</v>
      </c>
      <c r="R56" s="175" t="n">
        <v>1702.357512543775</v>
      </c>
      <c r="S56" s="175" t="n">
        <v>1659.286644570613</v>
      </c>
      <c r="T56" s="175" t="n">
        <v>1559.878863983895</v>
      </c>
      <c r="U56" s="175" t="n">
        <v>1663.755045111874</v>
      </c>
      <c r="V56" s="175" t="n">
        <v>1833.894760561243</v>
      </c>
      <c r="W56" s="175" t="n">
        <v>1865.571747503552</v>
      </c>
      <c r="X56" s="175" t="n">
        <v>1883.312177182414</v>
      </c>
      <c r="Y56" s="175" t="n">
        <v>2062.867747345382</v>
      </c>
      <c r="Z56" s="175" t="n">
        <v>2109.770998285372</v>
      </c>
      <c r="AA56" s="175" t="n">
        <v>2157.478457155247</v>
      </c>
      <c r="AB56" s="96" t="n">
        <v>2119.020264580482</v>
      </c>
      <c r="AC56" s="96" t="n">
        <v>2187.662156071742</v>
      </c>
      <c r="AD56" s="96" t="n">
        <v>2485.540359051439</v>
      </c>
      <c r="AE56" s="96" t="n"/>
      <c r="AF56" s="97" t="n"/>
    </row>
    <row r="57">
      <c r="A57" s="95" t="inlineStr">
        <is>
          <t>Lubricants</t>
        </is>
      </c>
      <c r="B57" s="175" t="n">
        <v>186.343</v>
      </c>
      <c r="C57" s="175" t="n">
        <v>166.703</v>
      </c>
      <c r="D57" s="175" t="n">
        <v>169.96</v>
      </c>
      <c r="E57" s="175" t="n">
        <v>173.064</v>
      </c>
      <c r="F57" s="175" t="n">
        <v>180.886</v>
      </c>
      <c r="G57" s="175" t="n">
        <v>177.78</v>
      </c>
      <c r="H57" s="175" t="n">
        <v>172.534</v>
      </c>
      <c r="I57" s="175" t="n">
        <v>182.262</v>
      </c>
      <c r="J57" s="175" t="n">
        <v>190.802</v>
      </c>
      <c r="K57" s="175" t="n">
        <v>192.799</v>
      </c>
      <c r="L57" s="175" t="n">
        <v>189.907</v>
      </c>
      <c r="M57" s="175" t="n">
        <v>173.997</v>
      </c>
      <c r="N57" s="175" t="n">
        <v>171.935</v>
      </c>
      <c r="O57" s="175" t="n">
        <v>158.957</v>
      </c>
      <c r="P57" s="175" t="n">
        <v>161.04</v>
      </c>
      <c r="Q57" s="175" t="n">
        <v>160.199</v>
      </c>
      <c r="R57" s="175" t="n">
        <v>156.078</v>
      </c>
      <c r="S57" s="175" t="n">
        <v>161.177</v>
      </c>
      <c r="T57" s="175" t="n">
        <v>149.635</v>
      </c>
      <c r="U57" s="175" t="n">
        <v>134.533</v>
      </c>
      <c r="V57" s="175" t="n">
        <v>135.879</v>
      </c>
      <c r="W57" s="175" t="n">
        <v>127.396</v>
      </c>
      <c r="X57" s="175" t="n">
        <v>118.313</v>
      </c>
      <c r="Y57" s="175" t="n">
        <v>125.091</v>
      </c>
      <c r="Z57" s="175" t="n">
        <v>130.663</v>
      </c>
      <c r="AA57" s="175" t="n">
        <v>142.136</v>
      </c>
      <c r="AB57" s="96" t="n">
        <v>135.14</v>
      </c>
      <c r="AC57" s="96" t="n">
        <v>124.894</v>
      </c>
      <c r="AD57" s="96" t="n">
        <v>121.194</v>
      </c>
      <c r="AE57" s="96" t="n"/>
      <c r="AF57" s="97" t="n"/>
    </row>
    <row r="58">
      <c r="A58" s="95" t="inlineStr">
        <is>
          <t>Pentanes Plus</t>
        </is>
      </c>
      <c r="B58" s="175" t="n">
        <v>117.6278961891049</v>
      </c>
      <c r="C58" s="175" t="n">
        <v>137.6636358869803</v>
      </c>
      <c r="D58" s="175" t="n">
        <v>151.996873961166</v>
      </c>
      <c r="E58" s="175" t="n">
        <v>154.7539273757339</v>
      </c>
      <c r="F58" s="175" t="n">
        <v>160.2637934833664</v>
      </c>
      <c r="G58" s="175" t="n">
        <v>161.0414287908466</v>
      </c>
      <c r="H58" s="175" t="n">
        <v>169.2578343153002</v>
      </c>
      <c r="I58" s="175" t="n">
        <v>155.9578094085793</v>
      </c>
      <c r="J58" s="175" t="n">
        <v>142.2492543820254</v>
      </c>
      <c r="K58" s="175" t="n">
        <v>176.7664933823965</v>
      </c>
      <c r="L58" s="175" t="n">
        <v>166.1846922982461</v>
      </c>
      <c r="M58" s="175" t="n">
        <v>130.6013743738013</v>
      </c>
      <c r="N58" s="175" t="n">
        <v>108.6521308363239</v>
      </c>
      <c r="O58" s="175" t="n">
        <v>103.8463380008499</v>
      </c>
      <c r="P58" s="175" t="n">
        <v>102.7074807462137</v>
      </c>
      <c r="Q58" s="175" t="n">
        <v>95.50525093964778</v>
      </c>
      <c r="R58" s="175" t="n">
        <v>68.89035769144428</v>
      </c>
      <c r="S58" s="175" t="n">
        <v>86.55284702896542</v>
      </c>
      <c r="T58" s="175" t="n">
        <v>74.95178557694244</v>
      </c>
      <c r="U58" s="175" t="n">
        <v>61.02204550696713</v>
      </c>
      <c r="V58" s="175" t="n">
        <v>75.27747286134135</v>
      </c>
      <c r="W58" s="175" t="n">
        <v>26.36131261198805</v>
      </c>
      <c r="X58" s="175" t="n">
        <v>40.25120630093089</v>
      </c>
      <c r="Y58" s="175" t="n">
        <v>45.42357017311192</v>
      </c>
      <c r="Z58" s="175" t="n">
        <v>43.47963525618783</v>
      </c>
      <c r="AA58" s="175" t="n">
        <v>78.36917184312624</v>
      </c>
      <c r="AB58" s="96" t="n">
        <v>53.07897993202358</v>
      </c>
      <c r="AC58" s="96" t="n">
        <v>81.54561755450084</v>
      </c>
      <c r="AD58" s="96" t="n">
        <v>104.8483475602262</v>
      </c>
      <c r="AE58" s="96" t="n"/>
      <c r="AF58" s="97" t="n"/>
    </row>
    <row r="59">
      <c r="A59" s="95" t="inlineStr">
        <is>
          <t>Feedstocks, Naphtha less than 401 F</t>
        </is>
      </c>
      <c r="B59" s="175" t="n">
        <v>326.2589763553753</v>
      </c>
      <c r="C59" s="175" t="n">
        <v>279.3846664067888</v>
      </c>
      <c r="D59" s="175" t="n">
        <v>354.7970599345244</v>
      </c>
      <c r="E59" s="175" t="n">
        <v>325.8537636956519</v>
      </c>
      <c r="F59" s="175" t="n">
        <v>376.3040549624424</v>
      </c>
      <c r="G59" s="175" t="n">
        <v>354.9649433986129</v>
      </c>
      <c r="H59" s="175" t="n">
        <v>456.4095995298936</v>
      </c>
      <c r="I59" s="175" t="n">
        <v>507.8371895732458</v>
      </c>
      <c r="J59" s="175" t="n">
        <v>564.5389665295951</v>
      </c>
      <c r="K59" s="175" t="n">
        <v>485.8720694105798</v>
      </c>
      <c r="L59" s="175" t="n">
        <v>593.6731842286108</v>
      </c>
      <c r="M59" s="175" t="n">
        <v>489.9008963217015</v>
      </c>
      <c r="N59" s="175" t="n">
        <v>565.0344641696588</v>
      </c>
      <c r="O59" s="175" t="n">
        <v>575.4010276047298</v>
      </c>
      <c r="P59" s="175" t="n">
        <v>690.3697010886917</v>
      </c>
      <c r="Q59" s="175" t="n">
        <v>679.5028271034993</v>
      </c>
      <c r="R59" s="175" t="n">
        <v>618.1074601891271</v>
      </c>
      <c r="S59" s="175" t="n">
        <v>542.2570663451093</v>
      </c>
      <c r="T59" s="175" t="n">
        <v>467.0859945807441</v>
      </c>
      <c r="U59" s="175" t="n">
        <v>450.9542756083896</v>
      </c>
      <c r="V59" s="175" t="n">
        <v>474.5126649895861</v>
      </c>
      <c r="W59" s="175" t="n">
        <v>469.381030599</v>
      </c>
      <c r="X59" s="175" t="n">
        <v>432.2290865104988</v>
      </c>
      <c r="Y59" s="175" t="n">
        <v>498.7512692318972</v>
      </c>
      <c r="Z59" s="175" t="n">
        <v>435.231444270861</v>
      </c>
      <c r="AA59" s="175" t="n">
        <v>417.8204903378713</v>
      </c>
      <c r="AB59" s="96" t="n">
        <v>396.8860630865046</v>
      </c>
      <c r="AC59" s="96" t="n">
        <v>411.0916926327134</v>
      </c>
      <c r="AD59" s="96" t="n">
        <v>418.2936241116298</v>
      </c>
      <c r="AE59" s="96" t="n"/>
      <c r="AF59" s="97" t="n"/>
    </row>
    <row r="60">
      <c r="A60" s="95" t="inlineStr">
        <is>
          <t>Feedstocks, Other Oils greater than 401 F</t>
        </is>
      </c>
      <c r="B60" s="175" t="n">
        <v>662.1189183963671</v>
      </c>
      <c r="C60" s="175" t="n">
        <v>742.8920004434435</v>
      </c>
      <c r="D60" s="175" t="n">
        <v>671.9824724531568</v>
      </c>
      <c r="E60" s="175" t="n">
        <v>666.0750527887413</v>
      </c>
      <c r="F60" s="175" t="n">
        <v>641.0494693799305</v>
      </c>
      <c r="G60" s="175" t="n">
        <v>599.6736119393939</v>
      </c>
      <c r="H60" s="175" t="n">
        <v>523.2487330088416</v>
      </c>
      <c r="I60" s="175" t="n">
        <v>641.1606204352036</v>
      </c>
      <c r="J60" s="175" t="n">
        <v>617.3269107157263</v>
      </c>
      <c r="K60" s="175" t="n">
        <v>637.557533671771</v>
      </c>
      <c r="L60" s="175" t="n">
        <v>533.7520403996189</v>
      </c>
      <c r="M60" s="175" t="n">
        <v>506.6606444406236</v>
      </c>
      <c r="N60" s="175" t="n">
        <v>436.5373712602927</v>
      </c>
      <c r="O60" s="175" t="n">
        <v>482.9261227337704</v>
      </c>
      <c r="P60" s="175" t="n">
        <v>528.9779335689407</v>
      </c>
      <c r="Q60" s="175" t="n">
        <v>499.4504712629908</v>
      </c>
      <c r="R60" s="175" t="n">
        <v>573.3676989706861</v>
      </c>
      <c r="S60" s="175" t="n">
        <v>668.7594182819092</v>
      </c>
      <c r="T60" s="175" t="n">
        <v>598.9331927981071</v>
      </c>
      <c r="U60" s="175" t="n">
        <v>392.7338733667255</v>
      </c>
      <c r="V60" s="175" t="n">
        <v>433.1540905301528</v>
      </c>
      <c r="W60" s="175" t="n">
        <v>368.1530131508066</v>
      </c>
      <c r="X60" s="175" t="n">
        <v>267.39668662002</v>
      </c>
      <c r="Y60" s="175" t="n">
        <v>209.1076007198142</v>
      </c>
      <c r="Z60" s="175" t="n">
        <v>236.2149378838122</v>
      </c>
      <c r="AA60" s="175" t="n">
        <v>216.7795336811947</v>
      </c>
      <c r="AB60" s="96" t="n">
        <v>203.9649040826216</v>
      </c>
      <c r="AC60" s="96" t="n">
        <v>241.8000340247721</v>
      </c>
      <c r="AD60" s="96" t="n">
        <v>217.6985052494564</v>
      </c>
      <c r="AE60" s="96" t="n"/>
      <c r="AF60" s="97" t="n"/>
    </row>
    <row r="61">
      <c r="A61" s="95" t="inlineStr">
        <is>
          <t>Still Gas</t>
        </is>
      </c>
      <c r="B61" s="175" t="n">
        <v>36.72600000000009</v>
      </c>
      <c r="C61" s="175" t="n">
        <v>40.63200000000001</v>
      </c>
      <c r="D61" s="175" t="n">
        <v>28.54200000000003</v>
      </c>
      <c r="E61" s="175" t="n">
        <v>45.63000000000009</v>
      </c>
      <c r="F61" s="175" t="n">
        <v>35.37000000000004</v>
      </c>
      <c r="G61" s="175" t="n">
        <v>47.9039999999998</v>
      </c>
      <c r="H61" s="175" t="n">
        <v>2.159999999999985</v>
      </c>
      <c r="I61" s="175" t="n">
        <v>12.11399999999998</v>
      </c>
      <c r="J61" s="175" t="n">
        <v>6.203999999999915</v>
      </c>
      <c r="K61" s="175" t="n">
        <v>23.02200000000004</v>
      </c>
      <c r="L61" s="175" t="n">
        <v>16.98000000000011</v>
      </c>
      <c r="M61" s="175" t="n">
        <v>49.26599999999993</v>
      </c>
      <c r="N61" s="175" t="n">
        <v>61.72200000000002</v>
      </c>
      <c r="O61" s="175" t="n">
        <v>59.0159999999999</v>
      </c>
      <c r="P61" s="175" t="n">
        <v>62.85600000000009</v>
      </c>
      <c r="Q61" s="175" t="n">
        <v>67.66800000000008</v>
      </c>
      <c r="R61" s="175" t="n">
        <v>57.20999999999978</v>
      </c>
      <c r="S61" s="175" t="n">
        <v>44.21999999999995</v>
      </c>
      <c r="T61" s="175" t="n">
        <v>47.33400000000002</v>
      </c>
      <c r="U61" s="175" t="n">
        <v>133.8719999999998</v>
      </c>
      <c r="V61" s="175" t="n">
        <v>147.7706931281221</v>
      </c>
      <c r="W61" s="175" t="n">
        <v>163.56714</v>
      </c>
      <c r="X61" s="175" t="n">
        <v>160.6196967433178</v>
      </c>
      <c r="Y61" s="175" t="n">
        <v>166.7456887508901</v>
      </c>
      <c r="Z61" s="175" t="n">
        <v>164.5381709680701</v>
      </c>
      <c r="AA61" s="175" t="n">
        <v>162.1607940633997</v>
      </c>
      <c r="AB61" s="96" t="n">
        <v>166.1111575485759</v>
      </c>
      <c r="AC61" s="96" t="n">
        <v>163.8463692572394</v>
      </c>
      <c r="AD61" s="96" t="n">
        <v>166.8830078110832</v>
      </c>
      <c r="AE61" s="96" t="n"/>
      <c r="AF61" s="97" t="n"/>
    </row>
    <row r="62">
      <c r="A62" s="95" t="inlineStr">
        <is>
          <t>Petroleum Coke</t>
        </is>
      </c>
      <c r="B62" s="175" t="n">
        <v>27.15451565304842</v>
      </c>
      <c r="C62" s="175" t="n">
        <v>10.9250987023957</v>
      </c>
      <c r="D62" s="175" t="n">
        <v>75.39514159376232</v>
      </c>
      <c r="E62" s="175" t="n">
        <v>21.21642791617003</v>
      </c>
      <c r="F62" s="175" t="n">
        <v>42.15107893782267</v>
      </c>
      <c r="G62" s="175" t="n">
        <v>33.51969472929913</v>
      </c>
      <c r="H62" s="175" t="n">
        <v>27.51922421200226</v>
      </c>
      <c r="I62" s="175" t="n">
        <v>0</v>
      </c>
      <c r="J62" s="175" t="n">
        <v>55.99348962005787</v>
      </c>
      <c r="K62" s="175" t="n">
        <v>120.5327943552705</v>
      </c>
      <c r="L62" s="175" t="n">
        <v>7.191659836500321</v>
      </c>
      <c r="M62" s="175" t="n">
        <v>96.41743051335763</v>
      </c>
      <c r="N62" s="175" t="n">
        <v>65.58134704522281</v>
      </c>
      <c r="O62" s="175" t="n">
        <v>40.44391190506087</v>
      </c>
      <c r="P62" s="175" t="n">
        <v>135.0790956138909</v>
      </c>
      <c r="Q62" s="175" t="n">
        <v>105.1838584292724</v>
      </c>
      <c r="R62" s="175" t="n">
        <v>134.2470307994001</v>
      </c>
      <c r="S62" s="175" t="n">
        <v>117.8260018695373</v>
      </c>
      <c r="T62" s="175" t="n">
        <v>138.9202367170466</v>
      </c>
      <c r="U62" s="175" t="n">
        <v>108.3972635357017</v>
      </c>
      <c r="V62" s="175" t="n">
        <v>0</v>
      </c>
      <c r="W62" s="175" t="n">
        <v>0</v>
      </c>
      <c r="X62" s="175" t="n">
        <v>0</v>
      </c>
      <c r="Y62" s="175" t="n">
        <v>0</v>
      </c>
      <c r="Z62" s="175" t="n">
        <v>0</v>
      </c>
      <c r="AA62" s="175" t="n">
        <v>0</v>
      </c>
      <c r="AB62" s="96" t="n">
        <v>0</v>
      </c>
      <c r="AC62" s="96" t="n">
        <v>0</v>
      </c>
      <c r="AD62" s="96" t="n">
        <v>0</v>
      </c>
      <c r="AE62" s="96" t="n"/>
      <c r="AF62" s="97" t="n"/>
    </row>
    <row r="63">
      <c r="A63" s="95" t="inlineStr">
        <is>
          <t>Special Naphthas</t>
        </is>
      </c>
      <c r="B63" s="175" t="n">
        <v>100.8566248767212</v>
      </c>
      <c r="C63" s="175" t="n">
        <v>82.57643070517456</v>
      </c>
      <c r="D63" s="175" t="n">
        <v>98.74733961723243</v>
      </c>
      <c r="E63" s="175" t="n">
        <v>97.64622315707867</v>
      </c>
      <c r="F63" s="175" t="n">
        <v>76.83624201037215</v>
      </c>
      <c r="G63" s="175" t="n">
        <v>67.60929209532378</v>
      </c>
      <c r="H63" s="175" t="n">
        <v>71.19520012586931</v>
      </c>
      <c r="I63" s="175" t="n">
        <v>68.65103292821688</v>
      </c>
      <c r="J63" s="175" t="n">
        <v>103.9158323916878</v>
      </c>
      <c r="K63" s="175" t="n">
        <v>140.985455473948</v>
      </c>
      <c r="L63" s="175" t="n">
        <v>94.4140921086622</v>
      </c>
      <c r="M63" s="175" t="n">
        <v>77.91903047593345</v>
      </c>
      <c r="N63" s="175" t="n">
        <v>99.49438564625433</v>
      </c>
      <c r="O63" s="175" t="n">
        <v>75.84872601418475</v>
      </c>
      <c r="P63" s="175" t="n">
        <v>47.26142783576643</v>
      </c>
      <c r="Q63" s="175" t="n">
        <v>60.90071255142085</v>
      </c>
      <c r="R63" s="175" t="n">
        <v>68.92556217684628</v>
      </c>
      <c r="S63" s="175" t="n">
        <v>75.40382932130044</v>
      </c>
      <c r="T63" s="175" t="n">
        <v>83.19832980613964</v>
      </c>
      <c r="U63" s="175" t="n">
        <v>44.24670064925967</v>
      </c>
      <c r="V63" s="175" t="n">
        <v>25.29931785715399</v>
      </c>
      <c r="W63" s="175" t="n">
        <v>21.83182054027713</v>
      </c>
      <c r="X63" s="175" t="n">
        <v>14.05425549851175</v>
      </c>
      <c r="Y63" s="175" t="n">
        <v>96.55195028837387</v>
      </c>
      <c r="Z63" s="175" t="n">
        <v>104.4580252709413</v>
      </c>
      <c r="AA63" s="175" t="n">
        <v>97.03452462285981</v>
      </c>
      <c r="AB63" s="96" t="n">
        <v>88.73219946596019</v>
      </c>
      <c r="AC63" s="96" t="n">
        <v>94.91293925553268</v>
      </c>
      <c r="AD63" s="96" t="n">
        <v>86.47803600802463</v>
      </c>
      <c r="AE63" s="96" t="n"/>
      <c r="AF63" s="97" t="n"/>
    </row>
    <row r="64">
      <c r="A64" s="95" t="inlineStr">
        <is>
          <t>Distillate Fuel</t>
        </is>
      </c>
      <c r="B64" s="175" t="n">
        <v>7.044151797651491</v>
      </c>
      <c r="C64" s="175" t="n">
        <v>7.0832</v>
      </c>
      <c r="D64" s="175" t="n">
        <v>7.0832</v>
      </c>
      <c r="E64" s="175" t="n">
        <v>7.0832</v>
      </c>
      <c r="F64" s="175" t="n">
        <v>6.844374999999999</v>
      </c>
      <c r="G64" s="175" t="n">
        <v>6.844374999999999</v>
      </c>
      <c r="H64" s="175" t="n">
        <v>6.844374999999999</v>
      </c>
      <c r="I64" s="175" t="n">
        <v>6.844374999999999</v>
      </c>
      <c r="J64" s="175" t="n">
        <v>11.65</v>
      </c>
      <c r="K64" s="175" t="n">
        <v>11.65</v>
      </c>
      <c r="L64" s="175" t="n">
        <v>11.65</v>
      </c>
      <c r="M64" s="175" t="n">
        <v>11.65</v>
      </c>
      <c r="N64" s="175" t="n">
        <v>11.65</v>
      </c>
      <c r="O64" s="175" t="n">
        <v>11.65</v>
      </c>
      <c r="P64" s="175" t="n">
        <v>11.65</v>
      </c>
      <c r="Q64" s="175" t="n">
        <v>11.65</v>
      </c>
      <c r="R64" s="175" t="n">
        <v>17.475</v>
      </c>
      <c r="S64" s="175" t="n">
        <v>17.475</v>
      </c>
      <c r="T64" s="175" t="n">
        <v>17.475</v>
      </c>
      <c r="U64" s="175" t="n">
        <v>17.475</v>
      </c>
      <c r="V64" s="175" t="n">
        <v>5.825</v>
      </c>
      <c r="W64" s="175" t="n">
        <v>5.825</v>
      </c>
      <c r="X64" s="175" t="n">
        <v>5.825</v>
      </c>
      <c r="Y64" s="175" t="n">
        <v>5.825</v>
      </c>
      <c r="Z64" s="175" t="n">
        <v>5.825</v>
      </c>
      <c r="AA64" s="175" t="n">
        <v>5.825</v>
      </c>
      <c r="AB64" s="96" t="n">
        <v>5.825</v>
      </c>
      <c r="AC64" s="96" t="n">
        <v>5.825</v>
      </c>
      <c r="AD64" s="96" t="n">
        <v>5.825</v>
      </c>
      <c r="AE64" s="96" t="n"/>
      <c r="AF64" s="97" t="n"/>
    </row>
    <row r="65">
      <c r="A65" s="95" t="inlineStr">
        <is>
          <t>Residual Fuel</t>
        </is>
      </c>
      <c r="B65" s="175" t="n"/>
      <c r="C65" s="175" t="n"/>
      <c r="D65" s="175" t="n"/>
      <c r="E65" s="175" t="n"/>
      <c r="F65" s="175" t="n"/>
      <c r="G65" s="175" t="n"/>
      <c r="H65" s="175" t="n"/>
      <c r="I65" s="175" t="n"/>
      <c r="J65" s="175" t="n"/>
      <c r="K65" s="175" t="n"/>
      <c r="L65" s="175" t="n"/>
      <c r="M65" s="175" t="n"/>
      <c r="N65" s="175" t="n"/>
      <c r="O65" s="175" t="n"/>
      <c r="P65" s="175" t="n"/>
      <c r="Q65" s="175" t="n"/>
      <c r="R65" s="175" t="n"/>
      <c r="S65" s="175" t="n"/>
      <c r="T65" s="175" t="n"/>
      <c r="U65" s="175" t="n"/>
      <c r="V65" s="175" t="n"/>
      <c r="W65" s="175" t="n"/>
      <c r="X65" s="175" t="n"/>
      <c r="Y65" s="175" t="n"/>
      <c r="Z65" s="175" t="n"/>
      <c r="AA65" s="175" t="n"/>
      <c r="AB65" s="96" t="n"/>
      <c r="AC65" s="96" t="n"/>
      <c r="AD65" s="96" t="n"/>
      <c r="AE65" s="96" t="n"/>
      <c r="AF65" s="97" t="n"/>
    </row>
    <row r="66">
      <c r="A66" s="95" t="inlineStr">
        <is>
          <t>Waxes</t>
        </is>
      </c>
      <c r="B66" s="175" t="n">
        <v>33.299518</v>
      </c>
      <c r="C66" s="175" t="n">
        <v>35.126728</v>
      </c>
      <c r="D66" s="175" t="n">
        <v>37.258473</v>
      </c>
      <c r="E66" s="175" t="n">
        <v>40.026973</v>
      </c>
      <c r="F66" s="175" t="n">
        <v>40.58621</v>
      </c>
      <c r="G66" s="175" t="n">
        <v>40.591747</v>
      </c>
      <c r="H66" s="175" t="n">
        <v>48.664693</v>
      </c>
      <c r="I66" s="175" t="n">
        <v>43.7423</v>
      </c>
      <c r="J66" s="175" t="n">
        <v>42.369124</v>
      </c>
      <c r="K66" s="175" t="n">
        <v>37.435657</v>
      </c>
      <c r="L66" s="175" t="n">
        <v>33.083575</v>
      </c>
      <c r="M66" s="175" t="n">
        <v>36.333794</v>
      </c>
      <c r="N66" s="175" t="n">
        <v>32.16997</v>
      </c>
      <c r="O66" s="175" t="n">
        <v>31.045959</v>
      </c>
      <c r="P66" s="175" t="n">
        <v>30.769109</v>
      </c>
      <c r="Q66" s="175" t="n">
        <v>31.367453831</v>
      </c>
      <c r="R66" s="175" t="n">
        <v>26.145730611</v>
      </c>
      <c r="S66" s="175" t="n">
        <v>21.886576082</v>
      </c>
      <c r="T66" s="175" t="n">
        <v>19.14223955</v>
      </c>
      <c r="U66" s="175" t="n">
        <v>12.222667261</v>
      </c>
      <c r="V66" s="175" t="n">
        <v>17.082724715</v>
      </c>
      <c r="W66" s="175" t="n">
        <v>15.074953145</v>
      </c>
      <c r="X66" s="175" t="n">
        <v>15.291095477</v>
      </c>
      <c r="Y66" s="175" t="n">
        <v>16.488781799</v>
      </c>
      <c r="Z66" s="175" t="n">
        <v>14.783479928</v>
      </c>
      <c r="AA66" s="175" t="n">
        <v>12.357388008</v>
      </c>
      <c r="AB66" s="96" t="n">
        <v>12.84910683</v>
      </c>
      <c r="AC66" s="96" t="n">
        <v>10.161640825</v>
      </c>
      <c r="AD66" s="96" t="n">
        <v>12.411722589</v>
      </c>
      <c r="AE66" s="96" t="n"/>
      <c r="AF66" s="97" t="n"/>
    </row>
    <row r="67" ht="14" customHeight="1" s="163" thickBot="1">
      <c r="A67" s="99" t="inlineStr">
        <is>
          <t>Misc. Petro Products</t>
        </is>
      </c>
      <c r="B67" s="175" t="n">
        <v>137.834676</v>
      </c>
      <c r="C67" s="175" t="n">
        <v>152.626068</v>
      </c>
      <c r="D67" s="175" t="n">
        <v>100.062144</v>
      </c>
      <c r="E67" s="175" t="n">
        <v>94.718232</v>
      </c>
      <c r="F67" s="175" t="n">
        <v>105.852348</v>
      </c>
      <c r="G67" s="175" t="n">
        <v>97.123572</v>
      </c>
      <c r="H67" s="175" t="n">
        <v>89.03235599999999</v>
      </c>
      <c r="I67" s="175" t="n">
        <v>97.74954</v>
      </c>
      <c r="J67" s="175" t="n">
        <v>118.986084</v>
      </c>
      <c r="K67" s="175" t="n">
        <v>111.909168</v>
      </c>
      <c r="L67" s="175" t="n">
        <v>119.206332</v>
      </c>
      <c r="M67" s="175" t="n">
        <v>124.9038</v>
      </c>
      <c r="N67" s="175" t="n">
        <v>134.1774</v>
      </c>
      <c r="O67" s="175" t="n">
        <v>125.964468</v>
      </c>
      <c r="P67" s="175" t="n">
        <v>113.421924</v>
      </c>
      <c r="Q67" s="175" t="n">
        <v>112.791278628</v>
      </c>
      <c r="R67" s="175" t="n">
        <v>136.03287348</v>
      </c>
      <c r="S67" s="175" t="n">
        <v>133.47382356</v>
      </c>
      <c r="T67" s="175" t="n">
        <v>142.028916624</v>
      </c>
      <c r="U67" s="175" t="n">
        <v>151.825634604</v>
      </c>
      <c r="V67" s="175" t="n">
        <v>158.69992824</v>
      </c>
      <c r="W67" s="175" t="n">
        <v>164.74156272</v>
      </c>
      <c r="X67" s="175" t="n">
        <v>161.582447124</v>
      </c>
      <c r="Y67" s="175" t="n">
        <v>171.1615311</v>
      </c>
      <c r="Z67" s="175" t="n">
        <v>182.740437936</v>
      </c>
      <c r="AA67" s="175" t="n">
        <v>188.926108812</v>
      </c>
      <c r="AB67" s="100" t="n">
        <v>191.341313604</v>
      </c>
      <c r="AC67" s="100" t="n">
        <v>198.810323208</v>
      </c>
      <c r="AD67" s="100" t="n">
        <v>197.967787668</v>
      </c>
      <c r="AE67" s="100" t="n"/>
      <c r="AF67" s="101" t="n"/>
    </row>
    <row r="68" ht="14" customHeight="1" s="163" thickBot="1">
      <c r="A68" s="102" t="inlineStr">
        <is>
          <t>U.S. Non-Energy Consumption Transportation Sector (Tbtu)</t>
        </is>
      </c>
      <c r="B68" s="77" t="n"/>
      <c r="C68" s="77" t="n"/>
      <c r="D68" s="77" t="n"/>
      <c r="E68" s="77" t="n"/>
      <c r="F68" s="77" t="n"/>
      <c r="G68" s="77" t="n"/>
      <c r="H68" s="77" t="n"/>
      <c r="I68" s="77" t="n"/>
      <c r="J68" s="77" t="n"/>
      <c r="K68" s="77" t="n"/>
      <c r="L68" s="77" t="n"/>
      <c r="M68" s="77" t="n"/>
      <c r="N68" s="77" t="n"/>
      <c r="O68" s="77" t="n"/>
      <c r="P68" s="77" t="n"/>
      <c r="Q68" s="103" t="n"/>
      <c r="R68" s="77" t="n"/>
      <c r="S68" s="103" t="n"/>
      <c r="T68" s="77" t="n"/>
      <c r="U68" s="103" t="n"/>
      <c r="V68" s="77" t="n"/>
      <c r="W68" s="103" t="n"/>
      <c r="X68" s="77" t="n"/>
      <c r="Y68" s="103" t="n"/>
      <c r="Z68" s="77" t="n"/>
      <c r="AA68" s="103" t="n"/>
      <c r="AB68" s="77" t="n"/>
      <c r="AC68" s="103" t="n"/>
      <c r="AD68" s="77" t="n"/>
      <c r="AE68" s="103" t="n"/>
      <c r="AF68" s="77" t="n"/>
    </row>
    <row r="69">
      <c r="A69" s="82" t="inlineStr">
        <is>
          <t>Fuel Type</t>
        </is>
      </c>
      <c r="B69" s="82" t="n">
        <v>1990</v>
      </c>
      <c r="C69" s="82" t="n">
        <v>1991</v>
      </c>
      <c r="D69" s="82" t="n">
        <v>1992</v>
      </c>
      <c r="E69" s="82" t="n">
        <v>1993</v>
      </c>
      <c r="F69" s="82" t="n">
        <v>1994</v>
      </c>
      <c r="G69" s="82" t="n">
        <v>1995</v>
      </c>
      <c r="H69" s="82" t="n">
        <v>1996</v>
      </c>
      <c r="I69" s="82" t="n">
        <v>1997</v>
      </c>
      <c r="J69" s="82" t="n">
        <v>1998</v>
      </c>
      <c r="K69" s="82" t="n">
        <v>1999</v>
      </c>
      <c r="L69" s="81" t="n">
        <v>2000</v>
      </c>
      <c r="M69" s="82" t="n">
        <v>2001</v>
      </c>
      <c r="N69" s="82" t="n">
        <v>2002</v>
      </c>
      <c r="O69" s="82" t="n">
        <v>2003</v>
      </c>
      <c r="P69" s="82" t="n">
        <v>2004</v>
      </c>
      <c r="Q69" s="81" t="n">
        <v>2005</v>
      </c>
      <c r="R69" s="82" t="n">
        <v>2006</v>
      </c>
      <c r="S69" s="81" t="n">
        <v>2007</v>
      </c>
      <c r="T69" s="82" t="n">
        <v>2008</v>
      </c>
      <c r="U69" s="81" t="n">
        <v>2009</v>
      </c>
      <c r="V69" s="82" t="n">
        <v>2010</v>
      </c>
      <c r="W69" s="81" t="n">
        <v>2011</v>
      </c>
      <c r="X69" s="82" t="n">
        <v>2012</v>
      </c>
      <c r="Y69" s="81" t="n">
        <v>2013</v>
      </c>
      <c r="Z69" s="82" t="n">
        <v>2014</v>
      </c>
      <c r="AA69" s="81" t="n">
        <v>2015</v>
      </c>
      <c r="AB69" s="82" t="n">
        <v>2016</v>
      </c>
      <c r="AC69" s="81" t="n">
        <v>2017</v>
      </c>
      <c r="AD69" s="82" t="n">
        <v>2018</v>
      </c>
      <c r="AE69" s="81" t="n">
        <v>2019</v>
      </c>
      <c r="AF69" s="94" t="n">
        <v>2020</v>
      </c>
    </row>
    <row r="70" ht="14" customHeight="1" s="163" thickBot="1">
      <c r="A70" s="75" t="inlineStr">
        <is>
          <t>Lubricants</t>
        </is>
      </c>
      <c r="B70" s="86" t="n">
        <v>176</v>
      </c>
      <c r="C70" s="86" t="n">
        <v>157.45</v>
      </c>
      <c r="D70" s="86" t="n">
        <v>160.527</v>
      </c>
      <c r="E70" s="86" t="n">
        <v>163.458</v>
      </c>
      <c r="F70" s="86" t="n">
        <v>170.846</v>
      </c>
      <c r="G70" s="86" t="n">
        <v>167.913</v>
      </c>
      <c r="H70" s="86" t="n">
        <v>162.957</v>
      </c>
      <c r="I70" s="86" t="n">
        <v>172.146</v>
      </c>
      <c r="J70" s="86" t="n">
        <v>180.212</v>
      </c>
      <c r="K70" s="86" t="n">
        <v>182.097</v>
      </c>
      <c r="L70" s="86" t="n">
        <v>179.366</v>
      </c>
      <c r="M70" s="86" t="n">
        <v>164.339</v>
      </c>
      <c r="N70" s="86" t="n">
        <v>162.392</v>
      </c>
      <c r="O70" s="86" t="n">
        <v>150.134</v>
      </c>
      <c r="P70" s="86" t="n">
        <v>152.102</v>
      </c>
      <c r="Q70" s="86" t="n">
        <v>151.307</v>
      </c>
      <c r="R70" s="86" t="n">
        <v>147.414</v>
      </c>
      <c r="S70" s="86" t="n">
        <v>152.231</v>
      </c>
      <c r="T70" s="86" t="n">
        <v>141.33</v>
      </c>
      <c r="U70" s="86" t="n">
        <v>127.065</v>
      </c>
      <c r="V70" s="86" t="n">
        <v>154.773</v>
      </c>
      <c r="W70" s="86" t="n">
        <v>148.372</v>
      </c>
      <c r="X70" s="86" t="n">
        <v>135.408</v>
      </c>
      <c r="Y70" s="86" t="n">
        <v>143.361</v>
      </c>
      <c r="Z70" s="86" t="n">
        <v>149.361</v>
      </c>
      <c r="AA70" s="86" t="n">
        <v>162.81</v>
      </c>
      <c r="AB70" s="86" t="n">
        <v>154.36</v>
      </c>
      <c r="AC70" s="86" t="n">
        <v>141.985</v>
      </c>
      <c r="AD70" s="86" t="n">
        <v>137.779</v>
      </c>
      <c r="AE70" s="86" t="n"/>
      <c r="AF70" s="87" t="n"/>
    </row>
    <row r="71">
      <c r="A71" s="59" t="inlineStr">
        <is>
          <t>Taken from CO2 from Fossil Fuel Combustion.xls used in the Inventory of U.S. Greenhouse Gas Emissions and Sinks: 1990-2018.</t>
        </is>
      </c>
    </row>
    <row r="72" ht="14" customHeight="1" s="163" thickBot="1">
      <c r="A72" s="75" t="n"/>
      <c r="B72" s="75" t="n"/>
      <c r="C72" s="75" t="n"/>
      <c r="D72" s="75" t="n"/>
      <c r="E72" s="75" t="n"/>
      <c r="F72" s="75" t="n"/>
      <c r="G72" s="75" t="n"/>
      <c r="H72" s="75" t="n"/>
      <c r="I72" s="75" t="n"/>
      <c r="J72" s="75" t="n"/>
      <c r="K72" s="75" t="n"/>
      <c r="L72" s="75" t="n"/>
      <c r="M72" s="75" t="n"/>
      <c r="N72" s="75" t="n"/>
      <c r="O72" s="75" t="n"/>
      <c r="P72" s="75" t="n"/>
      <c r="Q72" s="74" t="n"/>
    </row>
    <row r="73" ht="14" customHeight="1" s="163" thickBot="1">
      <c r="A73" s="76" t="inlineStr">
        <is>
          <t>National Non-Energy Consumption %'s</t>
        </is>
      </c>
      <c r="B73" s="77" t="n">
        <v>2</v>
      </c>
      <c r="C73" s="77" t="n">
        <v>3</v>
      </c>
      <c r="D73" s="77" t="n">
        <v>4</v>
      </c>
      <c r="E73" s="77" t="n">
        <v>5</v>
      </c>
      <c r="F73" s="77" t="n">
        <v>6</v>
      </c>
      <c r="G73" s="77" t="n">
        <v>7</v>
      </c>
      <c r="H73" s="77" t="n">
        <v>8</v>
      </c>
      <c r="I73" s="77" t="n">
        <v>9</v>
      </c>
      <c r="J73" s="77" t="n">
        <v>10</v>
      </c>
      <c r="K73" s="77" t="n">
        <v>11</v>
      </c>
      <c r="L73" s="103" t="n">
        <v>12</v>
      </c>
      <c r="M73" s="77" t="n">
        <v>13</v>
      </c>
      <c r="N73" s="77" t="n">
        <v>14</v>
      </c>
      <c r="O73" s="77" t="n">
        <v>15</v>
      </c>
      <c r="P73" s="77" t="n">
        <v>16</v>
      </c>
      <c r="Q73" s="77" t="n">
        <v>17</v>
      </c>
      <c r="R73" s="77" t="n">
        <v>18</v>
      </c>
      <c r="S73" s="77" t="n">
        <v>19</v>
      </c>
      <c r="T73" s="77" t="n">
        <v>20</v>
      </c>
      <c r="U73" s="77" t="n">
        <v>21</v>
      </c>
      <c r="V73" s="77" t="n">
        <v>22</v>
      </c>
      <c r="W73" s="77" t="n">
        <v>23</v>
      </c>
      <c r="X73" s="77" t="n">
        <v>24</v>
      </c>
      <c r="Y73" s="77" t="n">
        <v>25</v>
      </c>
      <c r="Z73" s="77" t="n">
        <v>26</v>
      </c>
      <c r="AA73" s="77" t="n">
        <v>27</v>
      </c>
      <c r="AB73" s="77" t="n">
        <v>28</v>
      </c>
      <c r="AC73" s="77" t="n">
        <v>29</v>
      </c>
      <c r="AD73" s="77" t="n">
        <v>30</v>
      </c>
      <c r="AE73" s="77" t="n">
        <v>31</v>
      </c>
      <c r="AF73" s="78" t="n">
        <v>32</v>
      </c>
    </row>
    <row r="74">
      <c r="A74" s="95" t="n"/>
      <c r="B74" s="82" t="n">
        <v>1990</v>
      </c>
      <c r="C74" s="82" t="n">
        <v>1991</v>
      </c>
      <c r="D74" s="82" t="n">
        <v>1992</v>
      </c>
      <c r="E74" s="82" t="n">
        <v>1993</v>
      </c>
      <c r="F74" s="82" t="n">
        <v>1994</v>
      </c>
      <c r="G74" s="82" t="n">
        <v>1995</v>
      </c>
      <c r="H74" s="82" t="n">
        <v>1996</v>
      </c>
      <c r="I74" s="82" t="n">
        <v>1997</v>
      </c>
      <c r="J74" s="82" t="n">
        <v>1998</v>
      </c>
      <c r="K74" s="82" t="n">
        <v>1999</v>
      </c>
      <c r="L74" s="81" t="n">
        <v>2000</v>
      </c>
      <c r="M74" s="82" t="n">
        <v>2001</v>
      </c>
      <c r="N74" s="82" t="n">
        <v>2002</v>
      </c>
      <c r="O74" s="82" t="n">
        <v>2003</v>
      </c>
      <c r="P74" s="82" t="n">
        <v>2004</v>
      </c>
      <c r="Q74" s="82" t="n">
        <v>2005</v>
      </c>
      <c r="R74" s="82" t="n">
        <v>2006</v>
      </c>
      <c r="S74" s="82" t="n">
        <v>2007</v>
      </c>
      <c r="T74" s="82" t="n">
        <v>2008</v>
      </c>
      <c r="U74" s="82" t="n">
        <v>2009</v>
      </c>
      <c r="V74" s="82" t="n">
        <v>2010</v>
      </c>
      <c r="W74" s="82" t="n">
        <v>2011</v>
      </c>
      <c r="X74" s="82" t="n">
        <v>2012</v>
      </c>
      <c r="Y74" s="82" t="n">
        <v>2013</v>
      </c>
      <c r="Z74" s="82" t="n">
        <v>2014</v>
      </c>
      <c r="AA74" s="82" t="n">
        <v>2015</v>
      </c>
      <c r="AB74" s="82" t="n">
        <v>2016</v>
      </c>
      <c r="AC74" s="82" t="n">
        <v>2017</v>
      </c>
      <c r="AD74" s="82" t="n">
        <v>2018</v>
      </c>
      <c r="AE74" s="82" t="n">
        <v>2019</v>
      </c>
      <c r="AF74" s="94" t="n">
        <v>2020</v>
      </c>
    </row>
    <row r="75">
      <c r="A75" s="104" t="inlineStr">
        <is>
          <t>Industrial Sector</t>
        </is>
      </c>
      <c r="L75" s="61" t="n"/>
      <c r="Q75" s="60" t="n"/>
      <c r="AF75" s="105" t="n"/>
    </row>
    <row r="76">
      <c r="A76" s="95" t="inlineStr">
        <is>
          <t>Coking Coal</t>
        </is>
      </c>
      <c r="B76" s="106">
        <f>IF(ISERROR(VLOOKUP($A76,NonEConsump,B$73,FALSE)/VLOOKUP($A76,IndCons,B$73,FALSE)),0,VLOOKUP($A76,NonEConsump,B$73,FALSE)/VLOOKUP($A76,IndCons,B$73,FALSE))</f>
        <v/>
      </c>
      <c r="C76" s="106">
        <f>IF(ISERROR(VLOOKUP($A76,NonEConsump,C$73,FALSE)/VLOOKUP($A76,IndCons,C$73,FALSE)),0,VLOOKUP($A76,NonEConsump,C$73,FALSE)/VLOOKUP($A76,IndCons,C$73,FALSE))</f>
        <v/>
      </c>
      <c r="D76" s="106">
        <f>IF(ISERROR(VLOOKUP($A76,NonEConsump,D$73,FALSE)/VLOOKUP($A76,IndCons,D$73,FALSE)),0,VLOOKUP($A76,NonEConsump,D$73,FALSE)/VLOOKUP($A76,IndCons,D$73,FALSE))</f>
        <v/>
      </c>
      <c r="E76" s="106">
        <f>IF(ISERROR(VLOOKUP($A76,NonEConsump,E$73,FALSE)/VLOOKUP($A76,IndCons,E$73,FALSE)),0,VLOOKUP($A76,NonEConsump,E$73,FALSE)/VLOOKUP($A76,IndCons,E$73,FALSE))</f>
        <v/>
      </c>
      <c r="F76" s="106">
        <f>IF(ISERROR(VLOOKUP($A76,NonEConsump,F$73,FALSE)/VLOOKUP($A76,IndCons,F$73,FALSE)),0,VLOOKUP($A76,NonEConsump,F$73,FALSE)/VLOOKUP($A76,IndCons,F$73,FALSE))</f>
        <v/>
      </c>
      <c r="G76" s="106">
        <f>IF(ISERROR(VLOOKUP($A76,NonEConsump,G$73,FALSE)/VLOOKUP($A76,IndCons,G$73,FALSE)),0,VLOOKUP($A76,NonEConsump,G$73,FALSE)/VLOOKUP($A76,IndCons,G$73,FALSE))</f>
        <v/>
      </c>
      <c r="H76" s="106">
        <f>IF(ISERROR(VLOOKUP($A76,NonEConsump,H$73,FALSE)/VLOOKUP($A76,IndCons,H$73,FALSE)),0,VLOOKUP($A76,NonEConsump,H$73,FALSE)/VLOOKUP($A76,IndCons,H$73,FALSE))</f>
        <v/>
      </c>
      <c r="I76" s="106">
        <f>IF(ISERROR(VLOOKUP($A76,NonEConsump,I$73,FALSE)/VLOOKUP($A76,IndCons,I$73,FALSE)),0,VLOOKUP($A76,NonEConsump,I$73,FALSE)/VLOOKUP($A76,IndCons,I$73,FALSE))</f>
        <v/>
      </c>
      <c r="J76" s="106">
        <f>IF(ISERROR(VLOOKUP($A76,NonEConsump,J$73,FALSE)/VLOOKUP($A76,IndCons,J$73,FALSE)),0,VLOOKUP($A76,NonEConsump,J$73,FALSE)/VLOOKUP($A76,IndCons,J$73,FALSE))</f>
        <v/>
      </c>
      <c r="K76" s="106">
        <f>IF(ISERROR(VLOOKUP($A76,NonEConsump,K$73,FALSE)/VLOOKUP($A76,IndCons,K$73,FALSE)),0,VLOOKUP($A76,NonEConsump,K$73,FALSE)/VLOOKUP($A76,IndCons,K$73,FALSE))</f>
        <v/>
      </c>
      <c r="L76" s="106">
        <f>IF(ISERROR(VLOOKUP($A76,NonEConsump,L$73,FALSE)/VLOOKUP($A76,IndCons,L$73,FALSE)),0,VLOOKUP($A76,NonEConsump,L$73,FALSE)/VLOOKUP($A76,IndCons,L$73,FALSE))</f>
        <v/>
      </c>
      <c r="M76" s="106">
        <f>IF(ISERROR(VLOOKUP($A76,NonEConsump,M$73,FALSE)/VLOOKUP($A76,IndCons,M$73,FALSE)),0,VLOOKUP($A76,NonEConsump,M$73,FALSE)/VLOOKUP($A76,IndCons,M$73,FALSE))</f>
        <v/>
      </c>
      <c r="N76" s="106">
        <f>IF(ISERROR(VLOOKUP($A76,NonEConsump,N$73,FALSE)/VLOOKUP($A76,IndCons,N$73,FALSE)),0,VLOOKUP($A76,NonEConsump,N$73,FALSE)/VLOOKUP($A76,IndCons,N$73,FALSE))</f>
        <v/>
      </c>
      <c r="O76" s="106">
        <f>IF(ISERROR(VLOOKUP($A76,NonEConsump,O$73,FALSE)/VLOOKUP($A76,IndCons,O$73,FALSE)),0,VLOOKUP($A76,NonEConsump,O$73,FALSE)/VLOOKUP($A76,IndCons,O$73,FALSE))</f>
        <v/>
      </c>
      <c r="P76" s="106">
        <f>IF(ISERROR(VLOOKUP($A76,NonEConsump,P$73,FALSE)/VLOOKUP($A76,IndCons,P$73,FALSE)),0,VLOOKUP($A76,NonEConsump,P$73,FALSE)/VLOOKUP($A76,IndCons,P$73,FALSE))</f>
        <v/>
      </c>
      <c r="Q76" s="106">
        <f>IF(ISERROR(VLOOKUP($A76,NonEConsump,Q$73,FALSE)/VLOOKUP($A76,IndCons,Q$73,FALSE)),0,VLOOKUP($A76,NonEConsump,Q$73,FALSE)/VLOOKUP($A76,IndCons,Q$73,FALSE))</f>
        <v/>
      </c>
      <c r="R76" s="106">
        <f>IF(ISERROR(VLOOKUP($A76,NonEConsump,R$73,FALSE)/VLOOKUP($A76,IndCons,R$73,FALSE)),0,VLOOKUP($A76,NonEConsump,R$73,FALSE)/VLOOKUP($A76,IndCons,R$73,FALSE))</f>
        <v/>
      </c>
      <c r="S76" s="106">
        <f>IF(ISERROR(VLOOKUP($A76,NonEConsump,S$73,FALSE)/VLOOKUP($A76,IndCons,S$73,FALSE)),0,VLOOKUP($A76,NonEConsump,S$73,FALSE)/VLOOKUP($A76,IndCons,S$73,FALSE))</f>
        <v/>
      </c>
      <c r="T76" s="106">
        <f>IF(ISERROR(VLOOKUP($A76,NonEConsump,T$73,FALSE)/VLOOKUP($A76,IndCons,T$73,FALSE)),0,VLOOKUP($A76,NonEConsump,T$73,FALSE)/VLOOKUP($A76,IndCons,T$73,FALSE))</f>
        <v/>
      </c>
      <c r="U76" s="106">
        <f>IF(ISERROR(VLOOKUP($A76,NonEConsump,U$73,FALSE)/VLOOKUP($A76,IndCons,U$73,FALSE)),0,VLOOKUP($A76,NonEConsump,U$73,FALSE)/VLOOKUP($A76,IndCons,U$73,FALSE))</f>
        <v/>
      </c>
      <c r="V76" s="106">
        <f>IF(ISERROR(VLOOKUP($A76,NonEConsump,V$73,FALSE)/VLOOKUP($A76,IndCons,V$73,FALSE)),0,VLOOKUP($A76,NonEConsump,V$73,FALSE)/VLOOKUP($A76,IndCons,V$73,FALSE))</f>
        <v/>
      </c>
      <c r="W76" s="106">
        <f>IF(ISERROR(VLOOKUP($A76,NonEConsump,W$73,FALSE)/VLOOKUP($A76,IndCons,W$73,FALSE)),0,VLOOKUP($A76,NonEConsump,W$73,FALSE)/VLOOKUP($A76,IndCons,W$73,FALSE))</f>
        <v/>
      </c>
      <c r="X76" s="106">
        <f>IF(ISERROR(VLOOKUP($A76,NonEConsump,X$73,FALSE)/VLOOKUP($A76,IndCons,X$73,FALSE)),0,VLOOKUP($A76,NonEConsump,X$73,FALSE)/VLOOKUP($A76,IndCons,X$73,FALSE))</f>
        <v/>
      </c>
      <c r="Y76" s="106">
        <f>IF(ISERROR(VLOOKUP($A76,NonEConsump,Y$73,FALSE)/VLOOKUP($A76,IndCons,Y$73,FALSE)),0,VLOOKUP($A76,NonEConsump,Y$73,FALSE)/VLOOKUP($A76,IndCons,Y$73,FALSE))</f>
        <v/>
      </c>
      <c r="Z76" s="106">
        <f>IF(ISERROR(VLOOKUP($A76,NonEConsump,Z$73,FALSE)/VLOOKUP($A76,IndCons,Z$73,FALSE)),0,VLOOKUP($A76,NonEConsump,Z$73,FALSE)/VLOOKUP($A76,IndCons,Z$73,FALSE))</f>
        <v/>
      </c>
      <c r="AA76" s="106">
        <f>IF(ISERROR(VLOOKUP($A76,NonEConsump,AA$73,FALSE)/VLOOKUP($A76,IndCons,AA$73,FALSE)),0,VLOOKUP($A76,NonEConsump,AA$73,FALSE)/VLOOKUP($A76,IndCons,AA$73,FALSE))</f>
        <v/>
      </c>
      <c r="AB76" s="106">
        <f>IF(ISERROR(VLOOKUP($A76,NonEConsump,AB$73,FALSE)/VLOOKUP($A76,IndCons,AB$73,FALSE)),0,VLOOKUP($A76,NonEConsump,AB$73,FALSE)/VLOOKUP($A76,IndCons,AB$73,FALSE))</f>
        <v/>
      </c>
      <c r="AC76" s="106">
        <f>IF(ISERROR(VLOOKUP($A76,NonEConsump,AC$73,FALSE)/VLOOKUP($A76,IndCons,AC$73,FALSE)),0,VLOOKUP($A76,NonEConsump,AC$73,FALSE)/VLOOKUP($A76,IndCons,AC$73,FALSE))</f>
        <v/>
      </c>
      <c r="AD76" s="106">
        <f>IF(ISERROR(VLOOKUP($A76,NonEConsump,AD$73,FALSE)/VLOOKUP($A76,IndCons,AD$73,FALSE)),0,VLOOKUP($A76,NonEConsump,AD$73,FALSE)/VLOOKUP($A76,IndCons,AD$73,FALSE))</f>
        <v/>
      </c>
      <c r="AE76" s="106" t="n"/>
      <c r="AF76" s="107" t="n"/>
    </row>
    <row r="77">
      <c r="A77" s="95" t="inlineStr">
        <is>
          <t>Other Coal</t>
        </is>
      </c>
      <c r="B77" s="192">
        <f>IF(ISERROR(VLOOKUP($A77,NonEConsump,B$73,FALSE)/VLOOKUP($A77,IndCons,B$73,FALSE)),0,VLOOKUP($A77,NonEConsump,B$73,FALSE)/VLOOKUP($A77,IndCons,B$73,FALSE))</f>
        <v/>
      </c>
      <c r="C77" s="192">
        <f>IF(ISERROR(VLOOKUP($A77,NonEConsump,C$73,FALSE)/VLOOKUP($A77,IndCons,C$73,FALSE)),0,VLOOKUP($A77,NonEConsump,C$73,FALSE)/VLOOKUP($A77,IndCons,C$73,FALSE))</f>
        <v/>
      </c>
      <c r="D77" s="192">
        <f>IF(ISERROR(VLOOKUP($A77,NonEConsump,D$73,FALSE)/VLOOKUP($A77,IndCons,D$73,FALSE)),0,VLOOKUP($A77,NonEConsump,D$73,FALSE)/VLOOKUP($A77,IndCons,D$73,FALSE))</f>
        <v/>
      </c>
      <c r="E77" s="192">
        <f>IF(ISERROR(VLOOKUP($A77,NonEConsump,E$73,FALSE)/VLOOKUP($A77,IndCons,E$73,FALSE)),0,VLOOKUP($A77,NonEConsump,E$73,FALSE)/VLOOKUP($A77,IndCons,E$73,FALSE))</f>
        <v/>
      </c>
      <c r="F77" s="192">
        <f>IF(ISERROR(VLOOKUP($A77,NonEConsump,F$73,FALSE)/VLOOKUP($A77,IndCons,F$73,FALSE)),0,VLOOKUP($A77,NonEConsump,F$73,FALSE)/VLOOKUP($A77,IndCons,F$73,FALSE))</f>
        <v/>
      </c>
      <c r="G77" s="192">
        <f>IF(ISERROR(VLOOKUP($A77,NonEConsump,G$73,FALSE)/VLOOKUP($A77,IndCons,G$73,FALSE)),0,VLOOKUP($A77,NonEConsump,G$73,FALSE)/VLOOKUP($A77,IndCons,G$73,FALSE))</f>
        <v/>
      </c>
      <c r="H77" s="192">
        <f>IF(ISERROR(VLOOKUP($A77,NonEConsump,H$73,FALSE)/VLOOKUP($A77,IndCons,H$73,FALSE)),0,VLOOKUP($A77,NonEConsump,H$73,FALSE)/VLOOKUP($A77,IndCons,H$73,FALSE))</f>
        <v/>
      </c>
      <c r="I77" s="192">
        <f>IF(ISERROR(VLOOKUP($A77,NonEConsump,I$73,FALSE)/VLOOKUP($A77,IndCons,I$73,FALSE)),0,VLOOKUP($A77,NonEConsump,I$73,FALSE)/VLOOKUP($A77,IndCons,I$73,FALSE))</f>
        <v/>
      </c>
      <c r="J77" s="192">
        <f>IF(ISERROR(VLOOKUP($A77,NonEConsump,J$73,FALSE)/VLOOKUP($A77,IndCons,J$73,FALSE)),0,VLOOKUP($A77,NonEConsump,J$73,FALSE)/VLOOKUP($A77,IndCons,J$73,FALSE))</f>
        <v/>
      </c>
      <c r="K77" s="192">
        <f>IF(ISERROR(VLOOKUP($A77,NonEConsump,K$73,FALSE)/VLOOKUP($A77,IndCons,K$73,FALSE)),0,VLOOKUP($A77,NonEConsump,K$73,FALSE)/VLOOKUP($A77,IndCons,K$73,FALSE))</f>
        <v/>
      </c>
      <c r="L77" s="192">
        <f>IF(ISERROR(VLOOKUP($A77,NonEConsump,L$73,FALSE)/VLOOKUP($A77,IndCons,L$73,FALSE)),0,VLOOKUP($A77,NonEConsump,L$73,FALSE)/VLOOKUP($A77,IndCons,L$73,FALSE))</f>
        <v/>
      </c>
      <c r="M77" s="192">
        <f>IF(ISERROR(VLOOKUP($A77,NonEConsump,M$73,FALSE)/VLOOKUP($A77,IndCons,M$73,FALSE)),0,VLOOKUP($A77,NonEConsump,M$73,FALSE)/VLOOKUP($A77,IndCons,M$73,FALSE))</f>
        <v/>
      </c>
      <c r="N77" s="192">
        <f>IF(ISERROR(VLOOKUP($A77,NonEConsump,N$73,FALSE)/VLOOKUP($A77,IndCons,N$73,FALSE)),0,VLOOKUP($A77,NonEConsump,N$73,FALSE)/VLOOKUP($A77,IndCons,N$73,FALSE))</f>
        <v/>
      </c>
      <c r="O77" s="192">
        <f>IF(ISERROR(VLOOKUP($A77,NonEConsump,O$73,FALSE)/VLOOKUP($A77,IndCons,O$73,FALSE)),0,VLOOKUP($A77,NonEConsump,O$73,FALSE)/VLOOKUP($A77,IndCons,O$73,FALSE))</f>
        <v/>
      </c>
      <c r="P77" s="192">
        <f>IF(ISERROR(VLOOKUP($A77,NonEConsump,P$73,FALSE)/VLOOKUP($A77,IndCons,P$73,FALSE)),0,VLOOKUP($A77,NonEConsump,P$73,FALSE)/VLOOKUP($A77,IndCons,P$73,FALSE))</f>
        <v/>
      </c>
      <c r="Q77" s="192">
        <f>IF(ISERROR(VLOOKUP($A77,NonEConsump,Q$73,FALSE)/VLOOKUP($A77,IndCons,Q$73,FALSE)),0,VLOOKUP($A77,NonEConsump,Q$73,FALSE)/VLOOKUP($A77,IndCons,Q$73,FALSE))</f>
        <v/>
      </c>
      <c r="R77" s="192">
        <f>IF(ISERROR(VLOOKUP($A77,NonEConsump,R$73,FALSE)/VLOOKUP($A77,IndCons,R$73,FALSE)),0,VLOOKUP($A77,NonEConsump,R$73,FALSE)/VLOOKUP($A77,IndCons,R$73,FALSE))</f>
        <v/>
      </c>
      <c r="S77" s="192">
        <f>IF(ISERROR(VLOOKUP($A77,NonEConsump,S$73,FALSE)/VLOOKUP($A77,IndCons,S$73,FALSE)),0,VLOOKUP($A77,NonEConsump,S$73,FALSE)/VLOOKUP($A77,IndCons,S$73,FALSE))</f>
        <v/>
      </c>
      <c r="T77" s="192">
        <f>IF(ISERROR(VLOOKUP($A77,NonEConsump,T$73,FALSE)/VLOOKUP($A77,IndCons,T$73,FALSE)),0,VLOOKUP($A77,NonEConsump,T$73,FALSE)/VLOOKUP($A77,IndCons,T$73,FALSE))</f>
        <v/>
      </c>
      <c r="U77" s="192">
        <f>IF(ISERROR(VLOOKUP($A77,NonEConsump,U$73,FALSE)/VLOOKUP($A77,IndCons,U$73,FALSE)),0,VLOOKUP($A77,NonEConsump,U$73,FALSE)/VLOOKUP($A77,IndCons,U$73,FALSE))</f>
        <v/>
      </c>
      <c r="V77" s="192">
        <f>IF(ISERROR(VLOOKUP($A77,NonEConsump,V$73,FALSE)/VLOOKUP($A77,IndCons,V$73,FALSE)),0,VLOOKUP($A77,NonEConsump,V$73,FALSE)/VLOOKUP($A77,IndCons,V$73,FALSE))</f>
        <v/>
      </c>
      <c r="W77" s="192">
        <f>IF(ISERROR(VLOOKUP($A77,NonEConsump,W$73,FALSE)/VLOOKUP($A77,IndCons,W$73,FALSE)),0,VLOOKUP($A77,NonEConsump,W$73,FALSE)/VLOOKUP($A77,IndCons,W$73,FALSE))</f>
        <v/>
      </c>
      <c r="X77" s="192">
        <f>IF(ISERROR(VLOOKUP($A77,NonEConsump,X$73,FALSE)/VLOOKUP($A77,IndCons,X$73,FALSE)),0,VLOOKUP($A77,NonEConsump,X$73,FALSE)/VLOOKUP($A77,IndCons,X$73,FALSE))</f>
        <v/>
      </c>
      <c r="Y77" s="192">
        <f>IF(ISERROR(VLOOKUP($A77,NonEConsump,Y$73,FALSE)/VLOOKUP($A77,IndCons,Y$73,FALSE)),0,VLOOKUP($A77,NonEConsump,Y$73,FALSE)/VLOOKUP($A77,IndCons,Y$73,FALSE))</f>
        <v/>
      </c>
      <c r="Z77" s="192">
        <f>IF(ISERROR(VLOOKUP($A77,NonEConsump,Z$73,FALSE)/VLOOKUP($A77,IndCons,Z$73,FALSE)),0,VLOOKUP($A77,NonEConsump,Z$73,FALSE)/VLOOKUP($A77,IndCons,Z$73,FALSE))</f>
        <v/>
      </c>
      <c r="AA77" s="192">
        <f>IF(ISERROR(VLOOKUP($A77,NonEConsump,AA$73,FALSE)/VLOOKUP($A77,IndCons,AA$73,FALSE)),0,VLOOKUP($A77,NonEConsump,AA$73,FALSE)/VLOOKUP($A77,IndCons,AA$73,FALSE))</f>
        <v/>
      </c>
      <c r="AB77" s="192">
        <f>IF(ISERROR(VLOOKUP($A77,NonEConsump,AB$73,FALSE)/VLOOKUP($A77,IndCons,AB$73,FALSE)),0,VLOOKUP($A77,NonEConsump,AB$73,FALSE)/VLOOKUP($A77,IndCons,AB$73,FALSE))</f>
        <v/>
      </c>
      <c r="AC77" s="192">
        <f>IF(ISERROR(VLOOKUP($A77,NonEConsump,AC$73,FALSE)/VLOOKUP($A77,IndCons,AC$73,FALSE)),0,VLOOKUP($A77,NonEConsump,AC$73,FALSE)/VLOOKUP($A77,IndCons,AC$73,FALSE))</f>
        <v/>
      </c>
      <c r="AD77" s="192">
        <f>IF(ISERROR(VLOOKUP($A77,NonEConsump,AD$73,FALSE)/VLOOKUP($A77,IndCons,AD$73,FALSE)),0,VLOOKUP($A77,NonEConsump,AD$73,FALSE)/VLOOKUP($A77,IndCons,AD$73,FALSE))</f>
        <v/>
      </c>
      <c r="AE77" s="106" t="n"/>
      <c r="AF77" s="107" t="n"/>
    </row>
    <row r="78">
      <c r="A78" s="95" t="inlineStr">
        <is>
          <t>Natural Gas</t>
        </is>
      </c>
      <c r="B78" s="106">
        <f>IF(ISERROR(VLOOKUP($A78,NonEConsump,B$73,FALSE)/VLOOKUP($A78,IndCons,B$73,FALSE)),0,VLOOKUP($A78,NonEConsump,B$73,FALSE)/VLOOKUP($A78,IndCons,B$73,FALSE))</f>
        <v/>
      </c>
      <c r="C78" s="106">
        <f>IF(ISERROR(VLOOKUP($A78,NonEConsump,C$73,FALSE)/VLOOKUP($A78,IndCons,C$73,FALSE)),0,VLOOKUP($A78,NonEConsump,C$73,FALSE)/VLOOKUP($A78,IndCons,C$73,FALSE))</f>
        <v/>
      </c>
      <c r="D78" s="106">
        <f>IF(ISERROR(VLOOKUP($A78,NonEConsump,D$73,FALSE)/VLOOKUP($A78,IndCons,D$73,FALSE)),0,VLOOKUP($A78,NonEConsump,D$73,FALSE)/VLOOKUP($A78,IndCons,D$73,FALSE))</f>
        <v/>
      </c>
      <c r="E78" s="106">
        <f>IF(ISERROR(VLOOKUP($A78,NonEConsump,E$73,FALSE)/VLOOKUP($A78,IndCons,E$73,FALSE)),0,VLOOKUP($A78,NonEConsump,E$73,FALSE)/VLOOKUP($A78,IndCons,E$73,FALSE))</f>
        <v/>
      </c>
      <c r="F78" s="106">
        <f>IF(ISERROR(VLOOKUP($A78,NonEConsump,F$73,FALSE)/VLOOKUP($A78,IndCons,F$73,FALSE)),0,VLOOKUP($A78,NonEConsump,F$73,FALSE)/VLOOKUP($A78,IndCons,F$73,FALSE))</f>
        <v/>
      </c>
      <c r="G78" s="106">
        <f>IF(ISERROR(VLOOKUP($A78,NonEConsump,G$73,FALSE)/VLOOKUP($A78,IndCons,G$73,FALSE)),0,VLOOKUP($A78,NonEConsump,G$73,FALSE)/VLOOKUP($A78,IndCons,G$73,FALSE))</f>
        <v/>
      </c>
      <c r="H78" s="106">
        <f>IF(ISERROR(VLOOKUP($A78,NonEConsump,H$73,FALSE)/VLOOKUP($A78,IndCons,H$73,FALSE)),0,VLOOKUP($A78,NonEConsump,H$73,FALSE)/VLOOKUP($A78,IndCons,H$73,FALSE))</f>
        <v/>
      </c>
      <c r="I78" s="106">
        <f>IF(ISERROR(VLOOKUP($A78,NonEConsump,I$73,FALSE)/VLOOKUP($A78,IndCons,I$73,FALSE)),0,VLOOKUP($A78,NonEConsump,I$73,FALSE)/VLOOKUP($A78,IndCons,I$73,FALSE))</f>
        <v/>
      </c>
      <c r="J78" s="106">
        <f>IF(ISERROR(VLOOKUP($A78,NonEConsump,J$73,FALSE)/VLOOKUP($A78,IndCons,J$73,FALSE)),0,VLOOKUP($A78,NonEConsump,J$73,FALSE)/VLOOKUP($A78,IndCons,J$73,FALSE))</f>
        <v/>
      </c>
      <c r="K78" s="106">
        <f>IF(ISERROR(VLOOKUP($A78,NonEConsump,K$73,FALSE)/VLOOKUP($A78,IndCons,K$73,FALSE)),0,VLOOKUP($A78,NonEConsump,K$73,FALSE)/VLOOKUP($A78,IndCons,K$73,FALSE))</f>
        <v/>
      </c>
      <c r="L78" s="106">
        <f>IF(ISERROR(VLOOKUP($A78,NonEConsump,L$73,FALSE)/VLOOKUP($A78,IndCons,L$73,FALSE)),0,VLOOKUP($A78,NonEConsump,L$73,FALSE)/VLOOKUP($A78,IndCons,L$73,FALSE))</f>
        <v/>
      </c>
      <c r="M78" s="106">
        <f>IF(ISERROR(VLOOKUP($A78,NonEConsump,M$73,FALSE)/VLOOKUP($A78,IndCons,M$73,FALSE)),0,VLOOKUP($A78,NonEConsump,M$73,FALSE)/VLOOKUP($A78,IndCons,M$73,FALSE))</f>
        <v/>
      </c>
      <c r="N78" s="106">
        <f>IF(ISERROR(VLOOKUP($A78,NonEConsump,N$73,FALSE)/VLOOKUP($A78,IndCons,N$73,FALSE)),0,VLOOKUP($A78,NonEConsump,N$73,FALSE)/VLOOKUP($A78,IndCons,N$73,FALSE))</f>
        <v/>
      </c>
      <c r="O78" s="106">
        <f>IF(ISERROR(VLOOKUP($A78,NonEConsump,O$73,FALSE)/VLOOKUP($A78,IndCons,O$73,FALSE)),0,VLOOKUP($A78,NonEConsump,O$73,FALSE)/VLOOKUP($A78,IndCons,O$73,FALSE))</f>
        <v/>
      </c>
      <c r="P78" s="106">
        <f>IF(ISERROR(VLOOKUP($A78,NonEConsump,P$73,FALSE)/VLOOKUP($A78,IndCons,P$73,FALSE)),0,VLOOKUP($A78,NonEConsump,P$73,FALSE)/VLOOKUP($A78,IndCons,P$73,FALSE))</f>
        <v/>
      </c>
      <c r="Q78" s="106">
        <f>IF(ISERROR(VLOOKUP($A78,NonEConsump,Q$73,FALSE)/VLOOKUP($A78,IndCons,Q$73,FALSE)),0,VLOOKUP($A78,NonEConsump,Q$73,FALSE)/VLOOKUP($A78,IndCons,Q$73,FALSE))</f>
        <v/>
      </c>
      <c r="R78" s="106">
        <f>IF(ISERROR(VLOOKUP($A78,NonEConsump,R$73,FALSE)/VLOOKUP($A78,IndCons,R$73,FALSE)),0,VLOOKUP($A78,NonEConsump,R$73,FALSE)/VLOOKUP($A78,IndCons,R$73,FALSE))</f>
        <v/>
      </c>
      <c r="S78" s="106">
        <f>IF(ISERROR(VLOOKUP($A78,NonEConsump,S$73,FALSE)/VLOOKUP($A78,IndCons,S$73,FALSE)),0,VLOOKUP($A78,NonEConsump,S$73,FALSE)/VLOOKUP($A78,IndCons,S$73,FALSE))</f>
        <v/>
      </c>
      <c r="T78" s="106">
        <f>IF(ISERROR(VLOOKUP($A78,NonEConsump,T$73,FALSE)/VLOOKUP($A78,IndCons,T$73,FALSE)),0,VLOOKUP($A78,NonEConsump,T$73,FALSE)/VLOOKUP($A78,IndCons,T$73,FALSE))</f>
        <v/>
      </c>
      <c r="U78" s="106">
        <f>IF(ISERROR(VLOOKUP($A78,NonEConsump,U$73,FALSE)/VLOOKUP($A78,IndCons,U$73,FALSE)),0,VLOOKUP($A78,NonEConsump,U$73,FALSE)/VLOOKUP($A78,IndCons,U$73,FALSE))</f>
        <v/>
      </c>
      <c r="V78" s="106">
        <f>IF(ISERROR(VLOOKUP($A78,NonEConsump,V$73,FALSE)/VLOOKUP($A78,IndCons,V$73,FALSE)),0,VLOOKUP($A78,NonEConsump,V$73,FALSE)/VLOOKUP($A78,IndCons,V$73,FALSE))</f>
        <v/>
      </c>
      <c r="W78" s="106">
        <f>IF(ISERROR(VLOOKUP($A78,NonEConsump,W$73,FALSE)/VLOOKUP($A78,IndCons,W$73,FALSE)),0,VLOOKUP($A78,NonEConsump,W$73,FALSE)/VLOOKUP($A78,IndCons,W$73,FALSE))</f>
        <v/>
      </c>
      <c r="X78" s="106">
        <f>IF(ISERROR(VLOOKUP($A78,NonEConsump,X$73,FALSE)/VLOOKUP($A78,IndCons,X$73,FALSE)),0,VLOOKUP($A78,NonEConsump,X$73,FALSE)/VLOOKUP($A78,IndCons,X$73,FALSE))</f>
        <v/>
      </c>
      <c r="Y78" s="106">
        <f>IF(ISERROR(VLOOKUP($A78,NonEConsump,Y$73,FALSE)/VLOOKUP($A78,IndCons,Y$73,FALSE)),0,VLOOKUP($A78,NonEConsump,Y$73,FALSE)/VLOOKUP($A78,IndCons,Y$73,FALSE))</f>
        <v/>
      </c>
      <c r="Z78" s="106">
        <f>IF(ISERROR(VLOOKUP($A78,NonEConsump,Z$73,FALSE)/VLOOKUP($A78,IndCons,Z$73,FALSE)),0,VLOOKUP($A78,NonEConsump,Z$73,FALSE)/VLOOKUP($A78,IndCons,Z$73,FALSE))</f>
        <v/>
      </c>
      <c r="AA78" s="106">
        <f>IF(ISERROR(VLOOKUP($A78,NonEConsump,AA$73,FALSE)/VLOOKUP($A78,IndCons,AA$73,FALSE)),0,VLOOKUP($A78,NonEConsump,AA$73,FALSE)/VLOOKUP($A78,IndCons,AA$73,FALSE))</f>
        <v/>
      </c>
      <c r="AB78" s="106">
        <f>IF(ISERROR(VLOOKUP($A78,NonEConsump,AB$73,FALSE)/VLOOKUP($A78,IndCons,AB$73,FALSE)),0,VLOOKUP($A78,NonEConsump,AB$73,FALSE)/VLOOKUP($A78,IndCons,AB$73,FALSE))</f>
        <v/>
      </c>
      <c r="AC78" s="106">
        <f>IF(ISERROR(VLOOKUP($A78,NonEConsump,AC$73,FALSE)/VLOOKUP($A78,IndCons,AC$73,FALSE)),0,VLOOKUP($A78,NonEConsump,AC$73,FALSE)/VLOOKUP($A78,IndCons,AC$73,FALSE))</f>
        <v/>
      </c>
      <c r="AD78" s="106">
        <f>IF(ISERROR(VLOOKUP($A78,NonEConsump,AD$73,FALSE)/VLOOKUP($A78,IndCons,AD$73,FALSE)),0,VLOOKUP($A78,NonEConsump,AD$73,FALSE)/VLOOKUP($A78,IndCons,AD$73,FALSE))</f>
        <v/>
      </c>
      <c r="AE78" s="106" t="n"/>
      <c r="AF78" s="107" t="n"/>
    </row>
    <row r="79">
      <c r="A79" s="95" t="inlineStr">
        <is>
          <t>Asphalt and Road Oil</t>
        </is>
      </c>
      <c r="B79" s="106">
        <f>IF(ISERROR(VLOOKUP($A79,NonEConsump,B$73,FALSE)/VLOOKUP($A79,IndCons,B$73,FALSE)),0,VLOOKUP($A79,NonEConsump,B$73,FALSE)/VLOOKUP($A79,IndCons,B$73,FALSE))</f>
        <v/>
      </c>
      <c r="C79" s="106">
        <f>IF(ISERROR(VLOOKUP($A79,NonEConsump,C$73,FALSE)/VLOOKUP($A79,IndCons,C$73,FALSE)),0,VLOOKUP($A79,NonEConsump,C$73,FALSE)/VLOOKUP($A79,IndCons,C$73,FALSE))</f>
        <v/>
      </c>
      <c r="D79" s="106">
        <f>IF(ISERROR(VLOOKUP($A79,NonEConsump,D$73,FALSE)/VLOOKUP($A79,IndCons,D$73,FALSE)),0,VLOOKUP($A79,NonEConsump,D$73,FALSE)/VLOOKUP($A79,IndCons,D$73,FALSE))</f>
        <v/>
      </c>
      <c r="E79" s="106">
        <f>IF(ISERROR(VLOOKUP($A79,NonEConsump,E$73,FALSE)/VLOOKUP($A79,IndCons,E$73,FALSE)),0,VLOOKUP($A79,NonEConsump,E$73,FALSE)/VLOOKUP($A79,IndCons,E$73,FALSE))</f>
        <v/>
      </c>
      <c r="F79" s="106">
        <f>IF(ISERROR(VLOOKUP($A79,NonEConsump,F$73,FALSE)/VLOOKUP($A79,IndCons,F$73,FALSE)),0,VLOOKUP($A79,NonEConsump,F$73,FALSE)/VLOOKUP($A79,IndCons,F$73,FALSE))</f>
        <v/>
      </c>
      <c r="G79" s="106">
        <f>IF(ISERROR(VLOOKUP($A79,NonEConsump,G$73,FALSE)/VLOOKUP($A79,IndCons,G$73,FALSE)),0,VLOOKUP($A79,NonEConsump,G$73,FALSE)/VLOOKUP($A79,IndCons,G$73,FALSE))</f>
        <v/>
      </c>
      <c r="H79" s="106">
        <f>IF(ISERROR(VLOOKUP($A79,NonEConsump,H$73,FALSE)/VLOOKUP($A79,IndCons,H$73,FALSE)),0,VLOOKUP($A79,NonEConsump,H$73,FALSE)/VLOOKUP($A79,IndCons,H$73,FALSE))</f>
        <v/>
      </c>
      <c r="I79" s="106">
        <f>IF(ISERROR(VLOOKUP($A79,NonEConsump,I$73,FALSE)/VLOOKUP($A79,IndCons,I$73,FALSE)),0,VLOOKUP($A79,NonEConsump,I$73,FALSE)/VLOOKUP($A79,IndCons,I$73,FALSE))</f>
        <v/>
      </c>
      <c r="J79" s="106">
        <f>IF(ISERROR(VLOOKUP($A79,NonEConsump,J$73,FALSE)/VLOOKUP($A79,IndCons,J$73,FALSE)),0,VLOOKUP($A79,NonEConsump,J$73,FALSE)/VLOOKUP($A79,IndCons,J$73,FALSE))</f>
        <v/>
      </c>
      <c r="K79" s="106">
        <f>IF(ISERROR(VLOOKUP($A79,NonEConsump,K$73,FALSE)/VLOOKUP($A79,IndCons,K$73,FALSE)),0,VLOOKUP($A79,NonEConsump,K$73,FALSE)/VLOOKUP($A79,IndCons,K$73,FALSE))</f>
        <v/>
      </c>
      <c r="L79" s="106">
        <f>IF(ISERROR(VLOOKUP($A79,NonEConsump,L$73,FALSE)/VLOOKUP($A79,IndCons,L$73,FALSE)),0,VLOOKUP($A79,NonEConsump,L$73,FALSE)/VLOOKUP($A79,IndCons,L$73,FALSE))</f>
        <v/>
      </c>
      <c r="M79" s="106">
        <f>IF(ISERROR(VLOOKUP($A79,NonEConsump,M$73,FALSE)/VLOOKUP($A79,IndCons,M$73,FALSE)),0,VLOOKUP($A79,NonEConsump,M$73,FALSE)/VLOOKUP($A79,IndCons,M$73,FALSE))</f>
        <v/>
      </c>
      <c r="N79" s="106">
        <f>IF(ISERROR(VLOOKUP($A79,NonEConsump,N$73,FALSE)/VLOOKUP($A79,IndCons,N$73,FALSE)),0,VLOOKUP($A79,NonEConsump,N$73,FALSE)/VLOOKUP($A79,IndCons,N$73,FALSE))</f>
        <v/>
      </c>
      <c r="O79" s="106">
        <f>IF(ISERROR(VLOOKUP($A79,NonEConsump,O$73,FALSE)/VLOOKUP($A79,IndCons,O$73,FALSE)),0,VLOOKUP($A79,NonEConsump,O$73,FALSE)/VLOOKUP($A79,IndCons,O$73,FALSE))</f>
        <v/>
      </c>
      <c r="P79" s="106">
        <f>IF(ISERROR(VLOOKUP($A79,NonEConsump,P$73,FALSE)/VLOOKUP($A79,IndCons,P$73,FALSE)),0,VLOOKUP($A79,NonEConsump,P$73,FALSE)/VLOOKUP($A79,IndCons,P$73,FALSE))</f>
        <v/>
      </c>
      <c r="Q79" s="106">
        <f>IF(ISERROR(VLOOKUP($A79,NonEConsump,Q$73,FALSE)/VLOOKUP($A79,IndCons,Q$73,FALSE)),0,VLOOKUP($A79,NonEConsump,Q$73,FALSE)/VLOOKUP($A79,IndCons,Q$73,FALSE))</f>
        <v/>
      </c>
      <c r="R79" s="106">
        <f>IF(ISERROR(VLOOKUP($A79,NonEConsump,R$73,FALSE)/VLOOKUP($A79,IndCons,R$73,FALSE)),0,VLOOKUP($A79,NonEConsump,R$73,FALSE)/VLOOKUP($A79,IndCons,R$73,FALSE))</f>
        <v/>
      </c>
      <c r="S79" s="106">
        <f>IF(ISERROR(VLOOKUP($A79,NonEConsump,S$73,FALSE)/VLOOKUP($A79,IndCons,S$73,FALSE)),0,VLOOKUP($A79,NonEConsump,S$73,FALSE)/VLOOKUP($A79,IndCons,S$73,FALSE))</f>
        <v/>
      </c>
      <c r="T79" s="106">
        <f>IF(ISERROR(VLOOKUP($A79,NonEConsump,T$73,FALSE)/VLOOKUP($A79,IndCons,T$73,FALSE)),0,VLOOKUP($A79,NonEConsump,T$73,FALSE)/VLOOKUP($A79,IndCons,T$73,FALSE))</f>
        <v/>
      </c>
      <c r="U79" s="106">
        <f>IF(ISERROR(VLOOKUP($A79,NonEConsump,U$73,FALSE)/VLOOKUP($A79,IndCons,U$73,FALSE)),0,VLOOKUP($A79,NonEConsump,U$73,FALSE)/VLOOKUP($A79,IndCons,U$73,FALSE))</f>
        <v/>
      </c>
      <c r="V79" s="106">
        <f>IF(ISERROR(VLOOKUP($A79,NonEConsump,V$73,FALSE)/VLOOKUP($A79,IndCons,V$73,FALSE)),0,VLOOKUP($A79,NonEConsump,V$73,FALSE)/VLOOKUP($A79,IndCons,V$73,FALSE))</f>
        <v/>
      </c>
      <c r="W79" s="106">
        <f>IF(ISERROR(VLOOKUP($A79,NonEConsump,W$73,FALSE)/VLOOKUP($A79,IndCons,W$73,FALSE)),0,VLOOKUP($A79,NonEConsump,W$73,FALSE)/VLOOKUP($A79,IndCons,W$73,FALSE))</f>
        <v/>
      </c>
      <c r="X79" s="106">
        <f>IF(ISERROR(VLOOKUP($A79,NonEConsump,X$73,FALSE)/VLOOKUP($A79,IndCons,X$73,FALSE)),0,VLOOKUP($A79,NonEConsump,X$73,FALSE)/VLOOKUP($A79,IndCons,X$73,FALSE))</f>
        <v/>
      </c>
      <c r="Y79" s="106">
        <f>IF(ISERROR(VLOOKUP($A79,NonEConsump,Y$73,FALSE)/VLOOKUP($A79,IndCons,Y$73,FALSE)),0,VLOOKUP($A79,NonEConsump,Y$73,FALSE)/VLOOKUP($A79,IndCons,Y$73,FALSE))</f>
        <v/>
      </c>
      <c r="Z79" s="106">
        <f>IF(ISERROR(VLOOKUP($A79,NonEConsump,Z$73,FALSE)/VLOOKUP($A79,IndCons,Z$73,FALSE)),0,VLOOKUP($A79,NonEConsump,Z$73,FALSE)/VLOOKUP($A79,IndCons,Z$73,FALSE))</f>
        <v/>
      </c>
      <c r="AA79" s="106">
        <f>IF(ISERROR(VLOOKUP($A79,NonEConsump,AA$73,FALSE)/VLOOKUP($A79,IndCons,AA$73,FALSE)),0,VLOOKUP($A79,NonEConsump,AA$73,FALSE)/VLOOKUP($A79,IndCons,AA$73,FALSE))</f>
        <v/>
      </c>
      <c r="AB79" s="106">
        <f>IF(ISERROR(VLOOKUP($A79,NonEConsump,AB$73,FALSE)/VLOOKUP($A79,IndCons,AB$73,FALSE)),0,VLOOKUP($A79,NonEConsump,AB$73,FALSE)/VLOOKUP($A79,IndCons,AB$73,FALSE))</f>
        <v/>
      </c>
      <c r="AC79" s="106">
        <f>IF(ISERROR(VLOOKUP($A79,NonEConsump,AC$73,FALSE)/VLOOKUP($A79,IndCons,AC$73,FALSE)),0,VLOOKUP($A79,NonEConsump,AC$73,FALSE)/VLOOKUP($A79,IndCons,AC$73,FALSE))</f>
        <v/>
      </c>
      <c r="AD79" s="106">
        <f>IF(ISERROR(VLOOKUP($A79,NonEConsump,AD$73,FALSE)/VLOOKUP($A79,IndCons,AD$73,FALSE)),0,VLOOKUP($A79,NonEConsump,AD$73,FALSE)/VLOOKUP($A79,IndCons,AD$73,FALSE))</f>
        <v/>
      </c>
      <c r="AE79" s="106" t="n"/>
      <c r="AF79" s="107" t="n"/>
    </row>
    <row r="80">
      <c r="A80" s="126" t="inlineStr">
        <is>
          <t>LPG</t>
        </is>
      </c>
      <c r="B80" s="127">
        <f>IF(ISERROR(VLOOKUP($A80,NonEConsump,B$73,FALSE)/VLOOKUP($A80,IndCons,B$73,FALSE)),0,VLOOKUP($A80,NonEConsump,B$73,FALSE)/VLOOKUP($A80,IndCons,B$73,FALSE))</f>
        <v/>
      </c>
      <c r="C80" s="127">
        <f>IF(ISERROR(VLOOKUP($A80,NonEConsump,C$73,FALSE)/VLOOKUP($A80,IndCons,C$73,FALSE)),0,VLOOKUP($A80,NonEConsump,C$73,FALSE)/VLOOKUP($A80,IndCons,C$73,FALSE))</f>
        <v/>
      </c>
      <c r="D80" s="127">
        <f>IF(ISERROR(VLOOKUP($A80,NonEConsump,D$73,FALSE)/VLOOKUP($A80,IndCons,D$73,FALSE)),0,VLOOKUP($A80,NonEConsump,D$73,FALSE)/VLOOKUP($A80,IndCons,D$73,FALSE))</f>
        <v/>
      </c>
      <c r="E80" s="127">
        <f>IF(ISERROR(VLOOKUP($A80,NonEConsump,E$73,FALSE)/VLOOKUP($A80,IndCons,E$73,FALSE)),0,VLOOKUP($A80,NonEConsump,E$73,FALSE)/VLOOKUP($A80,IndCons,E$73,FALSE))</f>
        <v/>
      </c>
      <c r="F80" s="127">
        <f>IF(ISERROR(VLOOKUP($A80,NonEConsump,F$73,FALSE)/VLOOKUP($A80,IndCons,F$73,FALSE)),0,VLOOKUP($A80,NonEConsump,F$73,FALSE)/VLOOKUP($A80,IndCons,F$73,FALSE))</f>
        <v/>
      </c>
      <c r="G80" s="127">
        <f>IF(ISERROR(VLOOKUP($A80,NonEConsump,G$73,FALSE)/VLOOKUP($A80,IndCons,G$73,FALSE)),0,VLOOKUP($A80,NonEConsump,G$73,FALSE)/VLOOKUP($A80,IndCons,G$73,FALSE))</f>
        <v/>
      </c>
      <c r="H80" s="127">
        <f>IF(ISERROR(VLOOKUP($A80,NonEConsump,H$73,FALSE)/VLOOKUP($A80,IndCons,H$73,FALSE)),0,VLOOKUP($A80,NonEConsump,H$73,FALSE)/VLOOKUP($A80,IndCons,H$73,FALSE))</f>
        <v/>
      </c>
      <c r="I80" s="127">
        <f>IF(ISERROR(VLOOKUP($A80,NonEConsump,I$73,FALSE)/VLOOKUP($A80,IndCons,I$73,FALSE)),0,VLOOKUP($A80,NonEConsump,I$73,FALSE)/VLOOKUP($A80,IndCons,I$73,FALSE))</f>
        <v/>
      </c>
      <c r="J80" s="127">
        <f>IF(ISERROR(VLOOKUP($A80,NonEConsump,J$73,FALSE)/VLOOKUP($A80,IndCons,J$73,FALSE)),0,VLOOKUP($A80,NonEConsump,J$73,FALSE)/VLOOKUP($A80,IndCons,J$73,FALSE))</f>
        <v/>
      </c>
      <c r="K80" s="127">
        <f>IF(ISERROR(VLOOKUP($A80,NonEConsump,K$73,FALSE)/VLOOKUP($A80,IndCons,K$73,FALSE)),0,VLOOKUP($A80,NonEConsump,K$73,FALSE)/VLOOKUP($A80,IndCons,K$73,FALSE))</f>
        <v/>
      </c>
      <c r="L80" s="127">
        <f>IF(ISERROR(VLOOKUP($A80,NonEConsump,L$73,FALSE)/VLOOKUP($A80,IndCons,L$73,FALSE)),0,VLOOKUP($A80,NonEConsump,L$73,FALSE)/VLOOKUP($A80,IndCons,L$73,FALSE))</f>
        <v/>
      </c>
      <c r="M80" s="127">
        <f>IF(ISERROR(VLOOKUP($A80,NonEConsump,M$73,FALSE)/VLOOKUP($A80,IndCons,M$73,FALSE)),0,VLOOKUP($A80,NonEConsump,M$73,FALSE)/VLOOKUP($A80,IndCons,M$73,FALSE))</f>
        <v/>
      </c>
      <c r="N80" s="127">
        <f>IF(ISERROR(VLOOKUP($A80,NonEConsump,N$73,FALSE)/VLOOKUP($A80,IndCons,N$73,FALSE)),0,VLOOKUP($A80,NonEConsump,N$73,FALSE)/VLOOKUP($A80,IndCons,N$73,FALSE))</f>
        <v/>
      </c>
      <c r="O80" s="127">
        <f>IF(ISERROR(VLOOKUP($A80,NonEConsump,O$73,FALSE)/VLOOKUP($A80,IndCons,O$73,FALSE)),0,VLOOKUP($A80,NonEConsump,O$73,FALSE)/VLOOKUP($A80,IndCons,O$73,FALSE))</f>
        <v/>
      </c>
      <c r="P80" s="127">
        <f>IF(ISERROR(VLOOKUP($A80,NonEConsump,P$73,FALSE)/VLOOKUP($A80,IndCons,P$73,FALSE)),0,VLOOKUP($A80,NonEConsump,P$73,FALSE)/VLOOKUP($A80,IndCons,P$73,FALSE))</f>
        <v/>
      </c>
      <c r="Q80" s="127">
        <f>IF(ISERROR(VLOOKUP($A80,NonEConsump,Q$73,FALSE)/VLOOKUP($A80,IndCons,Q$73,FALSE)),0,VLOOKUP($A80,NonEConsump,Q$73,FALSE)/VLOOKUP($A80,IndCons,Q$73,FALSE))</f>
        <v/>
      </c>
      <c r="R80" s="127">
        <f>IF(ISERROR(VLOOKUP($A80,NonEConsump,R$73,FALSE)/VLOOKUP($A80,IndCons,R$73,FALSE)),0,VLOOKUP($A80,NonEConsump,R$73,FALSE)/VLOOKUP($A80,IndCons,R$73,FALSE))</f>
        <v/>
      </c>
      <c r="S80" s="127">
        <f>IF(ISERROR(VLOOKUP($A80,NonEConsump,S$73,FALSE)/VLOOKUP($A80,IndCons,S$73,FALSE)),0,VLOOKUP($A80,NonEConsump,S$73,FALSE)/VLOOKUP($A80,IndCons,S$73,FALSE))</f>
        <v/>
      </c>
      <c r="T80" s="127">
        <f>IF(ISERROR(VLOOKUP($A80,NonEConsump,T$73,FALSE)/VLOOKUP($A80,IndCons,T$73,FALSE)),0,VLOOKUP($A80,NonEConsump,T$73,FALSE)/VLOOKUP($A80,IndCons,T$73,FALSE))</f>
        <v/>
      </c>
      <c r="U80" s="127">
        <f>IF(ISERROR(VLOOKUP($A80,NonEConsump,U$73,FALSE)/VLOOKUP($A80,IndCons,U$73,FALSE)),0,VLOOKUP($A80,NonEConsump,U$73,FALSE)/VLOOKUP($A80,IndCons,U$73,FALSE))</f>
        <v/>
      </c>
      <c r="V80" s="127">
        <f>IF(ISERROR(VLOOKUP($A80,NonEConsump,V$73,FALSE)/VLOOKUP($A80,IndCons,V$73,FALSE)),0,VLOOKUP($A80,NonEConsump,V$73,FALSE)/VLOOKUP($A80,IndCons,V$73,FALSE))</f>
        <v/>
      </c>
      <c r="W80" s="127">
        <f>IF(ISERROR(VLOOKUP($A80,NonEConsump,W$73,FALSE)/VLOOKUP($A80,IndCons,W$73,FALSE)),0,VLOOKUP($A80,NonEConsump,W$73,FALSE)/VLOOKUP($A80,IndCons,W$73,FALSE))</f>
        <v/>
      </c>
      <c r="X80" s="127">
        <f>IF(ISERROR(VLOOKUP($A80,NonEConsump,X$73,FALSE)/VLOOKUP($A80,IndCons,X$73,FALSE)),0,VLOOKUP($A80,NonEConsump,X$73,FALSE)/VLOOKUP($A80,IndCons,X$73,FALSE))</f>
        <v/>
      </c>
      <c r="Y80" s="127">
        <f>IF(ISERROR(VLOOKUP($A80,NonEConsump,Y$73,FALSE)/VLOOKUP($A80,IndCons,Y$73,FALSE)),0,VLOOKUP($A80,NonEConsump,Y$73,FALSE)/VLOOKUP($A80,IndCons,Y$73,FALSE))</f>
        <v/>
      </c>
      <c r="Z80" s="127">
        <f>IF(ISERROR(VLOOKUP($A80,NonEConsump,Z$73,FALSE)/VLOOKUP($A80,IndCons,Z$73,FALSE)),0,VLOOKUP($A80,NonEConsump,Z$73,FALSE)/VLOOKUP($A80,IndCons,Z$73,FALSE))</f>
        <v/>
      </c>
      <c r="AA80" s="127">
        <f>IF(ISERROR(VLOOKUP($A80,NonEConsump,AA$73,FALSE)/VLOOKUP($A80,IndCons,AA$73,FALSE)),0,VLOOKUP($A80,NonEConsump,AA$73,FALSE)/VLOOKUP($A80,IndCons,AA$73,FALSE))</f>
        <v/>
      </c>
      <c r="AB80" s="127">
        <f>IF(ISERROR(VLOOKUP($A80,NonEConsump,AB$73,FALSE)/VLOOKUP($A80,IndCons,AB$73,FALSE)),0,VLOOKUP($A80,NonEConsump,AB$73,FALSE)/VLOOKUP($A80,IndCons,AB$73,FALSE))</f>
        <v/>
      </c>
      <c r="AC80" s="127">
        <f>IF(ISERROR(VLOOKUP($A80,NonEConsump,AC$73,FALSE)/VLOOKUP($A80,IndCons,AC$73,FALSE)),0,VLOOKUP($A80,NonEConsump,AC$73,FALSE)/VLOOKUP($A80,IndCons,AC$73,FALSE))</f>
        <v/>
      </c>
      <c r="AD80" s="127">
        <f>IF(ISERROR(VLOOKUP($A80,NonEConsump,AD$73,FALSE)/VLOOKUP($A80,IndCons,AD$73,FALSE)),0,VLOOKUP($A80,NonEConsump,AD$73,FALSE)/VLOOKUP($A80,IndCons,AD$73,FALSE))</f>
        <v/>
      </c>
      <c r="AE80" s="106" t="n"/>
      <c r="AF80" s="107" t="n"/>
    </row>
    <row r="81">
      <c r="A81" s="95" t="inlineStr">
        <is>
          <t>Lubricants</t>
        </is>
      </c>
      <c r="B81" s="106">
        <f>IF(ISERROR(VLOOKUP($A81,NonEConsump,B$73,FALSE)/VLOOKUP($A81,IndCons,B$73,FALSE)),0,VLOOKUP($A81,NonEConsump,B$73,FALSE)/VLOOKUP($A81,IndCons,B$73,FALSE))</f>
        <v/>
      </c>
      <c r="C81" s="106">
        <f>IF(ISERROR(VLOOKUP($A81,NonEConsump,C$73,FALSE)/VLOOKUP($A81,IndCons,C$73,FALSE)),0,VLOOKUP($A81,NonEConsump,C$73,FALSE)/VLOOKUP($A81,IndCons,C$73,FALSE))</f>
        <v/>
      </c>
      <c r="D81" s="106">
        <f>IF(ISERROR(VLOOKUP($A81,NonEConsump,D$73,FALSE)/VLOOKUP($A81,IndCons,D$73,FALSE)),0,VLOOKUP($A81,NonEConsump,D$73,FALSE)/VLOOKUP($A81,IndCons,D$73,FALSE))</f>
        <v/>
      </c>
      <c r="E81" s="106">
        <f>IF(ISERROR(VLOOKUP($A81,NonEConsump,E$73,FALSE)/VLOOKUP($A81,IndCons,E$73,FALSE)),0,VLOOKUP($A81,NonEConsump,E$73,FALSE)/VLOOKUP($A81,IndCons,E$73,FALSE))</f>
        <v/>
      </c>
      <c r="F81" s="106">
        <f>IF(ISERROR(VLOOKUP($A81,NonEConsump,F$73,FALSE)/VLOOKUP($A81,IndCons,F$73,FALSE)),0,VLOOKUP($A81,NonEConsump,F$73,FALSE)/VLOOKUP($A81,IndCons,F$73,FALSE))</f>
        <v/>
      </c>
      <c r="G81" s="106">
        <f>IF(ISERROR(VLOOKUP($A81,NonEConsump,G$73,FALSE)/VLOOKUP($A81,IndCons,G$73,FALSE)),0,VLOOKUP($A81,NonEConsump,G$73,FALSE)/VLOOKUP($A81,IndCons,G$73,FALSE))</f>
        <v/>
      </c>
      <c r="H81" s="106">
        <f>IF(ISERROR(VLOOKUP($A81,NonEConsump,H$73,FALSE)/VLOOKUP($A81,IndCons,H$73,FALSE)),0,VLOOKUP($A81,NonEConsump,H$73,FALSE)/VLOOKUP($A81,IndCons,H$73,FALSE))</f>
        <v/>
      </c>
      <c r="I81" s="106">
        <f>IF(ISERROR(VLOOKUP($A81,NonEConsump,I$73,FALSE)/VLOOKUP($A81,IndCons,I$73,FALSE)),0,VLOOKUP($A81,NonEConsump,I$73,FALSE)/VLOOKUP($A81,IndCons,I$73,FALSE))</f>
        <v/>
      </c>
      <c r="J81" s="106">
        <f>IF(ISERROR(VLOOKUP($A81,NonEConsump,J$73,FALSE)/VLOOKUP($A81,IndCons,J$73,FALSE)),0,VLOOKUP($A81,NonEConsump,J$73,FALSE)/VLOOKUP($A81,IndCons,J$73,FALSE))</f>
        <v/>
      </c>
      <c r="K81" s="106">
        <f>IF(ISERROR(VLOOKUP($A81,NonEConsump,K$73,FALSE)/VLOOKUP($A81,IndCons,K$73,FALSE)),0,VLOOKUP($A81,NonEConsump,K$73,FALSE)/VLOOKUP($A81,IndCons,K$73,FALSE))</f>
        <v/>
      </c>
      <c r="L81" s="106">
        <f>IF(ISERROR(VLOOKUP($A81,NonEConsump,L$73,FALSE)/VLOOKUP($A81,IndCons,L$73,FALSE)),0,VLOOKUP($A81,NonEConsump,L$73,FALSE)/VLOOKUP($A81,IndCons,L$73,FALSE))</f>
        <v/>
      </c>
      <c r="M81" s="106">
        <f>IF(ISERROR(VLOOKUP($A81,NonEConsump,M$73,FALSE)/VLOOKUP($A81,IndCons,M$73,FALSE)),0,VLOOKUP($A81,NonEConsump,M$73,FALSE)/VLOOKUP($A81,IndCons,M$73,FALSE))</f>
        <v/>
      </c>
      <c r="N81" s="106">
        <f>IF(ISERROR(VLOOKUP($A81,NonEConsump,N$73,FALSE)/VLOOKUP($A81,IndCons,N$73,FALSE)),0,VLOOKUP($A81,NonEConsump,N$73,FALSE)/VLOOKUP($A81,IndCons,N$73,FALSE))</f>
        <v/>
      </c>
      <c r="O81" s="106">
        <f>IF(ISERROR(VLOOKUP($A81,NonEConsump,O$73,FALSE)/VLOOKUP($A81,IndCons,O$73,FALSE)),0,VLOOKUP($A81,NonEConsump,O$73,FALSE)/VLOOKUP($A81,IndCons,O$73,FALSE))</f>
        <v/>
      </c>
      <c r="P81" s="106">
        <f>IF(ISERROR(VLOOKUP($A81,NonEConsump,P$73,FALSE)/VLOOKUP($A81,IndCons,P$73,FALSE)),0,VLOOKUP($A81,NonEConsump,P$73,FALSE)/VLOOKUP($A81,IndCons,P$73,FALSE))</f>
        <v/>
      </c>
      <c r="Q81" s="106">
        <f>IF(ISERROR(VLOOKUP($A81,NonEConsump,Q$73,FALSE)/VLOOKUP($A81,IndCons,Q$73,FALSE)),0,VLOOKUP($A81,NonEConsump,Q$73,FALSE)/VLOOKUP($A81,IndCons,Q$73,FALSE))</f>
        <v/>
      </c>
      <c r="R81" s="106">
        <f>IF(ISERROR(VLOOKUP($A81,NonEConsump,R$73,FALSE)/VLOOKUP($A81,IndCons,R$73,FALSE)),0,VLOOKUP($A81,NonEConsump,R$73,FALSE)/VLOOKUP($A81,IndCons,R$73,FALSE))</f>
        <v/>
      </c>
      <c r="S81" s="106">
        <f>IF(ISERROR(VLOOKUP($A81,NonEConsump,S$73,FALSE)/VLOOKUP($A81,IndCons,S$73,FALSE)),0,VLOOKUP($A81,NonEConsump,S$73,FALSE)/VLOOKUP($A81,IndCons,S$73,FALSE))</f>
        <v/>
      </c>
      <c r="T81" s="106">
        <f>IF(ISERROR(VLOOKUP($A81,NonEConsump,T$73,FALSE)/VLOOKUP($A81,IndCons,T$73,FALSE)),0,VLOOKUP($A81,NonEConsump,T$73,FALSE)/VLOOKUP($A81,IndCons,T$73,FALSE))</f>
        <v/>
      </c>
      <c r="U81" s="106">
        <f>IF(ISERROR(VLOOKUP($A81,NonEConsump,U$73,FALSE)/VLOOKUP($A81,IndCons,U$73,FALSE)),0,VLOOKUP($A81,NonEConsump,U$73,FALSE)/VLOOKUP($A81,IndCons,U$73,FALSE))</f>
        <v/>
      </c>
      <c r="V81" s="106">
        <f>IF(ISERROR(VLOOKUP($A81,NonEConsump,V$73,FALSE)/VLOOKUP($A81,IndCons,V$73,FALSE)),0,VLOOKUP($A81,NonEConsump,V$73,FALSE)/VLOOKUP($A81,IndCons,V$73,FALSE))</f>
        <v/>
      </c>
      <c r="W81" s="106">
        <f>IF(ISERROR(VLOOKUP($A81,NonEConsump,W$73,FALSE)/VLOOKUP($A81,IndCons,W$73,FALSE)),0,VLOOKUP($A81,NonEConsump,W$73,FALSE)/VLOOKUP($A81,IndCons,W$73,FALSE))</f>
        <v/>
      </c>
      <c r="X81" s="106">
        <f>IF(ISERROR(VLOOKUP($A81,NonEConsump,X$73,FALSE)/VLOOKUP($A81,IndCons,X$73,FALSE)),0,VLOOKUP($A81,NonEConsump,X$73,FALSE)/VLOOKUP($A81,IndCons,X$73,FALSE))</f>
        <v/>
      </c>
      <c r="Y81" s="106">
        <f>IF(ISERROR(VLOOKUP($A81,NonEConsump,Y$73,FALSE)/VLOOKUP($A81,IndCons,Y$73,FALSE)),0,VLOOKUP($A81,NonEConsump,Y$73,FALSE)/VLOOKUP($A81,IndCons,Y$73,FALSE))</f>
        <v/>
      </c>
      <c r="Z81" s="106">
        <f>IF(ISERROR(VLOOKUP($A81,NonEConsump,Z$73,FALSE)/VLOOKUP($A81,IndCons,Z$73,FALSE)),0,VLOOKUP($A81,NonEConsump,Z$73,FALSE)/VLOOKUP($A81,IndCons,Z$73,FALSE))</f>
        <v/>
      </c>
      <c r="AA81" s="106">
        <f>IF(ISERROR(VLOOKUP($A81,NonEConsump,AA$73,FALSE)/VLOOKUP($A81,IndCons,AA$73,FALSE)),0,VLOOKUP($A81,NonEConsump,AA$73,FALSE)/VLOOKUP($A81,IndCons,AA$73,FALSE))</f>
        <v/>
      </c>
      <c r="AB81" s="106">
        <f>IF(ISERROR(VLOOKUP($A81,NonEConsump,AB$73,FALSE)/VLOOKUP($A81,IndCons,AB$73,FALSE)),0,VLOOKUP($A81,NonEConsump,AB$73,FALSE)/VLOOKUP($A81,IndCons,AB$73,FALSE))</f>
        <v/>
      </c>
      <c r="AC81" s="106">
        <f>IF(ISERROR(VLOOKUP($A81,NonEConsump,AC$73,FALSE)/VLOOKUP($A81,IndCons,AC$73,FALSE)),0,VLOOKUP($A81,NonEConsump,AC$73,FALSE)/VLOOKUP($A81,IndCons,AC$73,FALSE))</f>
        <v/>
      </c>
      <c r="AD81" s="106">
        <f>IF(ISERROR(VLOOKUP($A81,NonEConsump,AD$73,FALSE)/VLOOKUP($A81,IndCons,AD$73,FALSE)),0,VLOOKUP($A81,NonEConsump,AD$73,FALSE)/VLOOKUP($A81,IndCons,AD$73,FALSE))</f>
        <v/>
      </c>
      <c r="AE81" s="106" t="n"/>
      <c r="AF81" s="107" t="n"/>
    </row>
    <row r="82">
      <c r="A82" s="95" t="inlineStr">
        <is>
          <t>Pentanes Plus</t>
        </is>
      </c>
      <c r="B82" s="106">
        <f>IF(ISERROR(VLOOKUP($A82,NonEConsump,B$73,FALSE)/VLOOKUP($A82,IndCons,B$73,FALSE)),0,VLOOKUP($A82,NonEConsump,B$73,FALSE)/VLOOKUP($A82,IndCons,B$73,FALSE))</f>
        <v/>
      </c>
      <c r="C82" s="106">
        <f>IF(ISERROR(VLOOKUP($A82,NonEConsump,C$73,FALSE)/VLOOKUP($A82,IndCons,C$73,FALSE)),0,VLOOKUP($A82,NonEConsump,C$73,FALSE)/VLOOKUP($A82,IndCons,C$73,FALSE))</f>
        <v/>
      </c>
      <c r="D82" s="106">
        <f>IF(ISERROR(VLOOKUP($A82,NonEConsump,D$73,FALSE)/VLOOKUP($A82,IndCons,D$73,FALSE)),0,VLOOKUP($A82,NonEConsump,D$73,FALSE)/VLOOKUP($A82,IndCons,D$73,FALSE))</f>
        <v/>
      </c>
      <c r="E82" s="106">
        <f>IF(ISERROR(VLOOKUP($A82,NonEConsump,E$73,FALSE)/VLOOKUP($A82,IndCons,E$73,FALSE)),0,VLOOKUP($A82,NonEConsump,E$73,FALSE)/VLOOKUP($A82,IndCons,E$73,FALSE))</f>
        <v/>
      </c>
      <c r="F82" s="106">
        <f>IF(ISERROR(VLOOKUP($A82,NonEConsump,F$73,FALSE)/VLOOKUP($A82,IndCons,F$73,FALSE)),0,VLOOKUP($A82,NonEConsump,F$73,FALSE)/VLOOKUP($A82,IndCons,F$73,FALSE))</f>
        <v/>
      </c>
      <c r="G82" s="106">
        <f>IF(ISERROR(VLOOKUP($A82,NonEConsump,G$73,FALSE)/VLOOKUP($A82,IndCons,G$73,FALSE)),0,VLOOKUP($A82,NonEConsump,G$73,FALSE)/VLOOKUP($A82,IndCons,G$73,FALSE))</f>
        <v/>
      </c>
      <c r="H82" s="106">
        <f>IF(ISERROR(VLOOKUP($A82,NonEConsump,H$73,FALSE)/VLOOKUP($A82,IndCons,H$73,FALSE)),0,VLOOKUP($A82,NonEConsump,H$73,FALSE)/VLOOKUP($A82,IndCons,H$73,FALSE))</f>
        <v/>
      </c>
      <c r="I82" s="106">
        <f>IF(ISERROR(VLOOKUP($A82,NonEConsump,I$73,FALSE)/VLOOKUP($A82,IndCons,I$73,FALSE)),0,VLOOKUP($A82,NonEConsump,I$73,FALSE)/VLOOKUP($A82,IndCons,I$73,FALSE))</f>
        <v/>
      </c>
      <c r="J82" s="106">
        <f>IF(ISERROR(VLOOKUP($A82,NonEConsump,J$73,FALSE)/VLOOKUP($A82,IndCons,J$73,FALSE)),0,VLOOKUP($A82,NonEConsump,J$73,FALSE)/VLOOKUP($A82,IndCons,J$73,FALSE))</f>
        <v/>
      </c>
      <c r="K82" s="106">
        <f>IF(ISERROR(VLOOKUP($A82,NonEConsump,K$73,FALSE)/VLOOKUP($A82,IndCons,K$73,FALSE)),0,VLOOKUP($A82,NonEConsump,K$73,FALSE)/VLOOKUP($A82,IndCons,K$73,FALSE))</f>
        <v/>
      </c>
      <c r="L82" s="106">
        <f>IF(ISERROR(VLOOKUP($A82,NonEConsump,L$73,FALSE)/VLOOKUP($A82,IndCons,L$73,FALSE)),0,VLOOKUP($A82,NonEConsump,L$73,FALSE)/VLOOKUP($A82,IndCons,L$73,FALSE))</f>
        <v/>
      </c>
      <c r="M82" s="106">
        <f>IF(ISERROR(VLOOKUP($A82,NonEConsump,M$73,FALSE)/VLOOKUP($A82,IndCons,M$73,FALSE)),0,VLOOKUP($A82,NonEConsump,M$73,FALSE)/VLOOKUP($A82,IndCons,M$73,FALSE))</f>
        <v/>
      </c>
      <c r="N82" s="106">
        <f>IF(ISERROR(VLOOKUP($A82,NonEConsump,N$73,FALSE)/VLOOKUP($A82,IndCons,N$73,FALSE)),0,VLOOKUP($A82,NonEConsump,N$73,FALSE)/VLOOKUP($A82,IndCons,N$73,FALSE))</f>
        <v/>
      </c>
      <c r="O82" s="106">
        <f>IF(ISERROR(VLOOKUP($A82,NonEConsump,O$73,FALSE)/VLOOKUP($A82,IndCons,O$73,FALSE)),0,VLOOKUP($A82,NonEConsump,O$73,FALSE)/VLOOKUP($A82,IndCons,O$73,FALSE))</f>
        <v/>
      </c>
      <c r="P82" s="106">
        <f>IF(ISERROR(VLOOKUP($A82,NonEConsump,P$73,FALSE)/VLOOKUP($A82,IndCons,P$73,FALSE)),0,VLOOKUP($A82,NonEConsump,P$73,FALSE)/VLOOKUP($A82,IndCons,P$73,FALSE))</f>
        <v/>
      </c>
      <c r="Q82" s="106">
        <f>IF(ISERROR(VLOOKUP($A82,NonEConsump,Q$73,FALSE)/VLOOKUP($A82,IndCons,Q$73,FALSE)),0,VLOOKUP($A82,NonEConsump,Q$73,FALSE)/VLOOKUP($A82,IndCons,Q$73,FALSE))</f>
        <v/>
      </c>
      <c r="R82" s="106">
        <f>IF(ISERROR(VLOOKUP($A82,NonEConsump,R$73,FALSE)/VLOOKUP($A82,IndCons,R$73,FALSE)),0,VLOOKUP($A82,NonEConsump,R$73,FALSE)/VLOOKUP($A82,IndCons,R$73,FALSE))</f>
        <v/>
      </c>
      <c r="S82" s="106">
        <f>IF(ISERROR(VLOOKUP($A82,NonEConsump,S$73,FALSE)/VLOOKUP($A82,IndCons,S$73,FALSE)),0,VLOOKUP($A82,NonEConsump,S$73,FALSE)/VLOOKUP($A82,IndCons,S$73,FALSE))</f>
        <v/>
      </c>
      <c r="T82" s="106">
        <f>IF(ISERROR(VLOOKUP($A82,NonEConsump,T$73,FALSE)/VLOOKUP($A82,IndCons,T$73,FALSE)),0,VLOOKUP($A82,NonEConsump,T$73,FALSE)/VLOOKUP($A82,IndCons,T$73,FALSE))</f>
        <v/>
      </c>
      <c r="U82" s="106">
        <f>IF(ISERROR(VLOOKUP($A82,NonEConsump,U$73,FALSE)/VLOOKUP($A82,IndCons,U$73,FALSE)),0,VLOOKUP($A82,NonEConsump,U$73,FALSE)/VLOOKUP($A82,IndCons,U$73,FALSE))</f>
        <v/>
      </c>
      <c r="V82" s="106">
        <f>IF(ISERROR(VLOOKUP($A82,NonEConsump,V$73,FALSE)/VLOOKUP($A82,IndCons,V$73,FALSE)),0,VLOOKUP($A82,NonEConsump,V$73,FALSE)/VLOOKUP($A82,IndCons,V$73,FALSE))</f>
        <v/>
      </c>
      <c r="W82" s="106">
        <f>IF(ISERROR(VLOOKUP($A82,NonEConsump,W$73,FALSE)/VLOOKUP($A82,IndCons,W$73,FALSE)),0,VLOOKUP($A82,NonEConsump,W$73,FALSE)/VLOOKUP($A82,IndCons,W$73,FALSE))</f>
        <v/>
      </c>
      <c r="X82" s="106">
        <f>IF(ISERROR(VLOOKUP($A82,NonEConsump,X$73,FALSE)/VLOOKUP($A82,IndCons,X$73,FALSE)),0,VLOOKUP($A82,NonEConsump,X$73,FALSE)/VLOOKUP($A82,IndCons,X$73,FALSE))</f>
        <v/>
      </c>
      <c r="Y82" s="106">
        <f>IF(ISERROR(VLOOKUP($A82,NonEConsump,Y$73,FALSE)/VLOOKUP($A82,IndCons,Y$73,FALSE)),0,VLOOKUP($A82,NonEConsump,Y$73,FALSE)/VLOOKUP($A82,IndCons,Y$73,FALSE))</f>
        <v/>
      </c>
      <c r="Z82" s="106">
        <f>IF(ISERROR(VLOOKUP($A82,NonEConsump,Z$73,FALSE)/VLOOKUP($A82,IndCons,Z$73,FALSE)),0,VLOOKUP($A82,NonEConsump,Z$73,FALSE)/VLOOKUP($A82,IndCons,Z$73,FALSE))</f>
        <v/>
      </c>
      <c r="AA82" s="106">
        <f>IF(ISERROR(VLOOKUP($A82,NonEConsump,AA$73,FALSE)/VLOOKUP($A82,IndCons,AA$73,FALSE)),0,VLOOKUP($A82,NonEConsump,AA$73,FALSE)/VLOOKUP($A82,IndCons,AA$73,FALSE))</f>
        <v/>
      </c>
      <c r="AB82" s="106">
        <f>IF(ISERROR(VLOOKUP($A82,NonEConsump,AB$73,FALSE)/VLOOKUP($A82,IndCons,AB$73,FALSE)),0,VLOOKUP($A82,NonEConsump,AB$73,FALSE)/VLOOKUP($A82,IndCons,AB$73,FALSE))</f>
        <v/>
      </c>
      <c r="AC82" s="106">
        <f>IF(ISERROR(VLOOKUP($A82,NonEConsump,AC$73,FALSE)/VLOOKUP($A82,IndCons,AC$73,FALSE)),0,VLOOKUP($A82,NonEConsump,AC$73,FALSE)/VLOOKUP($A82,IndCons,AC$73,FALSE))</f>
        <v/>
      </c>
      <c r="AD82" s="106">
        <f>IF(ISERROR(VLOOKUP($A82,NonEConsump,AD$73,FALSE)/VLOOKUP($A82,IndCons,AD$73,FALSE)),0,VLOOKUP($A82,NonEConsump,AD$73,FALSE)/VLOOKUP($A82,IndCons,AD$73,FALSE))</f>
        <v/>
      </c>
      <c r="AE82" s="106" t="n"/>
      <c r="AF82" s="107" t="n"/>
    </row>
    <row r="83">
      <c r="A83" s="95" t="inlineStr">
        <is>
          <t>Feedstocks, Naphtha less than 401 F</t>
        </is>
      </c>
      <c r="B83" s="106">
        <f>IF(ISERROR(VLOOKUP($A83,NonEConsump,B$73,FALSE)/VLOOKUP($A83,IndCons,B$73,FALSE)),0,VLOOKUP($A83,NonEConsump,B$73,FALSE)/VLOOKUP($A83,IndCons,B$73,FALSE))</f>
        <v/>
      </c>
      <c r="C83" s="106">
        <f>IF(ISERROR(VLOOKUP($A83,NonEConsump,C$73,FALSE)/VLOOKUP($A83,IndCons,C$73,FALSE)),0,VLOOKUP($A83,NonEConsump,C$73,FALSE)/VLOOKUP($A83,IndCons,C$73,FALSE))</f>
        <v/>
      </c>
      <c r="D83" s="106">
        <f>IF(ISERROR(VLOOKUP($A83,NonEConsump,D$73,FALSE)/VLOOKUP($A83,IndCons,D$73,FALSE)),0,VLOOKUP($A83,NonEConsump,D$73,FALSE)/VLOOKUP($A83,IndCons,D$73,FALSE))</f>
        <v/>
      </c>
      <c r="E83" s="106">
        <f>IF(ISERROR(VLOOKUP($A83,NonEConsump,E$73,FALSE)/VLOOKUP($A83,IndCons,E$73,FALSE)),0,VLOOKUP($A83,NonEConsump,E$73,FALSE)/VLOOKUP($A83,IndCons,E$73,FALSE))</f>
        <v/>
      </c>
      <c r="F83" s="106">
        <f>IF(ISERROR(VLOOKUP($A83,NonEConsump,F$73,FALSE)/VLOOKUP($A83,IndCons,F$73,FALSE)),0,VLOOKUP($A83,NonEConsump,F$73,FALSE)/VLOOKUP($A83,IndCons,F$73,FALSE))</f>
        <v/>
      </c>
      <c r="G83" s="106">
        <f>IF(ISERROR(VLOOKUP($A83,NonEConsump,G$73,FALSE)/VLOOKUP($A83,IndCons,G$73,FALSE)),0,VLOOKUP($A83,NonEConsump,G$73,FALSE)/VLOOKUP($A83,IndCons,G$73,FALSE))</f>
        <v/>
      </c>
      <c r="H83" s="106">
        <f>IF(ISERROR(VLOOKUP($A83,NonEConsump,H$73,FALSE)/VLOOKUP($A83,IndCons,H$73,FALSE)),0,VLOOKUP($A83,NonEConsump,H$73,FALSE)/VLOOKUP($A83,IndCons,H$73,FALSE))</f>
        <v/>
      </c>
      <c r="I83" s="106">
        <f>IF(ISERROR(VLOOKUP($A83,NonEConsump,I$73,FALSE)/VLOOKUP($A83,IndCons,I$73,FALSE)),0,VLOOKUP($A83,NonEConsump,I$73,FALSE)/VLOOKUP($A83,IndCons,I$73,FALSE))</f>
        <v/>
      </c>
      <c r="J83" s="106">
        <f>IF(ISERROR(VLOOKUP($A83,NonEConsump,J$73,FALSE)/VLOOKUP($A83,IndCons,J$73,FALSE)),0,VLOOKUP($A83,NonEConsump,J$73,FALSE)/VLOOKUP($A83,IndCons,J$73,FALSE))</f>
        <v/>
      </c>
      <c r="K83" s="106">
        <f>IF(ISERROR(VLOOKUP($A83,NonEConsump,K$73,FALSE)/VLOOKUP($A83,IndCons,K$73,FALSE)),0,VLOOKUP($A83,NonEConsump,K$73,FALSE)/VLOOKUP($A83,IndCons,K$73,FALSE))</f>
        <v/>
      </c>
      <c r="L83" s="106">
        <f>IF(ISERROR(VLOOKUP($A83,NonEConsump,L$73,FALSE)/VLOOKUP($A83,IndCons,L$73,FALSE)),0,VLOOKUP($A83,NonEConsump,L$73,FALSE)/VLOOKUP($A83,IndCons,L$73,FALSE))</f>
        <v/>
      </c>
      <c r="M83" s="106">
        <f>IF(ISERROR(VLOOKUP($A83,NonEConsump,M$73,FALSE)/VLOOKUP($A83,IndCons,M$73,FALSE)),0,VLOOKUP($A83,NonEConsump,M$73,FALSE)/VLOOKUP($A83,IndCons,M$73,FALSE))</f>
        <v/>
      </c>
      <c r="N83" s="106">
        <f>IF(ISERROR(VLOOKUP($A83,NonEConsump,N$73,FALSE)/VLOOKUP($A83,IndCons,N$73,FALSE)),0,VLOOKUP($A83,NonEConsump,N$73,FALSE)/VLOOKUP($A83,IndCons,N$73,FALSE))</f>
        <v/>
      </c>
      <c r="O83" s="106">
        <f>IF(ISERROR(VLOOKUP($A83,NonEConsump,O$73,FALSE)/VLOOKUP($A83,IndCons,O$73,FALSE)),0,VLOOKUP($A83,NonEConsump,O$73,FALSE)/VLOOKUP($A83,IndCons,O$73,FALSE))</f>
        <v/>
      </c>
      <c r="P83" s="106">
        <f>IF(ISERROR(VLOOKUP($A83,NonEConsump,P$73,FALSE)/VLOOKUP($A83,IndCons,P$73,FALSE)),0,VLOOKUP($A83,NonEConsump,P$73,FALSE)/VLOOKUP($A83,IndCons,P$73,FALSE))</f>
        <v/>
      </c>
      <c r="Q83" s="106">
        <f>IF(ISERROR(VLOOKUP($A83,NonEConsump,Q$73,FALSE)/VLOOKUP($A83,IndCons,Q$73,FALSE)),0,VLOOKUP($A83,NonEConsump,Q$73,FALSE)/VLOOKUP($A83,IndCons,Q$73,FALSE))</f>
        <v/>
      </c>
      <c r="R83" s="106">
        <f>IF(ISERROR(VLOOKUP($A83,NonEConsump,R$73,FALSE)/VLOOKUP($A83,IndCons,R$73,FALSE)),0,VLOOKUP($A83,NonEConsump,R$73,FALSE)/VLOOKUP($A83,IndCons,R$73,FALSE))</f>
        <v/>
      </c>
      <c r="S83" s="106">
        <f>IF(ISERROR(VLOOKUP($A83,NonEConsump,S$73,FALSE)/VLOOKUP($A83,IndCons,S$73,FALSE)),0,VLOOKUP($A83,NonEConsump,S$73,FALSE)/VLOOKUP($A83,IndCons,S$73,FALSE))</f>
        <v/>
      </c>
      <c r="T83" s="106">
        <f>IF(ISERROR(VLOOKUP($A83,NonEConsump,T$73,FALSE)/VLOOKUP($A83,IndCons,T$73,FALSE)),0,VLOOKUP($A83,NonEConsump,T$73,FALSE)/VLOOKUP($A83,IndCons,T$73,FALSE))</f>
        <v/>
      </c>
      <c r="U83" s="106">
        <f>IF(ISERROR(VLOOKUP($A83,NonEConsump,U$73,FALSE)/VLOOKUP($A83,IndCons,U$73,FALSE)),0,VLOOKUP($A83,NonEConsump,U$73,FALSE)/VLOOKUP($A83,IndCons,U$73,FALSE))</f>
        <v/>
      </c>
      <c r="V83" s="106">
        <f>IF(ISERROR(VLOOKUP($A83,NonEConsump,V$73,FALSE)/VLOOKUP($A83,IndCons,V$73,FALSE)),0,VLOOKUP($A83,NonEConsump,V$73,FALSE)/VLOOKUP($A83,IndCons,V$73,FALSE))</f>
        <v/>
      </c>
      <c r="W83" s="106">
        <f>IF(ISERROR(VLOOKUP($A83,NonEConsump,W$73,FALSE)/VLOOKUP($A83,IndCons,W$73,FALSE)),0,VLOOKUP($A83,NonEConsump,W$73,FALSE)/VLOOKUP($A83,IndCons,W$73,FALSE))</f>
        <v/>
      </c>
      <c r="X83" s="106">
        <f>IF(ISERROR(VLOOKUP($A83,NonEConsump,X$73,FALSE)/VLOOKUP($A83,IndCons,X$73,FALSE)),0,VLOOKUP($A83,NonEConsump,X$73,FALSE)/VLOOKUP($A83,IndCons,X$73,FALSE))</f>
        <v/>
      </c>
      <c r="Y83" s="106">
        <f>IF(ISERROR(VLOOKUP($A83,NonEConsump,Y$73,FALSE)/VLOOKUP($A83,IndCons,Y$73,FALSE)),0,VLOOKUP($A83,NonEConsump,Y$73,FALSE)/VLOOKUP($A83,IndCons,Y$73,FALSE))</f>
        <v/>
      </c>
      <c r="Z83" s="106">
        <f>IF(ISERROR(VLOOKUP($A83,NonEConsump,Z$73,FALSE)/VLOOKUP($A83,IndCons,Z$73,FALSE)),0,VLOOKUP($A83,NonEConsump,Z$73,FALSE)/VLOOKUP($A83,IndCons,Z$73,FALSE))</f>
        <v/>
      </c>
      <c r="AA83" s="106">
        <f>IF(ISERROR(VLOOKUP($A83,NonEConsump,AA$73,FALSE)/VLOOKUP($A83,IndCons,AA$73,FALSE)),0,VLOOKUP($A83,NonEConsump,AA$73,FALSE)/VLOOKUP($A83,IndCons,AA$73,FALSE))</f>
        <v/>
      </c>
      <c r="AB83" s="106">
        <f>IF(ISERROR(VLOOKUP($A83,NonEConsump,AB$73,FALSE)/VLOOKUP($A83,IndCons,AB$73,FALSE)),0,VLOOKUP($A83,NonEConsump,AB$73,FALSE)/VLOOKUP($A83,IndCons,AB$73,FALSE))</f>
        <v/>
      </c>
      <c r="AC83" s="106">
        <f>IF(ISERROR(VLOOKUP($A83,NonEConsump,AC$73,FALSE)/VLOOKUP($A83,IndCons,AC$73,FALSE)),0,VLOOKUP($A83,NonEConsump,AC$73,FALSE)/VLOOKUP($A83,IndCons,AC$73,FALSE))</f>
        <v/>
      </c>
      <c r="AD83" s="106">
        <f>IF(ISERROR(VLOOKUP($A83,NonEConsump,AD$73,FALSE)/VLOOKUP($A83,IndCons,AD$73,FALSE)),0,VLOOKUP($A83,NonEConsump,AD$73,FALSE)/VLOOKUP($A83,IndCons,AD$73,FALSE))</f>
        <v/>
      </c>
      <c r="AE83" s="106" t="n"/>
      <c r="AF83" s="107" t="n"/>
    </row>
    <row r="84">
      <c r="A84" s="95" t="inlineStr">
        <is>
          <t>Feedstocks, Other Oils greater than 401 F</t>
        </is>
      </c>
      <c r="B84" s="106">
        <f>IF(ISERROR(VLOOKUP($A84,NonEConsump,B$73,FALSE)/VLOOKUP($A84,IndCons,B$73,FALSE)),0,VLOOKUP($A84,NonEConsump,B$73,FALSE)/VLOOKUP($A84,IndCons,B$73,FALSE))</f>
        <v/>
      </c>
      <c r="C84" s="106">
        <f>IF(ISERROR(VLOOKUP($A84,NonEConsump,C$73,FALSE)/VLOOKUP($A84,IndCons,C$73,FALSE)),0,VLOOKUP($A84,NonEConsump,C$73,FALSE)/VLOOKUP($A84,IndCons,C$73,FALSE))</f>
        <v/>
      </c>
      <c r="D84" s="106">
        <f>IF(ISERROR(VLOOKUP($A84,NonEConsump,D$73,FALSE)/VLOOKUP($A84,IndCons,D$73,FALSE)),0,VLOOKUP($A84,NonEConsump,D$73,FALSE)/VLOOKUP($A84,IndCons,D$73,FALSE))</f>
        <v/>
      </c>
      <c r="E84" s="106">
        <f>IF(ISERROR(VLOOKUP($A84,NonEConsump,E$73,FALSE)/VLOOKUP($A84,IndCons,E$73,FALSE)),0,VLOOKUP($A84,NonEConsump,E$73,FALSE)/VLOOKUP($A84,IndCons,E$73,FALSE))</f>
        <v/>
      </c>
      <c r="F84" s="106">
        <f>IF(ISERROR(VLOOKUP($A84,NonEConsump,F$73,FALSE)/VLOOKUP($A84,IndCons,F$73,FALSE)),0,VLOOKUP($A84,NonEConsump,F$73,FALSE)/VLOOKUP($A84,IndCons,F$73,FALSE))</f>
        <v/>
      </c>
      <c r="G84" s="106">
        <f>IF(ISERROR(VLOOKUP($A84,NonEConsump,G$73,FALSE)/VLOOKUP($A84,IndCons,G$73,FALSE)),0,VLOOKUP($A84,NonEConsump,G$73,FALSE)/VLOOKUP($A84,IndCons,G$73,FALSE))</f>
        <v/>
      </c>
      <c r="H84" s="106">
        <f>IF(ISERROR(VLOOKUP($A84,NonEConsump,H$73,FALSE)/VLOOKUP($A84,IndCons,H$73,FALSE)),0,VLOOKUP($A84,NonEConsump,H$73,FALSE)/VLOOKUP($A84,IndCons,H$73,FALSE))</f>
        <v/>
      </c>
      <c r="I84" s="106">
        <f>IF(ISERROR(VLOOKUP($A84,NonEConsump,I$73,FALSE)/VLOOKUP($A84,IndCons,I$73,FALSE)),0,VLOOKUP($A84,NonEConsump,I$73,FALSE)/VLOOKUP($A84,IndCons,I$73,FALSE))</f>
        <v/>
      </c>
      <c r="J84" s="106">
        <f>IF(ISERROR(VLOOKUP($A84,NonEConsump,J$73,FALSE)/VLOOKUP($A84,IndCons,J$73,FALSE)),0,VLOOKUP($A84,NonEConsump,J$73,FALSE)/VLOOKUP($A84,IndCons,J$73,FALSE))</f>
        <v/>
      </c>
      <c r="K84" s="106">
        <f>IF(ISERROR(VLOOKUP($A84,NonEConsump,K$73,FALSE)/VLOOKUP($A84,IndCons,K$73,FALSE)),0,VLOOKUP($A84,NonEConsump,K$73,FALSE)/VLOOKUP($A84,IndCons,K$73,FALSE))</f>
        <v/>
      </c>
      <c r="L84" s="106">
        <f>IF(ISERROR(VLOOKUP($A84,NonEConsump,L$73,FALSE)/VLOOKUP($A84,IndCons,L$73,FALSE)),0,VLOOKUP($A84,NonEConsump,L$73,FALSE)/VLOOKUP($A84,IndCons,L$73,FALSE))</f>
        <v/>
      </c>
      <c r="M84" s="106">
        <f>IF(ISERROR(VLOOKUP($A84,NonEConsump,M$73,FALSE)/VLOOKUP($A84,IndCons,M$73,FALSE)),0,VLOOKUP($A84,NonEConsump,M$73,FALSE)/VLOOKUP($A84,IndCons,M$73,FALSE))</f>
        <v/>
      </c>
      <c r="N84" s="106">
        <f>IF(ISERROR(VLOOKUP($A84,NonEConsump,N$73,FALSE)/VLOOKUP($A84,IndCons,N$73,FALSE)),0,VLOOKUP($A84,NonEConsump,N$73,FALSE)/VLOOKUP($A84,IndCons,N$73,FALSE))</f>
        <v/>
      </c>
      <c r="O84" s="106">
        <f>IF(ISERROR(VLOOKUP($A84,NonEConsump,O$73,FALSE)/VLOOKUP($A84,IndCons,O$73,FALSE)),0,VLOOKUP($A84,NonEConsump,O$73,FALSE)/VLOOKUP($A84,IndCons,O$73,FALSE))</f>
        <v/>
      </c>
      <c r="P84" s="106">
        <f>IF(ISERROR(VLOOKUP($A84,NonEConsump,P$73,FALSE)/VLOOKUP($A84,IndCons,P$73,FALSE)),0,VLOOKUP($A84,NonEConsump,P$73,FALSE)/VLOOKUP($A84,IndCons,P$73,FALSE))</f>
        <v/>
      </c>
      <c r="Q84" s="106">
        <f>IF(ISERROR(VLOOKUP($A84,NonEConsump,Q$73,FALSE)/VLOOKUP($A84,IndCons,Q$73,FALSE)),0,VLOOKUP($A84,NonEConsump,Q$73,FALSE)/VLOOKUP($A84,IndCons,Q$73,FALSE))</f>
        <v/>
      </c>
      <c r="R84" s="106">
        <f>IF(ISERROR(VLOOKUP($A84,NonEConsump,R$73,FALSE)/VLOOKUP($A84,IndCons,R$73,FALSE)),0,VLOOKUP($A84,NonEConsump,R$73,FALSE)/VLOOKUP($A84,IndCons,R$73,FALSE))</f>
        <v/>
      </c>
      <c r="S84" s="106">
        <f>IF(ISERROR(VLOOKUP($A84,NonEConsump,S$73,FALSE)/VLOOKUP($A84,IndCons,S$73,FALSE)),0,VLOOKUP($A84,NonEConsump,S$73,FALSE)/VLOOKUP($A84,IndCons,S$73,FALSE))</f>
        <v/>
      </c>
      <c r="T84" s="106">
        <f>IF(ISERROR(VLOOKUP($A84,NonEConsump,T$73,FALSE)/VLOOKUP($A84,IndCons,T$73,FALSE)),0,VLOOKUP($A84,NonEConsump,T$73,FALSE)/VLOOKUP($A84,IndCons,T$73,FALSE))</f>
        <v/>
      </c>
      <c r="U84" s="106">
        <f>IF(ISERROR(VLOOKUP($A84,NonEConsump,U$73,FALSE)/VLOOKUP($A84,IndCons,U$73,FALSE)),0,VLOOKUP($A84,NonEConsump,U$73,FALSE)/VLOOKUP($A84,IndCons,U$73,FALSE))</f>
        <v/>
      </c>
      <c r="V84" s="106">
        <f>IF(ISERROR(VLOOKUP($A84,NonEConsump,V$73,FALSE)/VLOOKUP($A84,IndCons,V$73,FALSE)),0,VLOOKUP($A84,NonEConsump,V$73,FALSE)/VLOOKUP($A84,IndCons,V$73,FALSE))</f>
        <v/>
      </c>
      <c r="W84" s="106">
        <f>IF(ISERROR(VLOOKUP($A84,NonEConsump,W$73,FALSE)/VLOOKUP($A84,IndCons,W$73,FALSE)),0,VLOOKUP($A84,NonEConsump,W$73,FALSE)/VLOOKUP($A84,IndCons,W$73,FALSE))</f>
        <v/>
      </c>
      <c r="X84" s="106">
        <f>IF(ISERROR(VLOOKUP($A84,NonEConsump,X$73,FALSE)/VLOOKUP($A84,IndCons,X$73,FALSE)),0,VLOOKUP($A84,NonEConsump,X$73,FALSE)/VLOOKUP($A84,IndCons,X$73,FALSE))</f>
        <v/>
      </c>
      <c r="Y84" s="106">
        <f>IF(ISERROR(VLOOKUP($A84,NonEConsump,Y$73,FALSE)/VLOOKUP($A84,IndCons,Y$73,FALSE)),0,VLOOKUP($A84,NonEConsump,Y$73,FALSE)/VLOOKUP($A84,IndCons,Y$73,FALSE))</f>
        <v/>
      </c>
      <c r="Z84" s="106">
        <f>IF(ISERROR(VLOOKUP($A84,NonEConsump,Z$73,FALSE)/VLOOKUP($A84,IndCons,Z$73,FALSE)),0,VLOOKUP($A84,NonEConsump,Z$73,FALSE)/VLOOKUP($A84,IndCons,Z$73,FALSE))</f>
        <v/>
      </c>
      <c r="AA84" s="106">
        <f>IF(ISERROR(VLOOKUP($A84,NonEConsump,AA$73,FALSE)/VLOOKUP($A84,IndCons,AA$73,FALSE)),0,VLOOKUP($A84,NonEConsump,AA$73,FALSE)/VLOOKUP($A84,IndCons,AA$73,FALSE))</f>
        <v/>
      </c>
      <c r="AB84" s="106">
        <f>IF(ISERROR(VLOOKUP($A84,NonEConsump,AB$73,FALSE)/VLOOKUP($A84,IndCons,AB$73,FALSE)),0,VLOOKUP($A84,NonEConsump,AB$73,FALSE)/VLOOKUP($A84,IndCons,AB$73,FALSE))</f>
        <v/>
      </c>
      <c r="AC84" s="106">
        <f>IF(ISERROR(VLOOKUP($A84,NonEConsump,AC$73,FALSE)/VLOOKUP($A84,IndCons,AC$73,FALSE)),0,VLOOKUP($A84,NonEConsump,AC$73,FALSE)/VLOOKUP($A84,IndCons,AC$73,FALSE))</f>
        <v/>
      </c>
      <c r="AD84" s="106">
        <f>IF(ISERROR(VLOOKUP($A84,NonEConsump,AD$73,FALSE)/VLOOKUP($A84,IndCons,AD$73,FALSE)),0,VLOOKUP($A84,NonEConsump,AD$73,FALSE)/VLOOKUP($A84,IndCons,AD$73,FALSE))</f>
        <v/>
      </c>
      <c r="AE84" s="106" t="n"/>
      <c r="AF84" s="107" t="n"/>
    </row>
    <row r="85">
      <c r="A85" s="95" t="inlineStr">
        <is>
          <t>Still Gas</t>
        </is>
      </c>
      <c r="B85" s="106">
        <f>IF(ISERROR(VLOOKUP($A85,NonEConsump,B$73,FALSE)/VLOOKUP($A85,IndCons,B$73,FALSE)),0,VLOOKUP($A85,NonEConsump,B$73,FALSE)/VLOOKUP($A85,IndCons,B$73,FALSE))</f>
        <v/>
      </c>
      <c r="C85" s="106">
        <f>IF(ISERROR(VLOOKUP($A85,NonEConsump,C$73,FALSE)/VLOOKUP($A85,IndCons,C$73,FALSE)),0,VLOOKUP($A85,NonEConsump,C$73,FALSE)/VLOOKUP($A85,IndCons,C$73,FALSE))</f>
        <v/>
      </c>
      <c r="D85" s="106">
        <f>IF(ISERROR(VLOOKUP($A85,NonEConsump,D$73,FALSE)/VLOOKUP($A85,IndCons,D$73,FALSE)),0,VLOOKUP($A85,NonEConsump,D$73,FALSE)/VLOOKUP($A85,IndCons,D$73,FALSE))</f>
        <v/>
      </c>
      <c r="E85" s="106">
        <f>IF(ISERROR(VLOOKUP($A85,NonEConsump,E$73,FALSE)/VLOOKUP($A85,IndCons,E$73,FALSE)),0,VLOOKUP($A85,NonEConsump,E$73,FALSE)/VLOOKUP($A85,IndCons,E$73,FALSE))</f>
        <v/>
      </c>
      <c r="F85" s="106">
        <f>IF(ISERROR(VLOOKUP($A85,NonEConsump,F$73,FALSE)/VLOOKUP($A85,IndCons,F$73,FALSE)),0,VLOOKUP($A85,NonEConsump,F$73,FALSE)/VLOOKUP($A85,IndCons,F$73,FALSE))</f>
        <v/>
      </c>
      <c r="G85" s="106">
        <f>IF(ISERROR(VLOOKUP($A85,NonEConsump,G$73,FALSE)/VLOOKUP($A85,IndCons,G$73,FALSE)),0,VLOOKUP($A85,NonEConsump,G$73,FALSE)/VLOOKUP($A85,IndCons,G$73,FALSE))</f>
        <v/>
      </c>
      <c r="H85" s="106">
        <f>IF(ISERROR(VLOOKUP($A85,NonEConsump,H$73,FALSE)/VLOOKUP($A85,IndCons,H$73,FALSE)),0,VLOOKUP($A85,NonEConsump,H$73,FALSE)/VLOOKUP($A85,IndCons,H$73,FALSE))</f>
        <v/>
      </c>
      <c r="I85" s="106">
        <f>IF(ISERROR(VLOOKUP($A85,NonEConsump,I$73,FALSE)/VLOOKUP($A85,IndCons,I$73,FALSE)),0,VLOOKUP($A85,NonEConsump,I$73,FALSE)/VLOOKUP($A85,IndCons,I$73,FALSE))</f>
        <v/>
      </c>
      <c r="J85" s="106">
        <f>IF(ISERROR(VLOOKUP($A85,NonEConsump,J$73,FALSE)/VLOOKUP($A85,IndCons,J$73,FALSE)),0,VLOOKUP($A85,NonEConsump,J$73,FALSE)/VLOOKUP($A85,IndCons,J$73,FALSE))</f>
        <v/>
      </c>
      <c r="K85" s="106">
        <f>IF(ISERROR(VLOOKUP($A85,NonEConsump,K$73,FALSE)/VLOOKUP($A85,IndCons,K$73,FALSE)),0,VLOOKUP($A85,NonEConsump,K$73,FALSE)/VLOOKUP($A85,IndCons,K$73,FALSE))</f>
        <v/>
      </c>
      <c r="L85" s="106">
        <f>IF(ISERROR(VLOOKUP($A85,NonEConsump,L$73,FALSE)/VLOOKUP($A85,IndCons,L$73,FALSE)),0,VLOOKUP($A85,NonEConsump,L$73,FALSE)/VLOOKUP($A85,IndCons,L$73,FALSE))</f>
        <v/>
      </c>
      <c r="M85" s="106">
        <f>IF(ISERROR(VLOOKUP($A85,NonEConsump,M$73,FALSE)/VLOOKUP($A85,IndCons,M$73,FALSE)),0,VLOOKUP($A85,NonEConsump,M$73,FALSE)/VLOOKUP($A85,IndCons,M$73,FALSE))</f>
        <v/>
      </c>
      <c r="N85" s="106">
        <f>IF(ISERROR(VLOOKUP($A85,NonEConsump,N$73,FALSE)/VLOOKUP($A85,IndCons,N$73,FALSE)),0,VLOOKUP($A85,NonEConsump,N$73,FALSE)/VLOOKUP($A85,IndCons,N$73,FALSE))</f>
        <v/>
      </c>
      <c r="O85" s="106">
        <f>IF(ISERROR(VLOOKUP($A85,NonEConsump,O$73,FALSE)/VLOOKUP($A85,IndCons,O$73,FALSE)),0,VLOOKUP($A85,NonEConsump,O$73,FALSE)/VLOOKUP($A85,IndCons,O$73,FALSE))</f>
        <v/>
      </c>
      <c r="P85" s="106">
        <f>IF(ISERROR(VLOOKUP($A85,NonEConsump,P$73,FALSE)/VLOOKUP($A85,IndCons,P$73,FALSE)),0,VLOOKUP($A85,NonEConsump,P$73,FALSE)/VLOOKUP($A85,IndCons,P$73,FALSE))</f>
        <v/>
      </c>
      <c r="Q85" s="106">
        <f>IF(ISERROR(VLOOKUP($A85,NonEConsump,Q$73,FALSE)/VLOOKUP($A85,IndCons,Q$73,FALSE)),0,VLOOKUP($A85,NonEConsump,Q$73,FALSE)/VLOOKUP($A85,IndCons,Q$73,FALSE))</f>
        <v/>
      </c>
      <c r="R85" s="106">
        <f>IF(ISERROR(VLOOKUP($A85,NonEConsump,R$73,FALSE)/VLOOKUP($A85,IndCons,R$73,FALSE)),0,VLOOKUP($A85,NonEConsump,R$73,FALSE)/VLOOKUP($A85,IndCons,R$73,FALSE))</f>
        <v/>
      </c>
      <c r="S85" s="106">
        <f>IF(ISERROR(VLOOKUP($A85,NonEConsump,S$73,FALSE)/VLOOKUP($A85,IndCons,S$73,FALSE)),0,VLOOKUP($A85,NonEConsump,S$73,FALSE)/VLOOKUP($A85,IndCons,S$73,FALSE))</f>
        <v/>
      </c>
      <c r="T85" s="106">
        <f>IF(ISERROR(VLOOKUP($A85,NonEConsump,T$73,FALSE)/VLOOKUP($A85,IndCons,T$73,FALSE)),0,VLOOKUP($A85,NonEConsump,T$73,FALSE)/VLOOKUP($A85,IndCons,T$73,FALSE))</f>
        <v/>
      </c>
      <c r="U85" s="106">
        <f>IF(ISERROR(VLOOKUP($A85,NonEConsump,U$73,FALSE)/VLOOKUP($A85,IndCons,U$73,FALSE)),0,VLOOKUP($A85,NonEConsump,U$73,FALSE)/VLOOKUP($A85,IndCons,U$73,FALSE))</f>
        <v/>
      </c>
      <c r="V85" s="106">
        <f>IF(ISERROR(VLOOKUP($A85,NonEConsump,V$73,FALSE)/VLOOKUP($A85,IndCons,V$73,FALSE)),0,VLOOKUP($A85,NonEConsump,V$73,FALSE)/VLOOKUP($A85,IndCons,V$73,FALSE))</f>
        <v/>
      </c>
      <c r="W85" s="106">
        <f>IF(ISERROR(VLOOKUP($A85,NonEConsump,W$73,FALSE)/VLOOKUP($A85,IndCons,W$73,FALSE)),0,VLOOKUP($A85,NonEConsump,W$73,FALSE)/VLOOKUP($A85,IndCons,W$73,FALSE))</f>
        <v/>
      </c>
      <c r="X85" s="106">
        <f>IF(ISERROR(VLOOKUP($A85,NonEConsump,X$73,FALSE)/VLOOKUP($A85,IndCons,X$73,FALSE)),0,VLOOKUP($A85,NonEConsump,X$73,FALSE)/VLOOKUP($A85,IndCons,X$73,FALSE))</f>
        <v/>
      </c>
      <c r="Y85" s="106">
        <f>IF(ISERROR(VLOOKUP($A85,NonEConsump,Y$73,FALSE)/VLOOKUP($A85,IndCons,Y$73,FALSE)),0,VLOOKUP($A85,NonEConsump,Y$73,FALSE)/VLOOKUP($A85,IndCons,Y$73,FALSE))</f>
        <v/>
      </c>
      <c r="Z85" s="106">
        <f>IF(ISERROR(VLOOKUP($A85,NonEConsump,Z$73,FALSE)/VLOOKUP($A85,IndCons,Z$73,FALSE)),0,VLOOKUP($A85,NonEConsump,Z$73,FALSE)/VLOOKUP($A85,IndCons,Z$73,FALSE))</f>
        <v/>
      </c>
      <c r="AA85" s="106">
        <f>IF(ISERROR(VLOOKUP($A85,NonEConsump,AA$73,FALSE)/VLOOKUP($A85,IndCons,AA$73,FALSE)),0,VLOOKUP($A85,NonEConsump,AA$73,FALSE)/VLOOKUP($A85,IndCons,AA$73,FALSE))</f>
        <v/>
      </c>
      <c r="AB85" s="106">
        <f>IF(ISERROR(VLOOKUP($A85,NonEConsump,AB$73,FALSE)/VLOOKUP($A85,IndCons,AB$73,FALSE)),0,VLOOKUP($A85,NonEConsump,AB$73,FALSE)/VLOOKUP($A85,IndCons,AB$73,FALSE))</f>
        <v/>
      </c>
      <c r="AC85" s="106">
        <f>IF(ISERROR(VLOOKUP($A85,NonEConsump,AC$73,FALSE)/VLOOKUP($A85,IndCons,AC$73,FALSE)),0,VLOOKUP($A85,NonEConsump,AC$73,FALSE)/VLOOKUP($A85,IndCons,AC$73,FALSE))</f>
        <v/>
      </c>
      <c r="AD85" s="106">
        <f>IF(ISERROR(VLOOKUP($A85,NonEConsump,AD$73,FALSE)/VLOOKUP($A85,IndCons,AD$73,FALSE)),0,VLOOKUP($A85,NonEConsump,AD$73,FALSE)/VLOOKUP($A85,IndCons,AD$73,FALSE))</f>
        <v/>
      </c>
      <c r="AE85" s="106" t="n"/>
      <c r="AF85" s="107" t="n"/>
    </row>
    <row r="86">
      <c r="A86" s="95" t="inlineStr">
        <is>
          <t>Petroleum Coke</t>
        </is>
      </c>
      <c r="B86" s="106">
        <f>IF(ISERROR(VLOOKUP($A86,NonEConsump,B$73,FALSE)/VLOOKUP($A86,IndCons,B$73,FALSE)),0,VLOOKUP($A86,NonEConsump,B$73,FALSE)/VLOOKUP($A86,IndCons,B$73,FALSE))</f>
        <v/>
      </c>
      <c r="C86" s="106">
        <f>IF(ISERROR(VLOOKUP($A86,NonEConsump,C$73,FALSE)/VLOOKUP($A86,IndCons,C$73,FALSE)),0,VLOOKUP($A86,NonEConsump,C$73,FALSE)/VLOOKUP($A86,IndCons,C$73,FALSE))</f>
        <v/>
      </c>
      <c r="D86" s="106">
        <f>IF(ISERROR(VLOOKUP($A86,NonEConsump,D$73,FALSE)/VLOOKUP($A86,IndCons,D$73,FALSE)),0,VLOOKUP($A86,NonEConsump,D$73,FALSE)/VLOOKUP($A86,IndCons,D$73,FALSE))</f>
        <v/>
      </c>
      <c r="E86" s="106">
        <f>IF(ISERROR(VLOOKUP($A86,NonEConsump,E$73,FALSE)/VLOOKUP($A86,IndCons,E$73,FALSE)),0,VLOOKUP($A86,NonEConsump,E$73,FALSE)/VLOOKUP($A86,IndCons,E$73,FALSE))</f>
        <v/>
      </c>
      <c r="F86" s="106">
        <f>IF(ISERROR(VLOOKUP($A86,NonEConsump,F$73,FALSE)/VLOOKUP($A86,IndCons,F$73,FALSE)),0,VLOOKUP($A86,NonEConsump,F$73,FALSE)/VLOOKUP($A86,IndCons,F$73,FALSE))</f>
        <v/>
      </c>
      <c r="G86" s="106">
        <f>IF(ISERROR(VLOOKUP($A86,NonEConsump,G$73,FALSE)/VLOOKUP($A86,IndCons,G$73,FALSE)),0,VLOOKUP($A86,NonEConsump,G$73,FALSE)/VLOOKUP($A86,IndCons,G$73,FALSE))</f>
        <v/>
      </c>
      <c r="H86" s="106">
        <f>IF(ISERROR(VLOOKUP($A86,NonEConsump,H$73,FALSE)/VLOOKUP($A86,IndCons,H$73,FALSE)),0,VLOOKUP($A86,NonEConsump,H$73,FALSE)/VLOOKUP($A86,IndCons,H$73,FALSE))</f>
        <v/>
      </c>
      <c r="I86" s="106">
        <f>IF(ISERROR(VLOOKUP($A86,NonEConsump,I$73,FALSE)/VLOOKUP($A86,IndCons,I$73,FALSE)),0,VLOOKUP($A86,NonEConsump,I$73,FALSE)/VLOOKUP($A86,IndCons,I$73,FALSE))</f>
        <v/>
      </c>
      <c r="J86" s="106">
        <f>IF(ISERROR(VLOOKUP($A86,NonEConsump,J$73,FALSE)/VLOOKUP($A86,IndCons,J$73,FALSE)),0,VLOOKUP($A86,NonEConsump,J$73,FALSE)/VLOOKUP($A86,IndCons,J$73,FALSE))</f>
        <v/>
      </c>
      <c r="K86" s="106">
        <f>IF(ISERROR(VLOOKUP($A86,NonEConsump,K$73,FALSE)/VLOOKUP($A86,IndCons,K$73,FALSE)),0,VLOOKUP($A86,NonEConsump,K$73,FALSE)/VLOOKUP($A86,IndCons,K$73,FALSE))</f>
        <v/>
      </c>
      <c r="L86" s="106">
        <f>IF(ISERROR(VLOOKUP($A86,NonEConsump,L$73,FALSE)/VLOOKUP($A86,IndCons,L$73,FALSE)),0,VLOOKUP($A86,NonEConsump,L$73,FALSE)/VLOOKUP($A86,IndCons,L$73,FALSE))</f>
        <v/>
      </c>
      <c r="M86" s="106">
        <f>IF(ISERROR(VLOOKUP($A86,NonEConsump,M$73,FALSE)/VLOOKUP($A86,IndCons,M$73,FALSE)),0,VLOOKUP($A86,NonEConsump,M$73,FALSE)/VLOOKUP($A86,IndCons,M$73,FALSE))</f>
        <v/>
      </c>
      <c r="N86" s="106">
        <f>IF(ISERROR(VLOOKUP($A86,NonEConsump,N$73,FALSE)/VLOOKUP($A86,IndCons,N$73,FALSE)),0,VLOOKUP($A86,NonEConsump,N$73,FALSE)/VLOOKUP($A86,IndCons,N$73,FALSE))</f>
        <v/>
      </c>
      <c r="O86" s="106">
        <f>IF(ISERROR(VLOOKUP($A86,NonEConsump,O$73,FALSE)/VLOOKUP($A86,IndCons,O$73,FALSE)),0,VLOOKUP($A86,NonEConsump,O$73,FALSE)/VLOOKUP($A86,IndCons,O$73,FALSE))</f>
        <v/>
      </c>
      <c r="P86" s="106">
        <f>IF(ISERROR(VLOOKUP($A86,NonEConsump,P$73,FALSE)/VLOOKUP($A86,IndCons,P$73,FALSE)),0,VLOOKUP($A86,NonEConsump,P$73,FALSE)/VLOOKUP($A86,IndCons,P$73,FALSE))</f>
        <v/>
      </c>
      <c r="Q86" s="106">
        <f>IF(ISERROR(VLOOKUP($A86,NonEConsump,Q$73,FALSE)/VLOOKUP($A86,IndCons,Q$73,FALSE)),0,VLOOKUP($A86,NonEConsump,Q$73,FALSE)/VLOOKUP($A86,IndCons,Q$73,FALSE))</f>
        <v/>
      </c>
      <c r="R86" s="106">
        <f>IF(ISERROR(VLOOKUP($A86,NonEConsump,R$73,FALSE)/VLOOKUP($A86,IndCons,R$73,FALSE)),0,VLOOKUP($A86,NonEConsump,R$73,FALSE)/VLOOKUP($A86,IndCons,R$73,FALSE))</f>
        <v/>
      </c>
      <c r="S86" s="106">
        <f>IF(ISERROR(VLOOKUP($A86,NonEConsump,S$73,FALSE)/VLOOKUP($A86,IndCons,S$73,FALSE)),0,VLOOKUP($A86,NonEConsump,S$73,FALSE)/VLOOKUP($A86,IndCons,S$73,FALSE))</f>
        <v/>
      </c>
      <c r="T86" s="106">
        <f>IF(ISERROR(VLOOKUP($A86,NonEConsump,T$73,FALSE)/VLOOKUP($A86,IndCons,T$73,FALSE)),0,VLOOKUP($A86,NonEConsump,T$73,FALSE)/VLOOKUP($A86,IndCons,T$73,FALSE))</f>
        <v/>
      </c>
      <c r="U86" s="106">
        <f>IF(ISERROR(VLOOKUP($A86,NonEConsump,U$73,FALSE)/VLOOKUP($A86,IndCons,U$73,FALSE)),0,VLOOKUP($A86,NonEConsump,U$73,FALSE)/VLOOKUP($A86,IndCons,U$73,FALSE))</f>
        <v/>
      </c>
      <c r="V86" s="106">
        <f>IF(ISERROR(VLOOKUP($A86,NonEConsump,V$73,FALSE)/VLOOKUP($A86,IndCons,V$73,FALSE)),0,VLOOKUP($A86,NonEConsump,V$73,FALSE)/VLOOKUP($A86,IndCons,V$73,FALSE))</f>
        <v/>
      </c>
      <c r="W86" s="106">
        <f>IF(ISERROR(VLOOKUP($A86,NonEConsump,W$73,FALSE)/VLOOKUP($A86,IndCons,W$73,FALSE)),0,VLOOKUP($A86,NonEConsump,W$73,FALSE)/VLOOKUP($A86,IndCons,W$73,FALSE))</f>
        <v/>
      </c>
      <c r="X86" s="106">
        <f>IF(ISERROR(VLOOKUP($A86,NonEConsump,X$73,FALSE)/VLOOKUP($A86,IndCons,X$73,FALSE)),0,VLOOKUP($A86,NonEConsump,X$73,FALSE)/VLOOKUP($A86,IndCons,X$73,FALSE))</f>
        <v/>
      </c>
      <c r="Y86" s="106">
        <f>IF(ISERROR(VLOOKUP($A86,NonEConsump,Y$73,FALSE)/VLOOKUP($A86,IndCons,Y$73,FALSE)),0,VLOOKUP($A86,NonEConsump,Y$73,FALSE)/VLOOKUP($A86,IndCons,Y$73,FALSE))</f>
        <v/>
      </c>
      <c r="Z86" s="106">
        <f>IF(ISERROR(VLOOKUP($A86,NonEConsump,Z$73,FALSE)/VLOOKUP($A86,IndCons,Z$73,FALSE)),0,VLOOKUP($A86,NonEConsump,Z$73,FALSE)/VLOOKUP($A86,IndCons,Z$73,FALSE))</f>
        <v/>
      </c>
      <c r="AA86" s="106">
        <f>IF(ISERROR(VLOOKUP($A86,NonEConsump,AA$73,FALSE)/VLOOKUP($A86,IndCons,AA$73,FALSE)),0,VLOOKUP($A86,NonEConsump,AA$73,FALSE)/VLOOKUP($A86,IndCons,AA$73,FALSE))</f>
        <v/>
      </c>
      <c r="AB86" s="106">
        <f>IF(ISERROR(VLOOKUP($A86,NonEConsump,AB$73,FALSE)/VLOOKUP($A86,IndCons,AB$73,FALSE)),0,VLOOKUP($A86,NonEConsump,AB$73,FALSE)/VLOOKUP($A86,IndCons,AB$73,FALSE))</f>
        <v/>
      </c>
      <c r="AC86" s="106">
        <f>IF(ISERROR(VLOOKUP($A86,NonEConsump,AC$73,FALSE)/VLOOKUP($A86,IndCons,AC$73,FALSE)),0,VLOOKUP($A86,NonEConsump,AC$73,FALSE)/VLOOKUP($A86,IndCons,AC$73,FALSE))</f>
        <v/>
      </c>
      <c r="AD86" s="106">
        <f>IF(ISERROR(VLOOKUP($A86,NonEConsump,AD$73,FALSE)/VLOOKUP($A86,IndCons,AD$73,FALSE)),0,VLOOKUP($A86,NonEConsump,AD$73,FALSE)/VLOOKUP($A86,IndCons,AD$73,FALSE))</f>
        <v/>
      </c>
      <c r="AE86" s="106" t="n"/>
      <c r="AF86" s="107" t="n"/>
    </row>
    <row r="87">
      <c r="A87" s="95" t="inlineStr">
        <is>
          <t>Special Naphthas</t>
        </is>
      </c>
      <c r="B87" s="106">
        <f>IF(ISERROR(VLOOKUP($A87,NonEConsump,B$73,FALSE)/VLOOKUP($A87,IndCons,B$73,FALSE)),0,VLOOKUP($A87,NonEConsump,B$73,FALSE)/VLOOKUP($A87,IndCons,B$73,FALSE))</f>
        <v/>
      </c>
      <c r="C87" s="106">
        <f>IF(ISERROR(VLOOKUP($A87,NonEConsump,C$73,FALSE)/VLOOKUP($A87,IndCons,C$73,FALSE)),0,VLOOKUP($A87,NonEConsump,C$73,FALSE)/VLOOKUP($A87,IndCons,C$73,FALSE))</f>
        <v/>
      </c>
      <c r="D87" s="106">
        <f>IF(ISERROR(VLOOKUP($A87,NonEConsump,D$73,FALSE)/VLOOKUP($A87,IndCons,D$73,FALSE)),0,VLOOKUP($A87,NonEConsump,D$73,FALSE)/VLOOKUP($A87,IndCons,D$73,FALSE))</f>
        <v/>
      </c>
      <c r="E87" s="106">
        <f>IF(ISERROR(VLOOKUP($A87,NonEConsump,E$73,FALSE)/VLOOKUP($A87,IndCons,E$73,FALSE)),0,VLOOKUP($A87,NonEConsump,E$73,FALSE)/VLOOKUP($A87,IndCons,E$73,FALSE))</f>
        <v/>
      </c>
      <c r="F87" s="106">
        <f>IF(ISERROR(VLOOKUP($A87,NonEConsump,F$73,FALSE)/VLOOKUP($A87,IndCons,F$73,FALSE)),0,VLOOKUP($A87,NonEConsump,F$73,FALSE)/VLOOKUP($A87,IndCons,F$73,FALSE))</f>
        <v/>
      </c>
      <c r="G87" s="106">
        <f>IF(ISERROR(VLOOKUP($A87,NonEConsump,G$73,FALSE)/VLOOKUP($A87,IndCons,G$73,FALSE)),0,VLOOKUP($A87,NonEConsump,G$73,FALSE)/VLOOKUP($A87,IndCons,G$73,FALSE))</f>
        <v/>
      </c>
      <c r="H87" s="106">
        <f>IF(ISERROR(VLOOKUP($A87,NonEConsump,H$73,FALSE)/VLOOKUP($A87,IndCons,H$73,FALSE)),0,VLOOKUP($A87,NonEConsump,H$73,FALSE)/VLOOKUP($A87,IndCons,H$73,FALSE))</f>
        <v/>
      </c>
      <c r="I87" s="106">
        <f>IF(ISERROR(VLOOKUP($A87,NonEConsump,I$73,FALSE)/VLOOKUP($A87,IndCons,I$73,FALSE)),0,VLOOKUP($A87,NonEConsump,I$73,FALSE)/VLOOKUP($A87,IndCons,I$73,FALSE))</f>
        <v/>
      </c>
      <c r="J87" s="106">
        <f>IF(ISERROR(VLOOKUP($A87,NonEConsump,J$73,FALSE)/VLOOKUP($A87,IndCons,J$73,FALSE)),0,VLOOKUP($A87,NonEConsump,J$73,FALSE)/VLOOKUP($A87,IndCons,J$73,FALSE))</f>
        <v/>
      </c>
      <c r="K87" s="106">
        <f>IF(ISERROR(VLOOKUP($A87,NonEConsump,K$73,FALSE)/VLOOKUP($A87,IndCons,K$73,FALSE)),0,VLOOKUP($A87,NonEConsump,K$73,FALSE)/VLOOKUP($A87,IndCons,K$73,FALSE))</f>
        <v/>
      </c>
      <c r="L87" s="106">
        <f>IF(ISERROR(VLOOKUP($A87,NonEConsump,L$73,FALSE)/VLOOKUP($A87,IndCons,L$73,FALSE)),0,VLOOKUP($A87,NonEConsump,L$73,FALSE)/VLOOKUP($A87,IndCons,L$73,FALSE))</f>
        <v/>
      </c>
      <c r="M87" s="106">
        <f>IF(ISERROR(VLOOKUP($A87,NonEConsump,M$73,FALSE)/VLOOKUP($A87,IndCons,M$73,FALSE)),0,VLOOKUP($A87,NonEConsump,M$73,FALSE)/VLOOKUP($A87,IndCons,M$73,FALSE))</f>
        <v/>
      </c>
      <c r="N87" s="106">
        <f>IF(ISERROR(VLOOKUP($A87,NonEConsump,N$73,FALSE)/VLOOKUP($A87,IndCons,N$73,FALSE)),0,VLOOKUP($A87,NonEConsump,N$73,FALSE)/VLOOKUP($A87,IndCons,N$73,FALSE))</f>
        <v/>
      </c>
      <c r="O87" s="106">
        <f>IF(ISERROR(VLOOKUP($A87,NonEConsump,O$73,FALSE)/VLOOKUP($A87,IndCons,O$73,FALSE)),0,VLOOKUP($A87,NonEConsump,O$73,FALSE)/VLOOKUP($A87,IndCons,O$73,FALSE))</f>
        <v/>
      </c>
      <c r="P87" s="106">
        <f>IF(ISERROR(VLOOKUP($A87,NonEConsump,P$73,FALSE)/VLOOKUP($A87,IndCons,P$73,FALSE)),0,VLOOKUP($A87,NonEConsump,P$73,FALSE)/VLOOKUP($A87,IndCons,P$73,FALSE))</f>
        <v/>
      </c>
      <c r="Q87" s="106">
        <f>IF(ISERROR(VLOOKUP($A87,NonEConsump,Q$73,FALSE)/VLOOKUP($A87,IndCons,Q$73,FALSE)),0,VLOOKUP($A87,NonEConsump,Q$73,FALSE)/VLOOKUP($A87,IndCons,Q$73,FALSE))</f>
        <v/>
      </c>
      <c r="R87" s="106">
        <f>IF(ISERROR(VLOOKUP($A87,NonEConsump,R$73,FALSE)/VLOOKUP($A87,IndCons,R$73,FALSE)),0,VLOOKUP($A87,NonEConsump,R$73,FALSE)/VLOOKUP($A87,IndCons,R$73,FALSE))</f>
        <v/>
      </c>
      <c r="S87" s="106">
        <f>IF(ISERROR(VLOOKUP($A87,NonEConsump,S$73,FALSE)/VLOOKUP($A87,IndCons,S$73,FALSE)),0,VLOOKUP($A87,NonEConsump,S$73,FALSE)/VLOOKUP($A87,IndCons,S$73,FALSE))</f>
        <v/>
      </c>
      <c r="T87" s="106">
        <f>IF(ISERROR(VLOOKUP($A87,NonEConsump,T$73,FALSE)/VLOOKUP($A87,IndCons,T$73,FALSE)),0,VLOOKUP($A87,NonEConsump,T$73,FALSE)/VLOOKUP($A87,IndCons,T$73,FALSE))</f>
        <v/>
      </c>
      <c r="U87" s="106">
        <f>IF(ISERROR(VLOOKUP($A87,NonEConsump,U$73,FALSE)/VLOOKUP($A87,IndCons,U$73,FALSE)),0,VLOOKUP($A87,NonEConsump,U$73,FALSE)/VLOOKUP($A87,IndCons,U$73,FALSE))</f>
        <v/>
      </c>
      <c r="V87" s="106">
        <f>IF(ISERROR(VLOOKUP($A87,NonEConsump,V$73,FALSE)/VLOOKUP($A87,IndCons,V$73,FALSE)),0,VLOOKUP($A87,NonEConsump,V$73,FALSE)/VLOOKUP($A87,IndCons,V$73,FALSE))</f>
        <v/>
      </c>
      <c r="W87" s="106">
        <f>IF(ISERROR(VLOOKUP($A87,NonEConsump,W$73,FALSE)/VLOOKUP($A87,IndCons,W$73,FALSE)),0,VLOOKUP($A87,NonEConsump,W$73,FALSE)/VLOOKUP($A87,IndCons,W$73,FALSE))</f>
        <v/>
      </c>
      <c r="X87" s="106">
        <f>IF(ISERROR(VLOOKUP($A87,NonEConsump,X$73,FALSE)/VLOOKUP($A87,IndCons,X$73,FALSE)),0,VLOOKUP($A87,NonEConsump,X$73,FALSE)/VLOOKUP($A87,IndCons,X$73,FALSE))</f>
        <v/>
      </c>
      <c r="Y87" s="106">
        <f>IF(ISERROR(VLOOKUP($A87,NonEConsump,Y$73,FALSE)/VLOOKUP($A87,IndCons,Y$73,FALSE)),0,VLOOKUP($A87,NonEConsump,Y$73,FALSE)/VLOOKUP($A87,IndCons,Y$73,FALSE))</f>
        <v/>
      </c>
      <c r="Z87" s="106">
        <f>IF(ISERROR(VLOOKUP($A87,NonEConsump,Z$73,FALSE)/VLOOKUP($A87,IndCons,Z$73,FALSE)),0,VLOOKUP($A87,NonEConsump,Z$73,FALSE)/VLOOKUP($A87,IndCons,Z$73,FALSE))</f>
        <v/>
      </c>
      <c r="AA87" s="106">
        <f>IF(ISERROR(VLOOKUP($A87,NonEConsump,AA$73,FALSE)/VLOOKUP($A87,IndCons,AA$73,FALSE)),0,VLOOKUP($A87,NonEConsump,AA$73,FALSE)/VLOOKUP($A87,IndCons,AA$73,FALSE))</f>
        <v/>
      </c>
      <c r="AB87" s="106">
        <f>IF(ISERROR(VLOOKUP($A87,NonEConsump,AB$73,FALSE)/VLOOKUP($A87,IndCons,AB$73,FALSE)),0,VLOOKUP($A87,NonEConsump,AB$73,FALSE)/VLOOKUP($A87,IndCons,AB$73,FALSE))</f>
        <v/>
      </c>
      <c r="AC87" s="106">
        <f>IF(ISERROR(VLOOKUP($A87,NonEConsump,AC$73,FALSE)/VLOOKUP($A87,IndCons,AC$73,FALSE)),0,VLOOKUP($A87,NonEConsump,AC$73,FALSE)/VLOOKUP($A87,IndCons,AC$73,FALSE))</f>
        <v/>
      </c>
      <c r="AD87" s="106">
        <f>IF(ISERROR(VLOOKUP($A87,NonEConsump,AD$73,FALSE)/VLOOKUP($A87,IndCons,AD$73,FALSE)),0,VLOOKUP($A87,NonEConsump,AD$73,FALSE)/VLOOKUP($A87,IndCons,AD$73,FALSE))</f>
        <v/>
      </c>
      <c r="AE87" s="106" t="n"/>
      <c r="AF87" s="107" t="n"/>
    </row>
    <row r="88">
      <c r="A88" s="95" t="inlineStr">
        <is>
          <t>Distillate Fuel</t>
        </is>
      </c>
      <c r="B88" s="106">
        <f>IF(ISERROR(VLOOKUP($A88,NonEConsump,B$73,FALSE)/VLOOKUP($A88,IndCons,B$73,FALSE)),0,VLOOKUP($A88,NonEConsump,B$73,FALSE)/VLOOKUP($A88,IndCons,B$73,FALSE))</f>
        <v/>
      </c>
      <c r="C88" s="106">
        <f>IF(ISERROR(VLOOKUP($A88,NonEConsump,C$73,FALSE)/VLOOKUP($A88,IndCons,C$73,FALSE)),0,VLOOKUP($A88,NonEConsump,C$73,FALSE)/VLOOKUP($A88,IndCons,C$73,FALSE))</f>
        <v/>
      </c>
      <c r="D88" s="106">
        <f>IF(ISERROR(VLOOKUP($A88,NonEConsump,D$73,FALSE)/VLOOKUP($A88,IndCons,D$73,FALSE)),0,VLOOKUP($A88,NonEConsump,D$73,FALSE)/VLOOKUP($A88,IndCons,D$73,FALSE))</f>
        <v/>
      </c>
      <c r="E88" s="106">
        <f>IF(ISERROR(VLOOKUP($A88,NonEConsump,E$73,FALSE)/VLOOKUP($A88,IndCons,E$73,FALSE)),0,VLOOKUP($A88,NonEConsump,E$73,FALSE)/VLOOKUP($A88,IndCons,E$73,FALSE))</f>
        <v/>
      </c>
      <c r="F88" s="106">
        <f>IF(ISERROR(VLOOKUP($A88,NonEConsump,F$73,FALSE)/VLOOKUP($A88,IndCons,F$73,FALSE)),0,VLOOKUP($A88,NonEConsump,F$73,FALSE)/VLOOKUP($A88,IndCons,F$73,FALSE))</f>
        <v/>
      </c>
      <c r="G88" s="106">
        <f>IF(ISERROR(VLOOKUP($A88,NonEConsump,G$73,FALSE)/VLOOKUP($A88,IndCons,G$73,FALSE)),0,VLOOKUP($A88,NonEConsump,G$73,FALSE)/VLOOKUP($A88,IndCons,G$73,FALSE))</f>
        <v/>
      </c>
      <c r="H88" s="106">
        <f>IF(ISERROR(VLOOKUP($A88,NonEConsump,H$73,FALSE)/VLOOKUP($A88,IndCons,H$73,FALSE)),0,VLOOKUP($A88,NonEConsump,H$73,FALSE)/VLOOKUP($A88,IndCons,H$73,FALSE))</f>
        <v/>
      </c>
      <c r="I88" s="106">
        <f>IF(ISERROR(VLOOKUP($A88,NonEConsump,I$73,FALSE)/VLOOKUP($A88,IndCons,I$73,FALSE)),0,VLOOKUP($A88,NonEConsump,I$73,FALSE)/VLOOKUP($A88,IndCons,I$73,FALSE))</f>
        <v/>
      </c>
      <c r="J88" s="106">
        <f>IF(ISERROR(VLOOKUP($A88,NonEConsump,J$73,FALSE)/VLOOKUP($A88,IndCons,J$73,FALSE)),0,VLOOKUP($A88,NonEConsump,J$73,FALSE)/VLOOKUP($A88,IndCons,J$73,FALSE))</f>
        <v/>
      </c>
      <c r="K88" s="106">
        <f>IF(ISERROR(VLOOKUP($A88,NonEConsump,K$73,FALSE)/VLOOKUP($A88,IndCons,K$73,FALSE)),0,VLOOKUP($A88,NonEConsump,K$73,FALSE)/VLOOKUP($A88,IndCons,K$73,FALSE))</f>
        <v/>
      </c>
      <c r="L88" s="106">
        <f>IF(ISERROR(VLOOKUP($A88,NonEConsump,L$73,FALSE)/VLOOKUP($A88,IndCons,L$73,FALSE)),0,VLOOKUP($A88,NonEConsump,L$73,FALSE)/VLOOKUP($A88,IndCons,L$73,FALSE))</f>
        <v/>
      </c>
      <c r="M88" s="106">
        <f>IF(ISERROR(VLOOKUP($A88,NonEConsump,M$73,FALSE)/VLOOKUP($A88,IndCons,M$73,FALSE)),0,VLOOKUP($A88,NonEConsump,M$73,FALSE)/VLOOKUP($A88,IndCons,M$73,FALSE))</f>
        <v/>
      </c>
      <c r="N88" s="106">
        <f>IF(ISERROR(VLOOKUP($A88,NonEConsump,N$73,FALSE)/VLOOKUP($A88,IndCons,N$73,FALSE)),0,VLOOKUP($A88,NonEConsump,N$73,FALSE)/VLOOKUP($A88,IndCons,N$73,FALSE))</f>
        <v/>
      </c>
      <c r="O88" s="106">
        <f>IF(ISERROR(VLOOKUP($A88,NonEConsump,O$73,FALSE)/VLOOKUP($A88,IndCons,O$73,FALSE)),0,VLOOKUP($A88,NonEConsump,O$73,FALSE)/VLOOKUP($A88,IndCons,O$73,FALSE))</f>
        <v/>
      </c>
      <c r="P88" s="106">
        <f>IF(ISERROR(VLOOKUP($A88,NonEConsump,P$73,FALSE)/VLOOKUP($A88,IndCons,P$73,FALSE)),0,VLOOKUP($A88,NonEConsump,P$73,FALSE)/VLOOKUP($A88,IndCons,P$73,FALSE))</f>
        <v/>
      </c>
      <c r="Q88" s="106">
        <f>IF(ISERROR(VLOOKUP($A88,NonEConsump,Q$73,FALSE)/VLOOKUP($A88,IndCons,Q$73,FALSE)),0,VLOOKUP($A88,NonEConsump,Q$73,FALSE)/VLOOKUP($A88,IndCons,Q$73,FALSE))</f>
        <v/>
      </c>
      <c r="R88" s="106">
        <f>IF(ISERROR(VLOOKUP($A88,NonEConsump,R$73,FALSE)/VLOOKUP($A88,IndCons,R$73,FALSE)),0,VLOOKUP($A88,NonEConsump,R$73,FALSE)/VLOOKUP($A88,IndCons,R$73,FALSE))</f>
        <v/>
      </c>
      <c r="S88" s="106">
        <f>IF(ISERROR(VLOOKUP($A88,NonEConsump,S$73,FALSE)/VLOOKUP($A88,IndCons,S$73,FALSE)),0,VLOOKUP($A88,NonEConsump,S$73,FALSE)/VLOOKUP($A88,IndCons,S$73,FALSE))</f>
        <v/>
      </c>
      <c r="T88" s="106">
        <f>IF(ISERROR(VLOOKUP($A88,NonEConsump,T$73,FALSE)/VLOOKUP($A88,IndCons,T$73,FALSE)),0,VLOOKUP($A88,NonEConsump,T$73,FALSE)/VLOOKUP($A88,IndCons,T$73,FALSE))</f>
        <v/>
      </c>
      <c r="U88" s="106">
        <f>IF(ISERROR(VLOOKUP($A88,NonEConsump,U$73,FALSE)/VLOOKUP($A88,IndCons,U$73,FALSE)),0,VLOOKUP($A88,NonEConsump,U$73,FALSE)/VLOOKUP($A88,IndCons,U$73,FALSE))</f>
        <v/>
      </c>
      <c r="V88" s="106">
        <f>IF(ISERROR(VLOOKUP($A88,NonEConsump,V$73,FALSE)/VLOOKUP($A88,IndCons,V$73,FALSE)),0,VLOOKUP($A88,NonEConsump,V$73,FALSE)/VLOOKUP($A88,IndCons,V$73,FALSE))</f>
        <v/>
      </c>
      <c r="W88" s="106">
        <f>IF(ISERROR(VLOOKUP($A88,NonEConsump,W$73,FALSE)/VLOOKUP($A88,IndCons,W$73,FALSE)),0,VLOOKUP($A88,NonEConsump,W$73,FALSE)/VLOOKUP($A88,IndCons,W$73,FALSE))</f>
        <v/>
      </c>
      <c r="X88" s="106">
        <f>IF(ISERROR(VLOOKUP($A88,NonEConsump,X$73,FALSE)/VLOOKUP($A88,IndCons,X$73,FALSE)),0,VLOOKUP($A88,NonEConsump,X$73,FALSE)/VLOOKUP($A88,IndCons,X$73,FALSE))</f>
        <v/>
      </c>
      <c r="Y88" s="106">
        <f>IF(ISERROR(VLOOKUP($A88,NonEConsump,Y$73,FALSE)/VLOOKUP($A88,IndCons,Y$73,FALSE)),0,VLOOKUP($A88,NonEConsump,Y$73,FALSE)/VLOOKUP($A88,IndCons,Y$73,FALSE))</f>
        <v/>
      </c>
      <c r="Z88" s="106">
        <f>IF(ISERROR(VLOOKUP($A88,NonEConsump,Z$73,FALSE)/VLOOKUP($A88,IndCons,Z$73,FALSE)),0,VLOOKUP($A88,NonEConsump,Z$73,FALSE)/VLOOKUP($A88,IndCons,Z$73,FALSE))</f>
        <v/>
      </c>
      <c r="AA88" s="106">
        <f>IF(ISERROR(VLOOKUP($A88,NonEConsump,AA$73,FALSE)/VLOOKUP($A88,IndCons,AA$73,FALSE)),0,VLOOKUP($A88,NonEConsump,AA$73,FALSE)/VLOOKUP($A88,IndCons,AA$73,FALSE))</f>
        <v/>
      </c>
      <c r="AB88" s="106">
        <f>IF(ISERROR(VLOOKUP($A88,NonEConsump,AB$73,FALSE)/VLOOKUP($A88,IndCons,AB$73,FALSE)),0,VLOOKUP($A88,NonEConsump,AB$73,FALSE)/VLOOKUP($A88,IndCons,AB$73,FALSE))</f>
        <v/>
      </c>
      <c r="AC88" s="106">
        <f>IF(ISERROR(VLOOKUP($A88,NonEConsump,AC$73,FALSE)/VLOOKUP($A88,IndCons,AC$73,FALSE)),0,VLOOKUP($A88,NonEConsump,AC$73,FALSE)/VLOOKUP($A88,IndCons,AC$73,FALSE))</f>
        <v/>
      </c>
      <c r="AD88" s="106">
        <f>IF(ISERROR(VLOOKUP($A88,NonEConsump,AD$73,FALSE)/VLOOKUP($A88,IndCons,AD$73,FALSE)),0,VLOOKUP($A88,NonEConsump,AD$73,FALSE)/VLOOKUP($A88,IndCons,AD$73,FALSE))</f>
        <v/>
      </c>
      <c r="AE88" s="106" t="n"/>
      <c r="AF88" s="107" t="n"/>
    </row>
    <row r="89">
      <c r="A89" s="95" t="inlineStr">
        <is>
          <t>Residual Fuel</t>
        </is>
      </c>
      <c r="B89" s="106">
        <f>IF(ISERROR(VLOOKUP($A89,NonEConsump,B$73,FALSE)/VLOOKUP($A89,IndCons,B$73,FALSE)),0,VLOOKUP($A89,NonEConsump,B$73,FALSE)/VLOOKUP($A89,IndCons,B$73,FALSE))</f>
        <v/>
      </c>
      <c r="C89" s="106">
        <f>IF(ISERROR(VLOOKUP($A89,NonEConsump,C$73,FALSE)/VLOOKUP($A89,IndCons,C$73,FALSE)),0,VLOOKUP($A89,NonEConsump,C$73,FALSE)/VLOOKUP($A89,IndCons,C$73,FALSE))</f>
        <v/>
      </c>
      <c r="D89" s="106">
        <f>IF(ISERROR(VLOOKUP($A89,NonEConsump,D$73,FALSE)/VLOOKUP($A89,IndCons,D$73,FALSE)),0,VLOOKUP($A89,NonEConsump,D$73,FALSE)/VLOOKUP($A89,IndCons,D$73,FALSE))</f>
        <v/>
      </c>
      <c r="E89" s="106">
        <f>IF(ISERROR(VLOOKUP($A89,NonEConsump,E$73,FALSE)/VLOOKUP($A89,IndCons,E$73,FALSE)),0,VLOOKUP($A89,NonEConsump,E$73,FALSE)/VLOOKUP($A89,IndCons,E$73,FALSE))</f>
        <v/>
      </c>
      <c r="F89" s="106">
        <f>IF(ISERROR(VLOOKUP($A89,NonEConsump,F$73,FALSE)/VLOOKUP($A89,IndCons,F$73,FALSE)),0,VLOOKUP($A89,NonEConsump,F$73,FALSE)/VLOOKUP($A89,IndCons,F$73,FALSE))</f>
        <v/>
      </c>
      <c r="G89" s="106">
        <f>IF(ISERROR(VLOOKUP($A89,NonEConsump,G$73,FALSE)/VLOOKUP($A89,IndCons,G$73,FALSE)),0,VLOOKUP($A89,NonEConsump,G$73,FALSE)/VLOOKUP($A89,IndCons,G$73,FALSE))</f>
        <v/>
      </c>
      <c r="H89" s="106">
        <f>IF(ISERROR(VLOOKUP($A89,NonEConsump,H$73,FALSE)/VLOOKUP($A89,IndCons,H$73,FALSE)),0,VLOOKUP($A89,NonEConsump,H$73,FALSE)/VLOOKUP($A89,IndCons,H$73,FALSE))</f>
        <v/>
      </c>
      <c r="I89" s="106">
        <f>IF(ISERROR(VLOOKUP($A89,NonEConsump,I$73,FALSE)/VLOOKUP($A89,IndCons,I$73,FALSE)),0,VLOOKUP($A89,NonEConsump,I$73,FALSE)/VLOOKUP($A89,IndCons,I$73,FALSE))</f>
        <v/>
      </c>
      <c r="J89" s="106">
        <f>IF(ISERROR(VLOOKUP($A89,NonEConsump,J$73,FALSE)/VLOOKUP($A89,IndCons,J$73,FALSE)),0,VLOOKUP($A89,NonEConsump,J$73,FALSE)/VLOOKUP($A89,IndCons,J$73,FALSE))</f>
        <v/>
      </c>
      <c r="K89" s="106">
        <f>IF(ISERROR(VLOOKUP($A89,NonEConsump,K$73,FALSE)/VLOOKUP($A89,IndCons,K$73,FALSE)),0,VLOOKUP($A89,NonEConsump,K$73,FALSE)/VLOOKUP($A89,IndCons,K$73,FALSE))</f>
        <v/>
      </c>
      <c r="L89" s="106">
        <f>IF(ISERROR(VLOOKUP($A89,NonEConsump,L$73,FALSE)/VLOOKUP($A89,IndCons,L$73,FALSE)),0,VLOOKUP($A89,NonEConsump,L$73,FALSE)/VLOOKUP($A89,IndCons,L$73,FALSE))</f>
        <v/>
      </c>
      <c r="M89" s="106">
        <f>IF(ISERROR(VLOOKUP($A89,NonEConsump,M$73,FALSE)/VLOOKUP($A89,IndCons,M$73,FALSE)),0,VLOOKUP($A89,NonEConsump,M$73,FALSE)/VLOOKUP($A89,IndCons,M$73,FALSE))</f>
        <v/>
      </c>
      <c r="N89" s="106">
        <f>IF(ISERROR(VLOOKUP($A89,NonEConsump,N$73,FALSE)/VLOOKUP($A89,IndCons,N$73,FALSE)),0,VLOOKUP($A89,NonEConsump,N$73,FALSE)/VLOOKUP($A89,IndCons,N$73,FALSE))</f>
        <v/>
      </c>
      <c r="O89" s="106">
        <f>IF(ISERROR(VLOOKUP($A89,NonEConsump,O$73,FALSE)/VLOOKUP($A89,IndCons,O$73,FALSE)),0,VLOOKUP($A89,NonEConsump,O$73,FALSE)/VLOOKUP($A89,IndCons,O$73,FALSE))</f>
        <v/>
      </c>
      <c r="P89" s="106">
        <f>IF(ISERROR(VLOOKUP($A89,NonEConsump,P$73,FALSE)/VLOOKUP($A89,IndCons,P$73,FALSE)),0,VLOOKUP($A89,NonEConsump,P$73,FALSE)/VLOOKUP($A89,IndCons,P$73,FALSE))</f>
        <v/>
      </c>
      <c r="Q89" s="106">
        <f>IF(ISERROR(VLOOKUP($A89,NonEConsump,Q$73,FALSE)/VLOOKUP($A89,IndCons,Q$73,FALSE)),0,VLOOKUP($A89,NonEConsump,Q$73,FALSE)/VLOOKUP($A89,IndCons,Q$73,FALSE))</f>
        <v/>
      </c>
      <c r="R89" s="106">
        <f>IF(ISERROR(VLOOKUP($A89,NonEConsump,R$73,FALSE)/VLOOKUP($A89,IndCons,R$73,FALSE)),0,VLOOKUP($A89,NonEConsump,R$73,FALSE)/VLOOKUP($A89,IndCons,R$73,FALSE))</f>
        <v/>
      </c>
      <c r="S89" s="106">
        <f>IF(ISERROR(VLOOKUP($A89,NonEConsump,S$73,FALSE)/VLOOKUP($A89,IndCons,S$73,FALSE)),0,VLOOKUP($A89,NonEConsump,S$73,FALSE)/VLOOKUP($A89,IndCons,S$73,FALSE))</f>
        <v/>
      </c>
      <c r="T89" s="106">
        <f>IF(ISERROR(VLOOKUP($A89,NonEConsump,T$73,FALSE)/VLOOKUP($A89,IndCons,T$73,FALSE)),0,VLOOKUP($A89,NonEConsump,T$73,FALSE)/VLOOKUP($A89,IndCons,T$73,FALSE))</f>
        <v/>
      </c>
      <c r="U89" s="106">
        <f>IF(ISERROR(VLOOKUP($A89,NonEConsump,U$73,FALSE)/VLOOKUP($A89,IndCons,U$73,FALSE)),0,VLOOKUP($A89,NonEConsump,U$73,FALSE)/VLOOKUP($A89,IndCons,U$73,FALSE))</f>
        <v/>
      </c>
      <c r="V89" s="106">
        <f>IF(ISERROR(VLOOKUP($A89,NonEConsump,V$73,FALSE)/VLOOKUP($A89,IndCons,V$73,FALSE)),0,VLOOKUP($A89,NonEConsump,V$73,FALSE)/VLOOKUP($A89,IndCons,V$73,FALSE))</f>
        <v/>
      </c>
      <c r="W89" s="106">
        <f>IF(ISERROR(VLOOKUP($A89,NonEConsump,W$73,FALSE)/VLOOKUP($A89,IndCons,W$73,FALSE)),0,VLOOKUP($A89,NonEConsump,W$73,FALSE)/VLOOKUP($A89,IndCons,W$73,FALSE))</f>
        <v/>
      </c>
      <c r="X89" s="106">
        <f>IF(ISERROR(VLOOKUP($A89,NonEConsump,X$73,FALSE)/VLOOKUP($A89,IndCons,X$73,FALSE)),0,VLOOKUP($A89,NonEConsump,X$73,FALSE)/VLOOKUP($A89,IndCons,X$73,FALSE))</f>
        <v/>
      </c>
      <c r="Y89" s="106">
        <f>IF(ISERROR(VLOOKUP($A89,NonEConsump,Y$73,FALSE)/VLOOKUP($A89,IndCons,Y$73,FALSE)),0,VLOOKUP($A89,NonEConsump,Y$73,FALSE)/VLOOKUP($A89,IndCons,Y$73,FALSE))</f>
        <v/>
      </c>
      <c r="Z89" s="106">
        <f>IF(ISERROR(VLOOKUP($A89,NonEConsump,Z$73,FALSE)/VLOOKUP($A89,IndCons,Z$73,FALSE)),0,VLOOKUP($A89,NonEConsump,Z$73,FALSE)/VLOOKUP($A89,IndCons,Z$73,FALSE))</f>
        <v/>
      </c>
      <c r="AA89" s="106">
        <f>IF(ISERROR(VLOOKUP($A89,NonEConsump,AA$73,FALSE)/VLOOKUP($A89,IndCons,AA$73,FALSE)),0,VLOOKUP($A89,NonEConsump,AA$73,FALSE)/VLOOKUP($A89,IndCons,AA$73,FALSE))</f>
        <v/>
      </c>
      <c r="AB89" s="106">
        <f>IF(ISERROR(VLOOKUP($A89,NonEConsump,AB$73,FALSE)/VLOOKUP($A89,IndCons,AB$73,FALSE)),0,VLOOKUP($A89,NonEConsump,AB$73,FALSE)/VLOOKUP($A89,IndCons,AB$73,FALSE))</f>
        <v/>
      </c>
      <c r="AC89" s="106">
        <f>IF(ISERROR(VLOOKUP($A89,NonEConsump,AC$73,FALSE)/VLOOKUP($A89,IndCons,AC$73,FALSE)),0,VLOOKUP($A89,NonEConsump,AC$73,FALSE)/VLOOKUP($A89,IndCons,AC$73,FALSE))</f>
        <v/>
      </c>
      <c r="AD89" s="106">
        <f>IF(ISERROR(VLOOKUP($A89,NonEConsump,AD$73,FALSE)/VLOOKUP($A89,IndCons,AD$73,FALSE)),0,VLOOKUP($A89,NonEConsump,AD$73,FALSE)/VLOOKUP($A89,IndCons,AD$73,FALSE))</f>
        <v/>
      </c>
      <c r="AE89" s="106" t="n"/>
      <c r="AF89" s="107" t="n"/>
    </row>
    <row r="90">
      <c r="A90" s="95" t="inlineStr">
        <is>
          <t>Waxes</t>
        </is>
      </c>
      <c r="B90" s="106">
        <f>IF(ISERROR(VLOOKUP($A90,NonEConsump,B$73,FALSE)/VLOOKUP($A90,IndCons,B$73,FALSE)),0,VLOOKUP($A90,NonEConsump,B$73,FALSE)/VLOOKUP($A90,IndCons,B$73,FALSE))</f>
        <v/>
      </c>
      <c r="C90" s="106">
        <f>IF(ISERROR(VLOOKUP($A90,NonEConsump,C$73,FALSE)/VLOOKUP($A90,IndCons,C$73,FALSE)),0,VLOOKUP($A90,NonEConsump,C$73,FALSE)/VLOOKUP($A90,IndCons,C$73,FALSE))</f>
        <v/>
      </c>
      <c r="D90" s="106">
        <f>IF(ISERROR(VLOOKUP($A90,NonEConsump,D$73,FALSE)/VLOOKUP($A90,IndCons,D$73,FALSE)),0,VLOOKUP($A90,NonEConsump,D$73,FALSE)/VLOOKUP($A90,IndCons,D$73,FALSE))</f>
        <v/>
      </c>
      <c r="E90" s="106">
        <f>IF(ISERROR(VLOOKUP($A90,NonEConsump,E$73,FALSE)/VLOOKUP($A90,IndCons,E$73,FALSE)),0,VLOOKUP($A90,NonEConsump,E$73,FALSE)/VLOOKUP($A90,IndCons,E$73,FALSE))</f>
        <v/>
      </c>
      <c r="F90" s="106">
        <f>IF(ISERROR(VLOOKUP($A90,NonEConsump,F$73,FALSE)/VLOOKUP($A90,IndCons,F$73,FALSE)),0,VLOOKUP($A90,NonEConsump,F$73,FALSE)/VLOOKUP($A90,IndCons,F$73,FALSE))</f>
        <v/>
      </c>
      <c r="G90" s="106">
        <f>IF(ISERROR(VLOOKUP($A90,NonEConsump,G$73,FALSE)/VLOOKUP($A90,IndCons,G$73,FALSE)),0,VLOOKUP($A90,NonEConsump,G$73,FALSE)/VLOOKUP($A90,IndCons,G$73,FALSE))</f>
        <v/>
      </c>
      <c r="H90" s="106">
        <f>IF(ISERROR(VLOOKUP($A90,NonEConsump,H$73,FALSE)/VLOOKUP($A90,IndCons,H$73,FALSE)),0,VLOOKUP($A90,NonEConsump,H$73,FALSE)/VLOOKUP($A90,IndCons,H$73,FALSE))</f>
        <v/>
      </c>
      <c r="I90" s="106">
        <f>IF(ISERROR(VLOOKUP($A90,NonEConsump,I$73,FALSE)/VLOOKUP($A90,IndCons,I$73,FALSE)),0,VLOOKUP($A90,NonEConsump,I$73,FALSE)/VLOOKUP($A90,IndCons,I$73,FALSE))</f>
        <v/>
      </c>
      <c r="J90" s="106">
        <f>IF(ISERROR(VLOOKUP($A90,NonEConsump,J$73,FALSE)/VLOOKUP($A90,IndCons,J$73,FALSE)),0,VLOOKUP($A90,NonEConsump,J$73,FALSE)/VLOOKUP($A90,IndCons,J$73,FALSE))</f>
        <v/>
      </c>
      <c r="K90" s="106">
        <f>IF(ISERROR(VLOOKUP($A90,NonEConsump,K$73,FALSE)/VLOOKUP($A90,IndCons,K$73,FALSE)),0,VLOOKUP($A90,NonEConsump,K$73,FALSE)/VLOOKUP($A90,IndCons,K$73,FALSE))</f>
        <v/>
      </c>
      <c r="L90" s="106">
        <f>IF(ISERROR(VLOOKUP($A90,NonEConsump,L$73,FALSE)/VLOOKUP($A90,IndCons,L$73,FALSE)),0,VLOOKUP($A90,NonEConsump,L$73,FALSE)/VLOOKUP($A90,IndCons,L$73,FALSE))</f>
        <v/>
      </c>
      <c r="M90" s="106">
        <f>IF(ISERROR(VLOOKUP($A90,NonEConsump,M$73,FALSE)/VLOOKUP($A90,IndCons,M$73,FALSE)),0,VLOOKUP($A90,NonEConsump,M$73,FALSE)/VLOOKUP($A90,IndCons,M$73,FALSE))</f>
        <v/>
      </c>
      <c r="N90" s="106">
        <f>IF(ISERROR(VLOOKUP($A90,NonEConsump,N$73,FALSE)/VLOOKUP($A90,IndCons,N$73,FALSE)),0,VLOOKUP($A90,NonEConsump,N$73,FALSE)/VLOOKUP($A90,IndCons,N$73,FALSE))</f>
        <v/>
      </c>
      <c r="O90" s="106">
        <f>IF(ISERROR(VLOOKUP($A90,NonEConsump,O$73,FALSE)/VLOOKUP($A90,IndCons,O$73,FALSE)),0,VLOOKUP($A90,NonEConsump,O$73,FALSE)/VLOOKUP($A90,IndCons,O$73,FALSE))</f>
        <v/>
      </c>
      <c r="P90" s="106">
        <f>IF(ISERROR(VLOOKUP($A90,NonEConsump,P$73,FALSE)/VLOOKUP($A90,IndCons,P$73,FALSE)),0,VLOOKUP($A90,NonEConsump,P$73,FALSE)/VLOOKUP($A90,IndCons,P$73,FALSE))</f>
        <v/>
      </c>
      <c r="Q90" s="106">
        <f>IF(ISERROR(VLOOKUP($A90,NonEConsump,Q$73,FALSE)/VLOOKUP($A90,IndCons,Q$73,FALSE)),0,VLOOKUP($A90,NonEConsump,Q$73,FALSE)/VLOOKUP($A90,IndCons,Q$73,FALSE))</f>
        <v/>
      </c>
      <c r="R90" s="106">
        <f>IF(ISERROR(VLOOKUP($A90,NonEConsump,R$73,FALSE)/VLOOKUP($A90,IndCons,R$73,FALSE)),0,VLOOKUP($A90,NonEConsump,R$73,FALSE)/VLOOKUP($A90,IndCons,R$73,FALSE))</f>
        <v/>
      </c>
      <c r="S90" s="106">
        <f>IF(ISERROR(VLOOKUP($A90,NonEConsump,S$73,FALSE)/VLOOKUP($A90,IndCons,S$73,FALSE)),0,VLOOKUP($A90,NonEConsump,S$73,FALSE)/VLOOKUP($A90,IndCons,S$73,FALSE))</f>
        <v/>
      </c>
      <c r="T90" s="106">
        <f>IF(ISERROR(VLOOKUP($A90,NonEConsump,T$73,FALSE)/VLOOKUP($A90,IndCons,T$73,FALSE)),0,VLOOKUP($A90,NonEConsump,T$73,FALSE)/VLOOKUP($A90,IndCons,T$73,FALSE))</f>
        <v/>
      </c>
      <c r="U90" s="106">
        <f>IF(ISERROR(VLOOKUP($A90,NonEConsump,U$73,FALSE)/VLOOKUP($A90,IndCons,U$73,FALSE)),0,VLOOKUP($A90,NonEConsump,U$73,FALSE)/VLOOKUP($A90,IndCons,U$73,FALSE))</f>
        <v/>
      </c>
      <c r="V90" s="106">
        <f>IF(ISERROR(VLOOKUP($A90,NonEConsump,V$73,FALSE)/VLOOKUP($A90,IndCons,V$73,FALSE)),0,VLOOKUP($A90,NonEConsump,V$73,FALSE)/VLOOKUP($A90,IndCons,V$73,FALSE))</f>
        <v/>
      </c>
      <c r="W90" s="106">
        <f>IF(ISERROR(VLOOKUP($A90,NonEConsump,W$73,FALSE)/VLOOKUP($A90,IndCons,W$73,FALSE)),0,VLOOKUP($A90,NonEConsump,W$73,FALSE)/VLOOKUP($A90,IndCons,W$73,FALSE))</f>
        <v/>
      </c>
      <c r="X90" s="106">
        <f>IF(ISERROR(VLOOKUP($A90,NonEConsump,X$73,FALSE)/VLOOKUP($A90,IndCons,X$73,FALSE)),0,VLOOKUP($A90,NonEConsump,X$73,FALSE)/VLOOKUP($A90,IndCons,X$73,FALSE))</f>
        <v/>
      </c>
      <c r="Y90" s="106">
        <f>IF(ISERROR(VLOOKUP($A90,NonEConsump,Y$73,FALSE)/VLOOKUP($A90,IndCons,Y$73,FALSE)),0,VLOOKUP($A90,NonEConsump,Y$73,FALSE)/VLOOKUP($A90,IndCons,Y$73,FALSE))</f>
        <v/>
      </c>
      <c r="Z90" s="106">
        <f>IF(ISERROR(VLOOKUP($A90,NonEConsump,Z$73,FALSE)/VLOOKUP($A90,IndCons,Z$73,FALSE)),0,VLOOKUP($A90,NonEConsump,Z$73,FALSE)/VLOOKUP($A90,IndCons,Z$73,FALSE))</f>
        <v/>
      </c>
      <c r="AA90" s="106">
        <f>IF(ISERROR(VLOOKUP($A90,NonEConsump,AA$73,FALSE)/VLOOKUP($A90,IndCons,AA$73,FALSE)),0,VLOOKUP($A90,NonEConsump,AA$73,FALSE)/VLOOKUP($A90,IndCons,AA$73,FALSE))</f>
        <v/>
      </c>
      <c r="AB90" s="106">
        <f>IF(ISERROR(VLOOKUP($A90,NonEConsump,AB$73,FALSE)/VLOOKUP($A90,IndCons,AB$73,FALSE)),0,VLOOKUP($A90,NonEConsump,AB$73,FALSE)/VLOOKUP($A90,IndCons,AB$73,FALSE))</f>
        <v/>
      </c>
      <c r="AC90" s="106">
        <f>IF(ISERROR(VLOOKUP($A90,NonEConsump,AC$73,FALSE)/VLOOKUP($A90,IndCons,AC$73,FALSE)),0,VLOOKUP($A90,NonEConsump,AC$73,FALSE)/VLOOKUP($A90,IndCons,AC$73,FALSE))</f>
        <v/>
      </c>
      <c r="AD90" s="106">
        <f>IF(ISERROR(VLOOKUP($A90,NonEConsump,AD$73,FALSE)/VLOOKUP($A90,IndCons,AD$73,FALSE)),0,VLOOKUP($A90,NonEConsump,AD$73,FALSE)/VLOOKUP($A90,IndCons,AD$73,FALSE))</f>
        <v/>
      </c>
      <c r="AE90" s="106" t="n"/>
      <c r="AF90" s="107" t="n"/>
    </row>
    <row r="91" ht="14" customHeight="1" s="163" thickBot="1">
      <c r="A91" s="95" t="inlineStr">
        <is>
          <t>Misc. Petro Products</t>
        </is>
      </c>
      <c r="B91" s="106">
        <f>IF(ISERROR(VLOOKUP($A91,NonEConsump,B$73,FALSE)/VLOOKUP($A91,IndCons,B$73,FALSE)),0,VLOOKUP($A91,NonEConsump,B$73,FALSE)/VLOOKUP($A91,IndCons,B$73,FALSE))</f>
        <v/>
      </c>
      <c r="C91" s="106">
        <f>IF(ISERROR(VLOOKUP($A91,NonEConsump,C$73,FALSE)/VLOOKUP($A91,IndCons,C$73,FALSE)),0,VLOOKUP($A91,NonEConsump,C$73,FALSE)/VLOOKUP($A91,IndCons,C$73,FALSE))</f>
        <v/>
      </c>
      <c r="D91" s="106">
        <f>IF(ISERROR(VLOOKUP($A91,NonEConsump,D$73,FALSE)/VLOOKUP($A91,IndCons,D$73,FALSE)),0,VLOOKUP($A91,NonEConsump,D$73,FALSE)/VLOOKUP($A91,IndCons,D$73,FALSE))</f>
        <v/>
      </c>
      <c r="E91" s="106">
        <f>IF(ISERROR(VLOOKUP($A91,NonEConsump,E$73,FALSE)/VLOOKUP($A91,IndCons,E$73,FALSE)),0,VLOOKUP($A91,NonEConsump,E$73,FALSE)/VLOOKUP($A91,IndCons,E$73,FALSE))</f>
        <v/>
      </c>
      <c r="F91" s="106">
        <f>IF(ISERROR(VLOOKUP($A91,NonEConsump,F$73,FALSE)/VLOOKUP($A91,IndCons,F$73,FALSE)),0,VLOOKUP($A91,NonEConsump,F$73,FALSE)/VLOOKUP($A91,IndCons,F$73,FALSE))</f>
        <v/>
      </c>
      <c r="G91" s="106">
        <f>IF(ISERROR(VLOOKUP($A91,NonEConsump,G$73,FALSE)/VLOOKUP($A91,IndCons,G$73,FALSE)),0,VLOOKUP($A91,NonEConsump,G$73,FALSE)/VLOOKUP($A91,IndCons,G$73,FALSE))</f>
        <v/>
      </c>
      <c r="H91" s="106">
        <f>IF(ISERROR(VLOOKUP($A91,NonEConsump,H$73,FALSE)/VLOOKUP($A91,IndCons,H$73,FALSE)),0,VLOOKUP($A91,NonEConsump,H$73,FALSE)/VLOOKUP($A91,IndCons,H$73,FALSE))</f>
        <v/>
      </c>
      <c r="I91" s="106">
        <f>IF(ISERROR(VLOOKUP($A91,NonEConsump,I$73,FALSE)/VLOOKUP($A91,IndCons,I$73,FALSE)),0,VLOOKUP($A91,NonEConsump,I$73,FALSE)/VLOOKUP($A91,IndCons,I$73,FALSE))</f>
        <v/>
      </c>
      <c r="J91" s="106">
        <f>IF(ISERROR(VLOOKUP($A91,NonEConsump,J$73,FALSE)/VLOOKUP($A91,IndCons,J$73,FALSE)),0,VLOOKUP($A91,NonEConsump,J$73,FALSE)/VLOOKUP($A91,IndCons,J$73,FALSE))</f>
        <v/>
      </c>
      <c r="K91" s="106">
        <f>IF(ISERROR(VLOOKUP($A91,NonEConsump,K$73,FALSE)/VLOOKUP($A91,IndCons,K$73,FALSE)),0,VLOOKUP($A91,NonEConsump,K$73,FALSE)/VLOOKUP($A91,IndCons,K$73,FALSE))</f>
        <v/>
      </c>
      <c r="L91" s="106">
        <f>IF(ISERROR(VLOOKUP($A91,NonEConsump,L$73,FALSE)/VLOOKUP($A91,IndCons,L$73,FALSE)),0,VLOOKUP($A91,NonEConsump,L$73,FALSE)/VLOOKUP($A91,IndCons,L$73,FALSE))</f>
        <v/>
      </c>
      <c r="M91" s="106">
        <f>IF(ISERROR(VLOOKUP($A91,NonEConsump,M$73,FALSE)/VLOOKUP($A91,IndCons,M$73,FALSE)),0,VLOOKUP($A91,NonEConsump,M$73,FALSE)/VLOOKUP($A91,IndCons,M$73,FALSE))</f>
        <v/>
      </c>
      <c r="N91" s="106">
        <f>IF(ISERROR(VLOOKUP($A91,NonEConsump,N$73,FALSE)/VLOOKUP($A91,IndCons,N$73,FALSE)),0,VLOOKUP($A91,NonEConsump,N$73,FALSE)/VLOOKUP($A91,IndCons,N$73,FALSE))</f>
        <v/>
      </c>
      <c r="O91" s="106">
        <f>IF(ISERROR(VLOOKUP($A91,NonEConsump,O$73,FALSE)/VLOOKUP($A91,IndCons,O$73,FALSE)),0,VLOOKUP($A91,NonEConsump,O$73,FALSE)/VLOOKUP($A91,IndCons,O$73,FALSE))</f>
        <v/>
      </c>
      <c r="P91" s="106">
        <f>IF(ISERROR(VLOOKUP($A91,NonEConsump,P$73,FALSE)/VLOOKUP($A91,IndCons,P$73,FALSE)),0,VLOOKUP($A91,NonEConsump,P$73,FALSE)/VLOOKUP($A91,IndCons,P$73,FALSE))</f>
        <v/>
      </c>
      <c r="Q91" s="106">
        <f>IF(ISERROR(VLOOKUP($A91,NonEConsump,Q$73,FALSE)/VLOOKUP($A91,IndCons,Q$73,FALSE)),0,VLOOKUP($A91,NonEConsump,Q$73,FALSE)/VLOOKUP($A91,IndCons,Q$73,FALSE))</f>
        <v/>
      </c>
      <c r="R91" s="106">
        <f>IF(ISERROR(VLOOKUP($A91,NonEConsump,R$73,FALSE)/VLOOKUP($A91,IndCons,R$73,FALSE)),0,VLOOKUP($A91,NonEConsump,R$73,FALSE)/VLOOKUP($A91,IndCons,R$73,FALSE))</f>
        <v/>
      </c>
      <c r="S91" s="106">
        <f>IF(ISERROR(VLOOKUP($A91,NonEConsump,S$73,FALSE)/VLOOKUP($A91,IndCons,S$73,FALSE)),0,VLOOKUP($A91,NonEConsump,S$73,FALSE)/VLOOKUP($A91,IndCons,S$73,FALSE))</f>
        <v/>
      </c>
      <c r="T91" s="106">
        <f>IF(ISERROR(VLOOKUP($A91,NonEConsump,T$73,FALSE)/VLOOKUP($A91,IndCons,T$73,FALSE)),0,VLOOKUP($A91,NonEConsump,T$73,FALSE)/VLOOKUP($A91,IndCons,T$73,FALSE))</f>
        <v/>
      </c>
      <c r="U91" s="106">
        <f>IF(ISERROR(VLOOKUP($A91,NonEConsump,U$73,FALSE)/VLOOKUP($A91,IndCons,U$73,FALSE)),0,VLOOKUP($A91,NonEConsump,U$73,FALSE)/VLOOKUP($A91,IndCons,U$73,FALSE))</f>
        <v/>
      </c>
      <c r="V91" s="106">
        <f>IF(ISERROR(VLOOKUP($A91,NonEConsump,V$73,FALSE)/VLOOKUP($A91,IndCons,V$73,FALSE)),0,VLOOKUP($A91,NonEConsump,V$73,FALSE)/VLOOKUP($A91,IndCons,V$73,FALSE))</f>
        <v/>
      </c>
      <c r="W91" s="106">
        <f>IF(ISERROR(VLOOKUP($A91,NonEConsump,W$73,FALSE)/VLOOKUP($A91,IndCons,W$73,FALSE)),0,VLOOKUP($A91,NonEConsump,W$73,FALSE)/VLOOKUP($A91,IndCons,W$73,FALSE))</f>
        <v/>
      </c>
      <c r="X91" s="106">
        <f>IF(ISERROR(VLOOKUP($A91,NonEConsump,X$73,FALSE)/VLOOKUP($A91,IndCons,X$73,FALSE)),0,VLOOKUP($A91,NonEConsump,X$73,FALSE)/VLOOKUP($A91,IndCons,X$73,FALSE))</f>
        <v/>
      </c>
      <c r="Y91" s="106">
        <f>IF(ISERROR(VLOOKUP($A91,NonEConsump,Y$73,FALSE)/VLOOKUP($A91,IndCons,Y$73,FALSE)),0,VLOOKUP($A91,NonEConsump,Y$73,FALSE)/VLOOKUP($A91,IndCons,Y$73,FALSE))</f>
        <v/>
      </c>
      <c r="Z91" s="106">
        <f>IF(ISERROR(VLOOKUP($A91,NonEConsump,Z$73,FALSE)/VLOOKUP($A91,IndCons,Z$73,FALSE)),0,VLOOKUP($A91,NonEConsump,Z$73,FALSE)/VLOOKUP($A91,IndCons,Z$73,FALSE))</f>
        <v/>
      </c>
      <c r="AA91" s="106">
        <f>IF(ISERROR(VLOOKUP($A91,NonEConsump,AA$73,FALSE)/VLOOKUP($A91,IndCons,AA$73,FALSE)),0,VLOOKUP($A91,NonEConsump,AA$73,FALSE)/VLOOKUP($A91,IndCons,AA$73,FALSE))</f>
        <v/>
      </c>
      <c r="AB91" s="106">
        <f>IF(ISERROR(VLOOKUP($A91,NonEConsump,AB$73,FALSE)/VLOOKUP($A91,IndCons,AB$73,FALSE)),0,VLOOKUP($A91,NonEConsump,AB$73,FALSE)/VLOOKUP($A91,IndCons,AB$73,FALSE))</f>
        <v/>
      </c>
      <c r="AC91" s="106">
        <f>IF(ISERROR(VLOOKUP($A91,NonEConsump,AC$73,FALSE)/VLOOKUP($A91,IndCons,AC$73,FALSE)),0,VLOOKUP($A91,NonEConsump,AC$73,FALSE)/VLOOKUP($A91,IndCons,AC$73,FALSE))</f>
        <v/>
      </c>
      <c r="AD91" s="106">
        <f>IF(ISERROR(VLOOKUP($A91,NonEConsump,AD$73,FALSE)/VLOOKUP($A91,IndCons,AD$73,FALSE)),0,VLOOKUP($A91,NonEConsump,AD$73,FALSE)/VLOOKUP($A91,IndCons,AD$73,FALSE))</f>
        <v/>
      </c>
      <c r="AE91" s="108" t="n"/>
      <c r="AF91" s="109" t="n"/>
    </row>
    <row r="92">
      <c r="A92" s="110" t="inlineStr">
        <is>
          <t>Other Coal</t>
        </is>
      </c>
      <c r="B92" s="111">
        <f>IF(ISERROR(VLOOKUP($A92,NonEConsump,B$73,FALSE)/VLOOKUP($A92,IndCons,B$73,FALSE)),0,VLOOKUP($A92,NonEConsump,B$73,FALSE)/VLOOKUP($A92,IndCons,B$73,FALSE))</f>
        <v/>
      </c>
      <c r="C92" s="111">
        <f>IF(ISERROR(VLOOKUP($A92,NonEConsump,C$73,FALSE)/VLOOKUP($A92,IndCons,C$73,FALSE)),0,VLOOKUP($A92,NonEConsump,C$73,FALSE)/VLOOKUP($A92,IndCons,C$73,FALSE))</f>
        <v/>
      </c>
      <c r="D92" s="111">
        <f>IF(ISERROR(VLOOKUP($A92,NonEConsump,D$73,FALSE)/VLOOKUP($A92,IndCons,D$73,FALSE)),0,VLOOKUP($A92,NonEConsump,D$73,FALSE)/VLOOKUP($A92,IndCons,D$73,FALSE))</f>
        <v/>
      </c>
      <c r="E92" s="111">
        <f>IF(ISERROR(VLOOKUP($A92,NonEConsump,E$73,FALSE)/VLOOKUP($A92,IndCons,E$73,FALSE)),0,VLOOKUP($A92,NonEConsump,E$73,FALSE)/VLOOKUP($A92,IndCons,E$73,FALSE))</f>
        <v/>
      </c>
      <c r="F92" s="111">
        <f>IF(ISERROR(VLOOKUP($A92,NonEConsump,F$73,FALSE)/VLOOKUP($A92,IndCons,F$73,FALSE)),0,VLOOKUP($A92,NonEConsump,F$73,FALSE)/VLOOKUP($A92,IndCons,F$73,FALSE))</f>
        <v/>
      </c>
      <c r="G92" s="111">
        <f>IF(ISERROR(VLOOKUP($A92,NonEConsump,G$73,FALSE)/VLOOKUP($A92,IndCons,G$73,FALSE)),0,VLOOKUP($A92,NonEConsump,G$73,FALSE)/VLOOKUP($A92,IndCons,G$73,FALSE))</f>
        <v/>
      </c>
      <c r="H92" s="111">
        <f>IF(ISERROR(VLOOKUP($A92,NonEConsump,H$73,FALSE)/VLOOKUP($A92,IndCons,H$73,FALSE)),0,VLOOKUP($A92,NonEConsump,H$73,FALSE)/VLOOKUP($A92,IndCons,H$73,FALSE))</f>
        <v/>
      </c>
      <c r="I92" s="111">
        <f>IF(ISERROR(VLOOKUP($A92,NonEConsump,I$73,FALSE)/VLOOKUP($A92,IndCons,I$73,FALSE)),0,VLOOKUP($A92,NonEConsump,I$73,FALSE)/VLOOKUP($A92,IndCons,I$73,FALSE))</f>
        <v/>
      </c>
      <c r="J92" s="111">
        <f>IF(ISERROR(VLOOKUP($A92,NonEConsump,J$73,FALSE)/VLOOKUP($A92,IndCons,J$73,FALSE)),0,VLOOKUP($A92,NonEConsump,J$73,FALSE)/VLOOKUP($A92,IndCons,J$73,FALSE))</f>
        <v/>
      </c>
      <c r="K92" s="111">
        <f>IF(ISERROR(VLOOKUP($A92,NonEConsump,K$73,FALSE)/VLOOKUP($A92,IndCons,K$73,FALSE)),0,VLOOKUP($A92,NonEConsump,K$73,FALSE)/VLOOKUP($A92,IndCons,K$73,FALSE))</f>
        <v/>
      </c>
      <c r="L92" s="111">
        <f>IF(ISERROR(VLOOKUP($A92,NonEConsump,L$73,FALSE)/VLOOKUP($A92,IndCons,L$73,FALSE)),0,VLOOKUP($A92,NonEConsump,L$73,FALSE)/VLOOKUP($A92,IndCons,L$73,FALSE))</f>
        <v/>
      </c>
      <c r="M92" s="111">
        <f>IF(ISERROR(VLOOKUP($A92,NonEConsump,M$73,FALSE)/VLOOKUP($A92,IndCons,M$73,FALSE)),0,VLOOKUP($A92,NonEConsump,M$73,FALSE)/VLOOKUP($A92,IndCons,M$73,FALSE))</f>
        <v/>
      </c>
      <c r="N92" s="111">
        <f>IF(ISERROR(VLOOKUP($A92,NonEConsump,N$73,FALSE)/VLOOKUP($A92,IndCons,N$73,FALSE)),0,VLOOKUP($A92,NonEConsump,N$73,FALSE)/VLOOKUP($A92,IndCons,N$73,FALSE))</f>
        <v/>
      </c>
      <c r="O92" s="111">
        <f>IF(ISERROR(VLOOKUP($A92,NonEConsump,O$73,FALSE)/VLOOKUP($A92,IndCons,O$73,FALSE)),0,VLOOKUP($A92,NonEConsump,O$73,FALSE)/VLOOKUP($A92,IndCons,O$73,FALSE))</f>
        <v/>
      </c>
      <c r="P92" s="111">
        <f>IF(ISERROR(VLOOKUP($A92,NonEConsump,P$73,FALSE)/VLOOKUP($A92,IndCons,P$73,FALSE)),0,VLOOKUP($A92,NonEConsump,P$73,FALSE)/VLOOKUP($A92,IndCons,P$73,FALSE))</f>
        <v/>
      </c>
      <c r="Q92" s="111">
        <f>IF(ISERROR(VLOOKUP($A92,NonEConsump,Q$73,FALSE)/VLOOKUP($A92,IndCons,Q$73,FALSE)),0,VLOOKUP($A92,NonEConsump,Q$73,FALSE)/VLOOKUP($A92,IndCons,Q$73,FALSE))</f>
        <v/>
      </c>
      <c r="R92" s="111">
        <f>IF(ISERROR(VLOOKUP($A92,NonEConsump,R$73,FALSE)/VLOOKUP($A92,IndCons,R$73,FALSE)),0,VLOOKUP($A92,NonEConsump,R$73,FALSE)/VLOOKUP($A92,IndCons,R$73,FALSE))</f>
        <v/>
      </c>
      <c r="S92" s="111">
        <f>IF(ISERROR(VLOOKUP($A92,NonEConsump,S$73,FALSE)/VLOOKUP($A92,IndCons,S$73,FALSE)),0,VLOOKUP($A92,NonEConsump,S$73,FALSE)/VLOOKUP($A92,IndCons,S$73,FALSE))</f>
        <v/>
      </c>
      <c r="T92" s="111">
        <f>IF(ISERROR(VLOOKUP($A92,NonEConsump,T$73,FALSE)/VLOOKUP($A92,IndCons,T$73,FALSE)),0,VLOOKUP($A92,NonEConsump,T$73,FALSE)/VLOOKUP($A92,IndCons,T$73,FALSE))</f>
        <v/>
      </c>
      <c r="U92" s="111">
        <f>IF(ISERROR(VLOOKUP($A92,NonEConsump,U$73,FALSE)/VLOOKUP($A92,IndCons,U$73,FALSE)),0,VLOOKUP($A92,NonEConsump,U$73,FALSE)/VLOOKUP($A92,IndCons,U$73,FALSE))</f>
        <v/>
      </c>
      <c r="V92" s="111">
        <f>IF(ISERROR(VLOOKUP($A92,NonEConsump,V$73,FALSE)/VLOOKUP($A92,IndCons,V$73,FALSE)),0,VLOOKUP($A92,NonEConsump,V$73,FALSE)/VLOOKUP($A92,IndCons,V$73,FALSE))</f>
        <v/>
      </c>
      <c r="W92" s="111">
        <f>IF(ISERROR(VLOOKUP($A92,NonEConsump,W$73,FALSE)/VLOOKUP($A92,IndCons,W$73,FALSE)),0,VLOOKUP($A92,NonEConsump,W$73,FALSE)/VLOOKUP($A92,IndCons,W$73,FALSE))</f>
        <v/>
      </c>
      <c r="X92" s="111">
        <f>IF(ISERROR(VLOOKUP($A92,NonEConsump,X$73,FALSE)/VLOOKUP($A92,IndCons,X$73,FALSE)),0,VLOOKUP($A92,NonEConsump,X$73,FALSE)/VLOOKUP($A92,IndCons,X$73,FALSE))</f>
        <v/>
      </c>
      <c r="Y92" s="111">
        <f>IF(ISERROR(VLOOKUP($A92,NonEConsump,Y$73,FALSE)/VLOOKUP($A92,IndCons,Y$73,FALSE)),0,VLOOKUP($A92,NonEConsump,Y$73,FALSE)/VLOOKUP($A92,IndCons,Y$73,FALSE))</f>
        <v/>
      </c>
      <c r="Z92" s="111">
        <f>IF(ISERROR(VLOOKUP($A92,NonEConsump,Z$73,FALSE)/VLOOKUP($A92,IndCons,Z$73,FALSE)),0,VLOOKUP($A92,NonEConsump,Z$73,FALSE)/VLOOKUP($A92,IndCons,Z$73,FALSE))</f>
        <v/>
      </c>
      <c r="AA92" s="111">
        <f>IF(ISERROR(VLOOKUP($A92,NonEConsump,AA$73,FALSE)/VLOOKUP($A92,IndCons,AA$73,FALSE)),0,VLOOKUP($A92,NonEConsump,AA$73,FALSE)/VLOOKUP($A92,IndCons,AA$73,FALSE))</f>
        <v/>
      </c>
      <c r="AB92" s="111">
        <f>IF(ISERROR(VLOOKUP($A92,NonEConsump,AB$73,FALSE)/VLOOKUP($A92,IndCons,AB$73,FALSE)),0,VLOOKUP($A92,NonEConsump,AB$73,FALSE)/VLOOKUP($A92,IndCons,AB$73,FALSE))</f>
        <v/>
      </c>
      <c r="AC92" s="111">
        <f>IF(ISERROR(VLOOKUP($A92,NonEConsump,AC$73,FALSE)/VLOOKUP($A92,IndCons,AC$73,FALSE)),0,VLOOKUP($A92,NonEConsump,AC$73,FALSE)/VLOOKUP($A92,IndCons,AC$73,FALSE))</f>
        <v/>
      </c>
      <c r="AD92" s="111">
        <f>IF(ISERROR(VLOOKUP($A92,NonEConsump,AD$73,FALSE)/VLOOKUP($A92,IndCons,AD$73,FALSE)),0,VLOOKUP($A92,NonEConsump,AD$73,FALSE)/VLOOKUP($A92,IndCons,AD$73,FALSE))</f>
        <v/>
      </c>
      <c r="AE92" s="111" t="n"/>
      <c r="AF92" s="112" t="n"/>
    </row>
    <row r="93">
      <c r="A93" s="95" t="inlineStr">
        <is>
          <t>Aviation Gasoline Blending Components</t>
        </is>
      </c>
      <c r="B93" s="106">
        <f>IF(ISERROR(VLOOKUP($A93,NonEConsump,B$73,FALSE)/VLOOKUP($A93,IndCons,B$73,FALSE)),0,VLOOKUP($A93,NonEConsump,B$73,FALSE)/VLOOKUP($A93,IndCons,B$73,FALSE))</f>
        <v/>
      </c>
      <c r="C93" s="106">
        <f>IF(ISERROR(VLOOKUP($A93,NonEConsump,C$73,FALSE)/VLOOKUP($A93,IndCons,C$73,FALSE)),0,VLOOKUP($A93,NonEConsump,C$73,FALSE)/VLOOKUP($A93,IndCons,C$73,FALSE))</f>
        <v/>
      </c>
      <c r="D93" s="106">
        <f>IF(ISERROR(VLOOKUP($A93,NonEConsump,D$73,FALSE)/VLOOKUP($A93,IndCons,D$73,FALSE)),0,VLOOKUP($A93,NonEConsump,D$73,FALSE)/VLOOKUP($A93,IndCons,D$73,FALSE))</f>
        <v/>
      </c>
      <c r="E93" s="106">
        <f>IF(ISERROR(VLOOKUP($A93,NonEConsump,E$73,FALSE)/VLOOKUP($A93,IndCons,E$73,FALSE)),0,VLOOKUP($A93,NonEConsump,E$73,FALSE)/VLOOKUP($A93,IndCons,E$73,FALSE))</f>
        <v/>
      </c>
      <c r="F93" s="106">
        <f>IF(ISERROR(VLOOKUP($A93,NonEConsump,F$73,FALSE)/VLOOKUP($A93,IndCons,F$73,FALSE)),0,VLOOKUP($A93,NonEConsump,F$73,FALSE)/VLOOKUP($A93,IndCons,F$73,FALSE))</f>
        <v/>
      </c>
      <c r="G93" s="106">
        <f>IF(ISERROR(VLOOKUP($A93,NonEConsump,G$73,FALSE)/VLOOKUP($A93,IndCons,G$73,FALSE)),0,VLOOKUP($A93,NonEConsump,G$73,FALSE)/VLOOKUP($A93,IndCons,G$73,FALSE))</f>
        <v/>
      </c>
      <c r="H93" s="106">
        <f>IF(ISERROR(VLOOKUP($A93,NonEConsump,H$73,FALSE)/VLOOKUP($A93,IndCons,H$73,FALSE)),0,VLOOKUP($A93,NonEConsump,H$73,FALSE)/VLOOKUP($A93,IndCons,H$73,FALSE))</f>
        <v/>
      </c>
      <c r="I93" s="106">
        <f>IF(ISERROR(VLOOKUP($A93,NonEConsump,I$73,FALSE)/VLOOKUP($A93,IndCons,I$73,FALSE)),0,VLOOKUP($A93,NonEConsump,I$73,FALSE)/VLOOKUP($A93,IndCons,I$73,FALSE))</f>
        <v/>
      </c>
      <c r="J93" s="106">
        <f>IF(ISERROR(VLOOKUP($A93,NonEConsump,J$73,FALSE)/VLOOKUP($A93,IndCons,J$73,FALSE)),0,VLOOKUP($A93,NonEConsump,J$73,FALSE)/VLOOKUP($A93,IndCons,J$73,FALSE))</f>
        <v/>
      </c>
      <c r="K93" s="106">
        <f>IF(ISERROR(VLOOKUP($A93,NonEConsump,K$73,FALSE)/VLOOKUP($A93,IndCons,K$73,FALSE)),0,VLOOKUP($A93,NonEConsump,K$73,FALSE)/VLOOKUP($A93,IndCons,K$73,FALSE))</f>
        <v/>
      </c>
      <c r="L93" s="106">
        <f>IF(ISERROR(VLOOKUP($A93,NonEConsump,L$73,FALSE)/VLOOKUP($A93,IndCons,L$73,FALSE)),0,VLOOKUP($A93,NonEConsump,L$73,FALSE)/VLOOKUP($A93,IndCons,L$73,FALSE))</f>
        <v/>
      </c>
      <c r="M93" s="106">
        <f>IF(ISERROR(VLOOKUP($A93,NonEConsump,M$73,FALSE)/VLOOKUP($A93,IndCons,M$73,FALSE)),0,VLOOKUP($A93,NonEConsump,M$73,FALSE)/VLOOKUP($A93,IndCons,M$73,FALSE))</f>
        <v/>
      </c>
      <c r="N93" s="106">
        <f>IF(ISERROR(VLOOKUP($A93,NonEConsump,N$73,FALSE)/VLOOKUP($A93,IndCons,N$73,FALSE)),0,VLOOKUP($A93,NonEConsump,N$73,FALSE)/VLOOKUP($A93,IndCons,N$73,FALSE))</f>
        <v/>
      </c>
      <c r="O93" s="106">
        <f>IF(ISERROR(VLOOKUP($A93,NonEConsump,O$73,FALSE)/VLOOKUP($A93,IndCons,O$73,FALSE)),0,VLOOKUP($A93,NonEConsump,O$73,FALSE)/VLOOKUP($A93,IndCons,O$73,FALSE))</f>
        <v/>
      </c>
      <c r="P93" s="106">
        <f>IF(ISERROR(VLOOKUP($A93,NonEConsump,P$73,FALSE)/VLOOKUP($A93,IndCons,P$73,FALSE)),0,VLOOKUP($A93,NonEConsump,P$73,FALSE)/VLOOKUP($A93,IndCons,P$73,FALSE))</f>
        <v/>
      </c>
      <c r="Q93" s="106">
        <f>IF(ISERROR(VLOOKUP($A93,NonEConsump,Q$73,FALSE)/VLOOKUP($A93,IndCons,Q$73,FALSE)),0,VLOOKUP($A93,NonEConsump,Q$73,FALSE)/VLOOKUP($A93,IndCons,Q$73,FALSE))</f>
        <v/>
      </c>
      <c r="R93" s="106">
        <f>IF(ISERROR(VLOOKUP($A93,NonEConsump,R$73,FALSE)/VLOOKUP($A93,IndCons,R$73,FALSE)),0,VLOOKUP($A93,NonEConsump,R$73,FALSE)/VLOOKUP($A93,IndCons,R$73,FALSE))</f>
        <v/>
      </c>
      <c r="S93" s="106">
        <f>IF(ISERROR(VLOOKUP($A93,NonEConsump,S$73,FALSE)/VLOOKUP($A93,IndCons,S$73,FALSE)),0,VLOOKUP($A93,NonEConsump,S$73,FALSE)/VLOOKUP($A93,IndCons,S$73,FALSE))</f>
        <v/>
      </c>
      <c r="T93" s="106">
        <f>IF(ISERROR(VLOOKUP($A93,NonEConsump,T$73,FALSE)/VLOOKUP($A93,IndCons,T$73,FALSE)),0,VLOOKUP($A93,NonEConsump,T$73,FALSE)/VLOOKUP($A93,IndCons,T$73,FALSE))</f>
        <v/>
      </c>
      <c r="U93" s="106">
        <f>IF(ISERROR(VLOOKUP($A93,NonEConsump,U$73,FALSE)/VLOOKUP($A93,IndCons,U$73,FALSE)),0,VLOOKUP($A93,NonEConsump,U$73,FALSE)/VLOOKUP($A93,IndCons,U$73,FALSE))</f>
        <v/>
      </c>
      <c r="V93" s="106">
        <f>IF(ISERROR(VLOOKUP($A93,NonEConsump,V$73,FALSE)/VLOOKUP($A93,IndCons,V$73,FALSE)),0,VLOOKUP($A93,NonEConsump,V$73,FALSE)/VLOOKUP($A93,IndCons,V$73,FALSE))</f>
        <v/>
      </c>
      <c r="W93" s="106">
        <f>IF(ISERROR(VLOOKUP($A93,NonEConsump,W$73,FALSE)/VLOOKUP($A93,IndCons,W$73,FALSE)),0,VLOOKUP($A93,NonEConsump,W$73,FALSE)/VLOOKUP($A93,IndCons,W$73,FALSE))</f>
        <v/>
      </c>
      <c r="X93" s="106">
        <f>IF(ISERROR(VLOOKUP($A93,NonEConsump,X$73,FALSE)/VLOOKUP($A93,IndCons,X$73,FALSE)),0,VLOOKUP($A93,NonEConsump,X$73,FALSE)/VLOOKUP($A93,IndCons,X$73,FALSE))</f>
        <v/>
      </c>
      <c r="Y93" s="106">
        <f>IF(ISERROR(VLOOKUP($A93,NonEConsump,Y$73,FALSE)/VLOOKUP($A93,IndCons,Y$73,FALSE)),0,VLOOKUP($A93,NonEConsump,Y$73,FALSE)/VLOOKUP($A93,IndCons,Y$73,FALSE))</f>
        <v/>
      </c>
      <c r="Z93" s="106">
        <f>IF(ISERROR(VLOOKUP($A93,NonEConsump,Z$73,FALSE)/VLOOKUP($A93,IndCons,Z$73,FALSE)),0,VLOOKUP($A93,NonEConsump,Z$73,FALSE)/VLOOKUP($A93,IndCons,Z$73,FALSE))</f>
        <v/>
      </c>
      <c r="AA93" s="106">
        <f>IF(ISERROR(VLOOKUP($A93,NonEConsump,AA$73,FALSE)/VLOOKUP($A93,IndCons,AA$73,FALSE)),0,VLOOKUP($A93,NonEConsump,AA$73,FALSE)/VLOOKUP($A93,IndCons,AA$73,FALSE))</f>
        <v/>
      </c>
      <c r="AB93" s="106">
        <f>IF(ISERROR(VLOOKUP($A93,NonEConsump,AB$73,FALSE)/VLOOKUP($A93,IndCons,AB$73,FALSE)),0,VLOOKUP($A93,NonEConsump,AB$73,FALSE)/VLOOKUP($A93,IndCons,AB$73,FALSE))</f>
        <v/>
      </c>
      <c r="AC93" s="106">
        <f>IF(ISERROR(VLOOKUP($A93,NonEConsump,AC$73,FALSE)/VLOOKUP($A93,IndCons,AC$73,FALSE)),0,VLOOKUP($A93,NonEConsump,AC$73,FALSE)/VLOOKUP($A93,IndCons,AC$73,FALSE))</f>
        <v/>
      </c>
      <c r="AD93" s="106">
        <f>IF(ISERROR(VLOOKUP($A93,NonEConsump,AD$73,FALSE)/VLOOKUP($A93,IndCons,AD$73,FALSE)),0,VLOOKUP($A93,NonEConsump,AD$73,FALSE)/VLOOKUP($A93,IndCons,AD$73,FALSE))</f>
        <v/>
      </c>
      <c r="AE93" s="106" t="n"/>
      <c r="AF93" s="107" t="n"/>
    </row>
    <row r="94">
      <c r="A94" s="95" t="inlineStr">
        <is>
          <t>Crude Oil</t>
        </is>
      </c>
      <c r="B94" s="106">
        <f>IF(ISERROR(VLOOKUP($A94,NonEConsump,B$73,FALSE)/VLOOKUP($A94,IndCons,B$73,FALSE)),0,VLOOKUP($A94,NonEConsump,B$73,FALSE)/VLOOKUP($A94,IndCons,B$73,FALSE))</f>
        <v/>
      </c>
      <c r="C94" s="106">
        <f>IF(ISERROR(VLOOKUP($A94,NonEConsump,C$73,FALSE)/VLOOKUP($A94,IndCons,C$73,FALSE)),0,VLOOKUP($A94,NonEConsump,C$73,FALSE)/VLOOKUP($A94,IndCons,C$73,FALSE))</f>
        <v/>
      </c>
      <c r="D94" s="106">
        <f>IF(ISERROR(VLOOKUP($A94,NonEConsump,D$73,FALSE)/VLOOKUP($A94,IndCons,D$73,FALSE)),0,VLOOKUP($A94,NonEConsump,D$73,FALSE)/VLOOKUP($A94,IndCons,D$73,FALSE))</f>
        <v/>
      </c>
      <c r="E94" s="106">
        <f>IF(ISERROR(VLOOKUP($A94,NonEConsump,E$73,FALSE)/VLOOKUP($A94,IndCons,E$73,FALSE)),0,VLOOKUP($A94,NonEConsump,E$73,FALSE)/VLOOKUP($A94,IndCons,E$73,FALSE))</f>
        <v/>
      </c>
      <c r="F94" s="106">
        <f>IF(ISERROR(VLOOKUP($A94,NonEConsump,F$73,FALSE)/VLOOKUP($A94,IndCons,F$73,FALSE)),0,VLOOKUP($A94,NonEConsump,F$73,FALSE)/VLOOKUP($A94,IndCons,F$73,FALSE))</f>
        <v/>
      </c>
      <c r="G94" s="106">
        <f>IF(ISERROR(VLOOKUP($A94,NonEConsump,G$73,FALSE)/VLOOKUP($A94,IndCons,G$73,FALSE)),0,VLOOKUP($A94,NonEConsump,G$73,FALSE)/VLOOKUP($A94,IndCons,G$73,FALSE))</f>
        <v/>
      </c>
      <c r="H94" s="106">
        <f>IF(ISERROR(VLOOKUP($A94,NonEConsump,H$73,FALSE)/VLOOKUP($A94,IndCons,H$73,FALSE)),0,VLOOKUP($A94,NonEConsump,H$73,FALSE)/VLOOKUP($A94,IndCons,H$73,FALSE))</f>
        <v/>
      </c>
      <c r="I94" s="106">
        <f>IF(ISERROR(VLOOKUP($A94,NonEConsump,I$73,FALSE)/VLOOKUP($A94,IndCons,I$73,FALSE)),0,VLOOKUP($A94,NonEConsump,I$73,FALSE)/VLOOKUP($A94,IndCons,I$73,FALSE))</f>
        <v/>
      </c>
      <c r="J94" s="106">
        <f>IF(ISERROR(VLOOKUP($A94,NonEConsump,J$73,FALSE)/VLOOKUP($A94,IndCons,J$73,FALSE)),0,VLOOKUP($A94,NonEConsump,J$73,FALSE)/VLOOKUP($A94,IndCons,J$73,FALSE))</f>
        <v/>
      </c>
      <c r="K94" s="106">
        <f>IF(ISERROR(VLOOKUP($A94,NonEConsump,K$73,FALSE)/VLOOKUP($A94,IndCons,K$73,FALSE)),0,VLOOKUP($A94,NonEConsump,K$73,FALSE)/VLOOKUP($A94,IndCons,K$73,FALSE))</f>
        <v/>
      </c>
      <c r="L94" s="106">
        <f>IF(ISERROR(VLOOKUP($A94,NonEConsump,L$73,FALSE)/VLOOKUP($A94,IndCons,L$73,FALSE)),0,VLOOKUP($A94,NonEConsump,L$73,FALSE)/VLOOKUP($A94,IndCons,L$73,FALSE))</f>
        <v/>
      </c>
      <c r="M94" s="106">
        <f>IF(ISERROR(VLOOKUP($A94,NonEConsump,M$73,FALSE)/VLOOKUP($A94,IndCons,M$73,FALSE)),0,VLOOKUP($A94,NonEConsump,M$73,FALSE)/VLOOKUP($A94,IndCons,M$73,FALSE))</f>
        <v/>
      </c>
      <c r="N94" s="106">
        <f>IF(ISERROR(VLOOKUP($A94,NonEConsump,N$73,FALSE)/VLOOKUP($A94,IndCons,N$73,FALSE)),0,VLOOKUP($A94,NonEConsump,N$73,FALSE)/VLOOKUP($A94,IndCons,N$73,FALSE))</f>
        <v/>
      </c>
      <c r="O94" s="106">
        <f>IF(ISERROR(VLOOKUP($A94,NonEConsump,O$73,FALSE)/VLOOKUP($A94,IndCons,O$73,FALSE)),0,VLOOKUP($A94,NonEConsump,O$73,FALSE)/VLOOKUP($A94,IndCons,O$73,FALSE))</f>
        <v/>
      </c>
      <c r="P94" s="106">
        <f>IF(ISERROR(VLOOKUP($A94,NonEConsump,P$73,FALSE)/VLOOKUP($A94,IndCons,P$73,FALSE)),0,VLOOKUP($A94,NonEConsump,P$73,FALSE)/VLOOKUP($A94,IndCons,P$73,FALSE))</f>
        <v/>
      </c>
      <c r="Q94" s="106">
        <f>IF(ISERROR(VLOOKUP($A94,NonEConsump,Q$73,FALSE)/VLOOKUP($A94,IndCons,Q$73,FALSE)),0,VLOOKUP($A94,NonEConsump,Q$73,FALSE)/VLOOKUP($A94,IndCons,Q$73,FALSE))</f>
        <v/>
      </c>
      <c r="R94" s="106">
        <f>IF(ISERROR(VLOOKUP($A94,NonEConsump,R$73,FALSE)/VLOOKUP($A94,IndCons,R$73,FALSE)),0,VLOOKUP($A94,NonEConsump,R$73,FALSE)/VLOOKUP($A94,IndCons,R$73,FALSE))</f>
        <v/>
      </c>
      <c r="S94" s="106">
        <f>IF(ISERROR(VLOOKUP($A94,NonEConsump,S$73,FALSE)/VLOOKUP($A94,IndCons,S$73,FALSE)),0,VLOOKUP($A94,NonEConsump,S$73,FALSE)/VLOOKUP($A94,IndCons,S$73,FALSE))</f>
        <v/>
      </c>
      <c r="T94" s="106">
        <f>IF(ISERROR(VLOOKUP($A94,NonEConsump,T$73,FALSE)/VLOOKUP($A94,IndCons,T$73,FALSE)),0,VLOOKUP($A94,NonEConsump,T$73,FALSE)/VLOOKUP($A94,IndCons,T$73,FALSE))</f>
        <v/>
      </c>
      <c r="U94" s="106">
        <f>IF(ISERROR(VLOOKUP($A94,NonEConsump,U$73,FALSE)/VLOOKUP($A94,IndCons,U$73,FALSE)),0,VLOOKUP($A94,NonEConsump,U$73,FALSE)/VLOOKUP($A94,IndCons,U$73,FALSE))</f>
        <v/>
      </c>
      <c r="V94" s="106">
        <f>IF(ISERROR(VLOOKUP($A94,NonEConsump,V$73,FALSE)/VLOOKUP($A94,IndCons,V$73,FALSE)),0,VLOOKUP($A94,NonEConsump,V$73,FALSE)/VLOOKUP($A94,IndCons,V$73,FALSE))</f>
        <v/>
      </c>
      <c r="W94" s="106">
        <f>IF(ISERROR(VLOOKUP($A94,NonEConsump,W$73,FALSE)/VLOOKUP($A94,IndCons,W$73,FALSE)),0,VLOOKUP($A94,NonEConsump,W$73,FALSE)/VLOOKUP($A94,IndCons,W$73,FALSE))</f>
        <v/>
      </c>
      <c r="X94" s="106">
        <f>IF(ISERROR(VLOOKUP($A94,NonEConsump,X$73,FALSE)/VLOOKUP($A94,IndCons,X$73,FALSE)),0,VLOOKUP($A94,NonEConsump,X$73,FALSE)/VLOOKUP($A94,IndCons,X$73,FALSE))</f>
        <v/>
      </c>
      <c r="Y94" s="106">
        <f>IF(ISERROR(VLOOKUP($A94,NonEConsump,Y$73,FALSE)/VLOOKUP($A94,IndCons,Y$73,FALSE)),0,VLOOKUP($A94,NonEConsump,Y$73,FALSE)/VLOOKUP($A94,IndCons,Y$73,FALSE))</f>
        <v/>
      </c>
      <c r="Z94" s="106">
        <f>IF(ISERROR(VLOOKUP($A94,NonEConsump,Z$73,FALSE)/VLOOKUP($A94,IndCons,Z$73,FALSE)),0,VLOOKUP($A94,NonEConsump,Z$73,FALSE)/VLOOKUP($A94,IndCons,Z$73,FALSE))</f>
        <v/>
      </c>
      <c r="AA94" s="106">
        <f>IF(ISERROR(VLOOKUP($A94,NonEConsump,AA$73,FALSE)/VLOOKUP($A94,IndCons,AA$73,FALSE)),0,VLOOKUP($A94,NonEConsump,AA$73,FALSE)/VLOOKUP($A94,IndCons,AA$73,FALSE))</f>
        <v/>
      </c>
      <c r="AB94" s="106">
        <f>IF(ISERROR(VLOOKUP($A94,NonEConsump,AB$73,FALSE)/VLOOKUP($A94,IndCons,AB$73,FALSE)),0,VLOOKUP($A94,NonEConsump,AB$73,FALSE)/VLOOKUP($A94,IndCons,AB$73,FALSE))</f>
        <v/>
      </c>
      <c r="AC94" s="106">
        <f>IF(ISERROR(VLOOKUP($A94,NonEConsump,AC$73,FALSE)/VLOOKUP($A94,IndCons,AC$73,FALSE)),0,VLOOKUP($A94,NonEConsump,AC$73,FALSE)/VLOOKUP($A94,IndCons,AC$73,FALSE))</f>
        <v/>
      </c>
      <c r="AD94" s="106">
        <f>IF(ISERROR(VLOOKUP($A94,NonEConsump,AD$73,FALSE)/VLOOKUP($A94,IndCons,AD$73,FALSE)),0,VLOOKUP($A94,NonEConsump,AD$73,FALSE)/VLOOKUP($A94,IndCons,AD$73,FALSE))</f>
        <v/>
      </c>
      <c r="AE94" s="106" t="n"/>
      <c r="AF94" s="107" t="n"/>
    </row>
    <row r="95">
      <c r="A95" s="95" t="inlineStr">
        <is>
          <t>Kerosene</t>
        </is>
      </c>
      <c r="B95" s="106">
        <f>IF(ISERROR(VLOOKUP($A95,NonEConsump,B$73,FALSE)/VLOOKUP($A95,IndCons,B$73,FALSE)),0,VLOOKUP($A95,NonEConsump,B$73,FALSE)/VLOOKUP($A95,IndCons,B$73,FALSE))</f>
        <v/>
      </c>
      <c r="C95" s="106">
        <f>IF(ISERROR(VLOOKUP($A95,NonEConsump,C$73,FALSE)/VLOOKUP($A95,IndCons,C$73,FALSE)),0,VLOOKUP($A95,NonEConsump,C$73,FALSE)/VLOOKUP($A95,IndCons,C$73,FALSE))</f>
        <v/>
      </c>
      <c r="D95" s="106">
        <f>IF(ISERROR(VLOOKUP($A95,NonEConsump,D$73,FALSE)/VLOOKUP($A95,IndCons,D$73,FALSE)),0,VLOOKUP($A95,NonEConsump,D$73,FALSE)/VLOOKUP($A95,IndCons,D$73,FALSE))</f>
        <v/>
      </c>
      <c r="E95" s="106">
        <f>IF(ISERROR(VLOOKUP($A95,NonEConsump,E$73,FALSE)/VLOOKUP($A95,IndCons,E$73,FALSE)),0,VLOOKUP($A95,NonEConsump,E$73,FALSE)/VLOOKUP($A95,IndCons,E$73,FALSE))</f>
        <v/>
      </c>
      <c r="F95" s="106">
        <f>IF(ISERROR(VLOOKUP($A95,NonEConsump,F$73,FALSE)/VLOOKUP($A95,IndCons,F$73,FALSE)),0,VLOOKUP($A95,NonEConsump,F$73,FALSE)/VLOOKUP($A95,IndCons,F$73,FALSE))</f>
        <v/>
      </c>
      <c r="G95" s="106">
        <f>IF(ISERROR(VLOOKUP($A95,NonEConsump,G$73,FALSE)/VLOOKUP($A95,IndCons,G$73,FALSE)),0,VLOOKUP($A95,NonEConsump,G$73,FALSE)/VLOOKUP($A95,IndCons,G$73,FALSE))</f>
        <v/>
      </c>
      <c r="H95" s="106">
        <f>IF(ISERROR(VLOOKUP($A95,NonEConsump,H$73,FALSE)/VLOOKUP($A95,IndCons,H$73,FALSE)),0,VLOOKUP($A95,NonEConsump,H$73,FALSE)/VLOOKUP($A95,IndCons,H$73,FALSE))</f>
        <v/>
      </c>
      <c r="I95" s="106">
        <f>IF(ISERROR(VLOOKUP($A95,NonEConsump,I$73,FALSE)/VLOOKUP($A95,IndCons,I$73,FALSE)),0,VLOOKUP($A95,NonEConsump,I$73,FALSE)/VLOOKUP($A95,IndCons,I$73,FALSE))</f>
        <v/>
      </c>
      <c r="J95" s="106">
        <f>IF(ISERROR(VLOOKUP($A95,NonEConsump,J$73,FALSE)/VLOOKUP($A95,IndCons,J$73,FALSE)),0,VLOOKUP($A95,NonEConsump,J$73,FALSE)/VLOOKUP($A95,IndCons,J$73,FALSE))</f>
        <v/>
      </c>
      <c r="K95" s="106">
        <f>IF(ISERROR(VLOOKUP($A95,NonEConsump,K$73,FALSE)/VLOOKUP($A95,IndCons,K$73,FALSE)),0,VLOOKUP($A95,NonEConsump,K$73,FALSE)/VLOOKUP($A95,IndCons,K$73,FALSE))</f>
        <v/>
      </c>
      <c r="L95" s="106">
        <f>IF(ISERROR(VLOOKUP($A95,NonEConsump,L$73,FALSE)/VLOOKUP($A95,IndCons,L$73,FALSE)),0,VLOOKUP($A95,NonEConsump,L$73,FALSE)/VLOOKUP($A95,IndCons,L$73,FALSE))</f>
        <v/>
      </c>
      <c r="M95" s="106">
        <f>IF(ISERROR(VLOOKUP($A95,NonEConsump,M$73,FALSE)/VLOOKUP($A95,IndCons,M$73,FALSE)),0,VLOOKUP($A95,NonEConsump,M$73,FALSE)/VLOOKUP($A95,IndCons,M$73,FALSE))</f>
        <v/>
      </c>
      <c r="N95" s="106">
        <f>IF(ISERROR(VLOOKUP($A95,NonEConsump,N$73,FALSE)/VLOOKUP($A95,IndCons,N$73,FALSE)),0,VLOOKUP($A95,NonEConsump,N$73,FALSE)/VLOOKUP($A95,IndCons,N$73,FALSE))</f>
        <v/>
      </c>
      <c r="O95" s="106">
        <f>IF(ISERROR(VLOOKUP($A95,NonEConsump,O$73,FALSE)/VLOOKUP($A95,IndCons,O$73,FALSE)),0,VLOOKUP($A95,NonEConsump,O$73,FALSE)/VLOOKUP($A95,IndCons,O$73,FALSE))</f>
        <v/>
      </c>
      <c r="P95" s="106">
        <f>IF(ISERROR(VLOOKUP($A95,NonEConsump,P$73,FALSE)/VLOOKUP($A95,IndCons,P$73,FALSE)),0,VLOOKUP($A95,NonEConsump,P$73,FALSE)/VLOOKUP($A95,IndCons,P$73,FALSE))</f>
        <v/>
      </c>
      <c r="Q95" s="106">
        <f>IF(ISERROR(VLOOKUP($A95,NonEConsump,Q$73,FALSE)/VLOOKUP($A95,IndCons,Q$73,FALSE)),0,VLOOKUP($A95,NonEConsump,Q$73,FALSE)/VLOOKUP($A95,IndCons,Q$73,FALSE))</f>
        <v/>
      </c>
      <c r="R95" s="106">
        <f>IF(ISERROR(VLOOKUP($A95,NonEConsump,R$73,FALSE)/VLOOKUP($A95,IndCons,R$73,FALSE)),0,VLOOKUP($A95,NonEConsump,R$73,FALSE)/VLOOKUP($A95,IndCons,R$73,FALSE))</f>
        <v/>
      </c>
      <c r="S95" s="106">
        <f>IF(ISERROR(VLOOKUP($A95,NonEConsump,S$73,FALSE)/VLOOKUP($A95,IndCons,S$73,FALSE)),0,VLOOKUP($A95,NonEConsump,S$73,FALSE)/VLOOKUP($A95,IndCons,S$73,FALSE))</f>
        <v/>
      </c>
      <c r="T95" s="106">
        <f>IF(ISERROR(VLOOKUP($A95,NonEConsump,T$73,FALSE)/VLOOKUP($A95,IndCons,T$73,FALSE)),0,VLOOKUP($A95,NonEConsump,T$73,FALSE)/VLOOKUP($A95,IndCons,T$73,FALSE))</f>
        <v/>
      </c>
      <c r="U95" s="106">
        <f>IF(ISERROR(VLOOKUP($A95,NonEConsump,U$73,FALSE)/VLOOKUP($A95,IndCons,U$73,FALSE)),0,VLOOKUP($A95,NonEConsump,U$73,FALSE)/VLOOKUP($A95,IndCons,U$73,FALSE))</f>
        <v/>
      </c>
      <c r="V95" s="106">
        <f>IF(ISERROR(VLOOKUP($A95,NonEConsump,V$73,FALSE)/VLOOKUP($A95,IndCons,V$73,FALSE)),0,VLOOKUP($A95,NonEConsump,V$73,FALSE)/VLOOKUP($A95,IndCons,V$73,FALSE))</f>
        <v/>
      </c>
      <c r="W95" s="106">
        <f>IF(ISERROR(VLOOKUP($A95,NonEConsump,W$73,FALSE)/VLOOKUP($A95,IndCons,W$73,FALSE)),0,VLOOKUP($A95,NonEConsump,W$73,FALSE)/VLOOKUP($A95,IndCons,W$73,FALSE))</f>
        <v/>
      </c>
      <c r="X95" s="106">
        <f>IF(ISERROR(VLOOKUP($A95,NonEConsump,X$73,FALSE)/VLOOKUP($A95,IndCons,X$73,FALSE)),0,VLOOKUP($A95,NonEConsump,X$73,FALSE)/VLOOKUP($A95,IndCons,X$73,FALSE))</f>
        <v/>
      </c>
      <c r="Y95" s="106">
        <f>IF(ISERROR(VLOOKUP($A95,NonEConsump,Y$73,FALSE)/VLOOKUP($A95,IndCons,Y$73,FALSE)),0,VLOOKUP($A95,NonEConsump,Y$73,FALSE)/VLOOKUP($A95,IndCons,Y$73,FALSE))</f>
        <v/>
      </c>
      <c r="Z95" s="106">
        <f>IF(ISERROR(VLOOKUP($A95,NonEConsump,Z$73,FALSE)/VLOOKUP($A95,IndCons,Z$73,FALSE)),0,VLOOKUP($A95,NonEConsump,Z$73,FALSE)/VLOOKUP($A95,IndCons,Z$73,FALSE))</f>
        <v/>
      </c>
      <c r="AA95" s="106">
        <f>IF(ISERROR(VLOOKUP($A95,NonEConsump,AA$73,FALSE)/VLOOKUP($A95,IndCons,AA$73,FALSE)),0,VLOOKUP($A95,NonEConsump,AA$73,FALSE)/VLOOKUP($A95,IndCons,AA$73,FALSE))</f>
        <v/>
      </c>
      <c r="AB95" s="106">
        <f>IF(ISERROR(VLOOKUP($A95,NonEConsump,AB$73,FALSE)/VLOOKUP($A95,IndCons,AB$73,FALSE)),0,VLOOKUP($A95,NonEConsump,AB$73,FALSE)/VLOOKUP($A95,IndCons,AB$73,FALSE))</f>
        <v/>
      </c>
      <c r="AC95" s="106">
        <f>IF(ISERROR(VLOOKUP($A95,NonEConsump,AC$73,FALSE)/VLOOKUP($A95,IndCons,AC$73,FALSE)),0,VLOOKUP($A95,NonEConsump,AC$73,FALSE)/VLOOKUP($A95,IndCons,AC$73,FALSE))</f>
        <v/>
      </c>
      <c r="AD95" s="106">
        <f>IF(ISERROR(VLOOKUP($A95,NonEConsump,AD$73,FALSE)/VLOOKUP($A95,IndCons,AD$73,FALSE)),0,VLOOKUP($A95,NonEConsump,AD$73,FALSE)/VLOOKUP($A95,IndCons,AD$73,FALSE))</f>
        <v/>
      </c>
      <c r="AE95" s="106" t="n"/>
      <c r="AF95" s="107" t="n"/>
    </row>
    <row r="96">
      <c r="A96" s="95" t="inlineStr">
        <is>
          <t>Motor Gasoline</t>
        </is>
      </c>
      <c r="B96" s="106">
        <f>IF(ISERROR(VLOOKUP($A96,NonEConsump,B$73,FALSE)/VLOOKUP($A96,IndCons,B$73,FALSE)),0,VLOOKUP($A96,NonEConsump,B$73,FALSE)/VLOOKUP($A96,IndCons,B$73,FALSE))</f>
        <v/>
      </c>
      <c r="C96" s="106">
        <f>IF(ISERROR(VLOOKUP($A96,NonEConsump,C$73,FALSE)/VLOOKUP($A96,IndCons,C$73,FALSE)),0,VLOOKUP($A96,NonEConsump,C$73,FALSE)/VLOOKUP($A96,IndCons,C$73,FALSE))</f>
        <v/>
      </c>
      <c r="D96" s="106">
        <f>IF(ISERROR(VLOOKUP($A96,NonEConsump,D$73,FALSE)/VLOOKUP($A96,IndCons,D$73,FALSE)),0,VLOOKUP($A96,NonEConsump,D$73,FALSE)/VLOOKUP($A96,IndCons,D$73,FALSE))</f>
        <v/>
      </c>
      <c r="E96" s="106">
        <f>IF(ISERROR(VLOOKUP($A96,NonEConsump,E$73,FALSE)/VLOOKUP($A96,IndCons,E$73,FALSE)),0,VLOOKUP($A96,NonEConsump,E$73,FALSE)/VLOOKUP($A96,IndCons,E$73,FALSE))</f>
        <v/>
      </c>
      <c r="F96" s="106">
        <f>IF(ISERROR(VLOOKUP($A96,NonEConsump,F$73,FALSE)/VLOOKUP($A96,IndCons,F$73,FALSE)),0,VLOOKUP($A96,NonEConsump,F$73,FALSE)/VLOOKUP($A96,IndCons,F$73,FALSE))</f>
        <v/>
      </c>
      <c r="G96" s="106">
        <f>IF(ISERROR(VLOOKUP($A96,NonEConsump,G$73,FALSE)/VLOOKUP($A96,IndCons,G$73,FALSE)),0,VLOOKUP($A96,NonEConsump,G$73,FALSE)/VLOOKUP($A96,IndCons,G$73,FALSE))</f>
        <v/>
      </c>
      <c r="H96" s="106">
        <f>IF(ISERROR(VLOOKUP($A96,NonEConsump,H$73,FALSE)/VLOOKUP($A96,IndCons,H$73,FALSE)),0,VLOOKUP($A96,NonEConsump,H$73,FALSE)/VLOOKUP($A96,IndCons,H$73,FALSE))</f>
        <v/>
      </c>
      <c r="I96" s="106">
        <f>IF(ISERROR(VLOOKUP($A96,NonEConsump,I$73,FALSE)/VLOOKUP($A96,IndCons,I$73,FALSE)),0,VLOOKUP($A96,NonEConsump,I$73,FALSE)/VLOOKUP($A96,IndCons,I$73,FALSE))</f>
        <v/>
      </c>
      <c r="J96" s="106">
        <f>IF(ISERROR(VLOOKUP($A96,NonEConsump,J$73,FALSE)/VLOOKUP($A96,IndCons,J$73,FALSE)),0,VLOOKUP($A96,NonEConsump,J$73,FALSE)/VLOOKUP($A96,IndCons,J$73,FALSE))</f>
        <v/>
      </c>
      <c r="K96" s="106">
        <f>IF(ISERROR(VLOOKUP($A96,NonEConsump,K$73,FALSE)/VLOOKUP($A96,IndCons,K$73,FALSE)),0,VLOOKUP($A96,NonEConsump,K$73,FALSE)/VLOOKUP($A96,IndCons,K$73,FALSE))</f>
        <v/>
      </c>
      <c r="L96" s="106">
        <f>IF(ISERROR(VLOOKUP($A96,NonEConsump,L$73,FALSE)/VLOOKUP($A96,IndCons,L$73,FALSE)),0,VLOOKUP($A96,NonEConsump,L$73,FALSE)/VLOOKUP($A96,IndCons,L$73,FALSE))</f>
        <v/>
      </c>
      <c r="M96" s="106">
        <f>IF(ISERROR(VLOOKUP($A96,NonEConsump,M$73,FALSE)/VLOOKUP($A96,IndCons,M$73,FALSE)),0,VLOOKUP($A96,NonEConsump,M$73,FALSE)/VLOOKUP($A96,IndCons,M$73,FALSE))</f>
        <v/>
      </c>
      <c r="N96" s="106">
        <f>IF(ISERROR(VLOOKUP($A96,NonEConsump,N$73,FALSE)/VLOOKUP($A96,IndCons,N$73,FALSE)),0,VLOOKUP($A96,NonEConsump,N$73,FALSE)/VLOOKUP($A96,IndCons,N$73,FALSE))</f>
        <v/>
      </c>
      <c r="O96" s="106">
        <f>IF(ISERROR(VLOOKUP($A96,NonEConsump,O$73,FALSE)/VLOOKUP($A96,IndCons,O$73,FALSE)),0,VLOOKUP($A96,NonEConsump,O$73,FALSE)/VLOOKUP($A96,IndCons,O$73,FALSE))</f>
        <v/>
      </c>
      <c r="P96" s="106">
        <f>IF(ISERROR(VLOOKUP($A96,NonEConsump,P$73,FALSE)/VLOOKUP($A96,IndCons,P$73,FALSE)),0,VLOOKUP($A96,NonEConsump,P$73,FALSE)/VLOOKUP($A96,IndCons,P$73,FALSE))</f>
        <v/>
      </c>
      <c r="Q96" s="106">
        <f>IF(ISERROR(VLOOKUP($A96,NonEConsump,Q$73,FALSE)/VLOOKUP($A96,IndCons,Q$73,FALSE)),0,VLOOKUP($A96,NonEConsump,Q$73,FALSE)/VLOOKUP($A96,IndCons,Q$73,FALSE))</f>
        <v/>
      </c>
      <c r="R96" s="106">
        <f>IF(ISERROR(VLOOKUP($A96,NonEConsump,R$73,FALSE)/VLOOKUP($A96,IndCons,R$73,FALSE)),0,VLOOKUP($A96,NonEConsump,R$73,FALSE)/VLOOKUP($A96,IndCons,R$73,FALSE))</f>
        <v/>
      </c>
      <c r="S96" s="106">
        <f>IF(ISERROR(VLOOKUP($A96,NonEConsump,S$73,FALSE)/VLOOKUP($A96,IndCons,S$73,FALSE)),0,VLOOKUP($A96,NonEConsump,S$73,FALSE)/VLOOKUP($A96,IndCons,S$73,FALSE))</f>
        <v/>
      </c>
      <c r="T96" s="106">
        <f>IF(ISERROR(VLOOKUP($A96,NonEConsump,T$73,FALSE)/VLOOKUP($A96,IndCons,T$73,FALSE)),0,VLOOKUP($A96,NonEConsump,T$73,FALSE)/VLOOKUP($A96,IndCons,T$73,FALSE))</f>
        <v/>
      </c>
      <c r="U96" s="106">
        <f>IF(ISERROR(VLOOKUP($A96,NonEConsump,U$73,FALSE)/VLOOKUP($A96,IndCons,U$73,FALSE)),0,VLOOKUP($A96,NonEConsump,U$73,FALSE)/VLOOKUP($A96,IndCons,U$73,FALSE))</f>
        <v/>
      </c>
      <c r="V96" s="106">
        <f>IF(ISERROR(VLOOKUP($A96,NonEConsump,V$73,FALSE)/VLOOKUP($A96,IndCons,V$73,FALSE)),0,VLOOKUP($A96,NonEConsump,V$73,FALSE)/VLOOKUP($A96,IndCons,V$73,FALSE))</f>
        <v/>
      </c>
      <c r="W96" s="106">
        <f>IF(ISERROR(VLOOKUP($A96,NonEConsump,W$73,FALSE)/VLOOKUP($A96,IndCons,W$73,FALSE)),0,VLOOKUP($A96,NonEConsump,W$73,FALSE)/VLOOKUP($A96,IndCons,W$73,FALSE))</f>
        <v/>
      </c>
      <c r="X96" s="106">
        <f>IF(ISERROR(VLOOKUP($A96,NonEConsump,X$73,FALSE)/VLOOKUP($A96,IndCons,X$73,FALSE)),0,VLOOKUP($A96,NonEConsump,X$73,FALSE)/VLOOKUP($A96,IndCons,X$73,FALSE))</f>
        <v/>
      </c>
      <c r="Y96" s="106">
        <f>IF(ISERROR(VLOOKUP($A96,NonEConsump,Y$73,FALSE)/VLOOKUP($A96,IndCons,Y$73,FALSE)),0,VLOOKUP($A96,NonEConsump,Y$73,FALSE)/VLOOKUP($A96,IndCons,Y$73,FALSE))</f>
        <v/>
      </c>
      <c r="Z96" s="106">
        <f>IF(ISERROR(VLOOKUP($A96,NonEConsump,Z$73,FALSE)/VLOOKUP($A96,IndCons,Z$73,FALSE)),0,VLOOKUP($A96,NonEConsump,Z$73,FALSE)/VLOOKUP($A96,IndCons,Z$73,FALSE))</f>
        <v/>
      </c>
      <c r="AA96" s="106">
        <f>IF(ISERROR(VLOOKUP($A96,NonEConsump,AA$73,FALSE)/VLOOKUP($A96,IndCons,AA$73,FALSE)),0,VLOOKUP($A96,NonEConsump,AA$73,FALSE)/VLOOKUP($A96,IndCons,AA$73,FALSE))</f>
        <v/>
      </c>
      <c r="AB96" s="106">
        <f>IF(ISERROR(VLOOKUP($A96,NonEConsump,AB$73,FALSE)/VLOOKUP($A96,IndCons,AB$73,FALSE)),0,VLOOKUP($A96,NonEConsump,AB$73,FALSE)/VLOOKUP($A96,IndCons,AB$73,FALSE))</f>
        <v/>
      </c>
      <c r="AC96" s="106">
        <f>IF(ISERROR(VLOOKUP($A96,NonEConsump,AC$73,FALSE)/VLOOKUP($A96,IndCons,AC$73,FALSE)),0,VLOOKUP($A96,NonEConsump,AC$73,FALSE)/VLOOKUP($A96,IndCons,AC$73,FALSE))</f>
        <v/>
      </c>
      <c r="AD96" s="106">
        <f>IF(ISERROR(VLOOKUP($A96,NonEConsump,AD$73,FALSE)/VLOOKUP($A96,IndCons,AD$73,FALSE)),0,VLOOKUP($A96,NonEConsump,AD$73,FALSE)/VLOOKUP($A96,IndCons,AD$73,FALSE))</f>
        <v/>
      </c>
      <c r="AE96" s="106" t="n"/>
      <c r="AF96" s="107" t="n"/>
    </row>
    <row r="97">
      <c r="A97" s="95" t="inlineStr">
        <is>
          <t>Motor Gasoline Blending Components</t>
        </is>
      </c>
      <c r="B97" s="106">
        <f>IF(ISERROR(VLOOKUP($A97,NonEConsump,B$73,FALSE)/VLOOKUP($A97,IndCons,B$73,FALSE)),0,VLOOKUP($A97,NonEConsump,B$73,FALSE)/VLOOKUP($A97,IndCons,B$73,FALSE))</f>
        <v/>
      </c>
      <c r="C97" s="106">
        <f>IF(ISERROR(VLOOKUP($A97,NonEConsump,C$73,FALSE)/VLOOKUP($A97,IndCons,C$73,FALSE)),0,VLOOKUP($A97,NonEConsump,C$73,FALSE)/VLOOKUP($A97,IndCons,C$73,FALSE))</f>
        <v/>
      </c>
      <c r="D97" s="106">
        <f>IF(ISERROR(VLOOKUP($A97,NonEConsump,D$73,FALSE)/VLOOKUP($A97,IndCons,D$73,FALSE)),0,VLOOKUP($A97,NonEConsump,D$73,FALSE)/VLOOKUP($A97,IndCons,D$73,FALSE))</f>
        <v/>
      </c>
      <c r="E97" s="106">
        <f>IF(ISERROR(VLOOKUP($A97,NonEConsump,E$73,FALSE)/VLOOKUP($A97,IndCons,E$73,FALSE)),0,VLOOKUP($A97,NonEConsump,E$73,FALSE)/VLOOKUP($A97,IndCons,E$73,FALSE))</f>
        <v/>
      </c>
      <c r="F97" s="106">
        <f>IF(ISERROR(VLOOKUP($A97,NonEConsump,F$73,FALSE)/VLOOKUP($A97,IndCons,F$73,FALSE)),0,VLOOKUP($A97,NonEConsump,F$73,FALSE)/VLOOKUP($A97,IndCons,F$73,FALSE))</f>
        <v/>
      </c>
      <c r="G97" s="106">
        <f>IF(ISERROR(VLOOKUP($A97,NonEConsump,G$73,FALSE)/VLOOKUP($A97,IndCons,G$73,FALSE)),0,VLOOKUP($A97,NonEConsump,G$73,FALSE)/VLOOKUP($A97,IndCons,G$73,FALSE))</f>
        <v/>
      </c>
      <c r="H97" s="106">
        <f>IF(ISERROR(VLOOKUP($A97,NonEConsump,H$73,FALSE)/VLOOKUP($A97,IndCons,H$73,FALSE)),0,VLOOKUP($A97,NonEConsump,H$73,FALSE)/VLOOKUP($A97,IndCons,H$73,FALSE))</f>
        <v/>
      </c>
      <c r="I97" s="106">
        <f>IF(ISERROR(VLOOKUP($A97,NonEConsump,I$73,FALSE)/VLOOKUP($A97,IndCons,I$73,FALSE)),0,VLOOKUP($A97,NonEConsump,I$73,FALSE)/VLOOKUP($A97,IndCons,I$73,FALSE))</f>
        <v/>
      </c>
      <c r="J97" s="106">
        <f>IF(ISERROR(VLOOKUP($A97,NonEConsump,J$73,FALSE)/VLOOKUP($A97,IndCons,J$73,FALSE)),0,VLOOKUP($A97,NonEConsump,J$73,FALSE)/VLOOKUP($A97,IndCons,J$73,FALSE))</f>
        <v/>
      </c>
      <c r="K97" s="106">
        <f>IF(ISERROR(VLOOKUP($A97,NonEConsump,K$73,FALSE)/VLOOKUP($A97,IndCons,K$73,FALSE)),0,VLOOKUP($A97,NonEConsump,K$73,FALSE)/VLOOKUP($A97,IndCons,K$73,FALSE))</f>
        <v/>
      </c>
      <c r="L97" s="106">
        <f>IF(ISERROR(VLOOKUP($A97,NonEConsump,L$73,FALSE)/VLOOKUP($A97,IndCons,L$73,FALSE)),0,VLOOKUP($A97,NonEConsump,L$73,FALSE)/VLOOKUP($A97,IndCons,L$73,FALSE))</f>
        <v/>
      </c>
      <c r="M97" s="106">
        <f>IF(ISERROR(VLOOKUP($A97,NonEConsump,M$73,FALSE)/VLOOKUP($A97,IndCons,M$73,FALSE)),0,VLOOKUP($A97,NonEConsump,M$73,FALSE)/VLOOKUP($A97,IndCons,M$73,FALSE))</f>
        <v/>
      </c>
      <c r="N97" s="106">
        <f>IF(ISERROR(VLOOKUP($A97,NonEConsump,N$73,FALSE)/VLOOKUP($A97,IndCons,N$73,FALSE)),0,VLOOKUP($A97,NonEConsump,N$73,FALSE)/VLOOKUP($A97,IndCons,N$73,FALSE))</f>
        <v/>
      </c>
      <c r="O97" s="106">
        <f>IF(ISERROR(VLOOKUP($A97,NonEConsump,O$73,FALSE)/VLOOKUP($A97,IndCons,O$73,FALSE)),0,VLOOKUP($A97,NonEConsump,O$73,FALSE)/VLOOKUP($A97,IndCons,O$73,FALSE))</f>
        <v/>
      </c>
      <c r="P97" s="106">
        <f>IF(ISERROR(VLOOKUP($A97,NonEConsump,P$73,FALSE)/VLOOKUP($A97,IndCons,P$73,FALSE)),0,VLOOKUP($A97,NonEConsump,P$73,FALSE)/VLOOKUP($A97,IndCons,P$73,FALSE))</f>
        <v/>
      </c>
      <c r="Q97" s="106">
        <f>IF(ISERROR(VLOOKUP($A97,NonEConsump,Q$73,FALSE)/VLOOKUP($A97,IndCons,Q$73,FALSE)),0,VLOOKUP($A97,NonEConsump,Q$73,FALSE)/VLOOKUP($A97,IndCons,Q$73,FALSE))</f>
        <v/>
      </c>
      <c r="R97" s="106">
        <f>IF(ISERROR(VLOOKUP($A97,NonEConsump,R$73,FALSE)/VLOOKUP($A97,IndCons,R$73,FALSE)),0,VLOOKUP($A97,NonEConsump,R$73,FALSE)/VLOOKUP($A97,IndCons,R$73,FALSE))</f>
        <v/>
      </c>
      <c r="S97" s="106">
        <f>IF(ISERROR(VLOOKUP($A97,NonEConsump,S$73,FALSE)/VLOOKUP($A97,IndCons,S$73,FALSE)),0,VLOOKUP($A97,NonEConsump,S$73,FALSE)/VLOOKUP($A97,IndCons,S$73,FALSE))</f>
        <v/>
      </c>
      <c r="T97" s="106">
        <f>IF(ISERROR(VLOOKUP($A97,NonEConsump,T$73,FALSE)/VLOOKUP($A97,IndCons,T$73,FALSE)),0,VLOOKUP($A97,NonEConsump,T$73,FALSE)/VLOOKUP($A97,IndCons,T$73,FALSE))</f>
        <v/>
      </c>
      <c r="U97" s="106">
        <f>IF(ISERROR(VLOOKUP($A97,NonEConsump,U$73,FALSE)/VLOOKUP($A97,IndCons,U$73,FALSE)),0,VLOOKUP($A97,NonEConsump,U$73,FALSE)/VLOOKUP($A97,IndCons,U$73,FALSE))</f>
        <v/>
      </c>
      <c r="V97" s="106">
        <f>IF(ISERROR(VLOOKUP($A97,NonEConsump,V$73,FALSE)/VLOOKUP($A97,IndCons,V$73,FALSE)),0,VLOOKUP($A97,NonEConsump,V$73,FALSE)/VLOOKUP($A97,IndCons,V$73,FALSE))</f>
        <v/>
      </c>
      <c r="W97" s="106">
        <f>IF(ISERROR(VLOOKUP($A97,NonEConsump,W$73,FALSE)/VLOOKUP($A97,IndCons,W$73,FALSE)),0,VLOOKUP($A97,NonEConsump,W$73,FALSE)/VLOOKUP($A97,IndCons,W$73,FALSE))</f>
        <v/>
      </c>
      <c r="X97" s="106">
        <f>IF(ISERROR(VLOOKUP($A97,NonEConsump,X$73,FALSE)/VLOOKUP($A97,IndCons,X$73,FALSE)),0,VLOOKUP($A97,NonEConsump,X$73,FALSE)/VLOOKUP($A97,IndCons,X$73,FALSE))</f>
        <v/>
      </c>
      <c r="Y97" s="106">
        <f>IF(ISERROR(VLOOKUP($A97,NonEConsump,Y$73,FALSE)/VLOOKUP($A97,IndCons,Y$73,FALSE)),0,VLOOKUP($A97,NonEConsump,Y$73,FALSE)/VLOOKUP($A97,IndCons,Y$73,FALSE))</f>
        <v/>
      </c>
      <c r="Z97" s="106">
        <f>IF(ISERROR(VLOOKUP($A97,NonEConsump,Z$73,FALSE)/VLOOKUP($A97,IndCons,Z$73,FALSE)),0,VLOOKUP($A97,NonEConsump,Z$73,FALSE)/VLOOKUP($A97,IndCons,Z$73,FALSE))</f>
        <v/>
      </c>
      <c r="AA97" s="106">
        <f>IF(ISERROR(VLOOKUP($A97,NonEConsump,AA$73,FALSE)/VLOOKUP($A97,IndCons,AA$73,FALSE)),0,VLOOKUP($A97,NonEConsump,AA$73,FALSE)/VLOOKUP($A97,IndCons,AA$73,FALSE))</f>
        <v/>
      </c>
      <c r="AB97" s="106">
        <f>IF(ISERROR(VLOOKUP($A97,NonEConsump,AB$73,FALSE)/VLOOKUP($A97,IndCons,AB$73,FALSE)),0,VLOOKUP($A97,NonEConsump,AB$73,FALSE)/VLOOKUP($A97,IndCons,AB$73,FALSE))</f>
        <v/>
      </c>
      <c r="AC97" s="106">
        <f>IF(ISERROR(VLOOKUP($A97,NonEConsump,AC$73,FALSE)/VLOOKUP($A97,IndCons,AC$73,FALSE)),0,VLOOKUP($A97,NonEConsump,AC$73,FALSE)/VLOOKUP($A97,IndCons,AC$73,FALSE))</f>
        <v/>
      </c>
      <c r="AD97" s="106">
        <f>IF(ISERROR(VLOOKUP($A97,NonEConsump,AD$73,FALSE)/VLOOKUP($A97,IndCons,AD$73,FALSE)),0,VLOOKUP($A97,NonEConsump,AD$73,FALSE)/VLOOKUP($A97,IndCons,AD$73,FALSE))</f>
        <v/>
      </c>
      <c r="AE97" s="106" t="n"/>
      <c r="AF97" s="107" t="n"/>
    </row>
    <row r="98" ht="14" customHeight="1" s="163" thickBot="1">
      <c r="A98" s="95" t="inlineStr">
        <is>
          <t>Unfinished Oils</t>
        </is>
      </c>
      <c r="B98" s="106">
        <f>IF(ISERROR(VLOOKUP($A98,NonEConsump,B$73,FALSE)/VLOOKUP($A98,IndCons,B$73,FALSE)),0,VLOOKUP($A98,NonEConsump,B$73,FALSE)/VLOOKUP($A98,IndCons,B$73,FALSE))</f>
        <v/>
      </c>
      <c r="C98" s="106">
        <f>IF(ISERROR(VLOOKUP($A98,NonEConsump,C$73,FALSE)/VLOOKUP($A98,IndCons,C$73,FALSE)),0,VLOOKUP($A98,NonEConsump,C$73,FALSE)/VLOOKUP($A98,IndCons,C$73,FALSE))</f>
        <v/>
      </c>
      <c r="D98" s="106">
        <f>IF(ISERROR(VLOOKUP($A98,NonEConsump,D$73,FALSE)/VLOOKUP($A98,IndCons,D$73,FALSE)),0,VLOOKUP($A98,NonEConsump,D$73,FALSE)/VLOOKUP($A98,IndCons,D$73,FALSE))</f>
        <v/>
      </c>
      <c r="E98" s="106">
        <f>IF(ISERROR(VLOOKUP($A98,NonEConsump,E$73,FALSE)/VLOOKUP($A98,IndCons,E$73,FALSE)),0,VLOOKUP($A98,NonEConsump,E$73,FALSE)/VLOOKUP($A98,IndCons,E$73,FALSE))</f>
        <v/>
      </c>
      <c r="F98" s="106">
        <f>IF(ISERROR(VLOOKUP($A98,NonEConsump,F$73,FALSE)/VLOOKUP($A98,IndCons,F$73,FALSE)),0,VLOOKUP($A98,NonEConsump,F$73,FALSE)/VLOOKUP($A98,IndCons,F$73,FALSE))</f>
        <v/>
      </c>
      <c r="G98" s="106">
        <f>IF(ISERROR(VLOOKUP($A98,NonEConsump,G$73,FALSE)/VLOOKUP($A98,IndCons,G$73,FALSE)),0,VLOOKUP($A98,NonEConsump,G$73,FALSE)/VLOOKUP($A98,IndCons,G$73,FALSE))</f>
        <v/>
      </c>
      <c r="H98" s="106">
        <f>IF(ISERROR(VLOOKUP($A98,NonEConsump,H$73,FALSE)/VLOOKUP($A98,IndCons,H$73,FALSE)),0,VLOOKUP($A98,NonEConsump,H$73,FALSE)/VLOOKUP($A98,IndCons,H$73,FALSE))</f>
        <v/>
      </c>
      <c r="I98" s="106">
        <f>IF(ISERROR(VLOOKUP($A98,NonEConsump,I$73,FALSE)/VLOOKUP($A98,IndCons,I$73,FALSE)),0,VLOOKUP($A98,NonEConsump,I$73,FALSE)/VLOOKUP($A98,IndCons,I$73,FALSE))</f>
        <v/>
      </c>
      <c r="J98" s="106">
        <f>IF(ISERROR(VLOOKUP($A98,NonEConsump,J$73,FALSE)/VLOOKUP($A98,IndCons,J$73,FALSE)),0,VLOOKUP($A98,NonEConsump,J$73,FALSE)/VLOOKUP($A98,IndCons,J$73,FALSE))</f>
        <v/>
      </c>
      <c r="K98" s="106">
        <f>IF(ISERROR(VLOOKUP($A98,NonEConsump,K$73,FALSE)/VLOOKUP($A98,IndCons,K$73,FALSE)),0,VLOOKUP($A98,NonEConsump,K$73,FALSE)/VLOOKUP($A98,IndCons,K$73,FALSE))</f>
        <v/>
      </c>
      <c r="L98" s="106">
        <f>IF(ISERROR(VLOOKUP($A98,NonEConsump,L$73,FALSE)/VLOOKUP($A98,IndCons,L$73,FALSE)),0,VLOOKUP($A98,NonEConsump,L$73,FALSE)/VLOOKUP($A98,IndCons,L$73,FALSE))</f>
        <v/>
      </c>
      <c r="M98" s="106">
        <f>IF(ISERROR(VLOOKUP($A98,NonEConsump,M$73,FALSE)/VLOOKUP($A98,IndCons,M$73,FALSE)),0,VLOOKUP($A98,NonEConsump,M$73,FALSE)/VLOOKUP($A98,IndCons,M$73,FALSE))</f>
        <v/>
      </c>
      <c r="N98" s="106">
        <f>IF(ISERROR(VLOOKUP($A98,NonEConsump,N$73,FALSE)/VLOOKUP($A98,IndCons,N$73,FALSE)),0,VLOOKUP($A98,NonEConsump,N$73,FALSE)/VLOOKUP($A98,IndCons,N$73,FALSE))</f>
        <v/>
      </c>
      <c r="O98" s="106">
        <f>IF(ISERROR(VLOOKUP($A98,NonEConsump,O$73,FALSE)/VLOOKUP($A98,IndCons,O$73,FALSE)),0,VLOOKUP($A98,NonEConsump,O$73,FALSE)/VLOOKUP($A98,IndCons,O$73,FALSE))</f>
        <v/>
      </c>
      <c r="P98" s="106">
        <f>IF(ISERROR(VLOOKUP($A98,NonEConsump,P$73,FALSE)/VLOOKUP($A98,IndCons,P$73,FALSE)),0,VLOOKUP($A98,NonEConsump,P$73,FALSE)/VLOOKUP($A98,IndCons,P$73,FALSE))</f>
        <v/>
      </c>
      <c r="Q98" s="106">
        <f>IF(ISERROR(VLOOKUP($A98,NonEConsump,Q$73,FALSE)/VLOOKUP($A98,IndCons,Q$73,FALSE)),0,VLOOKUP($A98,NonEConsump,Q$73,FALSE)/VLOOKUP($A98,IndCons,Q$73,FALSE))</f>
        <v/>
      </c>
      <c r="R98" s="106">
        <f>IF(ISERROR(VLOOKUP($A98,NonEConsump,R$73,FALSE)/VLOOKUP($A98,IndCons,R$73,FALSE)),0,VLOOKUP($A98,NonEConsump,R$73,FALSE)/VLOOKUP($A98,IndCons,R$73,FALSE))</f>
        <v/>
      </c>
      <c r="S98" s="106">
        <f>IF(ISERROR(VLOOKUP($A98,NonEConsump,S$73,FALSE)/VLOOKUP($A98,IndCons,S$73,FALSE)),0,VLOOKUP($A98,NonEConsump,S$73,FALSE)/VLOOKUP($A98,IndCons,S$73,FALSE))</f>
        <v/>
      </c>
      <c r="T98" s="106">
        <f>IF(ISERROR(VLOOKUP($A98,NonEConsump,T$73,FALSE)/VLOOKUP($A98,IndCons,T$73,FALSE)),0,VLOOKUP($A98,NonEConsump,T$73,FALSE)/VLOOKUP($A98,IndCons,T$73,FALSE))</f>
        <v/>
      </c>
      <c r="U98" s="106">
        <f>IF(ISERROR(VLOOKUP($A98,NonEConsump,U$73,FALSE)/VLOOKUP($A98,IndCons,U$73,FALSE)),0,VLOOKUP($A98,NonEConsump,U$73,FALSE)/VLOOKUP($A98,IndCons,U$73,FALSE))</f>
        <v/>
      </c>
      <c r="V98" s="106">
        <f>IF(ISERROR(VLOOKUP($A98,NonEConsump,V$73,FALSE)/VLOOKUP($A98,IndCons,V$73,FALSE)),0,VLOOKUP($A98,NonEConsump,V$73,FALSE)/VLOOKUP($A98,IndCons,V$73,FALSE))</f>
        <v/>
      </c>
      <c r="W98" s="106">
        <f>IF(ISERROR(VLOOKUP($A98,NonEConsump,W$73,FALSE)/VLOOKUP($A98,IndCons,W$73,FALSE)),0,VLOOKUP($A98,NonEConsump,W$73,FALSE)/VLOOKUP($A98,IndCons,W$73,FALSE))</f>
        <v/>
      </c>
      <c r="X98" s="106">
        <f>IF(ISERROR(VLOOKUP($A98,NonEConsump,X$73,FALSE)/VLOOKUP($A98,IndCons,X$73,FALSE)),0,VLOOKUP($A98,NonEConsump,X$73,FALSE)/VLOOKUP($A98,IndCons,X$73,FALSE))</f>
        <v/>
      </c>
      <c r="Y98" s="106">
        <f>IF(ISERROR(VLOOKUP($A98,NonEConsump,Y$73,FALSE)/VLOOKUP($A98,IndCons,Y$73,FALSE)),0,VLOOKUP($A98,NonEConsump,Y$73,FALSE)/VLOOKUP($A98,IndCons,Y$73,FALSE))</f>
        <v/>
      </c>
      <c r="Z98" s="106">
        <f>IF(ISERROR(VLOOKUP($A98,NonEConsump,Z$73,FALSE)/VLOOKUP($A98,IndCons,Z$73,FALSE)),0,VLOOKUP($A98,NonEConsump,Z$73,FALSE)/VLOOKUP($A98,IndCons,Z$73,FALSE))</f>
        <v/>
      </c>
      <c r="AA98" s="106">
        <f>IF(ISERROR(VLOOKUP($A98,NonEConsump,AA$73,FALSE)/VLOOKUP($A98,IndCons,AA$73,FALSE)),0,VLOOKUP($A98,NonEConsump,AA$73,FALSE)/VLOOKUP($A98,IndCons,AA$73,FALSE))</f>
        <v/>
      </c>
      <c r="AB98" s="106">
        <f>IF(ISERROR(VLOOKUP($A98,NonEConsump,AB$73,FALSE)/VLOOKUP($A98,IndCons,AB$73,FALSE)),0,VLOOKUP($A98,NonEConsump,AB$73,FALSE)/VLOOKUP($A98,IndCons,AB$73,FALSE))</f>
        <v/>
      </c>
      <c r="AC98" s="106">
        <f>IF(ISERROR(VLOOKUP($A98,NonEConsump,AC$73,FALSE)/VLOOKUP($A98,IndCons,AC$73,FALSE)),0,VLOOKUP($A98,NonEConsump,AC$73,FALSE)/VLOOKUP($A98,IndCons,AC$73,FALSE))</f>
        <v/>
      </c>
      <c r="AD98" s="106">
        <f>IF(ISERROR(VLOOKUP($A98,NonEConsump,AD$73,FALSE)/VLOOKUP($A98,IndCons,AD$73,FALSE)),0,VLOOKUP($A98,NonEConsump,AD$73,FALSE)/VLOOKUP($A98,IndCons,AD$73,FALSE))</f>
        <v/>
      </c>
      <c r="AE98" s="108" t="n"/>
      <c r="AF98" s="109" t="n"/>
    </row>
    <row r="99">
      <c r="A99" s="79" t="inlineStr">
        <is>
          <t>Transportation</t>
        </is>
      </c>
      <c r="B99" s="80" t="n">
        <v>1990</v>
      </c>
      <c r="C99" s="80" t="n">
        <v>1991</v>
      </c>
      <c r="D99" s="80" t="n">
        <v>1992</v>
      </c>
      <c r="E99" s="80" t="n">
        <v>1993</v>
      </c>
      <c r="F99" s="80" t="n">
        <v>1994</v>
      </c>
      <c r="G99" s="80" t="n">
        <v>1995</v>
      </c>
      <c r="H99" s="80" t="n">
        <v>1996</v>
      </c>
      <c r="I99" s="80" t="n">
        <v>1997</v>
      </c>
      <c r="J99" s="80" t="n">
        <v>1998</v>
      </c>
      <c r="K99" s="80" t="n">
        <v>1999</v>
      </c>
      <c r="L99" s="113" t="n">
        <v>2000</v>
      </c>
      <c r="M99" s="80" t="n">
        <v>2001</v>
      </c>
      <c r="N99" s="80" t="n">
        <v>2002</v>
      </c>
      <c r="O99" s="113" t="n">
        <v>2003</v>
      </c>
      <c r="P99" s="80" t="n">
        <v>2004</v>
      </c>
      <c r="Q99" s="80" t="n">
        <v>2005</v>
      </c>
      <c r="R99" s="80" t="n">
        <v>2006</v>
      </c>
      <c r="S99" s="80" t="n">
        <v>2007</v>
      </c>
      <c r="T99" s="80" t="n">
        <v>2008</v>
      </c>
      <c r="U99" s="80" t="n">
        <v>2009</v>
      </c>
      <c r="V99" s="80" t="n">
        <v>2010</v>
      </c>
      <c r="W99" s="80" t="n">
        <v>2011</v>
      </c>
      <c r="X99" s="80" t="n">
        <v>2012</v>
      </c>
      <c r="Y99" s="80" t="n">
        <v>2013</v>
      </c>
      <c r="Z99" s="80" t="n">
        <v>2014</v>
      </c>
      <c r="AA99" s="80" t="n">
        <v>2015</v>
      </c>
      <c r="AB99" s="80" t="n">
        <v>2016</v>
      </c>
      <c r="AC99" s="80" t="n">
        <v>2017</v>
      </c>
      <c r="AD99" s="80" t="n">
        <v>2018</v>
      </c>
      <c r="AE99" s="80" t="n">
        <v>2019</v>
      </c>
      <c r="AF99" s="83" t="n">
        <v>2020</v>
      </c>
    </row>
    <row r="100" ht="14" customHeight="1" s="163" thickBot="1">
      <c r="A100" s="99" t="inlineStr">
        <is>
          <t>Lubricants</t>
        </is>
      </c>
      <c r="B100" s="108">
        <f>B47/B70</f>
        <v/>
      </c>
      <c r="C100" s="108">
        <f>C47/C70</f>
        <v/>
      </c>
      <c r="D100" s="108">
        <f>D47/D70</f>
        <v/>
      </c>
      <c r="E100" s="108">
        <f>E47/E70</f>
        <v/>
      </c>
      <c r="F100" s="108">
        <f>F47/F70</f>
        <v/>
      </c>
      <c r="G100" s="108">
        <f>G47/G70</f>
        <v/>
      </c>
      <c r="H100" s="108">
        <f>H47/H70</f>
        <v/>
      </c>
      <c r="I100" s="108">
        <f>I47/I70</f>
        <v/>
      </c>
      <c r="J100" s="108">
        <f>J47/J70</f>
        <v/>
      </c>
      <c r="K100" s="108">
        <f>K47/K70</f>
        <v/>
      </c>
      <c r="L100" s="114">
        <f>L47/L70</f>
        <v/>
      </c>
      <c r="M100" s="108">
        <f>M47/M70</f>
        <v/>
      </c>
      <c r="N100" s="108">
        <f>N47/N70</f>
        <v/>
      </c>
      <c r="O100" s="114">
        <f>O47/O70</f>
        <v/>
      </c>
      <c r="P100" s="114">
        <f>P47/P70</f>
        <v/>
      </c>
      <c r="Q100" s="114">
        <f>Q47/Q70</f>
        <v/>
      </c>
      <c r="R100" s="114">
        <f>R47/R70</f>
        <v/>
      </c>
      <c r="S100" s="114">
        <f>S47/S70</f>
        <v/>
      </c>
      <c r="T100" s="114">
        <f>T47/T70</f>
        <v/>
      </c>
      <c r="U100" s="114">
        <f>U47/U70</f>
        <v/>
      </c>
      <c r="V100" s="114">
        <f>V47/V70</f>
        <v/>
      </c>
      <c r="W100" s="114">
        <f>W47/W70</f>
        <v/>
      </c>
      <c r="X100" s="114">
        <f>X47/X70</f>
        <v/>
      </c>
      <c r="Y100" s="114">
        <f>Y47/Y70</f>
        <v/>
      </c>
      <c r="Z100" s="114">
        <f>Z47/Z70</f>
        <v/>
      </c>
      <c r="AA100" s="114">
        <f>AA47/AA70</f>
        <v/>
      </c>
      <c r="AB100" s="114">
        <f>AB47/AB70</f>
        <v/>
      </c>
      <c r="AC100" s="114">
        <f>AC47/AC70</f>
        <v/>
      </c>
      <c r="AD100" s="114">
        <f>AD47/AD70</f>
        <v/>
      </c>
      <c r="AE100" s="114" t="n"/>
      <c r="AF100" s="115" t="n"/>
    </row>
    <row r="102" ht="14" customHeight="1" s="163">
      <c r="A102" s="116" t="n"/>
    </row>
    <row r="104" ht="14" customHeight="1" s="163">
      <c r="A104" s="116" t="n"/>
    </row>
    <row r="107" ht="14" customHeight="1" s="163">
      <c r="A107" s="116" t="n"/>
    </row>
    <row r="108" ht="14" customHeight="1" s="163">
      <c r="A108" s="117" t="n"/>
    </row>
    <row r="109" ht="14" customHeight="1" s="163">
      <c r="A109" s="117" t="n"/>
    </row>
    <row r="111" ht="14" customHeight="1" s="163">
      <c r="A111" s="116" t="n"/>
    </row>
    <row r="112" ht="14" customHeight="1" s="163">
      <c r="A112" s="116" t="n"/>
    </row>
    <row r="115" ht="14" customHeight="1" s="163">
      <c r="A115" s="116" t="n"/>
    </row>
    <row r="116" ht="14" customHeight="1" s="163">
      <c r="A116" s="116" t="n"/>
    </row>
    <row r="117" ht="14" customHeight="1" s="163">
      <c r="A117" s="116" t="n"/>
    </row>
    <row r="118" ht="14" customHeight="1" s="163">
      <c r="A118" s="116" t="n"/>
    </row>
    <row r="119" ht="14" customHeight="1" s="163">
      <c r="A119" s="116" t="n"/>
    </row>
    <row r="120" ht="14" customHeight="1" s="163">
      <c r="A120" s="116" t="n"/>
    </row>
    <row r="122" ht="14" customHeight="1" s="163">
      <c r="A122" s="116" t="n"/>
    </row>
    <row r="123" ht="14" customHeight="1" s="163">
      <c r="A123" s="116" t="n"/>
    </row>
    <row r="124" ht="14" customHeight="1" s="163">
      <c r="A124" s="116" t="n"/>
    </row>
  </sheetData>
  <pageMargins left="0.75" right="0.75" top="1" bottom="1" header="0.5" footer="0.5"/>
  <pageSetup orientation="landscape" scale="90"/>
  <rowBreaks count="1" manualBreakCount="1">
    <brk id="48" min="0" max="16383" man="1"/>
  </rowBreak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77"/>
  <sheetViews>
    <sheetView tabSelected="1" zoomScale="75" workbookViewId="0">
      <selection activeCell="C19" sqref="C19"/>
    </sheetView>
  </sheetViews>
  <sheetFormatPr baseColWidth="10" defaultColWidth="8.83203125" defaultRowHeight="15"/>
  <cols>
    <col width="21.1640625" customWidth="1" style="163" min="1" max="1"/>
    <col width="41.83203125" customWidth="1" style="163" min="2" max="2"/>
    <col width="12" bestFit="1" customWidth="1" style="163" min="3" max="10"/>
    <col width="11.83203125" bestFit="1" customWidth="1" style="163" min="11" max="11"/>
    <col width="12" bestFit="1" customWidth="1" style="163" min="12" max="13"/>
    <col width="11.83203125" bestFit="1" customWidth="1" style="163" min="14" max="17"/>
    <col width="10.83203125" bestFit="1" customWidth="1" style="163" min="18" max="18"/>
    <col width="11.83203125" bestFit="1" customWidth="1" style="163" min="19" max="28"/>
    <col width="9.83203125" bestFit="1" customWidth="1" style="163" min="29" max="29"/>
    <col width="11.83203125" bestFit="1" customWidth="1" style="163" min="30" max="31"/>
  </cols>
  <sheetData>
    <row r="1">
      <c r="A1" s="12" t="inlineStr">
        <is>
          <t>HARD COPY PASTE FROM BIFUBC</t>
        </is>
      </c>
      <c r="B1" s="12" t="n"/>
      <c r="C1" s="12" t="n"/>
      <c r="D1" s="12" t="n"/>
      <c r="E1" s="12" t="n"/>
    </row>
    <row r="2">
      <c r="B2" t="inlineStr">
        <is>
          <t>Unit: BTU</t>
        </is>
      </c>
      <c r="C2" t="n">
        <v>2020</v>
      </c>
      <c r="D2" t="n">
        <v>2021</v>
      </c>
      <c r="E2" t="n">
        <v>2022</v>
      </c>
      <c r="F2" t="n">
        <v>2023</v>
      </c>
      <c r="G2" t="n">
        <v>2024</v>
      </c>
      <c r="H2" t="n">
        <v>2025</v>
      </c>
      <c r="I2" t="n">
        <v>2026</v>
      </c>
      <c r="J2" t="n">
        <v>2027</v>
      </c>
      <c r="K2" t="n">
        <v>2028</v>
      </c>
      <c r="L2" t="n">
        <v>2029</v>
      </c>
      <c r="M2" t="n">
        <v>2030</v>
      </c>
      <c r="N2" t="n">
        <v>2031</v>
      </c>
      <c r="O2" t="n">
        <v>2032</v>
      </c>
      <c r="P2" t="n">
        <v>2033</v>
      </c>
      <c r="Q2" t="n">
        <v>2034</v>
      </c>
      <c r="R2" t="n">
        <v>2035</v>
      </c>
      <c r="S2" t="n">
        <v>2036</v>
      </c>
      <c r="T2" t="n">
        <v>2037</v>
      </c>
      <c r="U2" t="n">
        <v>2038</v>
      </c>
      <c r="V2" t="n">
        <v>2039</v>
      </c>
      <c r="W2" t="n">
        <v>2040</v>
      </c>
      <c r="X2" t="n">
        <v>2041</v>
      </c>
      <c r="Y2" t="n">
        <v>2042</v>
      </c>
      <c r="Z2" t="n">
        <v>2043</v>
      </c>
      <c r="AA2" t="n">
        <v>2044</v>
      </c>
      <c r="AB2" t="n">
        <v>2045</v>
      </c>
      <c r="AC2" t="n">
        <v>2046</v>
      </c>
      <c r="AD2" t="n">
        <v>2047</v>
      </c>
      <c r="AE2" t="n">
        <v>2048</v>
      </c>
      <c r="AF2" t="n">
        <v>2049</v>
      </c>
      <c r="AG2" t="n">
        <v>2050</v>
      </c>
    </row>
    <row r="3">
      <c r="A3" t="inlineStr">
        <is>
          <t>coal</t>
        </is>
      </c>
      <c r="B3" t="inlineStr">
        <is>
          <t>agriculture and forestry 01T03</t>
        </is>
      </c>
      <c r="C3" t="n">
        <v>428223809257.0318</v>
      </c>
      <c r="D3" t="n">
        <v>428223809257.0318</v>
      </c>
      <c r="E3" t="n">
        <v>428223809257.0318</v>
      </c>
      <c r="F3" t="n">
        <v>428223809257.0318</v>
      </c>
      <c r="G3" t="n">
        <v>428223809257.0318</v>
      </c>
      <c r="H3" t="n">
        <v>428223809257.0318</v>
      </c>
      <c r="I3" t="n">
        <v>428223809257.0318</v>
      </c>
      <c r="J3" t="n">
        <v>428223809257.0318</v>
      </c>
      <c r="K3" t="n">
        <v>428223809257.0318</v>
      </c>
      <c r="L3" t="n">
        <v>428223809257.0318</v>
      </c>
      <c r="M3" t="n">
        <v>428223809257.0318</v>
      </c>
      <c r="N3" t="n">
        <v>428223809257.0318</v>
      </c>
      <c r="O3" t="n">
        <v>428223809257.0318</v>
      </c>
      <c r="P3" t="n">
        <v>428223809257.0318</v>
      </c>
      <c r="Q3" t="n">
        <v>428223809257.0318</v>
      </c>
      <c r="R3" t="n">
        <v>428223809257.0318</v>
      </c>
      <c r="S3" t="n">
        <v>428223809257.0318</v>
      </c>
      <c r="T3" t="n">
        <v>428223809257.0318</v>
      </c>
      <c r="U3" t="n">
        <v>428223809257.0318</v>
      </c>
      <c r="V3" t="n">
        <v>428223809257.0318</v>
      </c>
      <c r="W3" t="n">
        <v>428223809257.0318</v>
      </c>
      <c r="X3" t="n">
        <v>428223809257.0318</v>
      </c>
      <c r="Y3" t="n">
        <v>428223809257.0318</v>
      </c>
      <c r="Z3" t="n">
        <v>428223809257.0318</v>
      </c>
      <c r="AA3" t="n">
        <v>428223809257.0318</v>
      </c>
      <c r="AB3" t="n">
        <v>428223809257.0318</v>
      </c>
      <c r="AC3" t="n">
        <v>428223809257.0318</v>
      </c>
      <c r="AD3" t="n">
        <v>428223809257.0318</v>
      </c>
      <c r="AE3" t="n">
        <v>428223809257.0318</v>
      </c>
      <c r="AF3" t="n">
        <v>428223809257.0318</v>
      </c>
      <c r="AG3" t="n">
        <v>428223809257.0318</v>
      </c>
    </row>
    <row r="4">
      <c r="A4" t="inlineStr">
        <is>
          <t>coal</t>
        </is>
      </c>
      <c r="B4" t="inlineStr">
        <is>
          <t>coal mining 05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coal</t>
        </is>
      </c>
      <c r="B5" t="inlineStr">
        <is>
          <t>oil and gas extraction 06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coal</t>
        </is>
      </c>
      <c r="B6" t="inlineStr">
        <is>
          <t>other mining and quarrying 07T08</t>
        </is>
      </c>
      <c r="C6" t="n">
        <v>53631263287.54632</v>
      </c>
      <c r="D6" t="n">
        <v>51525492736.16018</v>
      </c>
      <c r="E6" t="n">
        <v>54845233492.3033</v>
      </c>
      <c r="F6" t="n">
        <v>56337131641.9766</v>
      </c>
      <c r="G6" t="n">
        <v>57176537143.69492</v>
      </c>
      <c r="H6" t="n">
        <v>57442899903.51011</v>
      </c>
      <c r="I6" t="n">
        <v>56957725684.33727</v>
      </c>
      <c r="J6" t="n">
        <v>56457100716.12859</v>
      </c>
      <c r="K6" t="n">
        <v>56412761616.48764</v>
      </c>
      <c r="L6" t="n">
        <v>56433142368.03413</v>
      </c>
      <c r="M6" t="n">
        <v>56734147041.2923</v>
      </c>
      <c r="N6" t="n">
        <v>56987644589.74266</v>
      </c>
      <c r="O6" t="n">
        <v>56982896969.55737</v>
      </c>
      <c r="P6" t="n">
        <v>57021564546.85281</v>
      </c>
      <c r="Q6" t="n">
        <v>57225127834.0827</v>
      </c>
      <c r="R6" t="n">
        <v>57407954440.24535</v>
      </c>
      <c r="S6" t="n">
        <v>57467604189.00442</v>
      </c>
      <c r="T6" t="n">
        <v>57553624907.41428</v>
      </c>
      <c r="U6" t="n">
        <v>57558964481.30606</v>
      </c>
      <c r="V6" t="n">
        <v>57518154384.99837</v>
      </c>
      <c r="W6" t="n">
        <v>57406894855.73238</v>
      </c>
      <c r="X6" t="n">
        <v>57414492436.40641</v>
      </c>
      <c r="Y6" t="n">
        <v>57666111888.66225</v>
      </c>
      <c r="Z6" t="n">
        <v>57978335283.71147</v>
      </c>
      <c r="AA6" t="n">
        <v>58185143587.95489</v>
      </c>
      <c r="AB6" t="n">
        <v>58331305666.99732</v>
      </c>
      <c r="AC6" t="n">
        <v>58434351049.73509</v>
      </c>
      <c r="AD6" t="n">
        <v>58605419360.09921</v>
      </c>
      <c r="AE6" t="n">
        <v>58802512176.80404</v>
      </c>
      <c r="AF6" t="n">
        <v>59147369386.47535</v>
      </c>
      <c r="AG6" t="n">
        <v>59490825596.96928</v>
      </c>
    </row>
    <row r="7">
      <c r="A7" t="inlineStr">
        <is>
          <t>coal</t>
        </is>
      </c>
      <c r="B7" t="inlineStr">
        <is>
          <t>food beverage and tobacco 10T12</t>
        </is>
      </c>
      <c r="C7" t="n">
        <v>1080839597892.679</v>
      </c>
      <c r="D7" t="n">
        <v>1097007679366.072</v>
      </c>
      <c r="E7" t="n">
        <v>1112910018368.731</v>
      </c>
      <c r="F7" t="n">
        <v>1127918865312.338</v>
      </c>
      <c r="G7" t="n">
        <v>1135286023787.155</v>
      </c>
      <c r="H7" t="n">
        <v>1142756438087.526</v>
      </c>
      <c r="I7" t="n">
        <v>1150243388467.54</v>
      </c>
      <c r="J7" t="n">
        <v>1157852334916.041</v>
      </c>
      <c r="K7" t="n">
        <v>1161692637931.178</v>
      </c>
      <c r="L7" t="n">
        <v>1165650790857.428</v>
      </c>
      <c r="M7" t="n">
        <v>1169565540215.854</v>
      </c>
      <c r="N7" t="n">
        <v>1173527470320.601</v>
      </c>
      <c r="O7" t="n">
        <v>1173814535886.401</v>
      </c>
      <c r="P7" t="n">
        <v>1174433410561.745</v>
      </c>
      <c r="Q7" t="n">
        <v>1175286460593.954</v>
      </c>
      <c r="R7" t="n">
        <v>1176143802433.094</v>
      </c>
      <c r="S7" t="n">
        <v>1177105526454.359</v>
      </c>
      <c r="T7" t="n">
        <v>1178079096639.548</v>
      </c>
      <c r="U7" t="n">
        <v>1179046297084.136</v>
      </c>
      <c r="V7" t="n">
        <v>1180037510285.598</v>
      </c>
      <c r="W7" t="n">
        <v>1181098052675.931</v>
      </c>
      <c r="X7" t="n">
        <v>1182212825251.118</v>
      </c>
      <c r="Y7" t="n">
        <v>1183386721836.255</v>
      </c>
      <c r="Z7" t="n">
        <v>1184583349462.168</v>
      </c>
      <c r="AA7" t="n">
        <v>1185799096019.859</v>
      </c>
      <c r="AB7" t="n">
        <v>1187046623310.769</v>
      </c>
      <c r="AC7" t="n">
        <v>1188315415436.92</v>
      </c>
      <c r="AD7" t="n">
        <v>1189632359306.435</v>
      </c>
      <c r="AE7" t="n">
        <v>1191008116466.846</v>
      </c>
      <c r="AF7" t="n">
        <v>1192418178952.788</v>
      </c>
      <c r="AG7" t="n">
        <v>1193853506781.789</v>
      </c>
    </row>
    <row r="8">
      <c r="A8" t="inlineStr">
        <is>
          <t>coal</t>
        </is>
      </c>
      <c r="B8" t="inlineStr">
        <is>
          <t>textiles apparel and leather 13T15</t>
        </is>
      </c>
      <c r="C8" t="n">
        <v>260894117800.3041</v>
      </c>
      <c r="D8" t="n">
        <v>266241520620.1207</v>
      </c>
      <c r="E8" t="n">
        <v>278485947705.3448</v>
      </c>
      <c r="F8" t="n">
        <v>283467964361.1714</v>
      </c>
      <c r="G8" t="n">
        <v>286591353498.403</v>
      </c>
      <c r="H8" t="n">
        <v>290689475661.1111</v>
      </c>
      <c r="I8" t="n">
        <v>294446798771.2317</v>
      </c>
      <c r="J8" t="n">
        <v>298206012028.2098</v>
      </c>
      <c r="K8" t="n">
        <v>300886422699.35</v>
      </c>
      <c r="L8" t="n">
        <v>303767523386.9753</v>
      </c>
      <c r="M8" t="n">
        <v>306924007830.1776</v>
      </c>
      <c r="N8" t="n">
        <v>310599056344.1046</v>
      </c>
      <c r="O8" t="n">
        <v>313157002728.0921</v>
      </c>
      <c r="P8" t="n">
        <v>315582405730.8254</v>
      </c>
      <c r="Q8" t="n">
        <v>318524437050.6651</v>
      </c>
      <c r="R8" t="n">
        <v>321963146263.5403</v>
      </c>
      <c r="S8" t="n">
        <v>325096781719.6622</v>
      </c>
      <c r="T8" t="n">
        <v>327992441098.7672</v>
      </c>
      <c r="U8" t="n">
        <v>331530958173.5931</v>
      </c>
      <c r="V8" t="n">
        <v>335164311973.4598</v>
      </c>
      <c r="W8" t="n">
        <v>338884729079.3873</v>
      </c>
      <c r="X8" t="n">
        <v>343279244512.0737</v>
      </c>
      <c r="Y8" t="n">
        <v>348186374866.9302</v>
      </c>
      <c r="Z8" t="n">
        <v>353303433141.0102</v>
      </c>
      <c r="AA8" t="n">
        <v>358281775918.8964</v>
      </c>
      <c r="AB8" t="n">
        <v>363160255093.2356</v>
      </c>
      <c r="AC8" t="n">
        <v>367972391633.0978</v>
      </c>
      <c r="AD8" t="n">
        <v>372386396354.8307</v>
      </c>
      <c r="AE8" t="n">
        <v>377112974611.7332</v>
      </c>
      <c r="AF8" t="n">
        <v>382000306565.0544</v>
      </c>
      <c r="AG8" t="n">
        <v>386836609620.6377</v>
      </c>
    </row>
    <row r="9">
      <c r="A9" t="inlineStr">
        <is>
          <t>coal</t>
        </is>
      </c>
      <c r="B9" t="inlineStr">
        <is>
          <t>wood products 16</t>
        </is>
      </c>
      <c r="C9" t="n">
        <v>496006459920.0588</v>
      </c>
      <c r="D9" t="n">
        <v>511900923314.9142</v>
      </c>
      <c r="E9" t="n">
        <v>536899827458.4861</v>
      </c>
      <c r="F9" t="n">
        <v>537219576763.894</v>
      </c>
      <c r="G9" t="n">
        <v>535855549256.0602</v>
      </c>
      <c r="H9" t="n">
        <v>539315219025.9295</v>
      </c>
      <c r="I9" t="n">
        <v>537349779389.6418</v>
      </c>
      <c r="J9" t="n">
        <v>536024724096.3174</v>
      </c>
      <c r="K9" t="n">
        <v>532181532306.3884</v>
      </c>
      <c r="L9" t="n">
        <v>529335674915.0442</v>
      </c>
      <c r="M9" t="n">
        <v>529658081416.8959</v>
      </c>
      <c r="N9" t="n">
        <v>529964544740.0845</v>
      </c>
      <c r="O9" t="n">
        <v>527751100102.3724</v>
      </c>
      <c r="P9" t="n">
        <v>520869847044.9953</v>
      </c>
      <c r="Q9" t="n">
        <v>511170194292.8604</v>
      </c>
      <c r="R9" t="n">
        <v>508567027510.0529</v>
      </c>
      <c r="S9" t="n">
        <v>505588310296.5172</v>
      </c>
      <c r="T9" t="n">
        <v>502784968048.2744</v>
      </c>
      <c r="U9" t="n">
        <v>504096737359.3794</v>
      </c>
      <c r="V9" t="n">
        <v>504249083288.8258</v>
      </c>
      <c r="W9" t="n">
        <v>504933754239.1866</v>
      </c>
      <c r="X9" t="n">
        <v>510023171161.2728</v>
      </c>
      <c r="Y9" t="n">
        <v>513283551197.8548</v>
      </c>
      <c r="Z9" t="n">
        <v>517756498544.972</v>
      </c>
      <c r="AA9" t="n">
        <v>523936251741.1775</v>
      </c>
      <c r="AB9" t="n">
        <v>530729817315.9081</v>
      </c>
      <c r="AC9" t="n">
        <v>535740404076.8275</v>
      </c>
      <c r="AD9" t="n">
        <v>539241703257.6501</v>
      </c>
      <c r="AE9" t="n">
        <v>543326699923.968</v>
      </c>
      <c r="AF9" t="n">
        <v>547705759663.4032</v>
      </c>
      <c r="AG9" t="n">
        <v>553047610247.6537</v>
      </c>
    </row>
    <row r="10">
      <c r="A10" t="inlineStr">
        <is>
          <t>coal</t>
        </is>
      </c>
      <c r="B10" t="inlineStr">
        <is>
          <t>pulp paper and printing 17T18</t>
        </is>
      </c>
      <c r="C10" t="n">
        <v>3062564185800.7</v>
      </c>
      <c r="D10" t="n">
        <v>3098427908768.189</v>
      </c>
      <c r="E10" t="n">
        <v>3141294508388.739</v>
      </c>
      <c r="F10" t="n">
        <v>3183615791250.95</v>
      </c>
      <c r="G10" t="n">
        <v>3206186839510.077</v>
      </c>
      <c r="H10" t="n">
        <v>3233695423724.92</v>
      </c>
      <c r="I10" t="n">
        <v>3268569097655.214</v>
      </c>
      <c r="J10" t="n">
        <v>3312621468458.951</v>
      </c>
      <c r="K10" t="n">
        <v>3359322715189.365</v>
      </c>
      <c r="L10" t="n">
        <v>3422690211020.242</v>
      </c>
      <c r="M10" t="n">
        <v>3506117138870.369</v>
      </c>
      <c r="N10" t="n">
        <v>3606186803744.98</v>
      </c>
      <c r="O10" t="n">
        <v>3708102575094.963</v>
      </c>
      <c r="P10" t="n">
        <v>3821919995901.435</v>
      </c>
      <c r="Q10" t="n">
        <v>3941084643779.051</v>
      </c>
      <c r="R10" t="n">
        <v>4057860864170.092</v>
      </c>
      <c r="S10" t="n">
        <v>4167161515322.643</v>
      </c>
      <c r="T10" t="n">
        <v>4269588742410.345</v>
      </c>
      <c r="U10" t="n">
        <v>4366060061077.699</v>
      </c>
      <c r="V10" t="n">
        <v>4451262468395.042</v>
      </c>
      <c r="W10" t="n">
        <v>4527338831364.302</v>
      </c>
      <c r="X10" t="n">
        <v>4601633087910.566</v>
      </c>
      <c r="Y10" t="n">
        <v>4680568846127.725</v>
      </c>
      <c r="Z10" t="n">
        <v>4760523430710.593</v>
      </c>
      <c r="AA10" t="n">
        <v>4836022794626.083</v>
      </c>
      <c r="AB10" t="n">
        <v>4914122648613.047</v>
      </c>
      <c r="AC10" t="n">
        <v>4997933213656.57</v>
      </c>
      <c r="AD10" t="n">
        <v>5093035929785.437</v>
      </c>
      <c r="AE10" t="n">
        <v>5187228937368.388</v>
      </c>
      <c r="AF10" t="n">
        <v>5289583812623.828</v>
      </c>
      <c r="AG10" t="n">
        <v>5391383294516.938</v>
      </c>
    </row>
    <row r="11">
      <c r="A11" t="inlineStr">
        <is>
          <t>coal</t>
        </is>
      </c>
      <c r="B11" t="inlineStr">
        <is>
          <t>refined petroleum and coke 19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coal</t>
        </is>
      </c>
      <c r="B12" t="inlineStr">
        <is>
          <t>chemicals 20</t>
        </is>
      </c>
      <c r="C12" t="n">
        <v>858005647234.2706</v>
      </c>
      <c r="D12" t="n">
        <v>865808492691.009</v>
      </c>
      <c r="E12" t="n">
        <v>883468381551.0094</v>
      </c>
      <c r="F12" t="n">
        <v>896893283788.3599</v>
      </c>
      <c r="G12" t="n">
        <v>906955425599.3723</v>
      </c>
      <c r="H12" t="n">
        <v>916980250820.1349</v>
      </c>
      <c r="I12" t="n">
        <v>924886136488.5151</v>
      </c>
      <c r="J12" t="n">
        <v>932283373820.5151</v>
      </c>
      <c r="K12" t="n">
        <v>937248855015.8384</v>
      </c>
      <c r="L12" t="n">
        <v>941861310554.5021</v>
      </c>
      <c r="M12" t="n">
        <v>947451371483.5701</v>
      </c>
      <c r="N12" t="n">
        <v>952575207147.2783</v>
      </c>
      <c r="O12" t="n">
        <v>953494552234.3403</v>
      </c>
      <c r="P12" t="n">
        <v>954865160241.0061</v>
      </c>
      <c r="Q12" t="n">
        <v>956586847728.0934</v>
      </c>
      <c r="R12" t="n">
        <v>959427015197.4845</v>
      </c>
      <c r="S12" t="n">
        <v>960213681058.6393</v>
      </c>
      <c r="T12" t="n">
        <v>961656065473.3455</v>
      </c>
      <c r="U12" t="n">
        <v>962933417714.0425</v>
      </c>
      <c r="V12" t="n">
        <v>962701090693.7892</v>
      </c>
      <c r="W12" t="n">
        <v>962336298705.563</v>
      </c>
      <c r="X12" t="n">
        <v>962381382145.9364</v>
      </c>
      <c r="Y12" t="n">
        <v>964109015290.7047</v>
      </c>
      <c r="Z12" t="n">
        <v>964797818840.3002</v>
      </c>
      <c r="AA12" t="n">
        <v>964559831839.6118</v>
      </c>
      <c r="AB12" t="n">
        <v>964831189513.5905</v>
      </c>
      <c r="AC12" t="n">
        <v>965075711381.2797</v>
      </c>
      <c r="AD12" t="n">
        <v>964669156950.6641</v>
      </c>
      <c r="AE12" t="n">
        <v>964406994513.0387</v>
      </c>
      <c r="AF12" t="n">
        <v>966363687244.5601</v>
      </c>
      <c r="AG12" t="n">
        <v>967007193095.8475</v>
      </c>
    </row>
    <row r="13">
      <c r="A13" t="inlineStr">
        <is>
          <t>coal</t>
        </is>
      </c>
      <c r="B13" t="inlineStr">
        <is>
          <t>rubber and plastic products 22</t>
        </is>
      </c>
      <c r="C13" t="n">
        <v>95922198254.40154</v>
      </c>
      <c r="D13" t="n">
        <v>96266273097.29056</v>
      </c>
      <c r="E13" t="n">
        <v>96973093510.97729</v>
      </c>
      <c r="F13" t="n">
        <v>97494540268.99904</v>
      </c>
      <c r="G13" t="n">
        <v>97287828638.58121</v>
      </c>
      <c r="H13" t="n">
        <v>97091785995.53978</v>
      </c>
      <c r="I13" t="n">
        <v>96858401896.68097</v>
      </c>
      <c r="J13" t="n">
        <v>96602346199.64726</v>
      </c>
      <c r="K13" t="n">
        <v>96006216529.99071</v>
      </c>
      <c r="L13" t="n">
        <v>95406085990.06801</v>
      </c>
      <c r="M13" t="n">
        <v>94828627048.32016</v>
      </c>
      <c r="N13" t="n">
        <v>94276506951.59126</v>
      </c>
      <c r="O13" t="n">
        <v>93440325065.96562</v>
      </c>
      <c r="P13" t="n">
        <v>92620146661.4046</v>
      </c>
      <c r="Q13" t="n">
        <v>91825307101.86252</v>
      </c>
      <c r="R13" t="n">
        <v>91027800295.47635</v>
      </c>
      <c r="S13" t="n">
        <v>90207621890.91531</v>
      </c>
      <c r="T13" t="n">
        <v>89408781461.10709</v>
      </c>
      <c r="U13" t="n">
        <v>88633946252.89577</v>
      </c>
      <c r="V13" t="n">
        <v>87860444668.10649</v>
      </c>
      <c r="W13" t="n">
        <v>87072273225.67467</v>
      </c>
      <c r="X13" t="n">
        <v>86282768159.8208</v>
      </c>
      <c r="Y13" t="n">
        <v>85551942524.53714</v>
      </c>
      <c r="Z13" t="n">
        <v>84774440069.48172</v>
      </c>
      <c r="AA13" t="n">
        <v>83951594418.0766</v>
      </c>
      <c r="AB13" t="n">
        <v>83080738323.47765</v>
      </c>
      <c r="AC13" t="n">
        <v>82165872655.95102</v>
      </c>
      <c r="AD13" t="n">
        <v>81240338001.048</v>
      </c>
      <c r="AE13" t="n">
        <v>80312136099.30089</v>
      </c>
      <c r="AF13" t="n">
        <v>79407939419.15067</v>
      </c>
      <c r="AG13" t="n">
        <v>78478403893.98149</v>
      </c>
    </row>
    <row r="14">
      <c r="A14" t="inlineStr">
        <is>
          <t>coal</t>
        </is>
      </c>
      <c r="B14" t="inlineStr">
        <is>
          <t>glass and glass products 231</t>
        </is>
      </c>
      <c r="C14" t="n">
        <v>132202551859.6646</v>
      </c>
      <c r="D14" t="n">
        <v>132202551859.6646</v>
      </c>
      <c r="E14" t="n">
        <v>132202551859.6646</v>
      </c>
      <c r="F14" t="n">
        <v>132202551859.6646</v>
      </c>
      <c r="G14" t="n">
        <v>132202551859.6646</v>
      </c>
      <c r="H14" t="n">
        <v>132202551859.6646</v>
      </c>
      <c r="I14" t="n">
        <v>132202551859.6646</v>
      </c>
      <c r="J14" t="n">
        <v>132202551859.6646</v>
      </c>
      <c r="K14" t="n">
        <v>132202551859.6646</v>
      </c>
      <c r="L14" t="n">
        <v>132202551859.6646</v>
      </c>
      <c r="M14" t="n">
        <v>132202551859.6646</v>
      </c>
      <c r="N14" t="n">
        <v>132202551859.6646</v>
      </c>
      <c r="O14" t="n">
        <v>132202551859.6646</v>
      </c>
      <c r="P14" t="n">
        <v>132202551859.6646</v>
      </c>
      <c r="Q14" t="n">
        <v>132202551859.6646</v>
      </c>
      <c r="R14" t="n">
        <v>132202551859.6646</v>
      </c>
      <c r="S14" t="n">
        <v>132202551859.6646</v>
      </c>
      <c r="T14" t="n">
        <v>132202551859.6646</v>
      </c>
      <c r="U14" t="n">
        <v>132202551859.6646</v>
      </c>
      <c r="V14" t="n">
        <v>132202551859.6646</v>
      </c>
      <c r="W14" t="n">
        <v>132202551859.6646</v>
      </c>
      <c r="X14" t="n">
        <v>132202551859.6646</v>
      </c>
      <c r="Y14" t="n">
        <v>132202551859.6646</v>
      </c>
      <c r="Z14" t="n">
        <v>132202551859.6646</v>
      </c>
      <c r="AA14" t="n">
        <v>132202551859.6646</v>
      </c>
      <c r="AB14" t="n">
        <v>132202551859.6646</v>
      </c>
      <c r="AC14" t="n">
        <v>132202551859.6646</v>
      </c>
      <c r="AD14" t="n">
        <v>132202551859.6646</v>
      </c>
      <c r="AE14" t="n">
        <v>132202551859.6646</v>
      </c>
      <c r="AF14" t="n">
        <v>132202551859.6646</v>
      </c>
      <c r="AG14" t="n">
        <v>132202551859.6646</v>
      </c>
    </row>
    <row r="15">
      <c r="A15" t="inlineStr">
        <is>
          <t>coal</t>
        </is>
      </c>
      <c r="B15" t="inlineStr">
        <is>
          <t>cement and other nonmetallic minerals 239</t>
        </is>
      </c>
      <c r="C15" t="n">
        <v>435362711210.892</v>
      </c>
      <c r="D15" t="n">
        <v>422949085492.6882</v>
      </c>
      <c r="E15" t="n">
        <v>420484193557.6331</v>
      </c>
      <c r="F15" t="n">
        <v>411235260778.8473</v>
      </c>
      <c r="G15" t="n">
        <v>395663045061.5333</v>
      </c>
      <c r="H15" t="n">
        <v>380089197948.8184</v>
      </c>
      <c r="I15" t="n">
        <v>363210158439.9799</v>
      </c>
      <c r="J15" t="n">
        <v>345410589283.7589</v>
      </c>
      <c r="K15" t="n">
        <v>326007071052.4086</v>
      </c>
      <c r="L15" t="n">
        <v>306700585627.3016</v>
      </c>
      <c r="M15" t="n">
        <v>287839555674.8894</v>
      </c>
      <c r="N15" t="n">
        <v>269930012435.955</v>
      </c>
      <c r="O15" t="n">
        <v>251374385901.3234</v>
      </c>
      <c r="P15" t="n">
        <v>233644251074.7458</v>
      </c>
      <c r="Q15" t="n">
        <v>214135010532.1154</v>
      </c>
      <c r="R15" t="n">
        <v>208687868634.5012</v>
      </c>
      <c r="S15" t="n">
        <v>203561863681.297</v>
      </c>
      <c r="T15" t="n">
        <v>198680748365.175</v>
      </c>
      <c r="U15" t="n">
        <v>194592085478.2287</v>
      </c>
      <c r="V15" t="n">
        <v>190849219246.4841</v>
      </c>
      <c r="W15" t="n">
        <v>188158439626.9953</v>
      </c>
      <c r="X15" t="n">
        <v>185984936324.36</v>
      </c>
      <c r="Y15" t="n">
        <v>183709063664.7227</v>
      </c>
      <c r="Z15" t="n">
        <v>181843324935.906</v>
      </c>
      <c r="AA15" t="n">
        <v>180283496794.4244</v>
      </c>
      <c r="AB15" t="n">
        <v>178845716188.6661</v>
      </c>
      <c r="AC15" t="n">
        <v>177477152956.6861</v>
      </c>
      <c r="AD15" t="n">
        <v>176175530470.7056</v>
      </c>
      <c r="AE15" t="n">
        <v>175147517506.645</v>
      </c>
      <c r="AF15" t="n">
        <v>174357581201.9821</v>
      </c>
      <c r="AG15" t="n">
        <v>173824540364.8041</v>
      </c>
    </row>
    <row r="16">
      <c r="A16" t="inlineStr">
        <is>
          <t>coal</t>
        </is>
      </c>
      <c r="B16" t="inlineStr">
        <is>
          <t>iron and steel 241</t>
        </is>
      </c>
      <c r="C16" t="n">
        <v>57669849149.50231</v>
      </c>
      <c r="D16" t="n">
        <v>47802325535.3928</v>
      </c>
      <c r="E16" t="n">
        <v>49574572695.00217</v>
      </c>
      <c r="F16" t="n">
        <v>59367136647.2879</v>
      </c>
      <c r="G16" t="n">
        <v>59134711511.90811</v>
      </c>
      <c r="H16" t="n">
        <v>55841610792.97514</v>
      </c>
      <c r="I16" t="n">
        <v>55561111831.02569</v>
      </c>
      <c r="J16" t="n">
        <v>54238142394.65612</v>
      </c>
      <c r="K16" t="n">
        <v>51961570498.18531</v>
      </c>
      <c r="L16" t="n">
        <v>49906873280.37662</v>
      </c>
      <c r="M16" t="n">
        <v>49922540821.9475</v>
      </c>
      <c r="N16" t="n">
        <v>49886988458.71466</v>
      </c>
      <c r="O16" t="n">
        <v>49192141038.1526</v>
      </c>
      <c r="P16" t="n">
        <v>48318759734.87683</v>
      </c>
      <c r="Q16" t="n">
        <v>48349412348.131</v>
      </c>
      <c r="R16" t="n">
        <v>48466477403.47049</v>
      </c>
      <c r="S16" t="n">
        <v>47989113705.48701</v>
      </c>
      <c r="T16" t="n">
        <v>47989899445.42263</v>
      </c>
      <c r="U16" t="n">
        <v>48377981928.95319</v>
      </c>
      <c r="V16" t="n">
        <v>48499707929.78166</v>
      </c>
      <c r="W16" t="n">
        <v>47663428040.45903</v>
      </c>
      <c r="X16" t="n">
        <v>47785958012.40467</v>
      </c>
      <c r="Y16" t="n">
        <v>48906806015.41786</v>
      </c>
      <c r="Z16" t="n">
        <v>49713405541.20669</v>
      </c>
      <c r="AA16" t="n">
        <v>49256004147.40666</v>
      </c>
      <c r="AB16" t="n">
        <v>49132671283.82172</v>
      </c>
      <c r="AC16" t="n">
        <v>48952880529.0602</v>
      </c>
      <c r="AD16" t="n">
        <v>48671808604.2543</v>
      </c>
      <c r="AE16" t="n">
        <v>48906110591.79601</v>
      </c>
      <c r="AF16" t="n">
        <v>48696584300.18813</v>
      </c>
      <c r="AG16" t="n">
        <v>49423769398.93426</v>
      </c>
    </row>
    <row r="17">
      <c r="A17" t="inlineStr">
        <is>
          <t>coal</t>
        </is>
      </c>
      <c r="B17" t="inlineStr">
        <is>
          <t>other metals 242</t>
        </is>
      </c>
      <c r="C17" t="n">
        <v>263193951918.9584</v>
      </c>
      <c r="D17" t="n">
        <v>263193951918.9584</v>
      </c>
      <c r="E17" t="n">
        <v>263193951918.9584</v>
      </c>
      <c r="F17" t="n">
        <v>263193951918.9584</v>
      </c>
      <c r="G17" t="n">
        <v>263193951918.9584</v>
      </c>
      <c r="H17" t="n">
        <v>263193951918.9584</v>
      </c>
      <c r="I17" t="n">
        <v>263193951918.9584</v>
      </c>
      <c r="J17" t="n">
        <v>263193951918.9584</v>
      </c>
      <c r="K17" t="n">
        <v>263193951918.9584</v>
      </c>
      <c r="L17" t="n">
        <v>263193951918.9584</v>
      </c>
      <c r="M17" t="n">
        <v>263193951918.9584</v>
      </c>
      <c r="N17" t="n">
        <v>263193951918.9584</v>
      </c>
      <c r="O17" t="n">
        <v>263193951918.9584</v>
      </c>
      <c r="P17" t="n">
        <v>263193951918.9584</v>
      </c>
      <c r="Q17" t="n">
        <v>263193951918.9584</v>
      </c>
      <c r="R17" t="n">
        <v>263193951918.9584</v>
      </c>
      <c r="S17" t="n">
        <v>263193951918.9584</v>
      </c>
      <c r="T17" t="n">
        <v>263193951918.9584</v>
      </c>
      <c r="U17" t="n">
        <v>263193951918.9584</v>
      </c>
      <c r="V17" t="n">
        <v>263193951918.9584</v>
      </c>
      <c r="W17" t="n">
        <v>263193951918.9584</v>
      </c>
      <c r="X17" t="n">
        <v>263193951918.9584</v>
      </c>
      <c r="Y17" t="n">
        <v>263193951918.9584</v>
      </c>
      <c r="Z17" t="n">
        <v>263193951918.9584</v>
      </c>
      <c r="AA17" t="n">
        <v>263193951918.9584</v>
      </c>
      <c r="AB17" t="n">
        <v>263193951918.9584</v>
      </c>
      <c r="AC17" t="n">
        <v>263193951918.9584</v>
      </c>
      <c r="AD17" t="n">
        <v>263193951918.9584</v>
      </c>
      <c r="AE17" t="n">
        <v>263193951918.9584</v>
      </c>
      <c r="AF17" t="n">
        <v>263193951918.9584</v>
      </c>
      <c r="AG17" t="n">
        <v>263193951918.9584</v>
      </c>
    </row>
    <row r="18">
      <c r="A18" t="inlineStr">
        <is>
          <t>coal</t>
        </is>
      </c>
      <c r="B18" t="inlineStr">
        <is>
          <t>metal products except machinery and vehicles 25</t>
        </is>
      </c>
      <c r="C18" t="n">
        <v>85960178253.70198</v>
      </c>
      <c r="D18" t="n">
        <v>85960178253.70198</v>
      </c>
      <c r="E18" t="n">
        <v>85960178253.70198</v>
      </c>
      <c r="F18" t="n">
        <v>85960178253.70198</v>
      </c>
      <c r="G18" t="n">
        <v>85960178253.70198</v>
      </c>
      <c r="H18" t="n">
        <v>85960178253.70198</v>
      </c>
      <c r="I18" t="n">
        <v>85960178253.70198</v>
      </c>
      <c r="J18" t="n">
        <v>85960178253.70198</v>
      </c>
      <c r="K18" t="n">
        <v>85960178253.70198</v>
      </c>
      <c r="L18" t="n">
        <v>85960178253.70198</v>
      </c>
      <c r="M18" t="n">
        <v>85960178253.70198</v>
      </c>
      <c r="N18" t="n">
        <v>85960178253.70198</v>
      </c>
      <c r="O18" t="n">
        <v>85960178253.70198</v>
      </c>
      <c r="P18" t="n">
        <v>85960178253.70198</v>
      </c>
      <c r="Q18" t="n">
        <v>85960178253.70198</v>
      </c>
      <c r="R18" t="n">
        <v>85960178253.70198</v>
      </c>
      <c r="S18" t="n">
        <v>85960178253.70198</v>
      </c>
      <c r="T18" t="n">
        <v>85960178253.70198</v>
      </c>
      <c r="U18" t="n">
        <v>85960178253.70198</v>
      </c>
      <c r="V18" t="n">
        <v>85960178253.70198</v>
      </c>
      <c r="W18" t="n">
        <v>85960178253.70198</v>
      </c>
      <c r="X18" t="n">
        <v>85960178253.70198</v>
      </c>
      <c r="Y18" t="n">
        <v>85960178253.70198</v>
      </c>
      <c r="Z18" t="n">
        <v>85960178253.70198</v>
      </c>
      <c r="AA18" t="n">
        <v>85960178253.70198</v>
      </c>
      <c r="AB18" t="n">
        <v>85960178253.70198</v>
      </c>
      <c r="AC18" t="n">
        <v>85960178253.70198</v>
      </c>
      <c r="AD18" t="n">
        <v>85960178253.70198</v>
      </c>
      <c r="AE18" t="n">
        <v>85960178253.70198</v>
      </c>
      <c r="AF18" t="n">
        <v>85960178253.70198</v>
      </c>
      <c r="AG18" t="n">
        <v>85960178253.70198</v>
      </c>
    </row>
    <row r="19">
      <c r="A19" t="inlineStr">
        <is>
          <t>coal</t>
        </is>
      </c>
      <c r="B19" t="inlineStr">
        <is>
          <t>computers and electronics 26</t>
        </is>
      </c>
      <c r="C19" t="n">
        <v>4132552643.804727</v>
      </c>
      <c r="D19" t="n">
        <v>4132552643.804727</v>
      </c>
      <c r="E19" t="n">
        <v>4132552643.804727</v>
      </c>
      <c r="F19" t="n">
        <v>4132552643.804727</v>
      </c>
      <c r="G19" t="n">
        <v>4132552643.804727</v>
      </c>
      <c r="H19" t="n">
        <v>4132552643.804727</v>
      </c>
      <c r="I19" t="n">
        <v>4132552643.804727</v>
      </c>
      <c r="J19" t="n">
        <v>4132552643.804727</v>
      </c>
      <c r="K19" t="n">
        <v>4132552643.804727</v>
      </c>
      <c r="L19" t="n">
        <v>4132552643.804727</v>
      </c>
      <c r="M19" t="n">
        <v>4132552643.804727</v>
      </c>
      <c r="N19" t="n">
        <v>4132552643.804727</v>
      </c>
      <c r="O19" t="n">
        <v>4132552643.804727</v>
      </c>
      <c r="P19" t="n">
        <v>4132552643.804727</v>
      </c>
      <c r="Q19" t="n">
        <v>4132552643.804727</v>
      </c>
      <c r="R19" t="n">
        <v>4132552643.804727</v>
      </c>
      <c r="S19" t="n">
        <v>4132552643.804727</v>
      </c>
      <c r="T19" t="n">
        <v>4132552643.804727</v>
      </c>
      <c r="U19" t="n">
        <v>4132552643.804727</v>
      </c>
      <c r="V19" t="n">
        <v>4132552643.804727</v>
      </c>
      <c r="W19" t="n">
        <v>4132552643.804727</v>
      </c>
      <c r="X19" t="n">
        <v>4132552643.804727</v>
      </c>
      <c r="Y19" t="n">
        <v>4132552643.804727</v>
      </c>
      <c r="Z19" t="n">
        <v>4132552643.804727</v>
      </c>
      <c r="AA19" t="n">
        <v>4132552643.804727</v>
      </c>
      <c r="AB19" t="n">
        <v>4132552643.804727</v>
      </c>
      <c r="AC19" t="n">
        <v>4132552643.804727</v>
      </c>
      <c r="AD19" t="n">
        <v>4132552643.804727</v>
      </c>
      <c r="AE19" t="n">
        <v>4132552643.804727</v>
      </c>
      <c r="AF19" t="n">
        <v>4132552643.804727</v>
      </c>
      <c r="AG19" t="n">
        <v>4132552643.804727</v>
      </c>
    </row>
    <row r="20">
      <c r="A20" t="inlineStr">
        <is>
          <t>coal</t>
        </is>
      </c>
      <c r="B20" t="inlineStr">
        <is>
          <t>appliances and electrical equipment 27</t>
        </is>
      </c>
      <c r="C20" t="n">
        <v>39584087998.81315</v>
      </c>
      <c r="D20" t="n">
        <v>39584087998.81315</v>
      </c>
      <c r="E20" t="n">
        <v>39584087998.81315</v>
      </c>
      <c r="F20" t="n">
        <v>39584087998.81315</v>
      </c>
      <c r="G20" t="n">
        <v>39584087998.81315</v>
      </c>
      <c r="H20" t="n">
        <v>39584087998.81315</v>
      </c>
      <c r="I20" t="n">
        <v>39584087998.81315</v>
      </c>
      <c r="J20" t="n">
        <v>39584087998.81315</v>
      </c>
      <c r="K20" t="n">
        <v>39584087998.81315</v>
      </c>
      <c r="L20" t="n">
        <v>39584087998.81315</v>
      </c>
      <c r="M20" t="n">
        <v>39584087998.81315</v>
      </c>
      <c r="N20" t="n">
        <v>39584087998.81315</v>
      </c>
      <c r="O20" t="n">
        <v>39584087998.81315</v>
      </c>
      <c r="P20" t="n">
        <v>39584087998.81315</v>
      </c>
      <c r="Q20" t="n">
        <v>39584087998.81315</v>
      </c>
      <c r="R20" t="n">
        <v>39584087998.81315</v>
      </c>
      <c r="S20" t="n">
        <v>39584087998.81315</v>
      </c>
      <c r="T20" t="n">
        <v>39584087998.81315</v>
      </c>
      <c r="U20" t="n">
        <v>39584087998.81315</v>
      </c>
      <c r="V20" t="n">
        <v>39584087998.81315</v>
      </c>
      <c r="W20" t="n">
        <v>39584087998.81315</v>
      </c>
      <c r="X20" t="n">
        <v>39584087998.81315</v>
      </c>
      <c r="Y20" t="n">
        <v>39584087998.81315</v>
      </c>
      <c r="Z20" t="n">
        <v>39584087998.81315</v>
      </c>
      <c r="AA20" t="n">
        <v>39584087998.81315</v>
      </c>
      <c r="AB20" t="n">
        <v>39584087998.81315</v>
      </c>
      <c r="AC20" t="n">
        <v>39584087998.81315</v>
      </c>
      <c r="AD20" t="n">
        <v>39584087998.81315</v>
      </c>
      <c r="AE20" t="n">
        <v>39584087998.81315</v>
      </c>
      <c r="AF20" t="n">
        <v>39584087998.81315</v>
      </c>
      <c r="AG20" t="n">
        <v>39584087998.81315</v>
      </c>
    </row>
    <row r="21">
      <c r="A21" t="inlineStr">
        <is>
          <t>coal</t>
        </is>
      </c>
      <c r="B21" t="inlineStr">
        <is>
          <t>other machinery 28</t>
        </is>
      </c>
      <c r="C21" t="n">
        <v>43392962454.71436</v>
      </c>
      <c r="D21" t="n">
        <v>43902341406.20849</v>
      </c>
      <c r="E21" t="n">
        <v>44528615050.29262</v>
      </c>
      <c r="F21" t="n">
        <v>45154645670.06784</v>
      </c>
      <c r="G21" t="n">
        <v>45467660979.95544</v>
      </c>
      <c r="H21" t="n">
        <v>45780919314.15198</v>
      </c>
      <c r="I21" t="n">
        <v>46093934624.03959</v>
      </c>
      <c r="J21" t="n">
        <v>46406949933.92719</v>
      </c>
      <c r="K21" t="n">
        <v>46563457588.87099</v>
      </c>
      <c r="L21" t="n">
        <v>46720208268.12372</v>
      </c>
      <c r="M21" t="n">
        <v>46876715923.06752</v>
      </c>
      <c r="N21" t="n">
        <v>47033223578.01133</v>
      </c>
      <c r="O21" t="n">
        <v>47033223578.01133</v>
      </c>
      <c r="P21" t="n">
        <v>47033223578.01133</v>
      </c>
      <c r="Q21" t="n">
        <v>47033223578.01133</v>
      </c>
      <c r="R21" t="n">
        <v>47033223578.01133</v>
      </c>
      <c r="S21" t="n">
        <v>47033223578.01133</v>
      </c>
      <c r="T21" t="n">
        <v>47033223578.01133</v>
      </c>
      <c r="U21" t="n">
        <v>47033223578.01133</v>
      </c>
      <c r="V21" t="n">
        <v>47033223578.01133</v>
      </c>
      <c r="W21" t="n">
        <v>47033223578.01133</v>
      </c>
      <c r="X21" t="n">
        <v>47033223578.01133</v>
      </c>
      <c r="Y21" t="n">
        <v>47033223578.01133</v>
      </c>
      <c r="Z21" t="n">
        <v>47033223578.01133</v>
      </c>
      <c r="AA21" t="n">
        <v>47033223578.01133</v>
      </c>
      <c r="AB21" t="n">
        <v>47033223578.01133</v>
      </c>
      <c r="AC21" t="n">
        <v>47033223578.01133</v>
      </c>
      <c r="AD21" t="n">
        <v>47033223578.01133</v>
      </c>
      <c r="AE21" t="n">
        <v>47033223578.01133</v>
      </c>
      <c r="AF21" t="n">
        <v>47033223578.01133</v>
      </c>
      <c r="AG21" t="n">
        <v>47033223578.01133</v>
      </c>
    </row>
    <row r="22">
      <c r="A22" t="inlineStr">
        <is>
          <t>coal</t>
        </is>
      </c>
      <c r="B22" t="inlineStr">
        <is>
          <t>road vehicles 29</t>
        </is>
      </c>
      <c r="C22" t="n">
        <v>44114906412.9734</v>
      </c>
      <c r="D22" t="n">
        <v>44596714747.07541</v>
      </c>
      <c r="E22" t="n">
        <v>45197413748.80537</v>
      </c>
      <c r="F22" t="n">
        <v>45795882156.39597</v>
      </c>
      <c r="G22" t="n">
        <v>46073814186.16037</v>
      </c>
      <c r="H22" t="n">
        <v>46351523156.51083</v>
      </c>
      <c r="I22" t="n">
        <v>46628562948.61949</v>
      </c>
      <c r="J22" t="n">
        <v>46905825800.14208</v>
      </c>
      <c r="K22" t="n">
        <v>47022262814.21674</v>
      </c>
      <c r="L22" t="n">
        <v>47135130877.6684</v>
      </c>
      <c r="M22" t="n">
        <v>47246883644.0504</v>
      </c>
      <c r="N22" t="n">
        <v>47360643945.15781</v>
      </c>
      <c r="O22" t="n">
        <v>47318931834.75177</v>
      </c>
      <c r="P22" t="n">
        <v>47276996664.93177</v>
      </c>
      <c r="Q22" t="n">
        <v>47234392316.86998</v>
      </c>
      <c r="R22" t="n">
        <v>47188442077.59914</v>
      </c>
      <c r="S22" t="n">
        <v>47139369006.5332</v>
      </c>
      <c r="T22" t="n">
        <v>47088065341.32788</v>
      </c>
      <c r="U22" t="n">
        <v>47035200260.22503</v>
      </c>
      <c r="V22" t="n">
        <v>46981442941.46642</v>
      </c>
      <c r="W22" t="n">
        <v>46920547721.46187</v>
      </c>
      <c r="X22" t="n">
        <v>46855414372.59252</v>
      </c>
      <c r="Y22" t="n">
        <v>46786265954.27232</v>
      </c>
      <c r="Z22" t="n">
        <v>46708641278.22256</v>
      </c>
      <c r="AA22" t="n">
        <v>46624993997.99651</v>
      </c>
      <c r="AB22" t="n">
        <v>46531085984.72941</v>
      </c>
      <c r="AC22" t="n">
        <v>46426025000.7655</v>
      </c>
      <c r="AD22" t="n">
        <v>46313379996.72776</v>
      </c>
      <c r="AE22" t="n">
        <v>46192481794.37439</v>
      </c>
      <c r="AF22" t="n">
        <v>46063107334.29144</v>
      </c>
      <c r="AG22" t="n">
        <v>45918118715.23296</v>
      </c>
    </row>
    <row r="23">
      <c r="A23" t="inlineStr">
        <is>
          <t>coal</t>
        </is>
      </c>
      <c r="B23" t="inlineStr">
        <is>
          <t>nonroad vehicles 30</t>
        </is>
      </c>
      <c r="C23" t="n">
        <v>41783157161.57804</v>
      </c>
      <c r="D23" t="n">
        <v>42239498905.95544</v>
      </c>
      <c r="E23" t="n">
        <v>42808447201.14451</v>
      </c>
      <c r="F23" t="n">
        <v>43375282803.07255</v>
      </c>
      <c r="G23" t="n">
        <v>43638524383.39396</v>
      </c>
      <c r="H23" t="n">
        <v>43901554694.38927</v>
      </c>
      <c r="I23" t="n">
        <v>44163951197.40629</v>
      </c>
      <c r="J23" t="n">
        <v>44426558969.7494</v>
      </c>
      <c r="K23" t="n">
        <v>44536841557.97393</v>
      </c>
      <c r="L23" t="n">
        <v>44643743836.98086</v>
      </c>
      <c r="M23" t="n">
        <v>44749589769.35729</v>
      </c>
      <c r="N23" t="n">
        <v>44857337125.66862</v>
      </c>
      <c r="O23" t="n">
        <v>44817829761.6878</v>
      </c>
      <c r="P23" t="n">
        <v>44778111128.38087</v>
      </c>
      <c r="Q23" t="n">
        <v>44737758687.09566</v>
      </c>
      <c r="R23" t="n">
        <v>44694237205.91892</v>
      </c>
      <c r="S23" t="n">
        <v>44647757954.17678</v>
      </c>
      <c r="T23" t="n">
        <v>44599166009.17362</v>
      </c>
      <c r="U23" t="n">
        <v>44549095178.88777</v>
      </c>
      <c r="V23" t="n">
        <v>44498179271.29751</v>
      </c>
      <c r="W23" t="n">
        <v>44440502745.27204</v>
      </c>
      <c r="X23" t="n">
        <v>44378812102.05065</v>
      </c>
      <c r="Y23" t="n">
        <v>44313318610.95944</v>
      </c>
      <c r="Z23" t="n">
        <v>44239796885.47642</v>
      </c>
      <c r="AA23" t="n">
        <v>44160570888.18867</v>
      </c>
      <c r="AB23" t="n">
        <v>44071626501.9003</v>
      </c>
      <c r="AC23" t="n">
        <v>43972118649.30689</v>
      </c>
      <c r="AD23" t="n">
        <v>43865427639.62606</v>
      </c>
      <c r="AE23" t="n">
        <v>43750919664.87952</v>
      </c>
      <c r="AF23" t="n">
        <v>43628383455.74113</v>
      </c>
      <c r="AG23" t="n">
        <v>43491058393.7757</v>
      </c>
    </row>
    <row r="24">
      <c r="A24" t="inlineStr">
        <is>
          <t>coal</t>
        </is>
      </c>
      <c r="B24" t="inlineStr">
        <is>
          <t>other manufacturing 31T33</t>
        </is>
      </c>
      <c r="C24" t="n">
        <v>5307832726.60298</v>
      </c>
      <c r="D24" t="n">
        <v>5416624446.12759</v>
      </c>
      <c r="E24" t="n">
        <v>5665734588.393055</v>
      </c>
      <c r="F24" t="n">
        <v>5767092607.781281</v>
      </c>
      <c r="G24" t="n">
        <v>5830637264.212377</v>
      </c>
      <c r="H24" t="n">
        <v>5914012646.977767</v>
      </c>
      <c r="I24" t="n">
        <v>5990454548.912807</v>
      </c>
      <c r="J24" t="n">
        <v>6066934905.464737</v>
      </c>
      <c r="K24" t="n">
        <v>6121467263.652681</v>
      </c>
      <c r="L24" t="n">
        <v>6180082615.533175</v>
      </c>
      <c r="M24" t="n">
        <v>6244300588.594056</v>
      </c>
      <c r="N24" t="n">
        <v>6319068632.191751</v>
      </c>
      <c r="O24" t="n">
        <v>6371109481.729865</v>
      </c>
      <c r="P24" t="n">
        <v>6420453765.693226</v>
      </c>
      <c r="Q24" t="n">
        <v>6480308737.717122</v>
      </c>
      <c r="R24" t="n">
        <v>6550268510.866708</v>
      </c>
      <c r="S24" t="n">
        <v>6614021626.373811</v>
      </c>
      <c r="T24" t="n">
        <v>6672933171.590301</v>
      </c>
      <c r="U24" t="n">
        <v>6744923513.464472</v>
      </c>
      <c r="V24" t="n">
        <v>6818843287.389853</v>
      </c>
      <c r="W24" t="n">
        <v>6894534344.888399</v>
      </c>
      <c r="X24" t="n">
        <v>6983939782.725938</v>
      </c>
      <c r="Y24" t="n">
        <v>7083774256.997798</v>
      </c>
      <c r="Z24" t="n">
        <v>7187879668.036179</v>
      </c>
      <c r="AA24" t="n">
        <v>7289162943.195865</v>
      </c>
      <c r="AB24" t="n">
        <v>7388414515.580602</v>
      </c>
      <c r="AC24" t="n">
        <v>7486316361.841134</v>
      </c>
      <c r="AD24" t="n">
        <v>7576118304.924142</v>
      </c>
      <c r="AE24" t="n">
        <v>7672279486.971334</v>
      </c>
      <c r="AF24" t="n">
        <v>7771711167.17298</v>
      </c>
      <c r="AG24" t="n">
        <v>7870104675.814076</v>
      </c>
    </row>
    <row r="25">
      <c r="A25" t="inlineStr">
        <is>
          <t>coal</t>
        </is>
      </c>
      <c r="B25" t="inlineStr">
        <is>
          <t>energy pipelines and gas processing 352T353</t>
        </is>
      </c>
      <c r="C25" t="n">
        <v>55410616591.69746</v>
      </c>
      <c r="D25" t="n">
        <v>55410616591.69746</v>
      </c>
      <c r="E25" t="n">
        <v>55410616591.69746</v>
      </c>
      <c r="F25" t="n">
        <v>55410616591.69746</v>
      </c>
      <c r="G25" t="n">
        <v>55410616591.69746</v>
      </c>
      <c r="H25" t="n">
        <v>55410616591.69746</v>
      </c>
      <c r="I25" t="n">
        <v>55410616591.69746</v>
      </c>
      <c r="J25" t="n">
        <v>55410616591.69746</v>
      </c>
      <c r="K25" t="n">
        <v>55410616591.69746</v>
      </c>
      <c r="L25" t="n">
        <v>55410616591.69746</v>
      </c>
      <c r="M25" t="n">
        <v>55410616591.69746</v>
      </c>
      <c r="N25" t="n">
        <v>55410616591.69746</v>
      </c>
      <c r="O25" t="n">
        <v>55410616591.69746</v>
      </c>
      <c r="P25" t="n">
        <v>55410616591.69746</v>
      </c>
      <c r="Q25" t="n">
        <v>55410616591.69746</v>
      </c>
      <c r="R25" t="n">
        <v>55410616591.69746</v>
      </c>
      <c r="S25" t="n">
        <v>55410616591.69746</v>
      </c>
      <c r="T25" t="n">
        <v>55410616591.69746</v>
      </c>
      <c r="U25" t="n">
        <v>55410616591.69746</v>
      </c>
      <c r="V25" t="n">
        <v>55410616591.69746</v>
      </c>
      <c r="W25" t="n">
        <v>55410616591.69746</v>
      </c>
      <c r="X25" t="n">
        <v>55410616591.69746</v>
      </c>
      <c r="Y25" t="n">
        <v>55410616591.69746</v>
      </c>
      <c r="Z25" t="n">
        <v>55410616591.69746</v>
      </c>
      <c r="AA25" t="n">
        <v>55410616591.69746</v>
      </c>
      <c r="AB25" t="n">
        <v>55410616591.69746</v>
      </c>
      <c r="AC25" t="n">
        <v>55410616591.69746</v>
      </c>
      <c r="AD25" t="n">
        <v>55410616591.69746</v>
      </c>
      <c r="AE25" t="n">
        <v>55410616591.69746</v>
      </c>
      <c r="AF25" t="n">
        <v>55410616591.69746</v>
      </c>
      <c r="AG25" t="n">
        <v>55410616591.69746</v>
      </c>
    </row>
    <row r="26">
      <c r="A26" t="inlineStr">
        <is>
          <t>coal</t>
        </is>
      </c>
      <c r="B26" t="inlineStr">
        <is>
          <t>water and waste 36T39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coal</t>
        </is>
      </c>
      <c r="B27" t="inlineStr">
        <is>
          <t>construction 41T43</t>
        </is>
      </c>
      <c r="C27" t="n">
        <v>289797362170.1043</v>
      </c>
      <c r="D27" t="n">
        <v>289797362170.1043</v>
      </c>
      <c r="E27" t="n">
        <v>289797362170.1043</v>
      </c>
      <c r="F27" t="n">
        <v>289797362170.1043</v>
      </c>
      <c r="G27" t="n">
        <v>289797362170.1043</v>
      </c>
      <c r="H27" t="n">
        <v>289797362170.1043</v>
      </c>
      <c r="I27" t="n">
        <v>289797362170.1043</v>
      </c>
      <c r="J27" t="n">
        <v>289797362170.1043</v>
      </c>
      <c r="K27" t="n">
        <v>289797362170.1043</v>
      </c>
      <c r="L27" t="n">
        <v>289797362170.1043</v>
      </c>
      <c r="M27" t="n">
        <v>289797362170.1043</v>
      </c>
      <c r="N27" t="n">
        <v>289797362170.1043</v>
      </c>
      <c r="O27" t="n">
        <v>289797362170.1043</v>
      </c>
      <c r="P27" t="n">
        <v>289797362170.1043</v>
      </c>
      <c r="Q27" t="n">
        <v>289797362170.1043</v>
      </c>
      <c r="R27" t="n">
        <v>289797362170.1043</v>
      </c>
      <c r="S27" t="n">
        <v>289797362170.1043</v>
      </c>
      <c r="T27" t="n">
        <v>289797362170.1043</v>
      </c>
      <c r="U27" t="n">
        <v>289797362170.1043</v>
      </c>
      <c r="V27" t="n">
        <v>289797362170.1043</v>
      </c>
      <c r="W27" t="n">
        <v>289797362170.1043</v>
      </c>
      <c r="X27" t="n">
        <v>289797362170.1043</v>
      </c>
      <c r="Y27" t="n">
        <v>289797362170.1043</v>
      </c>
      <c r="Z27" t="n">
        <v>289797362170.1043</v>
      </c>
      <c r="AA27" t="n">
        <v>289797362170.1043</v>
      </c>
      <c r="AB27" t="n">
        <v>289797362170.1043</v>
      </c>
      <c r="AC27" t="n">
        <v>289797362170.1043</v>
      </c>
      <c r="AD27" t="n">
        <v>289797362170.1043</v>
      </c>
      <c r="AE27" t="n">
        <v>289797362170.1043</v>
      </c>
      <c r="AF27" t="n">
        <v>289797362170.1043</v>
      </c>
      <c r="AG27" t="n">
        <v>289797362170.1043</v>
      </c>
    </row>
    <row r="28">
      <c r="A28" t="inlineStr">
        <is>
          <t>natural gas</t>
        </is>
      </c>
      <c r="B28" t="inlineStr">
        <is>
          <t>agriculture and forestry 01T03</t>
        </is>
      </c>
      <c r="C28" t="n">
        <v>8753060834353.906</v>
      </c>
      <c r="D28" t="n">
        <v>9440173126026.125</v>
      </c>
      <c r="E28" t="n">
        <v>9540447965055.727</v>
      </c>
      <c r="F28" t="n">
        <v>9522236260078.57</v>
      </c>
      <c r="G28" t="n">
        <v>9576706005775.229</v>
      </c>
      <c r="H28" t="n">
        <v>9637147636260.338</v>
      </c>
      <c r="I28" t="n">
        <v>9683554149277.408</v>
      </c>
      <c r="J28" t="n">
        <v>9722717186625.211</v>
      </c>
      <c r="K28" t="n">
        <v>9789830790258.189</v>
      </c>
      <c r="L28" t="n">
        <v>9864230716644.457</v>
      </c>
      <c r="M28" t="n">
        <v>9922424547190.717</v>
      </c>
      <c r="N28" t="n">
        <v>9976877974434.979</v>
      </c>
      <c r="O28" t="n">
        <v>10089515022046.27</v>
      </c>
      <c r="P28" t="n">
        <v>10186903189267.06</v>
      </c>
      <c r="Q28" t="n">
        <v>10297361812655.15</v>
      </c>
      <c r="R28" t="n">
        <v>10406855061367.54</v>
      </c>
      <c r="S28" t="n">
        <v>10514978808484.72</v>
      </c>
      <c r="T28" t="n">
        <v>10625099336723.82</v>
      </c>
      <c r="U28" t="n">
        <v>10735512393285.82</v>
      </c>
      <c r="V28" t="n">
        <v>10845602959776.26</v>
      </c>
      <c r="W28" t="n">
        <v>10952260632161.94</v>
      </c>
      <c r="X28" t="n">
        <v>11059069272525.25</v>
      </c>
      <c r="Y28" t="n">
        <v>11170530053985.85</v>
      </c>
      <c r="Z28" t="n">
        <v>11282557522686.82</v>
      </c>
      <c r="AA28" t="n">
        <v>11397589325480.41</v>
      </c>
      <c r="AB28" t="n">
        <v>11514927424960.24</v>
      </c>
      <c r="AC28" t="n">
        <v>11632407708988.42</v>
      </c>
      <c r="AD28" t="n">
        <v>11750546571870.06</v>
      </c>
      <c r="AE28" t="n">
        <v>11871529170304.6</v>
      </c>
      <c r="AF28" t="n">
        <v>11993603054096.74</v>
      </c>
      <c r="AG28" t="n">
        <v>12117946495764.27</v>
      </c>
    </row>
    <row r="29">
      <c r="A29" t="inlineStr">
        <is>
          <t>natural gas</t>
        </is>
      </c>
      <c r="B29" t="inlineStr">
        <is>
          <t>coal mining 05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natural gas</t>
        </is>
      </c>
      <c r="B30" t="inlineStr">
        <is>
          <t>oil and gas extraction 06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natural gas</t>
        </is>
      </c>
      <c r="B31" t="inlineStr">
        <is>
          <t>other mining and quarrying 07T08</t>
        </is>
      </c>
      <c r="C31" t="n">
        <v>1096243833320.755</v>
      </c>
      <c r="D31" t="n">
        <v>1063567481627.113</v>
      </c>
      <c r="E31" t="n">
        <v>1103436323820.233</v>
      </c>
      <c r="F31" t="n">
        <v>1133981057246.689</v>
      </c>
      <c r="G31" t="n">
        <v>1143052235708.15</v>
      </c>
      <c r="H31" t="n">
        <v>1168674744697.486</v>
      </c>
      <c r="I31" t="n">
        <v>1183044984191.589</v>
      </c>
      <c r="J31" t="n">
        <v>1188164211250.835</v>
      </c>
      <c r="K31" t="n">
        <v>1196680318819.361</v>
      </c>
      <c r="L31" t="n">
        <v>1205007113929.37</v>
      </c>
      <c r="M31" t="n">
        <v>1220217178550.847</v>
      </c>
      <c r="N31" t="n">
        <v>1232598925522.383</v>
      </c>
      <c r="O31" t="n">
        <v>1242367050606.573</v>
      </c>
      <c r="P31" t="n">
        <v>1260095921299.642</v>
      </c>
      <c r="Q31" t="n">
        <v>1272299695028.691</v>
      </c>
      <c r="R31" t="n">
        <v>1273149318766.933</v>
      </c>
      <c r="S31" t="n">
        <v>1273600938070.967</v>
      </c>
      <c r="T31" t="n">
        <v>1278164599757.329</v>
      </c>
      <c r="U31" t="n">
        <v>1282026212816.858</v>
      </c>
      <c r="V31" t="n">
        <v>1291136338005.441</v>
      </c>
      <c r="W31" t="n">
        <v>1301162351056.524</v>
      </c>
      <c r="X31" t="n">
        <v>1308374046242.597</v>
      </c>
      <c r="Y31" t="n">
        <v>1322428363068.602</v>
      </c>
      <c r="Z31" t="n">
        <v>1342834313432.828</v>
      </c>
      <c r="AA31" t="n">
        <v>1353464476655.535</v>
      </c>
      <c r="AB31" t="n">
        <v>1354012453809.617</v>
      </c>
      <c r="AC31" t="n">
        <v>1364511267341.994</v>
      </c>
      <c r="AD31" t="n">
        <v>1369329894895.046</v>
      </c>
      <c r="AE31" t="n">
        <v>1375488058151.051</v>
      </c>
      <c r="AF31" t="n">
        <v>1376852686567.743</v>
      </c>
      <c r="AG31" t="n">
        <v>1378852024302.767</v>
      </c>
    </row>
    <row r="32">
      <c r="A32" t="inlineStr">
        <is>
          <t>natural gas</t>
        </is>
      </c>
      <c r="B32" t="inlineStr">
        <is>
          <t>food beverage and tobacco 10T12</t>
        </is>
      </c>
      <c r="C32" t="n">
        <v>22092780802981.19</v>
      </c>
      <c r="D32" t="n">
        <v>22346566480184.38</v>
      </c>
      <c r="E32" t="n">
        <v>23152697560660.44</v>
      </c>
      <c r="F32" t="n">
        <v>23961590172271.43</v>
      </c>
      <c r="G32" t="n">
        <v>24540183720232.2</v>
      </c>
      <c r="H32" t="n">
        <v>24849729487824.16</v>
      </c>
      <c r="I32" t="n">
        <v>25058880695587.37</v>
      </c>
      <c r="J32" t="n">
        <v>25219162105439.31</v>
      </c>
      <c r="K32" t="n">
        <v>25392184578257.35</v>
      </c>
      <c r="L32" t="n">
        <v>25542971250926.34</v>
      </c>
      <c r="M32" t="n">
        <v>25492598487931.47</v>
      </c>
      <c r="N32" t="n">
        <v>25576829127416.67</v>
      </c>
      <c r="O32" t="n">
        <v>25679886276806.44</v>
      </c>
      <c r="P32" t="n">
        <v>25816434799457.58</v>
      </c>
      <c r="Q32" t="n">
        <v>26015296210627.53</v>
      </c>
      <c r="R32" t="n">
        <v>26218105975222.04</v>
      </c>
      <c r="S32" t="n">
        <v>26439949791905.05</v>
      </c>
      <c r="T32" t="n">
        <v>26646632321611.91</v>
      </c>
      <c r="U32" t="n">
        <v>26861452049103.32</v>
      </c>
      <c r="V32" t="n">
        <v>27087653425546.91</v>
      </c>
      <c r="W32" t="n">
        <v>27350214337061.81</v>
      </c>
      <c r="X32" t="n">
        <v>27590054653779.43</v>
      </c>
      <c r="Y32" t="n">
        <v>27842901720502.64</v>
      </c>
      <c r="Z32" t="n">
        <v>28103381776970.52</v>
      </c>
      <c r="AA32" t="n">
        <v>28371469627078.97</v>
      </c>
      <c r="AB32" t="n">
        <v>28639538063795.76</v>
      </c>
      <c r="AC32" t="n">
        <v>28934029206859.74</v>
      </c>
      <c r="AD32" t="n">
        <v>29229325131916.44</v>
      </c>
      <c r="AE32" t="n">
        <v>29534639383814.52</v>
      </c>
      <c r="AF32" t="n">
        <v>29854787182696.84</v>
      </c>
      <c r="AG32" t="n">
        <v>30186555119758.59</v>
      </c>
    </row>
    <row r="33">
      <c r="A33" t="inlineStr">
        <is>
          <t>natural gas</t>
        </is>
      </c>
      <c r="B33" t="inlineStr">
        <is>
          <t>textiles apparel and leather 13T15</t>
        </is>
      </c>
      <c r="C33" t="n">
        <v>5332777008343.464</v>
      </c>
      <c r="D33" t="n">
        <v>4910351579746.788</v>
      </c>
      <c r="E33" t="n">
        <v>5211834543975.24</v>
      </c>
      <c r="F33" t="n">
        <v>5593408892490.229</v>
      </c>
      <c r="G33" t="n">
        <v>5955068256757.161</v>
      </c>
      <c r="H33" t="n">
        <v>6163068391216.911</v>
      </c>
      <c r="I33" t="n">
        <v>6316703355370.692</v>
      </c>
      <c r="J33" t="n">
        <v>6357679987410.395</v>
      </c>
      <c r="K33" t="n">
        <v>6412039713543.208</v>
      </c>
      <c r="L33" t="n">
        <v>6443027261484.299</v>
      </c>
      <c r="M33" t="n">
        <v>6493918068816.902</v>
      </c>
      <c r="N33" t="n">
        <v>6579416833522.688</v>
      </c>
      <c r="O33" t="n">
        <v>6658527258714.841</v>
      </c>
      <c r="P33" t="n">
        <v>6707913574966.697</v>
      </c>
      <c r="Q33" t="n">
        <v>6786381608296.34</v>
      </c>
      <c r="R33" t="n">
        <v>6885648062959.858</v>
      </c>
      <c r="S33" t="n">
        <v>6973076512783.875</v>
      </c>
      <c r="T33" t="n">
        <v>7053105117663.085</v>
      </c>
      <c r="U33" t="n">
        <v>7167829150087.965</v>
      </c>
      <c r="V33" t="n">
        <v>7266975078711.508</v>
      </c>
      <c r="W33" t="n">
        <v>7457869593687.846</v>
      </c>
      <c r="X33" t="n">
        <v>7603845243878.458</v>
      </c>
      <c r="Y33" t="n">
        <v>7762387492464.935</v>
      </c>
      <c r="Z33" t="n">
        <v>7926134164889.525</v>
      </c>
      <c r="AA33" t="n">
        <v>8076499841353.221</v>
      </c>
      <c r="AB33" t="n">
        <v>8211243051546.666</v>
      </c>
      <c r="AC33" t="n">
        <v>8361458067032.072</v>
      </c>
      <c r="AD33" t="n">
        <v>8487236253068.217</v>
      </c>
      <c r="AE33" t="n">
        <v>8604930767613.941</v>
      </c>
      <c r="AF33" t="n">
        <v>8725546389606.839</v>
      </c>
      <c r="AG33" t="n">
        <v>8850834092667.469</v>
      </c>
    </row>
    <row r="34">
      <c r="A34" t="inlineStr">
        <is>
          <t>natural gas</t>
        </is>
      </c>
      <c r="B34" t="inlineStr">
        <is>
          <t>wood products 16</t>
        </is>
      </c>
      <c r="C34" t="n">
        <v>10138564517104.8</v>
      </c>
      <c r="D34" t="n">
        <v>10172378809999.68</v>
      </c>
      <c r="E34" t="n">
        <v>10634947211176.03</v>
      </c>
      <c r="F34" t="n">
        <v>10622054713855.15</v>
      </c>
      <c r="G34" t="n">
        <v>10673475214385.19</v>
      </c>
      <c r="H34" t="n">
        <v>10753162664858.93</v>
      </c>
      <c r="I34" t="n">
        <v>10703453629022.89</v>
      </c>
      <c r="J34" t="n">
        <v>10629548094137.77</v>
      </c>
      <c r="K34" t="n">
        <v>10541813192077.59</v>
      </c>
      <c r="L34" t="n">
        <v>10480417198107.91</v>
      </c>
      <c r="M34" t="n">
        <v>10392695713728.88</v>
      </c>
      <c r="N34" t="n">
        <v>10419971491673.55</v>
      </c>
      <c r="O34" t="n">
        <v>10477685831791.71</v>
      </c>
      <c r="P34" t="n">
        <v>10418945433703.52</v>
      </c>
      <c r="Q34" t="n">
        <v>10291415583623.81</v>
      </c>
      <c r="R34" t="n">
        <v>10313471883602.51</v>
      </c>
      <c r="S34" t="n">
        <v>10333839607872.69</v>
      </c>
      <c r="T34" t="n">
        <v>10323805076636</v>
      </c>
      <c r="U34" t="n">
        <v>10401687296502.8</v>
      </c>
      <c r="V34" t="n">
        <v>10464452525369.71</v>
      </c>
      <c r="W34" t="n">
        <v>10539488933992.88</v>
      </c>
      <c r="X34" t="n">
        <v>10710820567392.59</v>
      </c>
      <c r="Y34" t="n">
        <v>10858710880409.15</v>
      </c>
      <c r="Z34" t="n">
        <v>11045798817851.61</v>
      </c>
      <c r="AA34" t="n">
        <v>11286140268923.79</v>
      </c>
      <c r="AB34" t="n">
        <v>11540259310707.3</v>
      </c>
      <c r="AC34" t="n">
        <v>11769437724630.84</v>
      </c>
      <c r="AD34" t="n">
        <v>11958697116448.02</v>
      </c>
      <c r="AE34" t="n">
        <v>12152948517071.97</v>
      </c>
      <c r="AF34" t="n">
        <v>12362945487593.75</v>
      </c>
      <c r="AG34" t="n">
        <v>12608858117733.02</v>
      </c>
    </row>
    <row r="35">
      <c r="A35" t="inlineStr">
        <is>
          <t>natural gas</t>
        </is>
      </c>
      <c r="B35" t="inlineStr">
        <is>
          <t>pulp paper and printing 17T18</t>
        </is>
      </c>
      <c r="C35" t="n">
        <v>62600000392170.8</v>
      </c>
      <c r="D35" t="n">
        <v>63632441795874.66</v>
      </c>
      <c r="E35" t="n">
        <v>63345214801574.4</v>
      </c>
      <c r="F35" t="n">
        <v>62295739683497.25</v>
      </c>
      <c r="G35" t="n">
        <v>62092388053357.66</v>
      </c>
      <c r="H35" t="n">
        <v>61644002752347.44</v>
      </c>
      <c r="I35" t="n">
        <v>61158292064231.34</v>
      </c>
      <c r="J35" t="n">
        <v>60583925956251.13</v>
      </c>
      <c r="K35" t="n">
        <v>60054656357370.72</v>
      </c>
      <c r="L35" t="n">
        <v>59500147019309.34</v>
      </c>
      <c r="M35" t="n">
        <v>59027059888519.57</v>
      </c>
      <c r="N35" t="n">
        <v>58646801819514.79</v>
      </c>
      <c r="O35" t="n">
        <v>58220611812981.27</v>
      </c>
      <c r="P35" t="n">
        <v>57752640634376.84</v>
      </c>
      <c r="Q35" t="n">
        <v>57344808176881.05</v>
      </c>
      <c r="R35" t="n">
        <v>56920109890748.94</v>
      </c>
      <c r="S35" t="n">
        <v>56481872238720.92</v>
      </c>
      <c r="T35" t="n">
        <v>56158041028436.54</v>
      </c>
      <c r="U35" t="n">
        <v>55923761670346.65</v>
      </c>
      <c r="V35" t="n">
        <v>55677968825923.85</v>
      </c>
      <c r="W35" t="n">
        <v>55373666239572.07</v>
      </c>
      <c r="X35" t="n">
        <v>55164107587468.92</v>
      </c>
      <c r="Y35" t="n">
        <v>55155905562917.07</v>
      </c>
      <c r="Z35" t="n">
        <v>55213102970917.13</v>
      </c>
      <c r="AA35" t="n">
        <v>55152708608459.21</v>
      </c>
      <c r="AB35" t="n">
        <v>55102671783406.7</v>
      </c>
      <c r="AC35" t="n">
        <v>55090834026335.41</v>
      </c>
      <c r="AD35" t="n">
        <v>55242775493592.1</v>
      </c>
      <c r="AE35" t="n">
        <v>55282191514402.24</v>
      </c>
      <c r="AF35" t="n">
        <v>55430890274275.01</v>
      </c>
      <c r="AG35" t="n">
        <v>55559209605802.86</v>
      </c>
    </row>
    <row r="36">
      <c r="A36" t="inlineStr">
        <is>
          <t>natural gas</t>
        </is>
      </c>
      <c r="B36" t="inlineStr">
        <is>
          <t>refined petroleum and coke 19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natural gas</t>
        </is>
      </c>
      <c r="B37" t="inlineStr">
        <is>
          <t>chemicals 20</t>
        </is>
      </c>
      <c r="C37" t="n">
        <v>17537968380345.13</v>
      </c>
      <c r="D37" t="n">
        <v>17336269146051.54</v>
      </c>
      <c r="E37" t="n">
        <v>18027095501064.68</v>
      </c>
      <c r="F37" t="n">
        <v>18768687635860.59</v>
      </c>
      <c r="G37" t="n">
        <v>19729803022894.16</v>
      </c>
      <c r="H37" t="n">
        <v>20390760968810.91</v>
      </c>
      <c r="I37" t="n">
        <v>20877290231514.45</v>
      </c>
      <c r="J37" t="n">
        <v>21070523618562.55</v>
      </c>
      <c r="K37" t="n">
        <v>21324370384579.36</v>
      </c>
      <c r="L37" t="n">
        <v>21543702937146.95</v>
      </c>
      <c r="M37" t="n">
        <v>21888649031768.68</v>
      </c>
      <c r="N37" t="n">
        <v>22221795094836.17</v>
      </c>
      <c r="O37" t="n">
        <v>22519416925563.82</v>
      </c>
      <c r="P37" t="n">
        <v>22753907657484.21</v>
      </c>
      <c r="Q37" t="n">
        <v>23050373490165.83</v>
      </c>
      <c r="R37" t="n">
        <v>23369423639978.8</v>
      </c>
      <c r="S37" t="n">
        <v>23577649900505.62</v>
      </c>
      <c r="T37" t="n">
        <v>23830006146833.99</v>
      </c>
      <c r="U37" t="n">
        <v>24115444049493.45</v>
      </c>
      <c r="V37" t="n">
        <v>24277904188813.34</v>
      </c>
      <c r="W37" t="n">
        <v>24552288034915.85</v>
      </c>
      <c r="X37" t="n">
        <v>24771955472564.3</v>
      </c>
      <c r="Y37" t="n">
        <v>25108550208913.11</v>
      </c>
      <c r="Z37" t="n">
        <v>25428051157223.75</v>
      </c>
      <c r="AA37" t="n">
        <v>25649605537977.19</v>
      </c>
      <c r="AB37" t="n">
        <v>25891372137602.31</v>
      </c>
      <c r="AC37" t="n">
        <v>26145969175396.75</v>
      </c>
      <c r="AD37" t="n">
        <v>26393023435118.95</v>
      </c>
      <c r="AE37" t="n">
        <v>26632116323607.11</v>
      </c>
      <c r="AF37" t="n">
        <v>27014691850184.66</v>
      </c>
      <c r="AG37" t="n">
        <v>27394146437031.03</v>
      </c>
    </row>
    <row r="38">
      <c r="A38" t="inlineStr">
        <is>
          <t>natural gas</t>
        </is>
      </c>
      <c r="B38" t="inlineStr">
        <is>
          <t>rubber and plastic products 22</t>
        </is>
      </c>
      <c r="C38" t="n">
        <v>1960686955128.583</v>
      </c>
      <c r="D38" t="n">
        <v>1851106834352.724</v>
      </c>
      <c r="E38" t="n">
        <v>1973318049910.373</v>
      </c>
      <c r="F38" t="n">
        <v>2055782427980.446</v>
      </c>
      <c r="G38" t="n">
        <v>2110052250850.922</v>
      </c>
      <c r="H38" t="n">
        <v>2134683330245.946</v>
      </c>
      <c r="I38" t="n">
        <v>2142770518208.402</v>
      </c>
      <c r="J38" t="n">
        <v>2144826071961.539</v>
      </c>
      <c r="K38" t="n">
        <v>2143709371979</v>
      </c>
      <c r="L38" t="n">
        <v>2139669143774.68</v>
      </c>
      <c r="M38" t="n">
        <v>2138095742063.389</v>
      </c>
      <c r="N38" t="n">
        <v>2150137051937.489</v>
      </c>
      <c r="O38" t="n">
        <v>2168281145304.967</v>
      </c>
      <c r="P38" t="n">
        <v>2187363678470.483</v>
      </c>
      <c r="Q38" t="n">
        <v>2212572609564.158</v>
      </c>
      <c r="R38" t="n">
        <v>2237878356240.672</v>
      </c>
      <c r="S38" t="n">
        <v>2261328083938.421</v>
      </c>
      <c r="T38" t="n">
        <v>2286301914615.097</v>
      </c>
      <c r="U38" t="n">
        <v>2316024280547.859</v>
      </c>
      <c r="V38" t="n">
        <v>2347783661462.553</v>
      </c>
      <c r="W38" t="n">
        <v>2383961713497.492</v>
      </c>
      <c r="X38" t="n">
        <v>2419368012685.998</v>
      </c>
      <c r="Y38" t="n">
        <v>2463840472948.354</v>
      </c>
      <c r="Z38" t="n">
        <v>2506366560220.819</v>
      </c>
      <c r="AA38" t="n">
        <v>2546095704881.117</v>
      </c>
      <c r="AB38" t="n">
        <v>2581293289903.681</v>
      </c>
      <c r="AC38" t="n">
        <v>2615615322959.856</v>
      </c>
      <c r="AD38" t="n">
        <v>2648555641599.262</v>
      </c>
      <c r="AE38" t="n">
        <v>2680501220172.343</v>
      </c>
      <c r="AF38" t="n">
        <v>2715467844503.517</v>
      </c>
      <c r="AG38" t="n">
        <v>2750694821577.907</v>
      </c>
    </row>
    <row r="39">
      <c r="A39" t="inlineStr">
        <is>
          <t>natural gas</t>
        </is>
      </c>
      <c r="B39" t="inlineStr">
        <is>
          <t>glass and glass products 231</t>
        </is>
      </c>
      <c r="C39" t="n">
        <v>2702271461486.864</v>
      </c>
      <c r="D39" t="n">
        <v>2654012020035.405</v>
      </c>
      <c r="E39" t="n">
        <v>2650684853609.553</v>
      </c>
      <c r="F39" t="n">
        <v>2605111448253.532</v>
      </c>
      <c r="G39" t="n">
        <v>2587480268016.824</v>
      </c>
      <c r="H39" t="n">
        <v>2561573852842.311</v>
      </c>
      <c r="I39" t="n">
        <v>2524766606725.39</v>
      </c>
      <c r="J39" t="n">
        <v>2483606654874.849</v>
      </c>
      <c r="K39" t="n">
        <v>2445209755525.663</v>
      </c>
      <c r="L39" t="n">
        <v>2408564041945.499</v>
      </c>
      <c r="M39" t="n">
        <v>2373192666239.836</v>
      </c>
      <c r="N39" t="n">
        <v>2346542855255.091</v>
      </c>
      <c r="O39" t="n">
        <v>2318959501588.272</v>
      </c>
      <c r="P39" t="n">
        <v>2289295878068.919</v>
      </c>
      <c r="Q39" t="n">
        <v>2269394608018.922</v>
      </c>
      <c r="R39" t="n">
        <v>2266082979484.701</v>
      </c>
      <c r="S39" t="n">
        <v>2253425116833.847</v>
      </c>
      <c r="T39" t="n">
        <v>2236197537178.265</v>
      </c>
      <c r="U39" t="n">
        <v>2228051855180.951</v>
      </c>
      <c r="V39" t="n">
        <v>2221882389160.412</v>
      </c>
      <c r="W39" t="n">
        <v>2219982881908.532</v>
      </c>
      <c r="X39" t="n">
        <v>2235669229632.75</v>
      </c>
      <c r="Y39" t="n">
        <v>2247140193509.654</v>
      </c>
      <c r="Z39" t="n">
        <v>2262078280217.472</v>
      </c>
      <c r="AA39" t="n">
        <v>2284263601107.149</v>
      </c>
      <c r="AB39" t="n">
        <v>2309101651621.59</v>
      </c>
      <c r="AC39" t="n">
        <v>2330307950728.072</v>
      </c>
      <c r="AD39" t="n">
        <v>2345747076750.796</v>
      </c>
      <c r="AE39" t="n">
        <v>2366238286701.105</v>
      </c>
      <c r="AF39" t="n">
        <v>2389225558945.589</v>
      </c>
      <c r="AG39" t="n">
        <v>2414558322083.913</v>
      </c>
    </row>
    <row r="40">
      <c r="A40" t="inlineStr">
        <is>
          <t>natural gas</t>
        </is>
      </c>
      <c r="B40" t="inlineStr">
        <is>
          <t>cement and other nonmetallic minerals 239</t>
        </is>
      </c>
      <c r="C40" t="n">
        <v>8898982760556.566</v>
      </c>
      <c r="D40" t="n">
        <v>8787054363797.37</v>
      </c>
      <c r="E40" t="n">
        <v>8737976987860.976</v>
      </c>
      <c r="F40" t="n">
        <v>8562441855816.208</v>
      </c>
      <c r="G40" t="n">
        <v>8350593549431.816</v>
      </c>
      <c r="H40" t="n">
        <v>8186953720152.199</v>
      </c>
      <c r="I40" t="n">
        <v>8024448038568.612</v>
      </c>
      <c r="J40" t="n">
        <v>7884776511398.383</v>
      </c>
      <c r="K40" t="n">
        <v>7799107752215.721</v>
      </c>
      <c r="L40" t="n">
        <v>7735323032350.122</v>
      </c>
      <c r="M40" t="n">
        <v>7705085237809.323</v>
      </c>
      <c r="N40" t="n">
        <v>7716825884070.469</v>
      </c>
      <c r="O40" t="n">
        <v>7738907780032.32</v>
      </c>
      <c r="P40" t="n">
        <v>7726049978130.519</v>
      </c>
      <c r="Q40" t="n">
        <v>7701645354599.218</v>
      </c>
      <c r="R40" t="n">
        <v>7696416409558.809</v>
      </c>
      <c r="S40" t="n">
        <v>7635129521833.3</v>
      </c>
      <c r="T40" t="n">
        <v>7529102552306.04</v>
      </c>
      <c r="U40" t="n">
        <v>7436291369847.207</v>
      </c>
      <c r="V40" t="n">
        <v>7326272131309.693</v>
      </c>
      <c r="W40" t="n">
        <v>7232245296889.218</v>
      </c>
      <c r="X40" t="n">
        <v>7152600365337.379</v>
      </c>
      <c r="Y40" t="n">
        <v>7051102210568.901</v>
      </c>
      <c r="Z40" t="n">
        <v>6962799394802.213</v>
      </c>
      <c r="AA40" t="n">
        <v>6891259385663.196</v>
      </c>
      <c r="AB40" t="n">
        <v>6822516729640.368</v>
      </c>
      <c r="AC40" t="n">
        <v>6749140426517.124</v>
      </c>
      <c r="AD40" t="n">
        <v>6670520202304.664</v>
      </c>
      <c r="AE40" t="n">
        <v>6598147582452.285</v>
      </c>
      <c r="AF40" t="n">
        <v>6532303079874.14</v>
      </c>
      <c r="AG40" t="n">
        <v>6475071245363.49</v>
      </c>
    </row>
    <row r="41">
      <c r="A41" t="inlineStr">
        <is>
          <t>natural gas</t>
        </is>
      </c>
      <c r="B41" t="inlineStr">
        <is>
          <t>iron and steel 241</t>
        </is>
      </c>
      <c r="C41" t="n">
        <v>1178794095520.782</v>
      </c>
      <c r="D41" t="n">
        <v>1044382076842.695</v>
      </c>
      <c r="E41" t="n">
        <v>1121021536034.186</v>
      </c>
      <c r="F41" t="n">
        <v>1063659787820.904</v>
      </c>
      <c r="G41" t="n">
        <v>1081555334861.64</v>
      </c>
      <c r="H41" t="n">
        <v>1124499565404.086</v>
      </c>
      <c r="I41" t="n">
        <v>1100957186074.279</v>
      </c>
      <c r="J41" t="n">
        <v>1087209357482.704</v>
      </c>
      <c r="K41" t="n">
        <v>1070994831350.534</v>
      </c>
      <c r="L41" t="n">
        <v>1066559562820.704</v>
      </c>
      <c r="M41" t="n">
        <v>1069298817895.954</v>
      </c>
      <c r="N41" t="n">
        <v>1004523300204.864</v>
      </c>
      <c r="O41" t="n">
        <v>932704233262.1067</v>
      </c>
      <c r="P41" t="n">
        <v>868447706437.7074</v>
      </c>
      <c r="Q41" t="n">
        <v>826812527112.1696</v>
      </c>
      <c r="R41" t="n">
        <v>803607139654.4606</v>
      </c>
      <c r="S41" t="n">
        <v>786853019754.6566</v>
      </c>
      <c r="T41" t="n">
        <v>780204499241.756</v>
      </c>
      <c r="U41" t="n">
        <v>782624733965.8643</v>
      </c>
      <c r="V41" t="n">
        <v>781167437809.8668</v>
      </c>
      <c r="W41" t="n">
        <v>766449132723.2329</v>
      </c>
      <c r="X41" t="n">
        <v>765313402117.7963</v>
      </c>
      <c r="Y41" t="n">
        <v>777400720775.8101</v>
      </c>
      <c r="Z41" t="n">
        <v>787999623474.994</v>
      </c>
      <c r="AA41" t="n">
        <v>778753778663.0392</v>
      </c>
      <c r="AB41" t="n">
        <v>776472059091.978</v>
      </c>
      <c r="AC41" t="n">
        <v>773799168798.8779</v>
      </c>
      <c r="AD41" t="n">
        <v>769713954242.4543</v>
      </c>
      <c r="AE41" t="n">
        <v>771362803945.2671</v>
      </c>
      <c r="AF41" t="n">
        <v>771744069647.444</v>
      </c>
      <c r="AG41" t="n">
        <v>783738899320.6906</v>
      </c>
    </row>
    <row r="42">
      <c r="A42" t="inlineStr">
        <is>
          <t>natural gas</t>
        </is>
      </c>
      <c r="B42" t="inlineStr">
        <is>
          <t>other metals 242</t>
        </is>
      </c>
      <c r="C42" t="n">
        <v>5379786510184.173</v>
      </c>
      <c r="D42" t="n">
        <v>5642055858220.225</v>
      </c>
      <c r="E42" t="n">
        <v>5710709227077.077</v>
      </c>
      <c r="F42" t="n">
        <v>5590231795890.684</v>
      </c>
      <c r="G42" t="n">
        <v>5581224428652.459</v>
      </c>
      <c r="H42" t="n">
        <v>5572968700621.491</v>
      </c>
      <c r="I42" t="n">
        <v>5544773226157.162</v>
      </c>
      <c r="J42" t="n">
        <v>5500435045827.422</v>
      </c>
      <c r="K42" t="n">
        <v>5459534284086</v>
      </c>
      <c r="L42" t="n">
        <v>5409731774528.981</v>
      </c>
      <c r="M42" t="n">
        <v>5379393599978.809</v>
      </c>
      <c r="N42" t="n">
        <v>5360754723672.35</v>
      </c>
      <c r="O42" t="n">
        <v>5360678274855.876</v>
      </c>
      <c r="P42" t="n">
        <v>5357595070770.879</v>
      </c>
      <c r="Q42" t="n">
        <v>5366318173428.707</v>
      </c>
      <c r="R42" t="n">
        <v>5384371206728.204</v>
      </c>
      <c r="S42" t="n">
        <v>5400975681304.667</v>
      </c>
      <c r="T42" t="n">
        <v>5423857491730.316</v>
      </c>
      <c r="U42" t="n">
        <v>5456714508434.145</v>
      </c>
      <c r="V42" t="n">
        <v>5484580672552.108</v>
      </c>
      <c r="W42" t="n">
        <v>5498986139835.268</v>
      </c>
      <c r="X42" t="n">
        <v>5519905085969.825</v>
      </c>
      <c r="Y42" t="n">
        <v>5553310539835.309</v>
      </c>
      <c r="Z42" t="n">
        <v>5586882534049.2</v>
      </c>
      <c r="AA42" t="n">
        <v>5595356992016.463</v>
      </c>
      <c r="AB42" t="n">
        <v>5601182729178.851</v>
      </c>
      <c r="AC42" t="n">
        <v>5596729796461.266</v>
      </c>
      <c r="AD42" t="n">
        <v>5591727235945.04</v>
      </c>
      <c r="AE42" t="n">
        <v>5576602276653.245</v>
      </c>
      <c r="AF42" t="n">
        <v>5565293656170.547</v>
      </c>
      <c r="AG42" t="n">
        <v>5569729175822.214</v>
      </c>
    </row>
    <row r="43">
      <c r="A43" t="inlineStr">
        <is>
          <t>natural gas</t>
        </is>
      </c>
      <c r="B43" t="inlineStr">
        <is>
          <t>metal products except machinery and vehicles 25</t>
        </is>
      </c>
      <c r="C43" t="n">
        <v>1757059400531.695</v>
      </c>
      <c r="D43" t="n">
        <v>1707660937200.266</v>
      </c>
      <c r="E43" t="n">
        <v>1750728349037.221</v>
      </c>
      <c r="F43" t="n">
        <v>1772214138565.028</v>
      </c>
      <c r="G43" t="n">
        <v>1806193276441.273</v>
      </c>
      <c r="H43" t="n">
        <v>1826713534248.829</v>
      </c>
      <c r="I43" t="n">
        <v>1836397425560.372</v>
      </c>
      <c r="J43" t="n">
        <v>1835667232567.434</v>
      </c>
      <c r="K43" t="n">
        <v>1828473186347.921</v>
      </c>
      <c r="L43" t="n">
        <v>1822300987245.149</v>
      </c>
      <c r="M43" t="n">
        <v>1814399500718.769</v>
      </c>
      <c r="N43" t="n">
        <v>1827581226087.685</v>
      </c>
      <c r="O43" t="n">
        <v>1838718382760.437</v>
      </c>
      <c r="P43" t="n">
        <v>1846344746671.745</v>
      </c>
      <c r="Q43" t="n">
        <v>1862214437062.763</v>
      </c>
      <c r="R43" t="n">
        <v>1875580807308.287</v>
      </c>
      <c r="S43" t="n">
        <v>1885040528030.155</v>
      </c>
      <c r="T43" t="n">
        <v>1892855092966.297</v>
      </c>
      <c r="U43" t="n">
        <v>1903625116893.772</v>
      </c>
      <c r="V43" t="n">
        <v>1911569943456.14</v>
      </c>
      <c r="W43" t="n">
        <v>1918438789497.861</v>
      </c>
      <c r="X43" t="n">
        <v>1932794335268.817</v>
      </c>
      <c r="Y43" t="n">
        <v>1956861605249.139</v>
      </c>
      <c r="Z43" t="n">
        <v>1985845795649.639</v>
      </c>
      <c r="AA43" t="n">
        <v>2008744958384.087</v>
      </c>
      <c r="AB43" t="n">
        <v>2025254488952.819</v>
      </c>
      <c r="AC43" t="n">
        <v>2040689188294.712</v>
      </c>
      <c r="AD43" t="n">
        <v>2053055448067.216</v>
      </c>
      <c r="AE43" t="n">
        <v>2072694663905.693</v>
      </c>
      <c r="AF43" t="n">
        <v>2095761698489.754</v>
      </c>
      <c r="AG43" t="n">
        <v>2119585742922.227</v>
      </c>
    </row>
    <row r="44">
      <c r="A44" t="inlineStr">
        <is>
          <t>natural gas</t>
        </is>
      </c>
      <c r="B44" t="inlineStr">
        <is>
          <t>computers and electronics 26</t>
        </is>
      </c>
      <c r="C44" t="n">
        <v>84470979685.02054</v>
      </c>
      <c r="D44" t="n">
        <v>81418107670.71187</v>
      </c>
      <c r="E44" t="n">
        <v>84670415475.98024</v>
      </c>
      <c r="F44" t="n">
        <v>87203628933.16078</v>
      </c>
      <c r="G44" t="n">
        <v>89742128619.91737</v>
      </c>
      <c r="H44" t="n">
        <v>90561006871.1338</v>
      </c>
      <c r="I44" t="n">
        <v>90764750012.28203</v>
      </c>
      <c r="J44" t="n">
        <v>90861322011.30856</v>
      </c>
      <c r="K44" t="n">
        <v>90830839117.32677</v>
      </c>
      <c r="L44" t="n">
        <v>90766645976.66237</v>
      </c>
      <c r="M44" t="n">
        <v>88566264150.98857</v>
      </c>
      <c r="N44" t="n">
        <v>89269940797.61899</v>
      </c>
      <c r="O44" t="n">
        <v>89939544857.70749</v>
      </c>
      <c r="P44" t="n">
        <v>90801297183.44484</v>
      </c>
      <c r="Q44" t="n">
        <v>91853165581.89893</v>
      </c>
      <c r="R44" t="n">
        <v>92967992637.54309</v>
      </c>
      <c r="S44" t="n">
        <v>94080183600.48955</v>
      </c>
      <c r="T44" t="n">
        <v>95248211416.64626</v>
      </c>
      <c r="U44" t="n">
        <v>96405876031.94176</v>
      </c>
      <c r="V44" t="n">
        <v>97672586687.46844</v>
      </c>
      <c r="W44" t="n">
        <v>99039353703.22733</v>
      </c>
      <c r="X44" t="n">
        <v>100401158909.9819</v>
      </c>
      <c r="Y44" t="n">
        <v>101905578557.4263</v>
      </c>
      <c r="Z44" t="n">
        <v>103439731139.6086</v>
      </c>
      <c r="AA44" t="n">
        <v>104941965512.5523</v>
      </c>
      <c r="AB44" t="n">
        <v>106331232710.0427</v>
      </c>
      <c r="AC44" t="n">
        <v>107790500316.8736</v>
      </c>
      <c r="AD44" t="n">
        <v>109178931885.6185</v>
      </c>
      <c r="AE44" t="n">
        <v>110584356912.8837</v>
      </c>
      <c r="AF44" t="n">
        <v>111914575353.0617</v>
      </c>
      <c r="AG44" t="n">
        <v>113261957186.345</v>
      </c>
    </row>
    <row r="45">
      <c r="A45" t="inlineStr">
        <is>
          <t>natural gas</t>
        </is>
      </c>
      <c r="B45" t="inlineStr">
        <is>
          <t>appliances and electrical equipment 27</t>
        </is>
      </c>
      <c r="C45" t="n">
        <v>809114119383.4502</v>
      </c>
      <c r="D45" t="n">
        <v>767291433514.7843</v>
      </c>
      <c r="E45" t="n">
        <v>790533967667.3557</v>
      </c>
      <c r="F45" t="n">
        <v>804717556139.8551</v>
      </c>
      <c r="G45" t="n">
        <v>818028210340.3356</v>
      </c>
      <c r="H45" t="n">
        <v>825972430372.8379</v>
      </c>
      <c r="I45" t="n">
        <v>829691445851.3781</v>
      </c>
      <c r="J45" t="n">
        <v>828745212980.1144</v>
      </c>
      <c r="K45" t="n">
        <v>826028052018.6833</v>
      </c>
      <c r="L45" t="n">
        <v>822813781195.2491</v>
      </c>
      <c r="M45" t="n">
        <v>819911321741.7644</v>
      </c>
      <c r="N45" t="n">
        <v>826269018011.1959</v>
      </c>
      <c r="O45" t="n">
        <v>831519119025.4147</v>
      </c>
      <c r="P45" t="n">
        <v>833640559779.0955</v>
      </c>
      <c r="Q45" t="n">
        <v>839292003295.5912</v>
      </c>
      <c r="R45" t="n">
        <v>846671775966.5652</v>
      </c>
      <c r="S45" t="n">
        <v>853797376516.4172</v>
      </c>
      <c r="T45" t="n">
        <v>861598782356.0215</v>
      </c>
      <c r="U45" t="n">
        <v>871764956454.4004</v>
      </c>
      <c r="V45" t="n">
        <v>882187297349.577</v>
      </c>
      <c r="W45" t="n">
        <v>893014580334.1687</v>
      </c>
      <c r="X45" t="n">
        <v>904148951663.5476</v>
      </c>
      <c r="Y45" t="n">
        <v>918686147985.9537</v>
      </c>
      <c r="Z45" t="n">
        <v>934557988680.9703</v>
      </c>
      <c r="AA45" t="n">
        <v>948078725791.9542</v>
      </c>
      <c r="AB45" t="n">
        <v>958424466555.7335</v>
      </c>
      <c r="AC45" t="n">
        <v>969523048359.488</v>
      </c>
      <c r="AD45" t="n">
        <v>978319499306.1371</v>
      </c>
      <c r="AE45" t="n">
        <v>989061263437.0591</v>
      </c>
      <c r="AF45" t="n">
        <v>1001186025630.24</v>
      </c>
      <c r="AG45" t="n">
        <v>1016257244778.298</v>
      </c>
    </row>
    <row r="46">
      <c r="A46" t="inlineStr">
        <is>
          <t>natural gas</t>
        </is>
      </c>
      <c r="B46" t="inlineStr">
        <is>
          <t>other machinery 28</t>
        </is>
      </c>
      <c r="C46" t="n">
        <v>886968991303.7288</v>
      </c>
      <c r="D46" t="n">
        <v>803134979513.7037</v>
      </c>
      <c r="E46" t="n">
        <v>827988036197.6952</v>
      </c>
      <c r="F46" t="n">
        <v>845101367905.0677</v>
      </c>
      <c r="G46" t="n">
        <v>861341217626.3586</v>
      </c>
      <c r="H46" t="n">
        <v>873769607207.6466</v>
      </c>
      <c r="I46" t="n">
        <v>877402209410.2719</v>
      </c>
      <c r="J46" t="n">
        <v>874477069035.0593</v>
      </c>
      <c r="K46" t="n">
        <v>867615586521.9431</v>
      </c>
      <c r="L46" t="n">
        <v>860327546142.2987</v>
      </c>
      <c r="M46" t="n">
        <v>855092989598.014</v>
      </c>
      <c r="N46" t="n">
        <v>857683047245.5065</v>
      </c>
      <c r="O46" t="n">
        <v>858484358484.9271</v>
      </c>
      <c r="P46" t="n">
        <v>857367006427.4692</v>
      </c>
      <c r="Q46" t="n">
        <v>862572451280.259</v>
      </c>
      <c r="R46" t="n">
        <v>867838696616.5974</v>
      </c>
      <c r="S46" t="n">
        <v>872953656605.3307</v>
      </c>
      <c r="T46" t="n">
        <v>877151240381.3385</v>
      </c>
      <c r="U46" t="n">
        <v>883415778115.533</v>
      </c>
      <c r="V46" t="n">
        <v>889215077612.7783</v>
      </c>
      <c r="W46" t="n">
        <v>895216631779.7874</v>
      </c>
      <c r="X46" t="n">
        <v>904175277596.5266</v>
      </c>
      <c r="Y46" t="n">
        <v>917015466371.2366</v>
      </c>
      <c r="Z46" t="n">
        <v>931307720069.4702</v>
      </c>
      <c r="AA46" t="n">
        <v>942580793084.1459</v>
      </c>
      <c r="AB46" t="n">
        <v>948701323393.609</v>
      </c>
      <c r="AC46" t="n">
        <v>956712837030.9882</v>
      </c>
      <c r="AD46" t="n">
        <v>963291781033.3286</v>
      </c>
      <c r="AE46" t="n">
        <v>970471034362.5421</v>
      </c>
      <c r="AF46" t="n">
        <v>978603337657.5834</v>
      </c>
      <c r="AG46" t="n">
        <v>986701780714.7301</v>
      </c>
    </row>
    <row r="47">
      <c r="A47" t="inlineStr">
        <is>
          <t>natural gas</t>
        </is>
      </c>
      <c r="B47" t="inlineStr">
        <is>
          <t>road vehicles 29</t>
        </is>
      </c>
      <c r="C47" t="n">
        <v>901725805962.3987</v>
      </c>
      <c r="D47" t="n">
        <v>854474317879.3768</v>
      </c>
      <c r="E47" t="n">
        <v>866433349997.9526</v>
      </c>
      <c r="F47" t="n">
        <v>897191956826.8223</v>
      </c>
      <c r="G47" t="n">
        <v>920369974675.5737</v>
      </c>
      <c r="H47" t="n">
        <v>929276725170.7134</v>
      </c>
      <c r="I47" t="n">
        <v>938471705775.1998</v>
      </c>
      <c r="J47" t="n">
        <v>947329323388.6469</v>
      </c>
      <c r="K47" t="n">
        <v>947373450235.1432</v>
      </c>
      <c r="L47" t="n">
        <v>936394253014.8119</v>
      </c>
      <c r="M47" t="n">
        <v>922503686284.9019</v>
      </c>
      <c r="N47" t="n">
        <v>925281269647.8711</v>
      </c>
      <c r="O47" t="n">
        <v>934607311594.9994</v>
      </c>
      <c r="P47" t="n">
        <v>943996024033.3855</v>
      </c>
      <c r="Q47" t="n">
        <v>959302855151.1693</v>
      </c>
      <c r="R47" t="n">
        <v>973996397991.5586</v>
      </c>
      <c r="S47" t="n">
        <v>988380183043.0508</v>
      </c>
      <c r="T47" t="n">
        <v>1001885826567.212</v>
      </c>
      <c r="U47" t="n">
        <v>1015830630145.655</v>
      </c>
      <c r="V47" t="n">
        <v>1032593716326.036</v>
      </c>
      <c r="W47" t="n">
        <v>1049223897744.599</v>
      </c>
      <c r="X47" t="n">
        <v>1065758353861.828</v>
      </c>
      <c r="Y47" t="n">
        <v>1084319897071.178</v>
      </c>
      <c r="Z47" t="n">
        <v>1102176649283.846</v>
      </c>
      <c r="AA47" t="n">
        <v>1120837696803.84</v>
      </c>
      <c r="AB47" t="n">
        <v>1134831633263.976</v>
      </c>
      <c r="AC47" t="n">
        <v>1146982991609.331</v>
      </c>
      <c r="AD47" t="n">
        <v>1158177016291.743</v>
      </c>
      <c r="AE47" t="n">
        <v>1168041365441.331</v>
      </c>
      <c r="AF47" t="n">
        <v>1178793862427.959</v>
      </c>
      <c r="AG47" t="n">
        <v>1187688400271.066</v>
      </c>
    </row>
    <row r="48">
      <c r="A48" t="inlineStr">
        <is>
          <t>natural gas</t>
        </is>
      </c>
      <c r="B48" t="inlineStr">
        <is>
          <t>nonroad vehicles 30</t>
        </is>
      </c>
      <c r="C48" t="n">
        <v>854063946423.7288</v>
      </c>
      <c r="D48" t="n">
        <v>809309995588.8535</v>
      </c>
      <c r="E48" t="n">
        <v>820636917918.3059</v>
      </c>
      <c r="F48" t="n">
        <v>849769739626.478</v>
      </c>
      <c r="G48" t="n">
        <v>871722653986.1339</v>
      </c>
      <c r="H48" t="n">
        <v>880158626903.1691</v>
      </c>
      <c r="I48" t="n">
        <v>888867595162.0688</v>
      </c>
      <c r="J48" t="n">
        <v>897257032178.1016</v>
      </c>
      <c r="K48" t="n">
        <v>897298826644.2383</v>
      </c>
      <c r="L48" t="n">
        <v>886899948798.4915</v>
      </c>
      <c r="M48" t="n">
        <v>873743585565.9371</v>
      </c>
      <c r="N48" t="n">
        <v>876374356242.3585</v>
      </c>
      <c r="O48" t="n">
        <v>885207458430.6415</v>
      </c>
      <c r="P48" t="n">
        <v>894099918581.9926</v>
      </c>
      <c r="Q48" t="n">
        <v>908597687754.4556</v>
      </c>
      <c r="R48" t="n">
        <v>922514584778.1749</v>
      </c>
      <c r="S48" t="n">
        <v>936138096653.2474</v>
      </c>
      <c r="T48" t="n">
        <v>948929882283.6104</v>
      </c>
      <c r="U48" t="n">
        <v>962137615607.3757</v>
      </c>
      <c r="V48" t="n">
        <v>978014667636.7083</v>
      </c>
      <c r="W48" t="n">
        <v>993765839753.7382</v>
      </c>
      <c r="X48" t="n">
        <v>1009426346251.474</v>
      </c>
      <c r="Y48" t="n">
        <v>1027006795585.707</v>
      </c>
      <c r="Z48" t="n">
        <v>1043919706544.027</v>
      </c>
      <c r="AA48" t="n">
        <v>1061594400762.539</v>
      </c>
      <c r="AB48" t="n">
        <v>1074848669987.307</v>
      </c>
      <c r="AC48" t="n">
        <v>1086357752897.235</v>
      </c>
      <c r="AD48" t="n">
        <v>1096960103227.468</v>
      </c>
      <c r="AE48" t="n">
        <v>1106303059709.242</v>
      </c>
      <c r="AF48" t="n">
        <v>1116487219849.261</v>
      </c>
      <c r="AG48" t="n">
        <v>1124911625629.454</v>
      </c>
    </row>
    <row r="49">
      <c r="A49" t="inlineStr">
        <is>
          <t>natural gas</t>
        </is>
      </c>
      <c r="B49" t="inlineStr">
        <is>
          <t>other manufacturing 31T33</t>
        </is>
      </c>
      <c r="C49" t="n">
        <v>108494160647.2983</v>
      </c>
      <c r="D49" t="n">
        <v>99900009374.90001</v>
      </c>
      <c r="E49" t="n">
        <v>106033613143.1149</v>
      </c>
      <c r="F49" t="n">
        <v>113796658288.6184</v>
      </c>
      <c r="G49" t="n">
        <v>121154537514.5801</v>
      </c>
      <c r="H49" t="n">
        <v>125386253929.3915</v>
      </c>
      <c r="I49" t="n">
        <v>128511923061.2272</v>
      </c>
      <c r="J49" t="n">
        <v>129345583514.7479</v>
      </c>
      <c r="K49" t="n">
        <v>130451520037.2332</v>
      </c>
      <c r="L49" t="n">
        <v>131081954799.2955</v>
      </c>
      <c r="M49" t="n">
        <v>132117316941.3044</v>
      </c>
      <c r="N49" t="n">
        <v>133856770269.0212</v>
      </c>
      <c r="O49" t="n">
        <v>135466254251.9901</v>
      </c>
      <c r="P49" t="n">
        <v>136471007858.0052</v>
      </c>
      <c r="Q49" t="n">
        <v>138067422521.5893</v>
      </c>
      <c r="R49" t="n">
        <v>140086976435.4885</v>
      </c>
      <c r="S49" t="n">
        <v>141865688777.2029</v>
      </c>
      <c r="T49" t="n">
        <v>143493852921.4301</v>
      </c>
      <c r="U49" t="n">
        <v>145827887812.5453</v>
      </c>
      <c r="V49" t="n">
        <v>147844989651.0018</v>
      </c>
      <c r="W49" t="n">
        <v>151728696046.7741</v>
      </c>
      <c r="X49" t="n">
        <v>154698538141.7268</v>
      </c>
      <c r="Y49" t="n">
        <v>157924044882.5136</v>
      </c>
      <c r="Z49" t="n">
        <v>161255434467.2832</v>
      </c>
      <c r="AA49" t="n">
        <v>164314590669.121</v>
      </c>
      <c r="AB49" t="n">
        <v>167055911273.7494</v>
      </c>
      <c r="AC49" t="n">
        <v>170112002311.5354</v>
      </c>
      <c r="AD49" t="n">
        <v>172670931496.1574</v>
      </c>
      <c r="AE49" t="n">
        <v>175065400184.5071</v>
      </c>
      <c r="AF49" t="n">
        <v>177519298153.351</v>
      </c>
      <c r="AG49" t="n">
        <v>180068248571.0647</v>
      </c>
    </row>
    <row r="50">
      <c r="A50" t="inlineStr">
        <is>
          <t>natural gas</t>
        </is>
      </c>
      <c r="B50" t="inlineStr">
        <is>
          <t>energy pipelines and gas processing 352T353</t>
        </is>
      </c>
      <c r="C50" t="n">
        <v>8767614505339.355</v>
      </c>
      <c r="D50" t="n">
        <v>8777027209587.967</v>
      </c>
      <c r="E50" t="n">
        <v>8734691060353.643</v>
      </c>
      <c r="F50" t="n">
        <v>8754734220822.29</v>
      </c>
      <c r="G50" t="n">
        <v>8862407177499.158</v>
      </c>
      <c r="H50" t="n">
        <v>8967758137609.115</v>
      </c>
      <c r="I50" t="n">
        <v>9038801143012.111</v>
      </c>
      <c r="J50" t="n">
        <v>9067259964544.484</v>
      </c>
      <c r="K50" t="n">
        <v>9104163874978.787</v>
      </c>
      <c r="L50" t="n">
        <v>9138334499774.127</v>
      </c>
      <c r="M50" t="n">
        <v>9169412398906.717</v>
      </c>
      <c r="N50" t="n">
        <v>9227156123429.639</v>
      </c>
      <c r="O50" t="n">
        <v>9313142164675.283</v>
      </c>
      <c r="P50" t="n">
        <v>9384887234218.303</v>
      </c>
      <c r="Q50" t="n">
        <v>9462936167102.457</v>
      </c>
      <c r="R50" t="n">
        <v>9550032758908.922</v>
      </c>
      <c r="S50" t="n">
        <v>9609066403673.148</v>
      </c>
      <c r="T50" t="n">
        <v>9661106032224.061</v>
      </c>
      <c r="U50" t="n">
        <v>9737398403432.52</v>
      </c>
      <c r="V50" t="n">
        <v>9814476918318.732</v>
      </c>
      <c r="W50" t="n">
        <v>9911357565665.441</v>
      </c>
      <c r="X50" t="n">
        <v>10022408417770.52</v>
      </c>
      <c r="Y50" t="n">
        <v>10132831475993.9</v>
      </c>
      <c r="Z50" t="n">
        <v>10268171505222.87</v>
      </c>
      <c r="AA50" t="n">
        <v>10416948845906.36</v>
      </c>
      <c r="AB50" t="n">
        <v>10562025986267.01</v>
      </c>
      <c r="AC50" t="n">
        <v>10701491518147.15</v>
      </c>
      <c r="AD50" t="n">
        <v>10833192304718.14</v>
      </c>
      <c r="AE50" t="n">
        <v>10978703155360.91</v>
      </c>
      <c r="AF50" t="n">
        <v>11137683547947.65</v>
      </c>
      <c r="AG50" t="n">
        <v>11305935110894.49</v>
      </c>
    </row>
    <row r="51">
      <c r="A51" t="inlineStr">
        <is>
          <t>natural gas</t>
        </is>
      </c>
      <c r="B51" t="inlineStr">
        <is>
          <t>water and waste 36T39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natural gas</t>
        </is>
      </c>
      <c r="B52" t="inlineStr">
        <is>
          <t>construction 41T43</t>
        </is>
      </c>
      <c r="C52" t="n">
        <v>5923570539226.296</v>
      </c>
      <c r="D52" t="n">
        <v>5929929944917.271</v>
      </c>
      <c r="E52" t="n">
        <v>5901326820749.801</v>
      </c>
      <c r="F52" t="n">
        <v>5914868369000.213</v>
      </c>
      <c r="G52" t="n">
        <v>5987614308463.458</v>
      </c>
      <c r="H52" t="n">
        <v>6058791461976.139</v>
      </c>
      <c r="I52" t="n">
        <v>6106789495371.312</v>
      </c>
      <c r="J52" t="n">
        <v>6126016827584.378</v>
      </c>
      <c r="K52" t="n">
        <v>6150949825778.786</v>
      </c>
      <c r="L52" t="n">
        <v>6174036163142.428</v>
      </c>
      <c r="M52" t="n">
        <v>6195032995018.504</v>
      </c>
      <c r="N52" t="n">
        <v>6234045776112.023</v>
      </c>
      <c r="O52" t="n">
        <v>6292139614566.854</v>
      </c>
      <c r="P52" t="n">
        <v>6340611976122.093</v>
      </c>
      <c r="Q52" t="n">
        <v>6393343350108.605</v>
      </c>
      <c r="R52" t="n">
        <v>6452187498078.113</v>
      </c>
      <c r="S52" t="n">
        <v>6492071774324.014</v>
      </c>
      <c r="T52" t="n">
        <v>6527230757462.329</v>
      </c>
      <c r="U52" t="n">
        <v>6578775364285.876</v>
      </c>
      <c r="V52" t="n">
        <v>6630851105037.164</v>
      </c>
      <c r="W52" t="n">
        <v>6696305550838.202</v>
      </c>
      <c r="X52" t="n">
        <v>6771333662017.705</v>
      </c>
      <c r="Y52" t="n">
        <v>6845937623465.25</v>
      </c>
      <c r="Z52" t="n">
        <v>6937375974162.644</v>
      </c>
      <c r="AA52" t="n">
        <v>7037892833296.952</v>
      </c>
      <c r="AB52" t="n">
        <v>7135909765272.258</v>
      </c>
      <c r="AC52" t="n">
        <v>7230135385636.799</v>
      </c>
      <c r="AD52" t="n">
        <v>7319114993356.752</v>
      </c>
      <c r="AE52" t="n">
        <v>7417424948416.971</v>
      </c>
      <c r="AF52" t="n">
        <v>7524835187458.38</v>
      </c>
      <c r="AG52" t="n">
        <v>7638509209148.516</v>
      </c>
    </row>
    <row r="53">
      <c r="A53" t="inlineStr">
        <is>
          <t>biomass</t>
        </is>
      </c>
      <c r="B53" t="inlineStr">
        <is>
          <t>agriculture and forestry 01T03</t>
        </is>
      </c>
      <c r="C53" t="n">
        <v>9932285226100.729</v>
      </c>
      <c r="D53" s="193" t="n">
        <v>10308659350053.32</v>
      </c>
      <c r="E53" s="193" t="n">
        <v>10620149418207.02</v>
      </c>
      <c r="F53" s="193" t="n">
        <v>10811161301628.42</v>
      </c>
      <c r="G53" s="193" t="n">
        <v>10988108189278.49</v>
      </c>
      <c r="H53" s="193" t="n">
        <v>11175645541891.88</v>
      </c>
      <c r="I53" s="193" t="n">
        <v>11352301392811.9</v>
      </c>
      <c r="J53" s="193" t="n">
        <v>11521738930087.83</v>
      </c>
      <c r="K53" s="193" t="n">
        <v>11668007704907.53</v>
      </c>
      <c r="L53" s="193" t="n">
        <v>11825943608380.67</v>
      </c>
      <c r="M53" s="193" t="n">
        <v>11988920905199.31</v>
      </c>
      <c r="N53" s="193" t="n">
        <v>12148559545754.34</v>
      </c>
      <c r="O53" s="193" t="n">
        <v>12312940018476.22</v>
      </c>
      <c r="P53" s="193" t="n">
        <v>12487886588293.2</v>
      </c>
      <c r="Q53" s="193" t="n">
        <v>12678711192161.97</v>
      </c>
      <c r="R53" s="193" t="n">
        <v>12870923300725.44</v>
      </c>
      <c r="S53" s="193" t="n">
        <v>13060255351138.98</v>
      </c>
      <c r="T53" s="193" t="n">
        <v>13244297765931.04</v>
      </c>
      <c r="U53" s="193" t="n">
        <v>13431251753501.21</v>
      </c>
      <c r="V53" s="193" t="n">
        <v>13620943811183.49</v>
      </c>
      <c r="W53" s="193" t="n">
        <v>13806200314109.79</v>
      </c>
      <c r="X53" s="193" t="n">
        <v>13997576768393.63</v>
      </c>
      <c r="Y53" s="193" t="n">
        <v>14196599911390.2</v>
      </c>
      <c r="Z53" s="193" t="n">
        <v>14396561174260.71</v>
      </c>
      <c r="AA53" s="193" t="n">
        <v>14601337717324.91</v>
      </c>
      <c r="AB53" s="193" t="n">
        <v>14810492124432.32</v>
      </c>
      <c r="AC53" s="193" t="n">
        <v>15020271916087.19</v>
      </c>
      <c r="AD53" s="193" t="n">
        <v>15232597934707.84</v>
      </c>
      <c r="AE53" s="193" t="n">
        <v>15451381610619.53</v>
      </c>
      <c r="AF53" s="193" t="n">
        <v>15674293530609.81</v>
      </c>
      <c r="AG53" s="193" t="n">
        <v>15902357059038.64</v>
      </c>
    </row>
    <row r="54">
      <c r="A54" t="inlineStr">
        <is>
          <t>biomass</t>
        </is>
      </c>
      <c r="B54" t="inlineStr">
        <is>
          <t>coal mining 05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biomass</t>
        </is>
      </c>
      <c r="B55" t="inlineStr">
        <is>
          <t>oil and gas extraction 06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biomass</t>
        </is>
      </c>
      <c r="B56" t="inlineStr">
        <is>
          <t>other mining and quarrying 07T08</t>
        </is>
      </c>
      <c r="C56" t="n">
        <v>1243931309966.665</v>
      </c>
      <c r="D56" t="n">
        <v>1162368857415.647</v>
      </c>
      <c r="E56" t="n">
        <v>1214466433713.345</v>
      </c>
      <c r="F56" t="n">
        <v>1288521580343.974</v>
      </c>
      <c r="G56" t="n">
        <v>1328051588966.084</v>
      </c>
      <c r="H56" t="n">
        <v>1375914351934.028</v>
      </c>
      <c r="I56" t="n">
        <v>1402542840490.583</v>
      </c>
      <c r="J56" t="n">
        <v>1413769581292.748</v>
      </c>
      <c r="K56" t="n">
        <v>1425439451227.755</v>
      </c>
      <c r="L56" t="n">
        <v>1437250207327.28</v>
      </c>
      <c r="M56" t="n">
        <v>1449228943084.499</v>
      </c>
      <c r="N56" t="n">
        <v>1457580361836.742</v>
      </c>
      <c r="O56" t="n">
        <v>1456073361538.504</v>
      </c>
      <c r="P56" t="n">
        <v>1462704243127.77</v>
      </c>
      <c r="Q56" t="n">
        <v>1466137490444.585</v>
      </c>
      <c r="R56" t="n">
        <v>1459882706679.117</v>
      </c>
      <c r="S56" t="n">
        <v>1453410773583.153</v>
      </c>
      <c r="T56" t="n">
        <v>1452131559320.139</v>
      </c>
      <c r="U56" t="n">
        <v>1453972712700.887</v>
      </c>
      <c r="V56" t="n">
        <v>1456432199803.686</v>
      </c>
      <c r="W56" t="n">
        <v>1455528280594.302</v>
      </c>
      <c r="X56" t="n">
        <v>1455161615319.98</v>
      </c>
      <c r="Y56" t="n">
        <v>1463672584643.151</v>
      </c>
      <c r="Z56" t="n">
        <v>1476929531200.674</v>
      </c>
      <c r="AA56" t="n">
        <v>1486238855456.113</v>
      </c>
      <c r="AB56" t="n">
        <v>1484810727326.899</v>
      </c>
      <c r="AC56" t="n">
        <v>1491079760262.852</v>
      </c>
      <c r="AD56" t="n">
        <v>1495043036583.216</v>
      </c>
      <c r="AE56" t="n">
        <v>1497488073822.987</v>
      </c>
      <c r="AF56" t="n">
        <v>1498248096479.723</v>
      </c>
      <c r="AG56" t="n">
        <v>1493067820584.38</v>
      </c>
    </row>
    <row r="57">
      <c r="A57" t="inlineStr">
        <is>
          <t>biomass</t>
        </is>
      </c>
      <c r="B57" t="inlineStr">
        <is>
          <t>food beverage and tobacco 10T12</t>
        </is>
      </c>
      <c r="C57" t="n">
        <v>25069150612058.88</v>
      </c>
      <c r="D57" t="n">
        <v>26307019388833.19</v>
      </c>
      <c r="E57" t="n">
        <v>27505003882672.43</v>
      </c>
      <c r="F57" t="n">
        <v>28405533447768.14</v>
      </c>
      <c r="G57" t="n">
        <v>29187399629714.09</v>
      </c>
      <c r="H57" t="n">
        <v>29993655432528.03</v>
      </c>
      <c r="I57" t="n">
        <v>30757095129748.64</v>
      </c>
      <c r="J57" t="n">
        <v>31524903062035.57</v>
      </c>
      <c r="K57" t="n">
        <v>32215343923643.84</v>
      </c>
      <c r="L57" t="n">
        <v>32927164427648.77</v>
      </c>
      <c r="M57" t="n">
        <v>33658959728753.43</v>
      </c>
      <c r="N57" t="n">
        <v>34428461835238.53</v>
      </c>
      <c r="O57" t="n">
        <v>35176524430667.95</v>
      </c>
      <c r="P57" t="n">
        <v>35955125267098.84</v>
      </c>
      <c r="Q57" t="n">
        <v>36800496421561.8</v>
      </c>
      <c r="R57" t="n">
        <v>37627334633938.47</v>
      </c>
      <c r="S57" t="n">
        <v>38458843472535.57</v>
      </c>
      <c r="T57" t="n">
        <v>39250957644976.29</v>
      </c>
      <c r="U57" t="n">
        <v>40035418425752.08</v>
      </c>
      <c r="V57" t="n">
        <v>40833133474522.3</v>
      </c>
      <c r="W57" t="n">
        <v>41630187573296.94</v>
      </c>
      <c r="X57" t="n">
        <v>42444837615218.16</v>
      </c>
      <c r="Y57" t="n">
        <v>43304824995242.22</v>
      </c>
      <c r="Z57" t="n">
        <v>44167436799573.51</v>
      </c>
      <c r="AA57" t="n">
        <v>45034745790039.42</v>
      </c>
      <c r="AB57" t="n">
        <v>45919431495507.79</v>
      </c>
      <c r="AC57" t="n">
        <v>46816717267805.67</v>
      </c>
      <c r="AD57" t="n">
        <v>47737259728238.66</v>
      </c>
      <c r="AE57" t="n">
        <v>48690858396619.39</v>
      </c>
      <c r="AF57" t="n">
        <v>49664494778617.88</v>
      </c>
      <c r="AG57" t="n">
        <v>50658089194491.55</v>
      </c>
    </row>
    <row r="58">
      <c r="A58" t="inlineStr">
        <is>
          <t>biomass</t>
        </is>
      </c>
      <c r="B58" t="inlineStr">
        <is>
          <t>textiles apparel and leather 13T15</t>
        </is>
      </c>
      <c r="C58" t="n">
        <v>6051216059892.617</v>
      </c>
      <c r="D58" t="n">
        <v>6035559406761.851</v>
      </c>
      <c r="E58" t="n">
        <v>6507805810583.072</v>
      </c>
      <c r="F58" t="n">
        <v>6854540830768.085</v>
      </c>
      <c r="G58" t="n">
        <v>7056620455362.834</v>
      </c>
      <c r="H58" t="n">
        <v>7279458692028.252</v>
      </c>
      <c r="I58" t="n">
        <v>7498208086969.791</v>
      </c>
      <c r="J58" t="n">
        <v>7717074762205.516</v>
      </c>
      <c r="K58" t="n">
        <v>7862316381838.125</v>
      </c>
      <c r="L58" t="n">
        <v>8012816984707.69</v>
      </c>
      <c r="M58" t="n">
        <v>8170947548985.457</v>
      </c>
      <c r="N58" t="n">
        <v>8341590909309.79</v>
      </c>
      <c r="O58" t="n">
        <v>8431678498673.308</v>
      </c>
      <c r="P58" t="n">
        <v>8518118688630.54</v>
      </c>
      <c r="Q58" t="n">
        <v>8615691989963.268</v>
      </c>
      <c r="R58" t="n">
        <v>8723955363496.633</v>
      </c>
      <c r="S58" t="n">
        <v>8824986038221.918</v>
      </c>
      <c r="T58" t="n">
        <v>8921779008641.143</v>
      </c>
      <c r="U58" t="n">
        <v>9031628948574.809</v>
      </c>
      <c r="V58" t="n">
        <v>9145667799953.865</v>
      </c>
      <c r="W58" t="n">
        <v>9264163479940.521</v>
      </c>
      <c r="X58" t="n">
        <v>9398784224520.344</v>
      </c>
      <c r="Y58" t="n">
        <v>9543850544711.719</v>
      </c>
      <c r="Z58" t="n">
        <v>9695105219064.318</v>
      </c>
      <c r="AA58" t="n">
        <v>9845544254215.154</v>
      </c>
      <c r="AB58" t="n">
        <v>9995329465033.055</v>
      </c>
      <c r="AC58" t="n">
        <v>10145100481564.21</v>
      </c>
      <c r="AD58" t="n">
        <v>10286515321491.87</v>
      </c>
      <c r="AE58" t="n">
        <v>10436376294315.24</v>
      </c>
      <c r="AF58" t="n">
        <v>10591684502103.46</v>
      </c>
      <c r="AG58" t="n">
        <v>10747677761655.43</v>
      </c>
    </row>
    <row r="59">
      <c r="A59" t="inlineStr">
        <is>
          <t>biomass</t>
        </is>
      </c>
      <c r="B59" t="inlineStr">
        <is>
          <t>wood products 16</t>
        </is>
      </c>
      <c r="C59" t="n">
        <v>11504445870167.66</v>
      </c>
      <c r="D59" t="n">
        <v>11642583061124.7</v>
      </c>
      <c r="E59" t="n">
        <v>12365587119708.23</v>
      </c>
      <c r="F59" t="n">
        <v>12396783986494.59</v>
      </c>
      <c r="G59" t="n">
        <v>12444391584382.43</v>
      </c>
      <c r="H59" t="n">
        <v>12602598429247.2</v>
      </c>
      <c r="I59" t="n">
        <v>12614264599049.37</v>
      </c>
      <c r="J59" t="n">
        <v>12617241147108.01</v>
      </c>
      <c r="K59" t="n">
        <v>12566242290049.23</v>
      </c>
      <c r="L59" t="n">
        <v>12562133941757.94</v>
      </c>
      <c r="M59" t="n">
        <v>12644933211734.87</v>
      </c>
      <c r="N59" t="n">
        <v>12745115959793.94</v>
      </c>
      <c r="O59" t="n">
        <v>12809814522966.35</v>
      </c>
      <c r="P59" t="n">
        <v>12733319122486.91</v>
      </c>
      <c r="Q59" t="n">
        <v>12566476635332.17</v>
      </c>
      <c r="R59" t="n">
        <v>12604820893646.18</v>
      </c>
      <c r="S59" t="n">
        <v>12618716647551.11</v>
      </c>
      <c r="T59" t="n">
        <v>12627766954419.37</v>
      </c>
      <c r="U59" t="n">
        <v>12788349639785.69</v>
      </c>
      <c r="V59" t="n">
        <v>12910461633928.21</v>
      </c>
      <c r="W59" t="n">
        <v>13049685952466.67</v>
      </c>
      <c r="X59" t="n">
        <v>13330622530479.33</v>
      </c>
      <c r="Y59" t="n">
        <v>13556021649669.71</v>
      </c>
      <c r="Z59" t="n">
        <v>13821432247745.42</v>
      </c>
      <c r="AA59" t="n">
        <v>14145552807425.33</v>
      </c>
      <c r="AB59" t="n">
        <v>14497504614961.11</v>
      </c>
      <c r="AC59" t="n">
        <v>14794374810853.26</v>
      </c>
      <c r="AD59" t="n">
        <v>15045847076403.32</v>
      </c>
      <c r="AE59" t="n">
        <v>15321016601277.51</v>
      </c>
      <c r="AF59" t="n">
        <v>15609770893256.41</v>
      </c>
      <c r="AG59" t="n">
        <v>15935652393007.22</v>
      </c>
    </row>
    <row r="60">
      <c r="A60" t="inlineStr">
        <is>
          <t>biomass</t>
        </is>
      </c>
      <c r="B60" t="inlineStr">
        <is>
          <t>pulp paper and printing 17T18</t>
        </is>
      </c>
      <c r="C60" t="n">
        <v>71033558524896.53</v>
      </c>
      <c r="D60" s="193" t="n">
        <v>70352928894056.16</v>
      </c>
      <c r="E60" s="193" t="n">
        <v>71605857993184.67</v>
      </c>
      <c r="F60" s="193" t="n">
        <v>71533187082632.23</v>
      </c>
      <c r="G60" s="193" t="n">
        <v>71751736937605.72</v>
      </c>
      <c r="H60" s="193" t="n">
        <v>71936563278684.02</v>
      </c>
      <c r="I60" s="193" t="n">
        <v>72122561290654.88</v>
      </c>
      <c r="J60" s="193" t="n">
        <v>72198751842296.14</v>
      </c>
      <c r="K60" s="193" t="n">
        <v>72138293108285.55</v>
      </c>
      <c r="L60" s="193" t="n">
        <v>72118564695594.38</v>
      </c>
      <c r="M60" s="193" t="n">
        <v>72323638134911.14</v>
      </c>
      <c r="N60" s="193" t="n">
        <v>72586650935079.8</v>
      </c>
      <c r="O60" s="193" t="n">
        <v>72556678634580.39</v>
      </c>
      <c r="P60" s="193" t="n">
        <v>72503990851081.66</v>
      </c>
      <c r="Q60" s="193" t="n">
        <v>72508696048296.41</v>
      </c>
      <c r="R60" s="193" t="n">
        <v>72462454730974.56</v>
      </c>
      <c r="S60" s="193" t="n">
        <v>72352096110344.25</v>
      </c>
      <c r="T60" s="193" t="n">
        <v>72361955688278.7</v>
      </c>
      <c r="U60" s="193" t="n">
        <v>72469730137994.7</v>
      </c>
      <c r="V60" s="193" t="n">
        <v>72521579647952.36</v>
      </c>
      <c r="W60" s="193" t="n">
        <v>72455318176287.91</v>
      </c>
      <c r="X60" s="193" t="n">
        <v>72506607420873.8</v>
      </c>
      <c r="Y60" s="193" t="n">
        <v>72801148654059.39</v>
      </c>
      <c r="Z60" s="193" t="n">
        <v>73162734015641.53</v>
      </c>
      <c r="AA60" s="193" t="n">
        <v>73368344654150.08</v>
      </c>
      <c r="AB60" s="193" t="n">
        <v>73605418776168.75</v>
      </c>
      <c r="AC60" s="193" t="n">
        <v>73930423224934.38</v>
      </c>
      <c r="AD60" s="193" t="n">
        <v>74501606639138.92</v>
      </c>
      <c r="AE60" s="193" t="n">
        <v>74942476000250.55</v>
      </c>
      <c r="AF60" s="193" t="n">
        <v>75536416477278.86</v>
      </c>
      <c r="AG60" s="193" t="n">
        <v>76089788703252.39</v>
      </c>
    </row>
    <row r="61">
      <c r="A61" t="inlineStr">
        <is>
          <t>biomass</t>
        </is>
      </c>
      <c r="B61" t="inlineStr">
        <is>
          <t>refined petroleum and coke 19</t>
        </is>
      </c>
      <c r="C61" t="n">
        <v>7844066208736.484</v>
      </c>
      <c r="D61" t="n">
        <v>7638265656181.005</v>
      </c>
      <c r="E61" t="n">
        <v>7548285718056.5</v>
      </c>
      <c r="F61" t="n">
        <v>7594741383415.961</v>
      </c>
      <c r="G61" t="n">
        <v>7620314854663.666</v>
      </c>
      <c r="H61" t="n">
        <v>7676001751723.465</v>
      </c>
      <c r="I61" t="n">
        <v>7700495271359.325</v>
      </c>
      <c r="J61" t="n">
        <v>7719805401239.652</v>
      </c>
      <c r="K61" t="n">
        <v>7739715047654.72</v>
      </c>
      <c r="L61" t="n">
        <v>7760508346799.485</v>
      </c>
      <c r="M61" t="n">
        <v>7799015385546.985</v>
      </c>
      <c r="N61" t="n">
        <v>7882680131241.351</v>
      </c>
      <c r="O61" t="n">
        <v>7911204041528.028</v>
      </c>
      <c r="P61" t="n">
        <v>7955857481501.524</v>
      </c>
      <c r="Q61" t="n">
        <v>8009590293107.409</v>
      </c>
      <c r="R61" t="n">
        <v>8062275957719.655</v>
      </c>
      <c r="S61" t="n">
        <v>8104067316124.783</v>
      </c>
      <c r="T61" t="n">
        <v>8149197506724.346</v>
      </c>
      <c r="U61" t="n">
        <v>8195972765701.72</v>
      </c>
      <c r="V61" t="n">
        <v>8249800818199.681</v>
      </c>
      <c r="W61" t="n">
        <v>8308884744441.764</v>
      </c>
      <c r="X61" t="n">
        <v>8366640543119.199</v>
      </c>
      <c r="Y61" t="n">
        <v>8436531458413.386</v>
      </c>
      <c r="Z61" t="n">
        <v>8514770481505.302</v>
      </c>
      <c r="AA61" t="n">
        <v>8595440340677.2</v>
      </c>
      <c r="AB61" t="n">
        <v>8716168652563.604</v>
      </c>
      <c r="AC61" t="n">
        <v>8757973248984.588</v>
      </c>
      <c r="AD61" t="n">
        <v>8908887479340.973</v>
      </c>
      <c r="AE61" t="n">
        <v>8993512592370.348</v>
      </c>
      <c r="AF61" t="n">
        <v>9084677779382.793</v>
      </c>
      <c r="AG61" t="n">
        <v>9177100187783.27</v>
      </c>
    </row>
    <row r="62">
      <c r="A62" t="inlineStr">
        <is>
          <t>biomass</t>
        </is>
      </c>
      <c r="B62" t="inlineStr">
        <is>
          <t>chemicals 20</t>
        </is>
      </c>
      <c r="C62" t="n">
        <v>19900707596622.27</v>
      </c>
      <c r="D62" t="n">
        <v>19510897818040.09</v>
      </c>
      <c r="E62" t="n">
        <v>19459875595712.58</v>
      </c>
      <c r="F62" t="n">
        <v>19409533669682.77</v>
      </c>
      <c r="G62" t="n">
        <v>19384362706667.87</v>
      </c>
      <c r="H62" t="n">
        <v>19359191743652.96</v>
      </c>
      <c r="I62" t="n">
        <v>19333340484340.36</v>
      </c>
      <c r="J62" t="n">
        <v>19308169521325.45</v>
      </c>
      <c r="K62" t="n">
        <v>19295924187966.85</v>
      </c>
      <c r="L62" t="n">
        <v>19282998558310.54</v>
      </c>
      <c r="M62" t="n">
        <v>19270072928654.24</v>
      </c>
      <c r="N62" t="n">
        <v>19257827595295.64</v>
      </c>
      <c r="O62" t="n">
        <v>19257827595295.64</v>
      </c>
      <c r="P62" t="n">
        <v>19257827595295.64</v>
      </c>
      <c r="Q62" t="n">
        <v>19257827595295.64</v>
      </c>
      <c r="R62" t="n">
        <v>19257827595295.64</v>
      </c>
      <c r="S62" t="n">
        <v>19257827595295.64</v>
      </c>
      <c r="T62" t="n">
        <v>19257827595295.64</v>
      </c>
      <c r="U62" t="n">
        <v>19257827595295.64</v>
      </c>
      <c r="V62" t="n">
        <v>19257827595295.64</v>
      </c>
      <c r="W62" t="n">
        <v>19257827595295.64</v>
      </c>
      <c r="X62" t="n">
        <v>19257827595295.64</v>
      </c>
      <c r="Y62" t="n">
        <v>19257827595295.64</v>
      </c>
      <c r="Z62" t="n">
        <v>19257827595295.64</v>
      </c>
      <c r="AA62" t="n">
        <v>19257827595295.64</v>
      </c>
      <c r="AB62" t="n">
        <v>19257827595295.64</v>
      </c>
      <c r="AC62" t="n">
        <v>19257827595295.64</v>
      </c>
      <c r="AD62" t="n">
        <v>19257827595295.64</v>
      </c>
      <c r="AE62" t="n">
        <v>19257827595295.64</v>
      </c>
      <c r="AF62" t="n">
        <v>19257827595295.64</v>
      </c>
      <c r="AG62" t="n">
        <v>19257827595295.64</v>
      </c>
    </row>
    <row r="63">
      <c r="A63" t="inlineStr">
        <is>
          <t>biomass</t>
        </is>
      </c>
      <c r="B63" t="inlineStr">
        <is>
          <t>rubber and plastic products 22</t>
        </is>
      </c>
      <c r="C63" t="n">
        <v>2224833397821.289</v>
      </c>
      <c r="D63" t="n">
        <v>2224833397821.289</v>
      </c>
      <c r="E63" t="n">
        <v>2224833397821.289</v>
      </c>
      <c r="F63" t="n">
        <v>2224833397821.289</v>
      </c>
      <c r="G63" t="n">
        <v>2224833397821.289</v>
      </c>
      <c r="H63" t="n">
        <v>2224833397821.289</v>
      </c>
      <c r="I63" t="n">
        <v>2224833397821.289</v>
      </c>
      <c r="J63" t="n">
        <v>2224833397821.289</v>
      </c>
      <c r="K63" t="n">
        <v>2224833397821.289</v>
      </c>
      <c r="L63" t="n">
        <v>2224833397821.289</v>
      </c>
      <c r="M63" t="n">
        <v>2224833397821.289</v>
      </c>
      <c r="N63" t="n">
        <v>2224833397821.289</v>
      </c>
      <c r="O63" t="n">
        <v>2224833397821.289</v>
      </c>
      <c r="P63" t="n">
        <v>2224833397821.289</v>
      </c>
      <c r="Q63" t="n">
        <v>2224833397821.289</v>
      </c>
      <c r="R63" t="n">
        <v>2224833397821.289</v>
      </c>
      <c r="S63" t="n">
        <v>2224833397821.289</v>
      </c>
      <c r="T63" t="n">
        <v>2224833397821.289</v>
      </c>
      <c r="U63" t="n">
        <v>2224833397821.289</v>
      </c>
      <c r="V63" t="n">
        <v>2224833397821.289</v>
      </c>
      <c r="W63" t="n">
        <v>2224833397821.289</v>
      </c>
      <c r="X63" t="n">
        <v>2224833397821.289</v>
      </c>
      <c r="Y63" t="n">
        <v>2224833397821.289</v>
      </c>
      <c r="Z63" t="n">
        <v>2224833397821.289</v>
      </c>
      <c r="AA63" t="n">
        <v>2224833397821.289</v>
      </c>
      <c r="AB63" t="n">
        <v>2224833397821.289</v>
      </c>
      <c r="AC63" t="n">
        <v>2224833397821.289</v>
      </c>
      <c r="AD63" t="n">
        <v>2224833397821.289</v>
      </c>
      <c r="AE63" t="n">
        <v>2224833397821.289</v>
      </c>
      <c r="AF63" t="n">
        <v>2224833397821.289</v>
      </c>
      <c r="AG63" t="n">
        <v>2224833397821.289</v>
      </c>
    </row>
    <row r="64">
      <c r="A64" t="inlineStr">
        <is>
          <t>biomass</t>
        </is>
      </c>
      <c r="B64" t="inlineStr">
        <is>
          <t>glass and glass products 231</t>
        </is>
      </c>
      <c r="C64" t="n">
        <v>3066325188612.806</v>
      </c>
      <c r="D64" t="n">
        <v>3066325188612.806</v>
      </c>
      <c r="E64" t="n">
        <v>3066325188612.806</v>
      </c>
      <c r="F64" t="n">
        <v>3066325188612.806</v>
      </c>
      <c r="G64" t="n">
        <v>3066325188612.806</v>
      </c>
      <c r="H64" t="n">
        <v>3066325188612.806</v>
      </c>
      <c r="I64" t="n">
        <v>3066325188612.806</v>
      </c>
      <c r="J64" t="n">
        <v>3066325188612.806</v>
      </c>
      <c r="K64" t="n">
        <v>3066325188612.806</v>
      </c>
      <c r="L64" t="n">
        <v>3066325188612.806</v>
      </c>
      <c r="M64" t="n">
        <v>3066325188612.806</v>
      </c>
      <c r="N64" t="n">
        <v>3066325188612.806</v>
      </c>
      <c r="O64" t="n">
        <v>3066325188612.806</v>
      </c>
      <c r="P64" t="n">
        <v>3066325188612.806</v>
      </c>
      <c r="Q64" t="n">
        <v>3066325188612.806</v>
      </c>
      <c r="R64" t="n">
        <v>3066325188612.806</v>
      </c>
      <c r="S64" t="n">
        <v>3066325188612.806</v>
      </c>
      <c r="T64" t="n">
        <v>3066325188612.806</v>
      </c>
      <c r="U64" t="n">
        <v>3066325188612.806</v>
      </c>
      <c r="V64" t="n">
        <v>3066325188612.806</v>
      </c>
      <c r="W64" t="n">
        <v>3066325188612.806</v>
      </c>
      <c r="X64" t="n">
        <v>3066325188612.806</v>
      </c>
      <c r="Y64" t="n">
        <v>3066325188612.806</v>
      </c>
      <c r="Z64" t="n">
        <v>3066325188612.806</v>
      </c>
      <c r="AA64" t="n">
        <v>3066325188612.806</v>
      </c>
      <c r="AB64" t="n">
        <v>3066325188612.806</v>
      </c>
      <c r="AC64" t="n">
        <v>3066325188612.806</v>
      </c>
      <c r="AD64" t="n">
        <v>3066325188612.806</v>
      </c>
      <c r="AE64" t="n">
        <v>3066325188612.806</v>
      </c>
      <c r="AF64" t="n">
        <v>3066325188612.806</v>
      </c>
      <c r="AG64" t="n">
        <v>3066325188612.806</v>
      </c>
    </row>
    <row r="65">
      <c r="A65" t="inlineStr">
        <is>
          <t>biomass</t>
        </is>
      </c>
      <c r="B65" t="inlineStr">
        <is>
          <t>cement and other nonmetallic minerals 239</t>
        </is>
      </c>
      <c r="C65" t="n">
        <v>10097865954855.46</v>
      </c>
      <c r="D65" t="n">
        <v>9511326267398.26</v>
      </c>
      <c r="E65" t="n">
        <v>9282524263321.744</v>
      </c>
      <c r="F65" t="n">
        <v>9035761649705.23</v>
      </c>
      <c r="G65" t="n">
        <v>8766281620661.785</v>
      </c>
      <c r="H65" t="n">
        <v>8481216392650.833</v>
      </c>
      <c r="I65" t="n">
        <v>8154162215199.907</v>
      </c>
      <c r="J65" t="n">
        <v>7800412231869.921</v>
      </c>
      <c r="K65" t="n">
        <v>7423438523945.018</v>
      </c>
      <c r="L65" t="n">
        <v>7040251057956.849</v>
      </c>
      <c r="M65" t="n">
        <v>6674030202369.843</v>
      </c>
      <c r="N65" t="n">
        <v>6320702342837.913</v>
      </c>
      <c r="O65" t="n">
        <v>5957972054737.926</v>
      </c>
      <c r="P65" t="n">
        <v>5615910405407.945</v>
      </c>
      <c r="Q65" t="n">
        <v>5139744520641.501</v>
      </c>
      <c r="R65" t="n">
        <v>5143434446532.202</v>
      </c>
      <c r="S65" t="n">
        <v>5138515786624.411</v>
      </c>
      <c r="T65" t="n">
        <v>5126488450242.16</v>
      </c>
      <c r="U65" t="n">
        <v>5119931167991.628</v>
      </c>
      <c r="V65" t="n">
        <v>5114977530592.062</v>
      </c>
      <c r="W65" t="n">
        <v>5135222183644.299</v>
      </c>
      <c r="X65" t="n">
        <v>5164056936292.149</v>
      </c>
      <c r="Y65" t="n">
        <v>5183295487727.404</v>
      </c>
      <c r="Z65" t="n">
        <v>5211880743133.556</v>
      </c>
      <c r="AA65" t="n">
        <v>5245141943913.329</v>
      </c>
      <c r="AB65" t="n">
        <v>5276833014396.992</v>
      </c>
      <c r="AC65" t="n">
        <v>5307375413411.273</v>
      </c>
      <c r="AD65" t="n">
        <v>5336279190082.815</v>
      </c>
      <c r="AE65" t="n">
        <v>5374672639560.45</v>
      </c>
      <c r="AF65" t="n">
        <v>5420365612283.247</v>
      </c>
      <c r="AG65" t="n">
        <v>5474482840752.832</v>
      </c>
    </row>
    <row r="66">
      <c r="A66" t="inlineStr">
        <is>
          <t>biomass</t>
        </is>
      </c>
      <c r="B66" t="inlineStr">
        <is>
          <t>iron and steel 241</t>
        </is>
      </c>
      <c r="C66" t="n">
        <v>1337602857003.341</v>
      </c>
      <c r="D66" s="193" t="n">
        <v>1337602857003.341</v>
      </c>
      <c r="E66" s="193" t="n">
        <v>1337602857003.341</v>
      </c>
      <c r="F66" s="193" t="n">
        <v>1337602857003.341</v>
      </c>
      <c r="G66" s="193" t="n">
        <v>1337602857003.341</v>
      </c>
      <c r="H66" s="193" t="n">
        <v>1337602857003.341</v>
      </c>
      <c r="I66" s="193" t="n">
        <v>1337602857003.341</v>
      </c>
      <c r="J66" s="193" t="n">
        <v>1337602857003.341</v>
      </c>
      <c r="K66" s="193" t="n">
        <v>1337602857003.341</v>
      </c>
      <c r="L66" s="193" t="n">
        <v>1337602857003.341</v>
      </c>
      <c r="M66" s="193" t="n">
        <v>1337602857003.341</v>
      </c>
      <c r="N66" s="193" t="n">
        <v>1337602857003.341</v>
      </c>
      <c r="O66" s="193" t="n">
        <v>1337602857003.341</v>
      </c>
      <c r="P66" s="193" t="n">
        <v>1337602857003.341</v>
      </c>
      <c r="Q66" s="193" t="n">
        <v>1337602857003.341</v>
      </c>
      <c r="R66" s="193" t="n">
        <v>1337602857003.341</v>
      </c>
      <c r="S66" s="193" t="n">
        <v>1337602857003.341</v>
      </c>
      <c r="T66" s="193" t="n">
        <v>1337602857003.341</v>
      </c>
      <c r="U66" s="193" t="n">
        <v>1337602857003.341</v>
      </c>
      <c r="V66" s="193" t="n">
        <v>1337602857003.341</v>
      </c>
      <c r="W66" s="193" t="n">
        <v>1337602857003.341</v>
      </c>
      <c r="X66" s="193" t="n">
        <v>1337602857003.341</v>
      </c>
      <c r="Y66" s="193" t="n">
        <v>1337602857003.341</v>
      </c>
      <c r="Z66" s="193" t="n">
        <v>1337602857003.341</v>
      </c>
      <c r="AA66" s="193" t="n">
        <v>1337602857003.341</v>
      </c>
      <c r="AB66" s="193" t="n">
        <v>1337602857003.341</v>
      </c>
      <c r="AC66" s="193" t="n">
        <v>1337602857003.341</v>
      </c>
      <c r="AD66" s="193" t="n">
        <v>1337602857003.341</v>
      </c>
      <c r="AE66" s="193" t="n">
        <v>1337602857003.341</v>
      </c>
      <c r="AF66" s="193" t="n">
        <v>1337602857003.341</v>
      </c>
      <c r="AG66" s="193" t="n">
        <v>1337602857003.341</v>
      </c>
    </row>
    <row r="67">
      <c r="A67" t="inlineStr">
        <is>
          <t>biomass</t>
        </is>
      </c>
      <c r="B67" t="inlineStr">
        <is>
          <t>other metals 242</t>
        </is>
      </c>
      <c r="C67" t="n">
        <v>6104558746463.045</v>
      </c>
      <c r="D67" t="n">
        <v>6104558746463.045</v>
      </c>
      <c r="E67" t="n">
        <v>6104558746463.045</v>
      </c>
      <c r="F67" t="n">
        <v>6104558746463.045</v>
      </c>
      <c r="G67" t="n">
        <v>6104558746463.045</v>
      </c>
      <c r="H67" t="n">
        <v>6104558746463.045</v>
      </c>
      <c r="I67" t="n">
        <v>6104558746463.045</v>
      </c>
      <c r="J67" t="n">
        <v>6104558746463.045</v>
      </c>
      <c r="K67" t="n">
        <v>6104558746463.045</v>
      </c>
      <c r="L67" t="n">
        <v>6104558746463.045</v>
      </c>
      <c r="M67" t="n">
        <v>6104558746463.045</v>
      </c>
      <c r="N67" t="n">
        <v>6104558746463.045</v>
      </c>
      <c r="O67" t="n">
        <v>6104558746463.045</v>
      </c>
      <c r="P67" t="n">
        <v>6104558746463.045</v>
      </c>
      <c r="Q67" t="n">
        <v>6104558746463.045</v>
      </c>
      <c r="R67" t="n">
        <v>6104558746463.045</v>
      </c>
      <c r="S67" t="n">
        <v>6104558746463.045</v>
      </c>
      <c r="T67" t="n">
        <v>6104558746463.045</v>
      </c>
      <c r="U67" t="n">
        <v>6104558746463.045</v>
      </c>
      <c r="V67" t="n">
        <v>6104558746463.045</v>
      </c>
      <c r="W67" t="n">
        <v>6104558746463.045</v>
      </c>
      <c r="X67" t="n">
        <v>6104558746463.045</v>
      </c>
      <c r="Y67" t="n">
        <v>6104558746463.045</v>
      </c>
      <c r="Z67" t="n">
        <v>6104558746463.045</v>
      </c>
      <c r="AA67" t="n">
        <v>6104558746463.045</v>
      </c>
      <c r="AB67" t="n">
        <v>6104558746463.045</v>
      </c>
      <c r="AC67" t="n">
        <v>6104558746463.045</v>
      </c>
      <c r="AD67" t="n">
        <v>6104558746463.045</v>
      </c>
      <c r="AE67" t="n">
        <v>6104558746463.045</v>
      </c>
      <c r="AF67" t="n">
        <v>6104558746463.045</v>
      </c>
      <c r="AG67" t="n">
        <v>6104558746463.045</v>
      </c>
    </row>
    <row r="68">
      <c r="A68" t="inlineStr">
        <is>
          <t>biomass</t>
        </is>
      </c>
      <c r="B68" t="inlineStr">
        <is>
          <t>metal products except machinery and vehicles 25</t>
        </is>
      </c>
      <c r="C68" t="n">
        <v>1993772859065.308</v>
      </c>
      <c r="D68" t="n">
        <v>1993772859065.308</v>
      </c>
      <c r="E68" t="n">
        <v>1993772859065.308</v>
      </c>
      <c r="F68" t="n">
        <v>1993772859065.308</v>
      </c>
      <c r="G68" t="n">
        <v>1993772859065.308</v>
      </c>
      <c r="H68" t="n">
        <v>1993772859065.308</v>
      </c>
      <c r="I68" t="n">
        <v>1993772859065.308</v>
      </c>
      <c r="J68" t="n">
        <v>1993772859065.308</v>
      </c>
      <c r="K68" t="n">
        <v>1993772859065.308</v>
      </c>
      <c r="L68" t="n">
        <v>1993772859065.308</v>
      </c>
      <c r="M68" t="n">
        <v>1993772859065.308</v>
      </c>
      <c r="N68" t="n">
        <v>1993772859065.308</v>
      </c>
      <c r="O68" t="n">
        <v>1993772859065.308</v>
      </c>
      <c r="P68" t="n">
        <v>1993772859065.308</v>
      </c>
      <c r="Q68" t="n">
        <v>1993772859065.308</v>
      </c>
      <c r="R68" t="n">
        <v>1993772859065.308</v>
      </c>
      <c r="S68" t="n">
        <v>1993772859065.308</v>
      </c>
      <c r="T68" t="n">
        <v>1993772859065.308</v>
      </c>
      <c r="U68" t="n">
        <v>1993772859065.308</v>
      </c>
      <c r="V68" t="n">
        <v>1993772859065.308</v>
      </c>
      <c r="W68" t="n">
        <v>1993772859065.308</v>
      </c>
      <c r="X68" t="n">
        <v>1993772859065.308</v>
      </c>
      <c r="Y68" t="n">
        <v>1993772859065.308</v>
      </c>
      <c r="Z68" t="n">
        <v>1993772859065.308</v>
      </c>
      <c r="AA68" t="n">
        <v>1993772859065.308</v>
      </c>
      <c r="AB68" t="n">
        <v>1993772859065.308</v>
      </c>
      <c r="AC68" t="n">
        <v>1993772859065.308</v>
      </c>
      <c r="AD68" t="n">
        <v>1993772859065.308</v>
      </c>
      <c r="AE68" t="n">
        <v>1993772859065.308</v>
      </c>
      <c r="AF68" t="n">
        <v>1993772859065.308</v>
      </c>
      <c r="AG68" t="n">
        <v>1993772859065.308</v>
      </c>
    </row>
    <row r="69">
      <c r="A69" t="inlineStr">
        <is>
          <t>biomass</t>
        </is>
      </c>
      <c r="B69" t="inlineStr">
        <is>
          <t>computers and electronics 26</t>
        </is>
      </c>
      <c r="C69" t="n">
        <v>95851026222.38463</v>
      </c>
      <c r="D69" s="118" t="n">
        <v>95851026222.38463</v>
      </c>
      <c r="E69" s="118" t="n">
        <v>95851026222.38463</v>
      </c>
      <c r="F69" s="118" t="n">
        <v>95851026222.38463</v>
      </c>
      <c r="G69" s="118" t="n">
        <v>95851026222.38463</v>
      </c>
      <c r="H69" s="118" t="n">
        <v>95851026222.38463</v>
      </c>
      <c r="I69" s="118" t="n">
        <v>95851026222.38463</v>
      </c>
      <c r="J69" s="118" t="n">
        <v>95851026222.38463</v>
      </c>
      <c r="K69" s="118" t="n">
        <v>95851026222.38463</v>
      </c>
      <c r="L69" s="118" t="n">
        <v>95851026222.38463</v>
      </c>
      <c r="M69" s="118" t="n">
        <v>95851026222.38463</v>
      </c>
      <c r="N69" s="118" t="n">
        <v>95851026222.38463</v>
      </c>
      <c r="O69" s="118" t="n">
        <v>95851026222.38463</v>
      </c>
      <c r="P69" s="118" t="n">
        <v>95851026222.38463</v>
      </c>
      <c r="Q69" s="118" t="n">
        <v>95851026222.38463</v>
      </c>
      <c r="R69" s="118" t="n">
        <v>95851026222.38463</v>
      </c>
      <c r="S69" s="118" t="n">
        <v>95851026222.38463</v>
      </c>
      <c r="T69" s="118" t="n">
        <v>95851026222.38463</v>
      </c>
      <c r="U69" s="118" t="n">
        <v>95851026222.38463</v>
      </c>
      <c r="V69" s="118" t="n">
        <v>95851026222.38463</v>
      </c>
      <c r="W69" s="118" t="n">
        <v>95851026222.38463</v>
      </c>
      <c r="X69" s="118" t="n">
        <v>95851026222.38463</v>
      </c>
      <c r="Y69" s="118" t="n">
        <v>95851026222.38463</v>
      </c>
      <c r="Z69" s="118" t="n">
        <v>95851026222.38463</v>
      </c>
      <c r="AA69" s="118" t="n">
        <v>95851026222.38463</v>
      </c>
      <c r="AB69" s="118" t="n">
        <v>95851026222.38463</v>
      </c>
      <c r="AC69" s="118" t="n">
        <v>95851026222.38463</v>
      </c>
      <c r="AD69" s="118" t="n">
        <v>95851026222.38463</v>
      </c>
      <c r="AE69" s="118" t="n">
        <v>95851026222.38463</v>
      </c>
      <c r="AF69" s="118" t="n">
        <v>95851026222.38463</v>
      </c>
      <c r="AG69" s="118" t="n">
        <v>95851026222.38463</v>
      </c>
    </row>
    <row r="70">
      <c r="A70" t="inlineStr">
        <is>
          <t>biomass</t>
        </is>
      </c>
      <c r="B70" t="inlineStr">
        <is>
          <t>appliances and electrical equipment 27</t>
        </is>
      </c>
      <c r="C70" t="n">
        <v>918119086141.9318</v>
      </c>
      <c r="D70" t="n">
        <v>918119086141.9318</v>
      </c>
      <c r="E70" t="n">
        <v>918119086141.9318</v>
      </c>
      <c r="F70" t="n">
        <v>918119086141.9318</v>
      </c>
      <c r="G70" t="n">
        <v>918119086141.9318</v>
      </c>
      <c r="H70" t="n">
        <v>918119086141.9318</v>
      </c>
      <c r="I70" t="n">
        <v>918119086141.9318</v>
      </c>
      <c r="J70" t="n">
        <v>918119086141.9318</v>
      </c>
      <c r="K70" t="n">
        <v>918119086141.9318</v>
      </c>
      <c r="L70" t="n">
        <v>918119086141.9318</v>
      </c>
      <c r="M70" t="n">
        <v>918119086141.9318</v>
      </c>
      <c r="N70" t="n">
        <v>918119086141.9318</v>
      </c>
      <c r="O70" t="n">
        <v>918119086141.9318</v>
      </c>
      <c r="P70" t="n">
        <v>918119086141.9318</v>
      </c>
      <c r="Q70" t="n">
        <v>918119086141.9318</v>
      </c>
      <c r="R70" t="n">
        <v>918119086141.9318</v>
      </c>
      <c r="S70" t="n">
        <v>918119086141.9318</v>
      </c>
      <c r="T70" t="n">
        <v>918119086141.9318</v>
      </c>
      <c r="U70" t="n">
        <v>918119086141.9318</v>
      </c>
      <c r="V70" t="n">
        <v>918119086141.9318</v>
      </c>
      <c r="W70" t="n">
        <v>918119086141.9318</v>
      </c>
      <c r="X70" t="n">
        <v>918119086141.9318</v>
      </c>
      <c r="Y70" t="n">
        <v>918119086141.9318</v>
      </c>
      <c r="Z70" t="n">
        <v>918119086141.9318</v>
      </c>
      <c r="AA70" t="n">
        <v>918119086141.9318</v>
      </c>
      <c r="AB70" t="n">
        <v>918119086141.9318</v>
      </c>
      <c r="AC70" t="n">
        <v>918119086141.9318</v>
      </c>
      <c r="AD70" t="n">
        <v>918119086141.9318</v>
      </c>
      <c r="AE70" t="n">
        <v>918119086141.9318</v>
      </c>
      <c r="AF70" t="n">
        <v>918119086141.9318</v>
      </c>
      <c r="AG70" t="n">
        <v>918119086141.9318</v>
      </c>
    </row>
    <row r="71">
      <c r="A71" t="inlineStr">
        <is>
          <t>biomass</t>
        </is>
      </c>
      <c r="B71" t="inlineStr">
        <is>
          <t>other machinery 28</t>
        </is>
      </c>
      <c r="C71" t="n">
        <v>1006462673463.843</v>
      </c>
      <c r="D71" s="193" t="n">
        <v>1006462673463.843</v>
      </c>
      <c r="E71" s="193" t="n">
        <v>1006462673463.843</v>
      </c>
      <c r="F71" s="193" t="n">
        <v>1006462673463.843</v>
      </c>
      <c r="G71" s="193" t="n">
        <v>1006462673463.843</v>
      </c>
      <c r="H71" s="193" t="n">
        <v>1006462673463.843</v>
      </c>
      <c r="I71" s="193" t="n">
        <v>1006462673463.843</v>
      </c>
      <c r="J71" s="193" t="n">
        <v>1006462673463.843</v>
      </c>
      <c r="K71" s="193" t="n">
        <v>1006462673463.843</v>
      </c>
      <c r="L71" s="193" t="n">
        <v>1006462673463.843</v>
      </c>
      <c r="M71" s="193" t="n">
        <v>1006462673463.843</v>
      </c>
      <c r="N71" s="193" t="n">
        <v>1006462673463.843</v>
      </c>
      <c r="O71" s="193" t="n">
        <v>1006462673463.843</v>
      </c>
      <c r="P71" s="193" t="n">
        <v>1006462673463.843</v>
      </c>
      <c r="Q71" s="193" t="n">
        <v>1006462673463.843</v>
      </c>
      <c r="R71" s="193" t="n">
        <v>1006462673463.843</v>
      </c>
      <c r="S71" s="193" t="n">
        <v>1006462673463.843</v>
      </c>
      <c r="T71" s="193" t="n">
        <v>1006462673463.843</v>
      </c>
      <c r="U71" s="193" t="n">
        <v>1006462673463.843</v>
      </c>
      <c r="V71" s="193" t="n">
        <v>1006462673463.843</v>
      </c>
      <c r="W71" s="193" t="n">
        <v>1006462673463.843</v>
      </c>
      <c r="X71" s="193" t="n">
        <v>1006462673463.843</v>
      </c>
      <c r="Y71" s="193" t="n">
        <v>1006462673463.843</v>
      </c>
      <c r="Z71" s="193" t="n">
        <v>1006462673463.843</v>
      </c>
      <c r="AA71" s="193" t="n">
        <v>1006462673463.843</v>
      </c>
      <c r="AB71" s="193" t="n">
        <v>1006462673463.843</v>
      </c>
      <c r="AC71" s="193" t="n">
        <v>1006462673463.843</v>
      </c>
      <c r="AD71" s="193" t="n">
        <v>1006462673463.843</v>
      </c>
      <c r="AE71" s="193" t="n">
        <v>1006462673463.843</v>
      </c>
      <c r="AF71" s="193" t="n">
        <v>1006462673463.843</v>
      </c>
      <c r="AG71" s="193" t="n">
        <v>1006462673463.843</v>
      </c>
    </row>
    <row r="72">
      <c r="A72" t="inlineStr">
        <is>
          <t>biomass</t>
        </is>
      </c>
      <c r="B72" t="inlineStr">
        <is>
          <t>road vehicles 29</t>
        </is>
      </c>
      <c r="C72" t="n">
        <v>1023207546485.102</v>
      </c>
      <c r="D72" t="n">
        <v>1023207546485.102</v>
      </c>
      <c r="E72" t="n">
        <v>1023207546485.102</v>
      </c>
      <c r="F72" t="n">
        <v>1023207546485.102</v>
      </c>
      <c r="G72" t="n">
        <v>1023207546485.102</v>
      </c>
      <c r="H72" t="n">
        <v>1023207546485.102</v>
      </c>
      <c r="I72" t="n">
        <v>1023207546485.102</v>
      </c>
      <c r="J72" t="n">
        <v>1023207546485.102</v>
      </c>
      <c r="K72" t="n">
        <v>1023207546485.102</v>
      </c>
      <c r="L72" t="n">
        <v>1023207546485.102</v>
      </c>
      <c r="M72" t="n">
        <v>1023207546485.102</v>
      </c>
      <c r="N72" t="n">
        <v>1023207546485.102</v>
      </c>
      <c r="O72" t="n">
        <v>1023207546485.102</v>
      </c>
      <c r="P72" t="n">
        <v>1023207546485.102</v>
      </c>
      <c r="Q72" t="n">
        <v>1023207546485.102</v>
      </c>
      <c r="R72" t="n">
        <v>1023207546485.102</v>
      </c>
      <c r="S72" t="n">
        <v>1023207546485.102</v>
      </c>
      <c r="T72" t="n">
        <v>1023207546485.102</v>
      </c>
      <c r="U72" t="n">
        <v>1023207546485.102</v>
      </c>
      <c r="V72" t="n">
        <v>1023207546485.102</v>
      </c>
      <c r="W72" t="n">
        <v>1023207546485.102</v>
      </c>
      <c r="X72" t="n">
        <v>1023207546485.102</v>
      </c>
      <c r="Y72" t="n">
        <v>1023207546485.102</v>
      </c>
      <c r="Z72" t="n">
        <v>1023207546485.102</v>
      </c>
      <c r="AA72" t="n">
        <v>1023207546485.102</v>
      </c>
      <c r="AB72" t="n">
        <v>1023207546485.102</v>
      </c>
      <c r="AC72" t="n">
        <v>1023207546485.102</v>
      </c>
      <c r="AD72" t="n">
        <v>1023207546485.102</v>
      </c>
      <c r="AE72" t="n">
        <v>1023207546485.102</v>
      </c>
      <c r="AF72" t="n">
        <v>1023207546485.102</v>
      </c>
      <c r="AG72" t="n">
        <v>1023207546485.102</v>
      </c>
    </row>
    <row r="73">
      <c r="A73" t="inlineStr">
        <is>
          <t>biomass</t>
        </is>
      </c>
      <c r="B73" t="inlineStr">
        <is>
          <t>nonroad vehicles 30</t>
        </is>
      </c>
      <c r="C73" t="n">
        <v>969124615690.6016</v>
      </c>
      <c r="D73" t="n">
        <v>969124615690.6016</v>
      </c>
      <c r="E73" t="n">
        <v>969124615690.6016</v>
      </c>
      <c r="F73" t="n">
        <v>969124615690.6016</v>
      </c>
      <c r="G73" t="n">
        <v>969124615690.6016</v>
      </c>
      <c r="H73" t="n">
        <v>969124615690.6016</v>
      </c>
      <c r="I73" t="n">
        <v>969124615690.6016</v>
      </c>
      <c r="J73" t="n">
        <v>969124615690.6016</v>
      </c>
      <c r="K73" t="n">
        <v>969124615690.6016</v>
      </c>
      <c r="L73" t="n">
        <v>969124615690.6016</v>
      </c>
      <c r="M73" t="n">
        <v>969124615690.6016</v>
      </c>
      <c r="N73" t="n">
        <v>969124615690.6016</v>
      </c>
      <c r="O73" t="n">
        <v>969124615690.6016</v>
      </c>
      <c r="P73" t="n">
        <v>969124615690.6016</v>
      </c>
      <c r="Q73" t="n">
        <v>969124615690.6016</v>
      </c>
      <c r="R73" t="n">
        <v>969124615690.6016</v>
      </c>
      <c r="S73" t="n">
        <v>969124615690.6016</v>
      </c>
      <c r="T73" t="n">
        <v>969124615690.6016</v>
      </c>
      <c r="U73" t="n">
        <v>969124615690.6016</v>
      </c>
      <c r="V73" t="n">
        <v>969124615690.6016</v>
      </c>
      <c r="W73" t="n">
        <v>969124615690.6016</v>
      </c>
      <c r="X73" t="n">
        <v>969124615690.6016</v>
      </c>
      <c r="Y73" t="n">
        <v>969124615690.6016</v>
      </c>
      <c r="Z73" t="n">
        <v>969124615690.6016</v>
      </c>
      <c r="AA73" t="n">
        <v>969124615690.6016</v>
      </c>
      <c r="AB73" t="n">
        <v>969124615690.6016</v>
      </c>
      <c r="AC73" t="n">
        <v>969124615690.6016</v>
      </c>
      <c r="AD73" t="n">
        <v>969124615690.6016</v>
      </c>
      <c r="AE73" t="n">
        <v>969124615690.6016</v>
      </c>
      <c r="AF73" t="n">
        <v>969124615690.6016</v>
      </c>
      <c r="AG73" t="n">
        <v>969124615690.6016</v>
      </c>
    </row>
    <row r="74">
      <c r="A74" t="inlineStr">
        <is>
          <t>biomass</t>
        </is>
      </c>
      <c r="B74" t="inlineStr">
        <is>
          <t>other manufacturing 31T33</t>
        </is>
      </c>
      <c r="C74" t="n">
        <v>123110643157.6516</v>
      </c>
      <c r="D74" t="n">
        <v>122792112036.3783</v>
      </c>
      <c r="E74" t="n">
        <v>132399859954.7943</v>
      </c>
      <c r="F74" t="n">
        <v>139454106723.9991</v>
      </c>
      <c r="G74" t="n">
        <v>143565371684.0802</v>
      </c>
      <c r="H74" t="n">
        <v>148098965983.8817</v>
      </c>
      <c r="I74" t="n">
        <v>152549373709.3792</v>
      </c>
      <c r="J74" t="n">
        <v>157002167476.3439</v>
      </c>
      <c r="K74" t="n">
        <v>159957075883.0596</v>
      </c>
      <c r="L74" t="n">
        <v>163018977132.5772</v>
      </c>
      <c r="M74" t="n">
        <v>166236108247.7838</v>
      </c>
      <c r="N74" t="n">
        <v>169707809412.0097</v>
      </c>
      <c r="O74" t="n">
        <v>171540621355.4758</v>
      </c>
      <c r="P74" t="n">
        <v>173299227770.2818</v>
      </c>
      <c r="Q74" t="n">
        <v>175284334856.7243</v>
      </c>
      <c r="R74" t="n">
        <v>177486929081.4538</v>
      </c>
      <c r="S74" t="n">
        <v>179542375659.625</v>
      </c>
      <c r="T74" t="n">
        <v>181511607087.4088</v>
      </c>
      <c r="U74" t="n">
        <v>183746479652.2306</v>
      </c>
      <c r="V74" t="n">
        <v>186066574687.5555</v>
      </c>
      <c r="W74" t="n">
        <v>188477342908.3847</v>
      </c>
      <c r="X74" t="n">
        <v>191216171977.3766</v>
      </c>
      <c r="Y74" t="n">
        <v>194167513955.9987</v>
      </c>
      <c r="Z74" t="n">
        <v>197244756621.9101</v>
      </c>
      <c r="AA74" t="n">
        <v>200305405289.9011</v>
      </c>
      <c r="AB74" t="n">
        <v>203352752047.4425</v>
      </c>
      <c r="AC74" t="n">
        <v>206399810025.3812</v>
      </c>
      <c r="AD74" t="n">
        <v>209276863451.2076</v>
      </c>
      <c r="AE74" t="n">
        <v>212325751569.8784</v>
      </c>
      <c r="AF74" t="n">
        <v>215485462470.8322</v>
      </c>
      <c r="AG74" t="n">
        <v>218659110597.3615</v>
      </c>
    </row>
    <row r="75">
      <c r="A75" t="inlineStr">
        <is>
          <t>biomass</t>
        </is>
      </c>
      <c r="B75" t="inlineStr">
        <is>
          <t>energy pipelines and gas processing 352T353</t>
        </is>
      </c>
      <c r="C75" t="n">
        <v>1285201888932.128</v>
      </c>
      <c r="D75" t="n">
        <v>1285201888932.128</v>
      </c>
      <c r="E75" t="n">
        <v>1285201888932.128</v>
      </c>
      <c r="F75" t="n">
        <v>1285201888932.128</v>
      </c>
      <c r="G75" t="n">
        <v>1285201888932.128</v>
      </c>
      <c r="H75" t="n">
        <v>1285201888932.128</v>
      </c>
      <c r="I75" t="n">
        <v>1285201888932.128</v>
      </c>
      <c r="J75" t="n">
        <v>1285201888932.128</v>
      </c>
      <c r="K75" t="n">
        <v>1285201888932.128</v>
      </c>
      <c r="L75" t="n">
        <v>1285201888932.128</v>
      </c>
      <c r="M75" t="n">
        <v>1285201888932.128</v>
      </c>
      <c r="N75" t="n">
        <v>1285201888932.128</v>
      </c>
      <c r="O75" t="n">
        <v>1285201888932.128</v>
      </c>
      <c r="P75" t="n">
        <v>1285201888932.128</v>
      </c>
      <c r="Q75" t="n">
        <v>1285201888932.128</v>
      </c>
      <c r="R75" t="n">
        <v>1285201888932.128</v>
      </c>
      <c r="S75" t="n">
        <v>1285201888932.128</v>
      </c>
      <c r="T75" t="n">
        <v>1285201888932.128</v>
      </c>
      <c r="U75" t="n">
        <v>1285201888932.128</v>
      </c>
      <c r="V75" t="n">
        <v>1285201888932.128</v>
      </c>
      <c r="W75" t="n">
        <v>1285201888932.128</v>
      </c>
      <c r="X75" t="n">
        <v>1285201888932.128</v>
      </c>
      <c r="Y75" t="n">
        <v>1285201888932.128</v>
      </c>
      <c r="Z75" t="n">
        <v>1285201888932.128</v>
      </c>
      <c r="AA75" t="n">
        <v>1285201888932.128</v>
      </c>
      <c r="AB75" t="n">
        <v>1285201888932.128</v>
      </c>
      <c r="AC75" t="n">
        <v>1285201888932.128</v>
      </c>
      <c r="AD75" t="n">
        <v>1285201888932.128</v>
      </c>
      <c r="AE75" t="n">
        <v>1285201888932.128</v>
      </c>
      <c r="AF75" t="n">
        <v>1285201888932.128</v>
      </c>
      <c r="AG75" t="n">
        <v>1285201888932.128</v>
      </c>
    </row>
    <row r="76">
      <c r="A76" t="inlineStr">
        <is>
          <t>biomass</t>
        </is>
      </c>
      <c r="B76" t="inlineStr">
        <is>
          <t>water and waste 36T39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biomass</t>
        </is>
      </c>
      <c r="B77" t="inlineStr">
        <is>
          <t>construction 41T43</t>
        </is>
      </c>
      <c r="C77" t="n">
        <v>6721602107643.258</v>
      </c>
      <c r="D77" t="n">
        <v>6721602107643.258</v>
      </c>
      <c r="E77" t="n">
        <v>6721602107643.258</v>
      </c>
      <c r="F77" t="n">
        <v>6721602107643.258</v>
      </c>
      <c r="G77" t="n">
        <v>6721602107643.258</v>
      </c>
      <c r="H77" t="n">
        <v>6721602107643.258</v>
      </c>
      <c r="I77" t="n">
        <v>6721602107643.258</v>
      </c>
      <c r="J77" t="n">
        <v>6721602107643.258</v>
      </c>
      <c r="K77" t="n">
        <v>6721602107643.258</v>
      </c>
      <c r="L77" t="n">
        <v>6721602107643.258</v>
      </c>
      <c r="M77" t="n">
        <v>6721602107643.258</v>
      </c>
      <c r="N77" t="n">
        <v>6721602107643.258</v>
      </c>
      <c r="O77" t="n">
        <v>6721602107643.258</v>
      </c>
      <c r="P77" t="n">
        <v>6721602107643.258</v>
      </c>
      <c r="Q77" t="n">
        <v>6721602107643.258</v>
      </c>
      <c r="R77" t="n">
        <v>6721602107643.258</v>
      </c>
      <c r="S77" t="n">
        <v>6721602107643.258</v>
      </c>
      <c r="T77" t="n">
        <v>6721602107643.258</v>
      </c>
      <c r="U77" t="n">
        <v>6721602107643.258</v>
      </c>
      <c r="V77" t="n">
        <v>6721602107643.258</v>
      </c>
      <c r="W77" t="n">
        <v>6721602107643.258</v>
      </c>
      <c r="X77" t="n">
        <v>6721602107643.258</v>
      </c>
      <c r="Y77" t="n">
        <v>6721602107643.258</v>
      </c>
      <c r="Z77" t="n">
        <v>6721602107643.258</v>
      </c>
      <c r="AA77" t="n">
        <v>6721602107643.258</v>
      </c>
      <c r="AB77" t="n">
        <v>6721602107643.258</v>
      </c>
      <c r="AC77" t="n">
        <v>6721602107643.258</v>
      </c>
      <c r="AD77" t="n">
        <v>6721602107643.258</v>
      </c>
      <c r="AE77" t="n">
        <v>6721602107643.258</v>
      </c>
      <c r="AF77" t="n">
        <v>6721602107643.258</v>
      </c>
      <c r="AG77" t="n">
        <v>6721602107643.258</v>
      </c>
    </row>
    <row r="78">
      <c r="A78" t="inlineStr">
        <is>
          <t>petroleum diesel</t>
        </is>
      </c>
      <c r="B78" t="inlineStr">
        <is>
          <t>agriculture and forestry 01T03</t>
        </is>
      </c>
      <c r="C78" t="n">
        <v>1713588669110.806</v>
      </c>
      <c r="D78" t="n">
        <v>1816627256454.937</v>
      </c>
      <c r="E78" t="n">
        <v>1881748653506.625</v>
      </c>
      <c r="F78" t="n">
        <v>1927231563519.999</v>
      </c>
      <c r="G78" t="n">
        <v>1962849796585.092</v>
      </c>
      <c r="H78" t="n">
        <v>2000407972138.671</v>
      </c>
      <c r="I78" t="n">
        <v>2036001288995.006</v>
      </c>
      <c r="J78" t="n">
        <v>2070704620356.806</v>
      </c>
      <c r="K78" t="n">
        <v>2098798005397.031</v>
      </c>
      <c r="L78" t="n">
        <v>2127819591634.865</v>
      </c>
      <c r="M78" t="n">
        <v>2158022066207.407</v>
      </c>
      <c r="N78" t="n">
        <v>2188992848595.582</v>
      </c>
      <c r="O78" t="n">
        <v>2220566225668.067</v>
      </c>
      <c r="P78" t="n">
        <v>2248469176661.813</v>
      </c>
      <c r="Q78" t="n">
        <v>2280394703903.04</v>
      </c>
      <c r="R78" t="n">
        <v>2312243597934.731</v>
      </c>
      <c r="S78" t="n">
        <v>2343498242828.717</v>
      </c>
      <c r="T78" t="n">
        <v>2375703391449.692</v>
      </c>
      <c r="U78" t="n">
        <v>2407998013834.554</v>
      </c>
      <c r="V78" t="n">
        <v>2440534207895.651</v>
      </c>
      <c r="W78" t="n">
        <v>2472467533861.396</v>
      </c>
      <c r="X78" t="n">
        <v>2504306646938.507</v>
      </c>
      <c r="Y78" t="n">
        <v>2537083794246.101</v>
      </c>
      <c r="Z78" t="n">
        <v>2569926202165.791</v>
      </c>
      <c r="AA78" t="n">
        <v>2603402494059.77</v>
      </c>
      <c r="AB78" t="n">
        <v>2637606886071.565</v>
      </c>
      <c r="AC78" t="n">
        <v>2672001100209.884</v>
      </c>
      <c r="AD78" t="n">
        <v>2706925175185.237</v>
      </c>
      <c r="AE78" t="n">
        <v>2742956174298.328</v>
      </c>
      <c r="AF78" t="n">
        <v>2779715742233.88</v>
      </c>
      <c r="AG78" t="n">
        <v>2817295914356.863</v>
      </c>
    </row>
    <row r="79">
      <c r="A79" t="inlineStr">
        <is>
          <t>petroleum diesel</t>
        </is>
      </c>
      <c r="B79" t="inlineStr">
        <is>
          <t>coal mining 05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petroleum diesel</t>
        </is>
      </c>
      <c r="B80" t="inlineStr">
        <is>
          <t>oil and gas extraction 06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petroleum diesel</t>
        </is>
      </c>
      <c r="B81" t="inlineStr">
        <is>
          <t>other mining and quarrying 07T08</t>
        </is>
      </c>
      <c r="C81" t="n">
        <v>214611899415.606</v>
      </c>
      <c r="D81" t="n">
        <v>208757229737.0011</v>
      </c>
      <c r="E81" t="n">
        <v>220691580283.6088</v>
      </c>
      <c r="F81" t="n">
        <v>227573033703.9157</v>
      </c>
      <c r="G81" t="n">
        <v>230435888379.7649</v>
      </c>
      <c r="H81" t="n">
        <v>233205882258.0941</v>
      </c>
      <c r="I81" t="n">
        <v>235435722502.7919</v>
      </c>
      <c r="J81" t="n">
        <v>235358951812.1866</v>
      </c>
      <c r="K81" t="n">
        <v>236464848948.4571</v>
      </c>
      <c r="L81" t="n">
        <v>237678928729.6295</v>
      </c>
      <c r="M81" t="n">
        <v>239213809419.4646</v>
      </c>
      <c r="N81" t="n">
        <v>240283933184.4856</v>
      </c>
      <c r="O81" t="n">
        <v>240181759000.951</v>
      </c>
      <c r="P81" t="n">
        <v>240886041694.0651</v>
      </c>
      <c r="Q81" t="n">
        <v>241566202771.5804</v>
      </c>
      <c r="R81" t="n">
        <v>241144886643.1979</v>
      </c>
      <c r="S81" t="n">
        <v>240628070111.9048</v>
      </c>
      <c r="T81" t="n">
        <v>240616665412.9165</v>
      </c>
      <c r="U81" t="n">
        <v>240535541974.0133</v>
      </c>
      <c r="V81" t="n">
        <v>240555997832.2081</v>
      </c>
      <c r="W81" t="n">
        <v>240378878793.4881</v>
      </c>
      <c r="X81" t="n">
        <v>240365292844.2326</v>
      </c>
      <c r="Y81" t="n">
        <v>241684043381.5257</v>
      </c>
      <c r="Z81" t="n">
        <v>243387937917.8307</v>
      </c>
      <c r="AA81" t="n">
        <v>244589991024.0319</v>
      </c>
      <c r="AB81" t="n">
        <v>244564154098.3619</v>
      </c>
      <c r="AC81" t="n">
        <v>245352645187.9108</v>
      </c>
      <c r="AD81" t="n">
        <v>246082817902.2056</v>
      </c>
      <c r="AE81" t="n">
        <v>246808558766.7273</v>
      </c>
      <c r="AF81" t="n">
        <v>247597180969.6803</v>
      </c>
      <c r="AG81" t="n">
        <v>247860461019.3317</v>
      </c>
    </row>
    <row r="82">
      <c r="A82" t="inlineStr">
        <is>
          <t>petroleum diesel</t>
        </is>
      </c>
      <c r="B82" t="inlineStr">
        <is>
          <t>food beverage and tobacco 10T12</t>
        </is>
      </c>
      <c r="C82" t="n">
        <v>4325108618524.955</v>
      </c>
      <c r="D82" t="n">
        <v>7179014544702.985</v>
      </c>
      <c r="E82" t="n">
        <v>5886501584926.78</v>
      </c>
      <c r="F82" t="n">
        <v>4631569346575.036</v>
      </c>
      <c r="G82" t="n">
        <v>4012099204389.867</v>
      </c>
      <c r="H82" t="n">
        <v>3822140660952.687</v>
      </c>
      <c r="I82" t="n">
        <v>3718944113520.208</v>
      </c>
      <c r="J82" t="n">
        <v>3744202076904.3</v>
      </c>
      <c r="K82" t="n">
        <v>3718258128637.425</v>
      </c>
      <c r="L82" t="n">
        <v>3744380432973.824</v>
      </c>
      <c r="M82" t="n">
        <v>3774187848100.537</v>
      </c>
      <c r="N82" t="n">
        <v>3742126561042.95</v>
      </c>
      <c r="O82" t="n">
        <v>3730778175930.084</v>
      </c>
      <c r="P82" t="n">
        <v>3752799662637.204</v>
      </c>
      <c r="Q82" t="n">
        <v>3768347372808.517</v>
      </c>
      <c r="R82" t="n">
        <v>3768296335533.238</v>
      </c>
      <c r="S82" t="n">
        <v>3788937620656.196</v>
      </c>
      <c r="T82" t="n">
        <v>3792694073874.319</v>
      </c>
      <c r="U82" t="n">
        <v>3788675848824.925</v>
      </c>
      <c r="V82" t="n">
        <v>3816037316253.584</v>
      </c>
      <c r="W82" t="n">
        <v>3748878573047.212</v>
      </c>
      <c r="X82" t="n">
        <v>3734525848541.708</v>
      </c>
      <c r="Y82" t="n">
        <v>3730328169846.979</v>
      </c>
      <c r="Z82" t="n">
        <v>3721688327445.296</v>
      </c>
      <c r="AA82" t="n">
        <v>3737794978099.102</v>
      </c>
      <c r="AB82" t="n">
        <v>3755680524750.941</v>
      </c>
      <c r="AC82" t="n">
        <v>3754219925738.519</v>
      </c>
      <c r="AD82" t="n">
        <v>3771941933594.303</v>
      </c>
      <c r="AE82" t="n">
        <v>3809576985021.482</v>
      </c>
      <c r="AF82" t="n">
        <v>3845677076674.945</v>
      </c>
      <c r="AG82" t="n">
        <v>3883648809482.594</v>
      </c>
    </row>
    <row r="83">
      <c r="A83" t="inlineStr">
        <is>
          <t>petroleum diesel</t>
        </is>
      </c>
      <c r="B83" t="inlineStr">
        <is>
          <t>textiles apparel and leather 13T15</t>
        </is>
      </c>
      <c r="C83" t="n">
        <v>1043998942692.886</v>
      </c>
      <c r="D83" t="n">
        <v>1123117727140.34</v>
      </c>
      <c r="E83" t="n">
        <v>1142743580586.936</v>
      </c>
      <c r="F83" t="n">
        <v>1111426736495.66</v>
      </c>
      <c r="G83" t="n">
        <v>1088439311238.417</v>
      </c>
      <c r="H83" t="n">
        <v>1086108090816.692</v>
      </c>
      <c r="I83" t="n">
        <v>1088789599153.181</v>
      </c>
      <c r="J83" t="n">
        <v>1095864783882.002</v>
      </c>
      <c r="K83" t="n">
        <v>1094357564060.571</v>
      </c>
      <c r="L83" t="n">
        <v>1100185439795.607</v>
      </c>
      <c r="M83" t="n">
        <v>1103887131002.97</v>
      </c>
      <c r="N83" t="n">
        <v>1107951996091.93</v>
      </c>
      <c r="O83" t="n">
        <v>1108159223476.94</v>
      </c>
      <c r="P83" t="n">
        <v>1111300068318.274</v>
      </c>
      <c r="Q83" t="n">
        <v>1116039474324.177</v>
      </c>
      <c r="R83" t="n">
        <v>1121202977660.316</v>
      </c>
      <c r="S83" t="n">
        <v>1127544714195.238</v>
      </c>
      <c r="T83" t="n">
        <v>1131030499713.396</v>
      </c>
      <c r="U83" t="n">
        <v>1136109937456.378</v>
      </c>
      <c r="V83" t="n">
        <v>1146524340788.072</v>
      </c>
      <c r="W83" t="n">
        <v>1146094896219.897</v>
      </c>
      <c r="X83" t="n">
        <v>1154516971291.646</v>
      </c>
      <c r="Y83" t="n">
        <v>1165923681729.225</v>
      </c>
      <c r="Z83" t="n">
        <v>1177143852456.44</v>
      </c>
      <c r="AA83" t="n">
        <v>1192514268760.348</v>
      </c>
      <c r="AB83" t="n">
        <v>1206491948730.482</v>
      </c>
      <c r="AC83" t="n">
        <v>1217076937718.364</v>
      </c>
      <c r="AD83" t="n">
        <v>1228801589664.163</v>
      </c>
      <c r="AE83" t="n">
        <v>1244560425825.507</v>
      </c>
      <c r="AF83" t="n">
        <v>1259562145690.603</v>
      </c>
      <c r="AG83" t="n">
        <v>1275148730662.63</v>
      </c>
    </row>
    <row r="84">
      <c r="A84" t="inlineStr">
        <is>
          <t>petroleum diesel</t>
        </is>
      </c>
      <c r="B84" t="inlineStr">
        <is>
          <t>wood products 16</t>
        </is>
      </c>
      <c r="C84" t="n">
        <v>1984829033676.201</v>
      </c>
      <c r="D84" t="n">
        <v>1994761648508.027</v>
      </c>
      <c r="E84" t="n">
        <v>2119626622527.105</v>
      </c>
      <c r="F84" t="n">
        <v>2096889308943.263</v>
      </c>
      <c r="G84" t="n">
        <v>2083608198166.572</v>
      </c>
      <c r="H84" t="n">
        <v>2129301660747.788</v>
      </c>
      <c r="I84" t="n">
        <v>2151169705621.99</v>
      </c>
      <c r="J84" t="n">
        <v>2134752023721.96</v>
      </c>
      <c r="K84" t="n">
        <v>2075812003324.084</v>
      </c>
      <c r="L84" t="n">
        <v>2035639894344.013</v>
      </c>
      <c r="M84" t="n">
        <v>2002629881036.884</v>
      </c>
      <c r="N84" t="n">
        <v>2018370953155.935</v>
      </c>
      <c r="O84" t="n">
        <v>2056189900851.925</v>
      </c>
      <c r="P84" t="n">
        <v>2056595531661.506</v>
      </c>
      <c r="Q84" t="n">
        <v>2025522578234.927</v>
      </c>
      <c r="R84" t="n">
        <v>2033409657832.893</v>
      </c>
      <c r="S84" t="n">
        <v>2052202698676.176</v>
      </c>
      <c r="T84" t="n">
        <v>2034146578235.018</v>
      </c>
      <c r="U84" t="n">
        <v>2034480380770.11</v>
      </c>
      <c r="V84" t="n">
        <v>2045495655016.254</v>
      </c>
      <c r="W84" t="n">
        <v>2040569868798.923</v>
      </c>
      <c r="X84" t="n">
        <v>2072104366006.77</v>
      </c>
      <c r="Y84" t="n">
        <v>2101654476249.418</v>
      </c>
      <c r="Z84" t="n">
        <v>2142607272714.32</v>
      </c>
      <c r="AA84" t="n">
        <v>2216760856708.101</v>
      </c>
      <c r="AB84" t="n">
        <v>2284533241925.65</v>
      </c>
      <c r="AC84" t="n">
        <v>2334373269122.519</v>
      </c>
      <c r="AD84" t="n">
        <v>2369819370817.804</v>
      </c>
      <c r="AE84" t="n">
        <v>2405514253825.316</v>
      </c>
      <c r="AF84" t="n">
        <v>2437653113715.895</v>
      </c>
      <c r="AG84" t="n">
        <v>2481279890463.473</v>
      </c>
    </row>
    <row r="85">
      <c r="A85" t="inlineStr">
        <is>
          <t>petroleum diesel</t>
        </is>
      </c>
      <c r="B85" t="inlineStr">
        <is>
          <t>pulp paper and printing 17T18</t>
        </is>
      </c>
      <c r="C85" t="n">
        <v>12255216019674.1</v>
      </c>
      <c r="D85" t="n">
        <v>12890902147296.73</v>
      </c>
      <c r="E85" t="n">
        <v>13081157297920.34</v>
      </c>
      <c r="F85" t="n">
        <v>12956696932573.19</v>
      </c>
      <c r="G85" t="n">
        <v>12996188238575.26</v>
      </c>
      <c r="H85" t="n">
        <v>13084212671579.96</v>
      </c>
      <c r="I85" t="n">
        <v>13173997352664.16</v>
      </c>
      <c r="J85" t="n">
        <v>13150227989075.95</v>
      </c>
      <c r="K85" t="n">
        <v>12962675360560.71</v>
      </c>
      <c r="L85" t="n">
        <v>12841651288161.45</v>
      </c>
      <c r="M85" t="n">
        <v>12694103204268.27</v>
      </c>
      <c r="N85" t="n">
        <v>12584659078232.49</v>
      </c>
      <c r="O85" t="n">
        <v>12435896062293.55</v>
      </c>
      <c r="P85" t="n">
        <v>12332991718985.91</v>
      </c>
      <c r="Q85" t="n">
        <v>12242537421889.7</v>
      </c>
      <c r="R85" t="n">
        <v>12145952329090.66</v>
      </c>
      <c r="S85" t="n">
        <v>12073966602960.59</v>
      </c>
      <c r="T85" t="n">
        <v>11940777171396.92</v>
      </c>
      <c r="U85" t="n">
        <v>11828730765170.74</v>
      </c>
      <c r="V85" t="n">
        <v>11764688208620.33</v>
      </c>
      <c r="W85" t="n">
        <v>11593005880557.54</v>
      </c>
      <c r="X85" t="n">
        <v>11451841202000.46</v>
      </c>
      <c r="Y85" t="n">
        <v>11345316120615.87</v>
      </c>
      <c r="Z85" t="n">
        <v>11232888795101.41</v>
      </c>
      <c r="AA85" t="n">
        <v>11179070914183.58</v>
      </c>
      <c r="AB85" t="n">
        <v>11097449934898.57</v>
      </c>
      <c r="AC85" t="n">
        <v>10981337716479.67</v>
      </c>
      <c r="AD85" t="n">
        <v>10918502072621.58</v>
      </c>
      <c r="AE85" t="n">
        <v>10891332503175.95</v>
      </c>
      <c r="AF85" t="n">
        <v>10853136322754.01</v>
      </c>
      <c r="AG85" t="n">
        <v>10830525755737.5</v>
      </c>
    </row>
    <row r="86">
      <c r="A86" t="inlineStr">
        <is>
          <t>petroleum diesel</t>
        </is>
      </c>
      <c r="B86" t="inlineStr">
        <is>
          <t>refined petroleum and coke 19</t>
        </is>
      </c>
      <c r="C86" t="n">
        <v>1353314234243.225</v>
      </c>
      <c r="D86" t="n">
        <v>1461673400809.587</v>
      </c>
      <c r="E86" t="n">
        <v>1441462321938.041</v>
      </c>
      <c r="F86" t="n">
        <v>1449666506111.861</v>
      </c>
      <c r="G86" t="n">
        <v>1441781945572.615</v>
      </c>
      <c r="H86" t="n">
        <v>1458992606589.478</v>
      </c>
      <c r="I86" t="n">
        <v>1467967931050.4</v>
      </c>
      <c r="J86" t="n">
        <v>1470787157087.587</v>
      </c>
      <c r="K86" t="n">
        <v>1480682640493.034</v>
      </c>
      <c r="L86" t="n">
        <v>1488061578671.168</v>
      </c>
      <c r="M86" t="n">
        <v>1486299687570.076</v>
      </c>
      <c r="N86" t="n">
        <v>1488950585233.571</v>
      </c>
      <c r="O86" t="n">
        <v>1495593724576.479</v>
      </c>
      <c r="P86" t="n">
        <v>1493857520069.13</v>
      </c>
      <c r="Q86" t="n">
        <v>1505345837181.465</v>
      </c>
      <c r="R86" t="n">
        <v>1506337590118.838</v>
      </c>
      <c r="S86" t="n">
        <v>1519494069575.393</v>
      </c>
      <c r="T86" t="n">
        <v>1531840242360.376</v>
      </c>
      <c r="U86" t="n">
        <v>1530668319875.825</v>
      </c>
      <c r="V86" t="n">
        <v>1532536327113.021</v>
      </c>
      <c r="W86" t="n">
        <v>1533830669825.976</v>
      </c>
      <c r="X86" t="n">
        <v>1533705881213.638</v>
      </c>
      <c r="Y86" t="n">
        <v>1529919768778.019</v>
      </c>
      <c r="Z86" t="n">
        <v>1516227243598.742</v>
      </c>
      <c r="AA86" t="n">
        <v>1512530396255.001</v>
      </c>
      <c r="AB86" t="n">
        <v>1517271097251.746</v>
      </c>
      <c r="AC86" t="n">
        <v>1507650787376.606</v>
      </c>
      <c r="AD86" t="n">
        <v>1511609873173.312</v>
      </c>
      <c r="AE86" t="n">
        <v>1520219940449.611</v>
      </c>
      <c r="AF86" t="n">
        <v>1516702898515.883</v>
      </c>
      <c r="AG86" t="n">
        <v>1526605668395.531</v>
      </c>
    </row>
    <row r="87">
      <c r="A87" t="inlineStr">
        <is>
          <t>petroleum diesel</t>
        </is>
      </c>
      <c r="B87" t="inlineStr">
        <is>
          <t>chemicals 20</t>
        </is>
      </c>
      <c r="C87" t="n">
        <v>3433411976052.069</v>
      </c>
      <c r="D87" t="n">
        <v>2965869362752.094</v>
      </c>
      <c r="E87" t="n">
        <v>3062632214229.78</v>
      </c>
      <c r="F87" t="n">
        <v>2904966247839.902</v>
      </c>
      <c r="G87" t="n">
        <v>2774439864149.189</v>
      </c>
      <c r="H87" t="n">
        <v>2739263466103.088</v>
      </c>
      <c r="I87" t="n">
        <v>2718233493096.287</v>
      </c>
      <c r="J87" t="n">
        <v>2795777530054.806</v>
      </c>
      <c r="K87" t="n">
        <v>2850410519047.132</v>
      </c>
      <c r="L87" t="n">
        <v>2938181870564.339</v>
      </c>
      <c r="M87" t="n">
        <v>3001010320339.684</v>
      </c>
      <c r="N87" t="n">
        <v>3059044663763.323</v>
      </c>
      <c r="O87" t="n">
        <v>3080873894638.406</v>
      </c>
      <c r="P87" t="n">
        <v>3138342341088.284</v>
      </c>
      <c r="Q87" t="n">
        <v>3188655370584.499</v>
      </c>
      <c r="R87" t="n">
        <v>3227329916183.029</v>
      </c>
      <c r="S87" t="n">
        <v>3254974624184.476</v>
      </c>
      <c r="T87" t="n">
        <v>3293183517017.633</v>
      </c>
      <c r="U87" t="n">
        <v>3303753709297.553</v>
      </c>
      <c r="V87" t="n">
        <v>3321276459670.582</v>
      </c>
      <c r="W87" t="n">
        <v>3222347464129.024</v>
      </c>
      <c r="X87" t="n">
        <v>3209514927275.061</v>
      </c>
      <c r="Y87" t="n">
        <v>3220637049502.144</v>
      </c>
      <c r="Z87" t="n">
        <v>3227756735501.733</v>
      </c>
      <c r="AA87" t="n">
        <v>3231273172654.719</v>
      </c>
      <c r="AB87" t="n">
        <v>3254993518015.801</v>
      </c>
      <c r="AC87" t="n">
        <v>3256469549203.785</v>
      </c>
      <c r="AD87" t="n">
        <v>3275198646305.258</v>
      </c>
      <c r="AE87" t="n">
        <v>3308469683963.019</v>
      </c>
      <c r="AF87" t="n">
        <v>3367493908442.443</v>
      </c>
      <c r="AG87" t="n">
        <v>3414051271880.808</v>
      </c>
    </row>
    <row r="88">
      <c r="A88" t="inlineStr">
        <is>
          <t>petroleum diesel</t>
        </is>
      </c>
      <c r="B88" t="inlineStr">
        <is>
          <t>rubber and plastic products 22</t>
        </is>
      </c>
      <c r="C88" t="n">
        <v>383844121909.3512</v>
      </c>
      <c r="D88" t="n">
        <v>749070301265.1121</v>
      </c>
      <c r="E88" t="n">
        <v>591587685072.6591</v>
      </c>
      <c r="F88" t="n">
        <v>402534462894.2159</v>
      </c>
      <c r="G88" t="n">
        <v>317369050467.9529</v>
      </c>
      <c r="H88" t="n">
        <v>289468216372.6607</v>
      </c>
      <c r="I88" t="n">
        <v>273189979220.0129</v>
      </c>
      <c r="J88" t="n">
        <v>274909475920.7695</v>
      </c>
      <c r="K88" t="n">
        <v>274264138309.1656</v>
      </c>
      <c r="L88" t="n">
        <v>277924266131.1567</v>
      </c>
      <c r="M88" t="n">
        <v>277158581408.6538</v>
      </c>
      <c r="N88" t="n">
        <v>276811802431.0859</v>
      </c>
      <c r="O88" t="n">
        <v>277685201892.802</v>
      </c>
      <c r="P88" t="n">
        <v>282574473063.0156</v>
      </c>
      <c r="Q88" t="n">
        <v>286064131783.2255</v>
      </c>
      <c r="R88" t="n">
        <v>288102018583.2452</v>
      </c>
      <c r="S88" t="n">
        <v>290857233930.2827</v>
      </c>
      <c r="T88" t="n">
        <v>294052680638.972</v>
      </c>
      <c r="U88" t="n">
        <v>294881119724.0431</v>
      </c>
      <c r="V88" t="n">
        <v>299220271482.1337</v>
      </c>
      <c r="W88" t="n">
        <v>291210804505.5311</v>
      </c>
      <c r="X88" t="n">
        <v>291928268884.5023</v>
      </c>
      <c r="Y88" t="n">
        <v>293858848441.1697</v>
      </c>
      <c r="Z88" t="n">
        <v>295471309562.4811</v>
      </c>
      <c r="AA88" t="n">
        <v>298737524719.0016</v>
      </c>
      <c r="AB88" t="n">
        <v>302885696750.3157</v>
      </c>
      <c r="AC88" t="n">
        <v>304798753984.9673</v>
      </c>
      <c r="AD88" t="n">
        <v>308460104294.541</v>
      </c>
      <c r="AE88" t="n">
        <v>314160020563.9026</v>
      </c>
      <c r="AF88" t="n">
        <v>320348116874.5406</v>
      </c>
      <c r="AG88" t="n">
        <v>326013531827.6851</v>
      </c>
    </row>
    <row r="89">
      <c r="A89" t="inlineStr">
        <is>
          <t>petroleum diesel</t>
        </is>
      </c>
      <c r="B89" t="inlineStr">
        <is>
          <t>glass and glass products 231</t>
        </is>
      </c>
      <c r="C89" t="n">
        <v>529024285892.2377</v>
      </c>
      <c r="D89" t="n">
        <v>529024285892.2377</v>
      </c>
      <c r="E89" t="n">
        <v>529024285892.2377</v>
      </c>
      <c r="F89" t="n">
        <v>529024285892.2377</v>
      </c>
      <c r="G89" t="n">
        <v>529024285892.2377</v>
      </c>
      <c r="H89" t="n">
        <v>529024285892.2377</v>
      </c>
      <c r="I89" t="n">
        <v>529024285892.2377</v>
      </c>
      <c r="J89" t="n">
        <v>529024285892.2377</v>
      </c>
      <c r="K89" t="n">
        <v>529024285892.2377</v>
      </c>
      <c r="L89" t="n">
        <v>529024285892.2377</v>
      </c>
      <c r="M89" t="n">
        <v>529024285892.2377</v>
      </c>
      <c r="N89" t="n">
        <v>529024285892.2377</v>
      </c>
      <c r="O89" t="n">
        <v>529024285892.2377</v>
      </c>
      <c r="P89" t="n">
        <v>529024285892.2377</v>
      </c>
      <c r="Q89" t="n">
        <v>529024285892.2377</v>
      </c>
      <c r="R89" t="n">
        <v>529024285892.2377</v>
      </c>
      <c r="S89" t="n">
        <v>529024285892.2377</v>
      </c>
      <c r="T89" t="n">
        <v>529024285892.2377</v>
      </c>
      <c r="U89" t="n">
        <v>529024285892.2377</v>
      </c>
      <c r="V89" t="n">
        <v>529024285892.2377</v>
      </c>
      <c r="W89" t="n">
        <v>529024285892.2377</v>
      </c>
      <c r="X89" t="n">
        <v>529024285892.2377</v>
      </c>
      <c r="Y89" t="n">
        <v>529024285892.2377</v>
      </c>
      <c r="Z89" t="n">
        <v>529024285892.2377</v>
      </c>
      <c r="AA89" t="n">
        <v>529024285892.2377</v>
      </c>
      <c r="AB89" t="n">
        <v>529024285892.2377</v>
      </c>
      <c r="AC89" t="n">
        <v>529024285892.2377</v>
      </c>
      <c r="AD89" t="n">
        <v>529024285892.2377</v>
      </c>
      <c r="AE89" t="n">
        <v>529024285892.2377</v>
      </c>
      <c r="AF89" t="n">
        <v>529024285892.2377</v>
      </c>
      <c r="AG89" t="n">
        <v>529024285892.2377</v>
      </c>
    </row>
    <row r="90">
      <c r="A90" t="inlineStr">
        <is>
          <t>petroleum diesel</t>
        </is>
      </c>
      <c r="B90" t="inlineStr">
        <is>
          <t>cement and other nonmetallic minerals 239</t>
        </is>
      </c>
      <c r="C90" t="n">
        <v>1742155837104.694</v>
      </c>
      <c r="D90" t="n">
        <v>1605285611232.673</v>
      </c>
      <c r="E90" t="n">
        <v>1775834597589.686</v>
      </c>
      <c r="F90" t="n">
        <v>1909044045192.278</v>
      </c>
      <c r="G90" t="n">
        <v>1947541281972.891</v>
      </c>
      <c r="H90" t="n">
        <v>1989411589520.793</v>
      </c>
      <c r="I90" t="n">
        <v>2023699480732.974</v>
      </c>
      <c r="J90" t="n">
        <v>2056321565487.447</v>
      </c>
      <c r="K90" t="n">
        <v>2054534132681.177</v>
      </c>
      <c r="L90" t="n">
        <v>2058794551326.161</v>
      </c>
      <c r="M90" t="n">
        <v>2066553038659.286</v>
      </c>
      <c r="N90" t="n">
        <v>2081069655339.576</v>
      </c>
      <c r="O90" t="n">
        <v>2055399752648.556</v>
      </c>
      <c r="P90" t="n">
        <v>2027089409361.715</v>
      </c>
      <c r="Q90" t="n">
        <v>1954156306807.273</v>
      </c>
      <c r="R90" t="n">
        <v>1977735709805.002</v>
      </c>
      <c r="S90" t="n">
        <v>1990370864274.025</v>
      </c>
      <c r="T90" t="n">
        <v>1992756438979.277</v>
      </c>
      <c r="U90" t="n">
        <v>1994799112295.259</v>
      </c>
      <c r="V90" t="n">
        <v>1993835217239.258</v>
      </c>
      <c r="W90" t="n">
        <v>1997860624808.275</v>
      </c>
      <c r="X90" t="n">
        <v>2004072559444.344</v>
      </c>
      <c r="Y90" t="n">
        <v>2005518339591.822</v>
      </c>
      <c r="Z90" t="n">
        <v>2009918491177.299</v>
      </c>
      <c r="AA90" t="n">
        <v>2018300719384.206</v>
      </c>
      <c r="AB90" t="n">
        <v>2026805572924.056</v>
      </c>
      <c r="AC90" t="n">
        <v>2032502406237.933</v>
      </c>
      <c r="AD90" t="n">
        <v>2037767303679.455</v>
      </c>
      <c r="AE90" t="n">
        <v>2046255673976.995</v>
      </c>
      <c r="AF90" t="n">
        <v>2057195926568.172</v>
      </c>
      <c r="AG90" t="n">
        <v>2071166848029.556</v>
      </c>
    </row>
    <row r="91">
      <c r="A91" t="inlineStr">
        <is>
          <t>petroleum diesel</t>
        </is>
      </c>
      <c r="B91" t="inlineStr">
        <is>
          <t>iron and steel 241</t>
        </is>
      </c>
      <c r="C91" t="n">
        <v>230772782632.9262</v>
      </c>
      <c r="D91" t="n">
        <v>189191493635.7181</v>
      </c>
      <c r="E91" t="n">
        <v>194926583854.2264</v>
      </c>
      <c r="F91" t="n">
        <v>190535921313.0539</v>
      </c>
      <c r="G91" t="n">
        <v>190223752789.1124</v>
      </c>
      <c r="H91" t="n">
        <v>194382059409.2039</v>
      </c>
      <c r="I91" t="n">
        <v>195664769648.7001</v>
      </c>
      <c r="J91" t="n">
        <v>192540795586.3281</v>
      </c>
      <c r="K91" t="n">
        <v>185822804008.2999</v>
      </c>
      <c r="L91" t="n">
        <v>180924965227.2897</v>
      </c>
      <c r="M91" t="n">
        <v>175923860139.9467</v>
      </c>
      <c r="N91" t="n">
        <v>174874555987.3586</v>
      </c>
      <c r="O91" t="n">
        <v>173977875934.9775</v>
      </c>
      <c r="P91" t="n">
        <v>172621546378.2678</v>
      </c>
      <c r="Q91" t="n">
        <v>170903690503.7422</v>
      </c>
      <c r="R91" t="n">
        <v>168530234952.4803</v>
      </c>
      <c r="S91" t="n">
        <v>165878162329.0865</v>
      </c>
      <c r="T91" t="n">
        <v>162832762212.4457</v>
      </c>
      <c r="U91" t="n">
        <v>161070772445.8525</v>
      </c>
      <c r="V91" t="n">
        <v>159929861520.3455</v>
      </c>
      <c r="W91" t="n">
        <v>155915077563.2927</v>
      </c>
      <c r="X91" t="n">
        <v>153739780225.4083</v>
      </c>
      <c r="Y91" t="n">
        <v>153575335027.814</v>
      </c>
      <c r="Z91" t="n">
        <v>153391044388.8201</v>
      </c>
      <c r="AA91" t="n">
        <v>152471987726.1229</v>
      </c>
      <c r="AB91" t="n">
        <v>150895796528.942</v>
      </c>
      <c r="AC91" t="n">
        <v>148468163191.9325</v>
      </c>
      <c r="AD91" t="n">
        <v>146222774016.9206</v>
      </c>
      <c r="AE91" t="n">
        <v>144843610085.3033</v>
      </c>
      <c r="AF91" t="n">
        <v>143276466470.6329</v>
      </c>
      <c r="AG91" t="n">
        <v>143268388271.9628</v>
      </c>
    </row>
    <row r="92">
      <c r="A92" t="inlineStr">
        <is>
          <t>petroleum diesel</t>
        </is>
      </c>
      <c r="B92" t="inlineStr">
        <is>
          <t>other metals 242</t>
        </is>
      </c>
      <c r="C92" t="n">
        <v>1053202003338.668</v>
      </c>
      <c r="D92" t="n">
        <v>959831599054.0667</v>
      </c>
      <c r="E92" t="n">
        <v>986487800690.1442</v>
      </c>
      <c r="F92" t="n">
        <v>974387064324.2983</v>
      </c>
      <c r="G92" t="n">
        <v>971891234300.8438</v>
      </c>
      <c r="H92" t="n">
        <v>985572237830.8872</v>
      </c>
      <c r="I92" t="n">
        <v>999420480397.1416</v>
      </c>
      <c r="J92" t="n">
        <v>988508841924.3555</v>
      </c>
      <c r="K92" t="n">
        <v>958741710758.7593</v>
      </c>
      <c r="L92" t="n">
        <v>938426419699.0222</v>
      </c>
      <c r="M92" t="n">
        <v>913747323618.1516</v>
      </c>
      <c r="N92" t="n">
        <v>909829961786.9032</v>
      </c>
      <c r="O92" t="n">
        <v>907670027115.8386</v>
      </c>
      <c r="P92" t="n">
        <v>905395292767.375</v>
      </c>
      <c r="Q92" t="n">
        <v>901370217658.5671</v>
      </c>
      <c r="R92" t="n">
        <v>892225927305.74</v>
      </c>
      <c r="S92" t="n">
        <v>884377030843.5646</v>
      </c>
      <c r="T92" t="n">
        <v>873597199407.7922</v>
      </c>
      <c r="U92" t="n">
        <v>865637755108.1213</v>
      </c>
      <c r="V92" t="n">
        <v>864668335610.0846</v>
      </c>
      <c r="W92" t="n">
        <v>851530150307.743</v>
      </c>
      <c r="X92" t="n">
        <v>842228541878.4802</v>
      </c>
      <c r="Y92" t="n">
        <v>838549283081.8374</v>
      </c>
      <c r="Z92" t="n">
        <v>835089702680.2177</v>
      </c>
      <c r="AA92" t="n">
        <v>835469533711.6122</v>
      </c>
      <c r="AB92" t="n">
        <v>829368143449.8452</v>
      </c>
      <c r="AC92" t="n">
        <v>818255251221.6188</v>
      </c>
      <c r="AD92" t="n">
        <v>809354733023.2688</v>
      </c>
      <c r="AE92" t="n">
        <v>802078417668.121</v>
      </c>
      <c r="AF92" t="n">
        <v>794419436721.6427</v>
      </c>
      <c r="AG92" t="n">
        <v>790829466562.9769</v>
      </c>
    </row>
    <row r="93">
      <c r="A93" t="inlineStr">
        <is>
          <t>petroleum diesel</t>
        </is>
      </c>
      <c r="B93" t="inlineStr">
        <is>
          <t>metal products except machinery and vehicles 25</t>
        </is>
      </c>
      <c r="C93" t="n">
        <v>343979910191.9508</v>
      </c>
      <c r="D93" t="n">
        <v>396415024603.703</v>
      </c>
      <c r="E93" t="n">
        <v>392006565009.1529</v>
      </c>
      <c r="F93" t="n">
        <v>366155941254.342</v>
      </c>
      <c r="G93" t="n">
        <v>354614407545.6298</v>
      </c>
      <c r="H93" t="n">
        <v>354867150815.9598</v>
      </c>
      <c r="I93" t="n">
        <v>356567822072.5565</v>
      </c>
      <c r="J93" t="n">
        <v>356943606796.2649</v>
      </c>
      <c r="K93" t="n">
        <v>351000459216.2711</v>
      </c>
      <c r="L93" t="n">
        <v>348806921055.2583</v>
      </c>
      <c r="M93" t="n">
        <v>345383143633.1868</v>
      </c>
      <c r="N93" t="n">
        <v>345540538540.7849</v>
      </c>
      <c r="O93" t="n">
        <v>344677846185.331</v>
      </c>
      <c r="P93" t="n">
        <v>345170888362.4727</v>
      </c>
      <c r="Q93" t="n">
        <v>346684718893.5688</v>
      </c>
      <c r="R93" t="n">
        <v>346390961805.446</v>
      </c>
      <c r="S93" t="n">
        <v>346059521081.317</v>
      </c>
      <c r="T93" t="n">
        <v>344462611278.2816</v>
      </c>
      <c r="U93" t="n">
        <v>342749320385.4409</v>
      </c>
      <c r="V93" t="n">
        <v>343251126198.8632</v>
      </c>
      <c r="W93" t="n">
        <v>338658980787.8735</v>
      </c>
      <c r="X93" t="n">
        <v>338214138610.2746</v>
      </c>
      <c r="Y93" t="n">
        <v>340092536410.6401</v>
      </c>
      <c r="Z93" t="n">
        <v>342795942930.4533</v>
      </c>
      <c r="AA93" t="n">
        <v>345996948718.274</v>
      </c>
      <c r="AB93" t="n">
        <v>347590353066.7972</v>
      </c>
      <c r="AC93" t="n">
        <v>347414729795.7357</v>
      </c>
      <c r="AD93" t="n">
        <v>347881656336.7615</v>
      </c>
      <c r="AE93" t="n">
        <v>350585238129.3004</v>
      </c>
      <c r="AF93" t="n">
        <v>353179975559.2351</v>
      </c>
      <c r="AG93" t="n">
        <v>356366083165.379</v>
      </c>
    </row>
    <row r="94">
      <c r="A94" t="inlineStr">
        <is>
          <t>petroleum diesel</t>
        </is>
      </c>
      <c r="B94" t="inlineStr">
        <is>
          <t>computers and electronics 26</t>
        </is>
      </c>
      <c r="C94" t="n">
        <v>16536902507.15876</v>
      </c>
      <c r="D94" t="n">
        <v>31978871328.49083</v>
      </c>
      <c r="E94" t="n">
        <v>24766573565.75114</v>
      </c>
      <c r="F94" t="n">
        <v>16721574134.37854</v>
      </c>
      <c r="G94" t="n">
        <v>13026561028.90638</v>
      </c>
      <c r="H94" t="n">
        <v>11725843935.76509</v>
      </c>
      <c r="I94" t="n">
        <v>10951820597.1016</v>
      </c>
      <c r="J94" t="n">
        <v>10969178544.63946</v>
      </c>
      <c r="K94" t="n">
        <v>10795119256.07697</v>
      </c>
      <c r="L94" t="n">
        <v>10883546003.45272</v>
      </c>
      <c r="M94" t="n">
        <v>10897686380.22746</v>
      </c>
      <c r="N94" t="n">
        <v>10840278143.98032</v>
      </c>
      <c r="O94" t="n">
        <v>10830625431.69098</v>
      </c>
      <c r="P94" t="n">
        <v>11006575748.68442</v>
      </c>
      <c r="Q94" t="n">
        <v>11115747360.19078</v>
      </c>
      <c r="R94" t="n">
        <v>11148374656.70095</v>
      </c>
      <c r="S94" t="n">
        <v>11236462712.41743</v>
      </c>
      <c r="T94" t="n">
        <v>11344787594.7756</v>
      </c>
      <c r="U94" t="n">
        <v>11331747965.89351</v>
      </c>
      <c r="V94" t="n">
        <v>11461156404.04156</v>
      </c>
      <c r="W94" t="n">
        <v>11056363422.59787</v>
      </c>
      <c r="X94" t="n">
        <v>11032993698.10788</v>
      </c>
      <c r="Y94" t="n">
        <v>11078491277.67051</v>
      </c>
      <c r="Z94" t="n">
        <v>11155712975.98525</v>
      </c>
      <c r="AA94" t="n">
        <v>11247441967.03893</v>
      </c>
      <c r="AB94" t="n">
        <v>11387575641.06403</v>
      </c>
      <c r="AC94" t="n">
        <v>11436290791.38977</v>
      </c>
      <c r="AD94" t="n">
        <v>11559179415.09677</v>
      </c>
      <c r="AE94" t="n">
        <v>11755168988.59733</v>
      </c>
      <c r="AF94" t="n">
        <v>11950424730.16945</v>
      </c>
      <c r="AG94" t="n">
        <v>12140741218.37715</v>
      </c>
    </row>
    <row r="95">
      <c r="A95" t="inlineStr">
        <is>
          <t>petroleum diesel</t>
        </is>
      </c>
      <c r="B95" t="inlineStr">
        <is>
          <t>appliances and electrical equipment 27</t>
        </is>
      </c>
      <c r="C95" t="n">
        <v>158400451365.6953</v>
      </c>
      <c r="D95" t="n">
        <v>185516289805.0633</v>
      </c>
      <c r="E95" t="n">
        <v>180945999339.9406</v>
      </c>
      <c r="F95" t="n">
        <v>166949882068.8805</v>
      </c>
      <c r="G95" t="n">
        <v>158903140940.4985</v>
      </c>
      <c r="H95" t="n">
        <v>157871541417.9178</v>
      </c>
      <c r="I95" t="n">
        <v>157950997093.5979</v>
      </c>
      <c r="J95" t="n">
        <v>159130913877.4483</v>
      </c>
      <c r="K95" t="n">
        <v>158558303308.0466</v>
      </c>
      <c r="L95" t="n">
        <v>159045631452.2182</v>
      </c>
      <c r="M95" t="n">
        <v>159590697387.3841</v>
      </c>
      <c r="N95" t="n">
        <v>160871522879.3483</v>
      </c>
      <c r="O95" t="n">
        <v>161428242313.6139</v>
      </c>
      <c r="P95" t="n">
        <v>162206378230.775</v>
      </c>
      <c r="Q95" t="n">
        <v>163256517411.0144</v>
      </c>
      <c r="R95" t="n">
        <v>164346384429.0939</v>
      </c>
      <c r="S95" t="n">
        <v>165560467153.4868</v>
      </c>
      <c r="T95" t="n">
        <v>166772960764.366</v>
      </c>
      <c r="U95" t="n">
        <v>168132712227.5058</v>
      </c>
      <c r="V95" t="n">
        <v>170059512362.7497</v>
      </c>
      <c r="W95" t="n">
        <v>169949068973.5542</v>
      </c>
      <c r="X95" t="n">
        <v>171282864915.9719</v>
      </c>
      <c r="Y95" t="n">
        <v>173491732699.8803</v>
      </c>
      <c r="Z95" t="n">
        <v>175973133451.3716</v>
      </c>
      <c r="AA95" t="n">
        <v>178298271374.0254</v>
      </c>
      <c r="AB95" t="n">
        <v>180184284262.4201</v>
      </c>
      <c r="AC95" t="n">
        <v>181723605552.597</v>
      </c>
      <c r="AD95" t="n">
        <v>183266899626.558</v>
      </c>
      <c r="AE95" t="n">
        <v>185623025262.727</v>
      </c>
      <c r="AF95" t="n">
        <v>188172757895.3033</v>
      </c>
      <c r="AG95" t="n">
        <v>191330856151.3374</v>
      </c>
    </row>
    <row r="96">
      <c r="A96" t="inlineStr">
        <is>
          <t>petroleum diesel</t>
        </is>
      </c>
      <c r="B96" t="inlineStr">
        <is>
          <t>other machinery 28</t>
        </is>
      </c>
      <c r="C96" t="n">
        <v>173642116982.1448</v>
      </c>
      <c r="D96" t="n">
        <v>213783164502.9922</v>
      </c>
      <c r="E96" t="n">
        <v>205103401724.9351</v>
      </c>
      <c r="F96" t="n">
        <v>186600878444.4012</v>
      </c>
      <c r="G96" t="n">
        <v>178758430832.0991</v>
      </c>
      <c r="H96" t="n">
        <v>180016879745.6458</v>
      </c>
      <c r="I96" t="n">
        <v>180779971868.096</v>
      </c>
      <c r="J96" t="n">
        <v>182982025326.342</v>
      </c>
      <c r="K96" t="n">
        <v>183996324379.3433</v>
      </c>
      <c r="L96" t="n">
        <v>185948842318.3553</v>
      </c>
      <c r="M96" t="n">
        <v>187729452508.1953</v>
      </c>
      <c r="N96" t="n">
        <v>189938810652.9384</v>
      </c>
      <c r="O96" t="n">
        <v>190403648711.4667</v>
      </c>
      <c r="P96" t="n">
        <v>191588060294.0772</v>
      </c>
      <c r="Q96" t="n">
        <v>193555187606.0834</v>
      </c>
      <c r="R96" t="n">
        <v>195411630346.4224</v>
      </c>
      <c r="S96" t="n">
        <v>197024294650.9531</v>
      </c>
      <c r="T96" t="n">
        <v>198620925787.6641</v>
      </c>
      <c r="U96" t="n">
        <v>200418311994.7981</v>
      </c>
      <c r="V96" t="n">
        <v>202184746140.504</v>
      </c>
      <c r="W96" t="n">
        <v>202065580704.0056</v>
      </c>
      <c r="X96" t="n">
        <v>204084831287.4568</v>
      </c>
      <c r="Y96" t="n">
        <v>207051772087.7158</v>
      </c>
      <c r="Z96" t="n">
        <v>210248872416.7547</v>
      </c>
      <c r="AA96" t="n">
        <v>212421521416.644</v>
      </c>
      <c r="AB96" t="n">
        <v>214215874321.7581</v>
      </c>
      <c r="AC96" t="n">
        <v>216093364463.8683</v>
      </c>
      <c r="AD96" t="n">
        <v>217951973848.5073</v>
      </c>
      <c r="AE96" t="n">
        <v>220686278955.0722</v>
      </c>
      <c r="AF96" t="n">
        <v>223531701962.1642</v>
      </c>
      <c r="AG96" t="n">
        <v>226240254953.6208</v>
      </c>
    </row>
    <row r="97">
      <c r="A97" t="inlineStr">
        <is>
          <t>petroleum diesel</t>
        </is>
      </c>
      <c r="B97" t="inlineStr">
        <is>
          <t>road vehicles 29</t>
        </is>
      </c>
      <c r="C97" t="n">
        <v>176531061874.6581</v>
      </c>
      <c r="D97" t="n">
        <v>243847446257.0079</v>
      </c>
      <c r="E97" t="n">
        <v>216047333982.6684</v>
      </c>
      <c r="F97" t="n">
        <v>181363586694.7788</v>
      </c>
      <c r="G97" t="n">
        <v>164678703293.3791</v>
      </c>
      <c r="H97" t="n">
        <v>160556467212.1929</v>
      </c>
      <c r="I97" t="n">
        <v>160493429278.3336</v>
      </c>
      <c r="J97" t="n">
        <v>162225822132.2022</v>
      </c>
      <c r="K97" t="n">
        <v>160207687986.8987</v>
      </c>
      <c r="L97" t="n">
        <v>158244079353.729</v>
      </c>
      <c r="M97" t="n">
        <v>154613416455.0703</v>
      </c>
      <c r="N97" t="n">
        <v>153240615902.7418</v>
      </c>
      <c r="O97" t="n">
        <v>152711465363.0476</v>
      </c>
      <c r="P97" t="n">
        <v>153578505363.306</v>
      </c>
      <c r="Q97" t="n">
        <v>154590409909.8663</v>
      </c>
      <c r="R97" t="n">
        <v>154916105901.4723</v>
      </c>
      <c r="S97" t="n">
        <v>155431145760.108</v>
      </c>
      <c r="T97" t="n">
        <v>155302539172.4171</v>
      </c>
      <c r="U97" t="n">
        <v>154536727971.0567</v>
      </c>
      <c r="V97" t="n">
        <v>155582605516.0349</v>
      </c>
      <c r="W97" t="n">
        <v>152021575760.8607</v>
      </c>
      <c r="X97" t="n">
        <v>151266117504.8421</v>
      </c>
      <c r="Y97" t="n">
        <v>151233294833.6843</v>
      </c>
      <c r="Z97" t="n">
        <v>151038506084.2896</v>
      </c>
      <c r="AA97" t="n">
        <v>151982848076.4338</v>
      </c>
      <c r="AB97" t="n">
        <v>152219355361.1319</v>
      </c>
      <c r="AC97" t="n">
        <v>151077463834.1685</v>
      </c>
      <c r="AD97" t="n">
        <v>150644940784.3315</v>
      </c>
      <c r="AE97" t="n">
        <v>150805679846.8242</v>
      </c>
      <c r="AF97" t="n">
        <v>150820634101.2068</v>
      </c>
      <c r="AG97" t="n">
        <v>150637655378.3502</v>
      </c>
    </row>
    <row r="98">
      <c r="A98" t="inlineStr">
        <is>
          <t>petroleum diesel</t>
        </is>
      </c>
      <c r="B98" t="inlineStr">
        <is>
          <t>nonroad vehicles 30</t>
        </is>
      </c>
      <c r="C98" t="n">
        <v>167200289017.0462</v>
      </c>
      <c r="D98" t="n">
        <v>230958580644.5165</v>
      </c>
      <c r="E98" t="n">
        <v>204627878514.1671</v>
      </c>
      <c r="F98" t="n">
        <v>171777384617.2524</v>
      </c>
      <c r="G98" t="n">
        <v>155974401859.9712</v>
      </c>
      <c r="H98" t="n">
        <v>152070051787.7998</v>
      </c>
      <c r="I98" t="n">
        <v>152010345803.7742</v>
      </c>
      <c r="J98" t="n">
        <v>153651170839.2207</v>
      </c>
      <c r="K98" t="n">
        <v>151739707730.1986</v>
      </c>
      <c r="L98" t="n">
        <v>149879888118.3081</v>
      </c>
      <c r="M98" t="n">
        <v>146441128505.5085</v>
      </c>
      <c r="N98" t="n">
        <v>145140889065.0691</v>
      </c>
      <c r="O98" t="n">
        <v>144639707447.3364</v>
      </c>
      <c r="P98" t="n">
        <v>145460918950.2473</v>
      </c>
      <c r="Q98" t="n">
        <v>146419338000.3897</v>
      </c>
      <c r="R98" t="n">
        <v>146727818917.855</v>
      </c>
      <c r="S98" t="n">
        <v>147215635692.4481</v>
      </c>
      <c r="T98" t="n">
        <v>147093826768.834</v>
      </c>
      <c r="U98" t="n">
        <v>146368493488.4458</v>
      </c>
      <c r="V98" t="n">
        <v>147359089851.1469</v>
      </c>
      <c r="W98" t="n">
        <v>143986282833.8403</v>
      </c>
      <c r="X98" t="n">
        <v>143270755280.7556</v>
      </c>
      <c r="Y98" t="n">
        <v>143239667493.4528</v>
      </c>
      <c r="Z98" t="n">
        <v>143055174550.1135</v>
      </c>
      <c r="AA98" t="n">
        <v>143949602150.2237</v>
      </c>
      <c r="AB98" t="n">
        <v>144173608542.845</v>
      </c>
      <c r="AC98" t="n">
        <v>143092073138.7814</v>
      </c>
      <c r="AD98" t="n">
        <v>142682411642.5477</v>
      </c>
      <c r="AE98" t="n">
        <v>142834654638.3112</v>
      </c>
      <c r="AF98" t="n">
        <v>142848818466.6384</v>
      </c>
      <c r="AG98" t="n">
        <v>142675511315.9268</v>
      </c>
    </row>
    <row r="99">
      <c r="A99" t="inlineStr">
        <is>
          <t>petroleum diesel</t>
        </is>
      </c>
      <c r="B99" t="inlineStr">
        <is>
          <t>other manufacturing 31T33</t>
        </is>
      </c>
      <c r="C99" t="n">
        <v>21239925994.82726</v>
      </c>
      <c r="D99" t="n">
        <v>22849580044.98368</v>
      </c>
      <c r="E99" t="n">
        <v>23248863662.75804</v>
      </c>
      <c r="F99" t="n">
        <v>22611729443.85307</v>
      </c>
      <c r="G99" t="n">
        <v>22144055396.19929</v>
      </c>
      <c r="H99" t="n">
        <v>22096627235.87247</v>
      </c>
      <c r="I99" t="n">
        <v>22151181925.81747</v>
      </c>
      <c r="J99" t="n">
        <v>22295124983.51088</v>
      </c>
      <c r="K99" t="n">
        <v>22264460931.8955</v>
      </c>
      <c r="L99" t="n">
        <v>22383027765.88092</v>
      </c>
      <c r="M99" t="n">
        <v>22458337849.14335</v>
      </c>
      <c r="N99" t="n">
        <v>22541036624.14956</v>
      </c>
      <c r="O99" t="n">
        <v>22545252619.1489</v>
      </c>
      <c r="P99" t="n">
        <v>22609152407.99263</v>
      </c>
      <c r="Q99" t="n">
        <v>22705574567.73656</v>
      </c>
      <c r="R99" t="n">
        <v>22810624893.21941</v>
      </c>
      <c r="S99" t="n">
        <v>22939646110.74382</v>
      </c>
      <c r="T99" t="n">
        <v>23010563640.84069</v>
      </c>
      <c r="U99" t="n">
        <v>23113903670.55181</v>
      </c>
      <c r="V99" t="n">
        <v>23325782387.09044</v>
      </c>
      <c r="W99" t="n">
        <v>23317045432.98647</v>
      </c>
      <c r="X99" t="n">
        <v>23488390674.7598</v>
      </c>
      <c r="Y99" t="n">
        <v>23720457658.38498</v>
      </c>
      <c r="Z99" t="n">
        <v>23948729533.14441</v>
      </c>
      <c r="AA99" t="n">
        <v>24261437229.91908</v>
      </c>
      <c r="AB99" t="n">
        <v>24545810016.13978</v>
      </c>
      <c r="AC99" t="n">
        <v>24761159259.86483</v>
      </c>
      <c r="AD99" t="n">
        <v>24999694692.67047</v>
      </c>
      <c r="AE99" t="n">
        <v>25320304704.94519</v>
      </c>
      <c r="AF99" t="n">
        <v>25625511354.77941</v>
      </c>
      <c r="AG99" t="n">
        <v>25942616954.96711</v>
      </c>
    </row>
    <row r="100">
      <c r="A100" t="inlineStr">
        <is>
          <t>petroleum diesel</t>
        </is>
      </c>
      <c r="B100" t="inlineStr">
        <is>
          <t>energy pipelines and gas processing 352T353</t>
        </is>
      </c>
      <c r="C100" t="n">
        <v>221732193977.5278</v>
      </c>
      <c r="D100" t="n">
        <v>222493818788.3363</v>
      </c>
      <c r="E100" t="n">
        <v>226633449974.7475</v>
      </c>
      <c r="F100" t="n">
        <v>231359779904.1362</v>
      </c>
      <c r="G100" t="n">
        <v>236392017386.9254</v>
      </c>
      <c r="H100" t="n">
        <v>241551209527.7229</v>
      </c>
      <c r="I100" t="n">
        <v>245875015205.5259</v>
      </c>
      <c r="J100" t="n">
        <v>249341792980.1501</v>
      </c>
      <c r="K100" t="n">
        <v>252010529027.3078</v>
      </c>
      <c r="L100" t="n">
        <v>254771085526.7039</v>
      </c>
      <c r="M100" t="n">
        <v>257957389745.3114</v>
      </c>
      <c r="N100" t="n">
        <v>261808264029.4729</v>
      </c>
      <c r="O100" t="n">
        <v>265273517225.4518</v>
      </c>
      <c r="P100" t="n">
        <v>268520922921.9059</v>
      </c>
      <c r="Q100" t="n">
        <v>272190912907.132</v>
      </c>
      <c r="R100" t="n">
        <v>275898482210.4697</v>
      </c>
      <c r="S100" t="n">
        <v>278907814996.7765</v>
      </c>
      <c r="T100" t="n">
        <v>281787544548.2476</v>
      </c>
      <c r="U100" t="n">
        <v>285396985688.0667</v>
      </c>
      <c r="V100" t="n">
        <v>288501639140.2103</v>
      </c>
      <c r="W100" t="n">
        <v>292399913260.3042</v>
      </c>
      <c r="X100" t="n">
        <v>296658139264.1699</v>
      </c>
      <c r="Y100" t="n">
        <v>300994369909.2853</v>
      </c>
      <c r="Z100" t="n">
        <v>306004940245.6356</v>
      </c>
      <c r="AA100" t="n">
        <v>311441410769.4692</v>
      </c>
      <c r="AB100" t="n">
        <v>316869419980.691</v>
      </c>
      <c r="AC100" t="n">
        <v>322250023215.6202</v>
      </c>
      <c r="AD100" t="n">
        <v>327550265055.7039</v>
      </c>
      <c r="AE100" t="n">
        <v>333224325690.836</v>
      </c>
      <c r="AF100" t="n">
        <v>339294736080.8732</v>
      </c>
      <c r="AG100" t="n">
        <v>345649901315.1883</v>
      </c>
    </row>
    <row r="101">
      <c r="A101" t="inlineStr">
        <is>
          <t>petroleum diesel</t>
        </is>
      </c>
      <c r="B101" t="inlineStr">
        <is>
          <t>water and waste 36T39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petroleum diesel</t>
        </is>
      </c>
      <c r="B102" t="inlineStr">
        <is>
          <t>construction 41T43</t>
        </is>
      </c>
      <c r="C102" t="n">
        <v>1159658723821.268</v>
      </c>
      <c r="D102" t="n">
        <v>1163642019346.78</v>
      </c>
      <c r="E102" t="n">
        <v>1185292278303.812</v>
      </c>
      <c r="F102" t="n">
        <v>1210010969964.928</v>
      </c>
      <c r="G102" t="n">
        <v>1236329557232.631</v>
      </c>
      <c r="H102" t="n">
        <v>1263312116989.165</v>
      </c>
      <c r="I102" t="n">
        <v>1285925607995.709</v>
      </c>
      <c r="J102" t="n">
        <v>1304056845583.608</v>
      </c>
      <c r="K102" t="n">
        <v>1318014327278.74</v>
      </c>
      <c r="L102" t="n">
        <v>1332452029669.627</v>
      </c>
      <c r="M102" t="n">
        <v>1349116391382.619</v>
      </c>
      <c r="N102" t="n">
        <v>1369256452588.253</v>
      </c>
      <c r="O102" t="n">
        <v>1387379716634.311</v>
      </c>
      <c r="P102" t="n">
        <v>1404363638897.135</v>
      </c>
      <c r="Q102" t="n">
        <v>1423557675750.148</v>
      </c>
      <c r="R102" t="n">
        <v>1442948252326.607</v>
      </c>
      <c r="S102" t="n">
        <v>1458687053967.995</v>
      </c>
      <c r="T102" t="n">
        <v>1473748031071.518</v>
      </c>
      <c r="U102" t="n">
        <v>1492625397640.735</v>
      </c>
      <c r="V102" t="n">
        <v>1508862726084.728</v>
      </c>
      <c r="W102" t="n">
        <v>1529250688293.191</v>
      </c>
      <c r="X102" t="n">
        <v>1551521197797.489</v>
      </c>
      <c r="Y102" t="n">
        <v>1574199671346.616</v>
      </c>
      <c r="Z102" t="n">
        <v>1600404939502.027</v>
      </c>
      <c r="AA102" t="n">
        <v>1628837664388.156</v>
      </c>
      <c r="AB102" t="n">
        <v>1657226136634.155</v>
      </c>
      <c r="AC102" t="n">
        <v>1685366675763.259</v>
      </c>
      <c r="AD102" t="n">
        <v>1713086925033.143</v>
      </c>
      <c r="AE102" t="n">
        <v>1742762245504.147</v>
      </c>
      <c r="AF102" t="n">
        <v>1774510474030.201</v>
      </c>
      <c r="AG102" t="n">
        <v>1807747969556.205</v>
      </c>
    </row>
    <row r="103">
      <c r="A103" t="inlineStr">
        <is>
          <t>crude oil</t>
        </is>
      </c>
      <c r="B103" t="inlineStr">
        <is>
          <t>agriculture and forestry 01T03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crude oil</t>
        </is>
      </c>
      <c r="B104" t="inlineStr">
        <is>
          <t>coal mining 05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crude oil</t>
        </is>
      </c>
      <c r="B105" t="inlineStr">
        <is>
          <t>oil and gas extraction 06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crude oil</t>
        </is>
      </c>
      <c r="B106" t="inlineStr">
        <is>
          <t>other mining and quarrying 07T08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crude oil</t>
        </is>
      </c>
      <c r="B107" t="inlineStr">
        <is>
          <t>food beverage and tobacco 10T12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crude oil</t>
        </is>
      </c>
      <c r="B108" t="inlineStr">
        <is>
          <t>textiles apparel and leather 13T15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crude oil</t>
        </is>
      </c>
      <c r="B109" t="inlineStr">
        <is>
          <t>wood products 16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crude oil</t>
        </is>
      </c>
      <c r="B110" t="inlineStr">
        <is>
          <t>pulp paper and printing 17T18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crude oil</t>
        </is>
      </c>
      <c r="B111" t="inlineStr">
        <is>
          <t>refined petroleum and coke 19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crude oil</t>
        </is>
      </c>
      <c r="B112" t="inlineStr">
        <is>
          <t>chemicals 20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crude oil</t>
        </is>
      </c>
      <c r="B113" t="inlineStr">
        <is>
          <t>rubber and plastic products 22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crude oil</t>
        </is>
      </c>
      <c r="B114" t="inlineStr">
        <is>
          <t>glass and glass products 231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crude oil</t>
        </is>
      </c>
      <c r="B115" t="inlineStr">
        <is>
          <t>cement and other nonmetallic minerals 239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crude oil</t>
        </is>
      </c>
      <c r="B116" t="inlineStr">
        <is>
          <t>iron and steel 241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crude oil</t>
        </is>
      </c>
      <c r="B117" t="inlineStr">
        <is>
          <t>other metals 242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crude oil</t>
        </is>
      </c>
      <c r="B118" t="inlineStr">
        <is>
          <t>metal products except machinery and vehicles 25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crude oil</t>
        </is>
      </c>
      <c r="B119" t="inlineStr">
        <is>
          <t>computers and electronics 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crude oil</t>
        </is>
      </c>
      <c r="B120" t="inlineStr">
        <is>
          <t>appliances and electrical equipment 27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crude oil</t>
        </is>
      </c>
      <c r="B121" t="inlineStr">
        <is>
          <t>other machinery 28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crude oil</t>
        </is>
      </c>
      <c r="B122" t="inlineStr">
        <is>
          <t>road vehicles 29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crude oil</t>
        </is>
      </c>
      <c r="B123" t="inlineStr">
        <is>
          <t>nonroad vehicles 30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crude oil</t>
        </is>
      </c>
      <c r="B124" t="inlineStr">
        <is>
          <t>other manufacturing 31T33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crude oil</t>
        </is>
      </c>
      <c r="B125" t="inlineStr">
        <is>
          <t>energy pipelines and gas processing 352T353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crude oil</t>
        </is>
      </c>
      <c r="B126" t="inlineStr">
        <is>
          <t>water and waste 36T39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crude oil</t>
        </is>
      </c>
      <c r="B127" t="inlineStr">
        <is>
          <t>construction 41T43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heavy or residual oil</t>
        </is>
      </c>
      <c r="B128" t="inlineStr">
        <is>
          <t>agriculture and forestry 01T03</t>
        </is>
      </c>
      <c r="C128" t="n">
        <v>2093122726060.521</v>
      </c>
      <c r="D128" t="n">
        <v>2127995009013.783</v>
      </c>
      <c r="E128" t="n">
        <v>2188609921443.272</v>
      </c>
      <c r="F128" t="n">
        <v>2237663100576.025</v>
      </c>
      <c r="G128" t="n">
        <v>2229506279026.871</v>
      </c>
      <c r="H128" t="n">
        <v>2217271046703.141</v>
      </c>
      <c r="I128" t="n">
        <v>2200321321190.451</v>
      </c>
      <c r="J128" t="n">
        <v>2178881602164.465</v>
      </c>
      <c r="K128" t="n">
        <v>2130614171896.538</v>
      </c>
      <c r="L128" t="n">
        <v>2079428245844.97</v>
      </c>
      <c r="M128" t="n">
        <v>2025136740946.706</v>
      </c>
      <c r="N128" t="n">
        <v>1967851907039.577</v>
      </c>
      <c r="O128" t="n">
        <v>1887892605890.307</v>
      </c>
      <c r="P128" t="n">
        <v>1805950224272.665</v>
      </c>
      <c r="Q128" t="n">
        <v>1722137012024.482</v>
      </c>
      <c r="R128" t="n">
        <v>1635966553181.82</v>
      </c>
      <c r="S128" t="n">
        <v>1547663347420.342</v>
      </c>
      <c r="T128" t="n">
        <v>1457826060541.821</v>
      </c>
      <c r="U128" t="n">
        <v>1365407027393.156</v>
      </c>
      <c r="V128" t="n">
        <v>1271004913776.118</v>
      </c>
      <c r="W128" t="n">
        <v>1174881635978.984</v>
      </c>
      <c r="X128" t="n">
        <v>1076064362073.873</v>
      </c>
      <c r="Y128" t="n">
        <v>974627925286.0059</v>
      </c>
      <c r="Z128" t="n">
        <v>870684575453.2155</v>
      </c>
      <c r="AA128" t="n">
        <v>763785313224.1724</v>
      </c>
      <c r="AB128" t="n">
        <v>676230439714.9104</v>
      </c>
      <c r="AC128" t="n">
        <v>676230439714.9104</v>
      </c>
      <c r="AD128" t="n">
        <v>676230439714.9104</v>
      </c>
      <c r="AE128" t="n">
        <v>676230439714.9104</v>
      </c>
      <c r="AF128" t="n">
        <v>676230439714.9104</v>
      </c>
      <c r="AG128" t="n">
        <v>676230439714.9104</v>
      </c>
    </row>
    <row r="129">
      <c r="A129" t="inlineStr">
        <is>
          <t>heavy or residual oil</t>
        </is>
      </c>
      <c r="B129" t="inlineStr">
        <is>
          <t>coal mining 05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heavy or residual oil</t>
        </is>
      </c>
      <c r="B130" t="inlineStr">
        <is>
          <t>oil and gas extraction 06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heavy or residual oil</t>
        </is>
      </c>
      <c r="B131" t="inlineStr">
        <is>
          <t>other mining and quarrying 07T08</t>
        </is>
      </c>
      <c r="C131" t="n">
        <v>262145199747.917</v>
      </c>
      <c r="D131" t="n">
        <v>254653644557.4839</v>
      </c>
      <c r="E131" t="n">
        <v>280464227282.2291</v>
      </c>
      <c r="F131" t="n">
        <v>301494204001.9633</v>
      </c>
      <c r="G131" t="n">
        <v>311884730702.053</v>
      </c>
      <c r="H131" t="n">
        <v>322283249979.2914</v>
      </c>
      <c r="I131" t="n">
        <v>330707914804.803</v>
      </c>
      <c r="J131" t="n">
        <v>335940216761.5163</v>
      </c>
      <c r="K131" t="n">
        <v>340462821290.5841</v>
      </c>
      <c r="L131" t="n">
        <v>344942111208.0066</v>
      </c>
      <c r="M131" t="n">
        <v>349682048700.7679</v>
      </c>
      <c r="N131" t="n">
        <v>353757123188.4638</v>
      </c>
      <c r="O131" t="n">
        <v>353403265065.6968</v>
      </c>
      <c r="P131" t="n">
        <v>354349537349.0511</v>
      </c>
      <c r="Q131" t="n">
        <v>355295958899.5508</v>
      </c>
      <c r="R131" t="n">
        <v>354578391022.421</v>
      </c>
      <c r="S131" t="n">
        <v>353630151126.6956</v>
      </c>
      <c r="T131" t="n">
        <v>353488265920.1285</v>
      </c>
      <c r="U131" t="n">
        <v>353406752489.0029</v>
      </c>
      <c r="V131" t="n">
        <v>353470693106.1934</v>
      </c>
      <c r="W131" t="n">
        <v>353135208412.0505</v>
      </c>
      <c r="X131" t="n">
        <v>353055744011.739</v>
      </c>
      <c r="Y131" t="n">
        <v>354971655671.5718</v>
      </c>
      <c r="Z131" t="n">
        <v>357525969342.514</v>
      </c>
      <c r="AA131" t="n">
        <v>359307703408.3783</v>
      </c>
      <c r="AB131" t="n">
        <v>359168369313.0233</v>
      </c>
      <c r="AC131" t="n">
        <v>360293083683.8257</v>
      </c>
      <c r="AD131" t="n">
        <v>361291395921.9605</v>
      </c>
      <c r="AE131" t="n">
        <v>362202671844.5901</v>
      </c>
      <c r="AF131" t="n">
        <v>363188350654.3284</v>
      </c>
      <c r="AG131" t="n">
        <v>363301970091.4542</v>
      </c>
    </row>
    <row r="132">
      <c r="A132" t="inlineStr">
        <is>
          <t>heavy or residual oil</t>
        </is>
      </c>
      <c r="B132" t="inlineStr">
        <is>
          <t>food beverage and tobacco 10T12</t>
        </is>
      </c>
      <c r="C132" t="n">
        <v>5283054974221.127</v>
      </c>
      <c r="D132" t="n">
        <v>5283054974221.127</v>
      </c>
      <c r="E132" t="n">
        <v>5283054974221.127</v>
      </c>
      <c r="F132" t="n">
        <v>5283054974221.127</v>
      </c>
      <c r="G132" t="n">
        <v>5283054974221.127</v>
      </c>
      <c r="H132" t="n">
        <v>5283054974221.127</v>
      </c>
      <c r="I132" t="n">
        <v>5283054974221.127</v>
      </c>
      <c r="J132" t="n">
        <v>5283054974221.127</v>
      </c>
      <c r="K132" t="n">
        <v>5283054974221.127</v>
      </c>
      <c r="L132" t="n">
        <v>5283054974221.127</v>
      </c>
      <c r="M132" t="n">
        <v>5283054974221.127</v>
      </c>
      <c r="N132" t="n">
        <v>5283054974221.127</v>
      </c>
      <c r="O132" t="n">
        <v>5283054974221.127</v>
      </c>
      <c r="P132" t="n">
        <v>5283054974221.127</v>
      </c>
      <c r="Q132" t="n">
        <v>5283054974221.127</v>
      </c>
      <c r="R132" t="n">
        <v>5283054974221.127</v>
      </c>
      <c r="S132" t="n">
        <v>5283054974221.127</v>
      </c>
      <c r="T132" t="n">
        <v>5283054974221.127</v>
      </c>
      <c r="U132" t="n">
        <v>5283054974221.127</v>
      </c>
      <c r="V132" t="n">
        <v>5283054974221.127</v>
      </c>
      <c r="W132" t="n">
        <v>5283054974221.127</v>
      </c>
      <c r="X132" t="n">
        <v>5283054974221.127</v>
      </c>
      <c r="Y132" t="n">
        <v>5283054974221.127</v>
      </c>
      <c r="Z132" t="n">
        <v>5283054974221.127</v>
      </c>
      <c r="AA132" t="n">
        <v>5283054974221.127</v>
      </c>
      <c r="AB132" t="n">
        <v>5283054974221.127</v>
      </c>
      <c r="AC132" t="n">
        <v>5283054974221.127</v>
      </c>
      <c r="AD132" t="n">
        <v>5283054974221.127</v>
      </c>
      <c r="AE132" t="n">
        <v>5283054974221.127</v>
      </c>
      <c r="AF132" t="n">
        <v>5283054974221.127</v>
      </c>
      <c r="AG132" t="n">
        <v>5283054974221.127</v>
      </c>
    </row>
    <row r="133">
      <c r="A133" t="inlineStr">
        <is>
          <t>heavy or residual oil</t>
        </is>
      </c>
      <c r="B133" t="inlineStr">
        <is>
          <t>textiles apparel and leather 13T15</t>
        </is>
      </c>
      <c r="C133" t="n">
        <v>1275228969661.406</v>
      </c>
      <c r="D133" t="n">
        <v>1275228969661.406</v>
      </c>
      <c r="E133" t="n">
        <v>1275228969661.406</v>
      </c>
      <c r="F133" t="n">
        <v>1275228969661.406</v>
      </c>
      <c r="G133" t="n">
        <v>1275228969661.406</v>
      </c>
      <c r="H133" t="n">
        <v>1275228969661.406</v>
      </c>
      <c r="I133" t="n">
        <v>1275228969661.406</v>
      </c>
      <c r="J133" t="n">
        <v>1275228969661.406</v>
      </c>
      <c r="K133" t="n">
        <v>1275228969661.406</v>
      </c>
      <c r="L133" t="n">
        <v>1275228969661.406</v>
      </c>
      <c r="M133" t="n">
        <v>1275228969661.406</v>
      </c>
      <c r="N133" t="n">
        <v>1275228969661.406</v>
      </c>
      <c r="O133" t="n">
        <v>1275228969661.406</v>
      </c>
      <c r="P133" t="n">
        <v>1275228969661.406</v>
      </c>
      <c r="Q133" t="n">
        <v>1275228969661.406</v>
      </c>
      <c r="R133" t="n">
        <v>1275228969661.406</v>
      </c>
      <c r="S133" t="n">
        <v>1275228969661.406</v>
      </c>
      <c r="T133" t="n">
        <v>1275228969661.406</v>
      </c>
      <c r="U133" t="n">
        <v>1275228969661.406</v>
      </c>
      <c r="V133" t="n">
        <v>1275228969661.406</v>
      </c>
      <c r="W133" t="n">
        <v>1275228969661.406</v>
      </c>
      <c r="X133" t="n">
        <v>1275228969661.406</v>
      </c>
      <c r="Y133" t="n">
        <v>1275228969661.406</v>
      </c>
      <c r="Z133" t="n">
        <v>1275228969661.406</v>
      </c>
      <c r="AA133" t="n">
        <v>1275228969661.406</v>
      </c>
      <c r="AB133" t="n">
        <v>1275228969661.406</v>
      </c>
      <c r="AC133" t="n">
        <v>1275228969661.406</v>
      </c>
      <c r="AD133" t="n">
        <v>1275228969661.406</v>
      </c>
      <c r="AE133" t="n">
        <v>1275228969661.406</v>
      </c>
      <c r="AF133" t="n">
        <v>1275228969661.406</v>
      </c>
      <c r="AG133" t="n">
        <v>1275228969661.406</v>
      </c>
    </row>
    <row r="134">
      <c r="A134" t="inlineStr">
        <is>
          <t>heavy or residual oil</t>
        </is>
      </c>
      <c r="B134" t="inlineStr">
        <is>
          <t>wood products 16</t>
        </is>
      </c>
      <c r="C134" t="n">
        <v>2424438742284.749</v>
      </c>
      <c r="D134" t="n">
        <v>2499397784735.95</v>
      </c>
      <c r="E134" t="n">
        <v>2740744123958.578</v>
      </c>
      <c r="F134" t="n">
        <v>2834981176997.261</v>
      </c>
      <c r="G134" t="n">
        <v>2876686269863.187</v>
      </c>
      <c r="H134" t="n">
        <v>2946207131535.698</v>
      </c>
      <c r="I134" t="n">
        <v>2981026336794.477</v>
      </c>
      <c r="J134" t="n">
        <v>3016680757531.211</v>
      </c>
      <c r="K134" t="n">
        <v>3015220677140.118</v>
      </c>
      <c r="L134" t="n">
        <v>3022465398063.719</v>
      </c>
      <c r="M134" t="n">
        <v>3050237859401.079</v>
      </c>
      <c r="N134" t="n">
        <v>3079284797689.984</v>
      </c>
      <c r="O134" t="n">
        <v>3073883737599.204</v>
      </c>
      <c r="P134" t="n">
        <v>3036193865808.785</v>
      </c>
      <c r="Q134" t="n">
        <v>2977790650165.062</v>
      </c>
      <c r="R134" t="n">
        <v>2969290012633.868</v>
      </c>
      <c r="S134" t="n">
        <v>2956105981644.803</v>
      </c>
      <c r="T134" t="n">
        <v>2943763352915.013</v>
      </c>
      <c r="U134" t="n">
        <v>2962088599179.494</v>
      </c>
      <c r="V134" t="n">
        <v>2971900834350.145</v>
      </c>
      <c r="W134" t="n">
        <v>2985920080817.166</v>
      </c>
      <c r="X134" t="n">
        <v>3030755685030.095</v>
      </c>
      <c r="Y134" t="n">
        <v>3062642355944.051</v>
      </c>
      <c r="Z134" t="n">
        <v>3102992543701.292</v>
      </c>
      <c r="AA134" t="n">
        <v>3155475009623.505</v>
      </c>
      <c r="AB134" t="n">
        <v>3212925460944.227</v>
      </c>
      <c r="AC134" t="n">
        <v>3258076591004.384</v>
      </c>
      <c r="AD134" t="n">
        <v>3293069026140.073</v>
      </c>
      <c r="AE134" t="n">
        <v>3332515943824.857</v>
      </c>
      <c r="AF134" t="n">
        <v>3374245783816.055</v>
      </c>
      <c r="AG134" t="n">
        <v>3423090422323.172</v>
      </c>
    </row>
    <row r="135">
      <c r="A135" t="inlineStr">
        <is>
          <t>heavy or residual oil</t>
        </is>
      </c>
      <c r="B135" t="inlineStr">
        <is>
          <t>pulp paper and printing 17T18</t>
        </is>
      </c>
      <c r="C135" t="n">
        <v>14969561614148.43</v>
      </c>
      <c r="D135" t="n">
        <v>15018623680020.43</v>
      </c>
      <c r="E135" t="n">
        <v>15754171370710.93</v>
      </c>
      <c r="F135" t="n">
        <v>16483788482010.3</v>
      </c>
      <c r="G135" t="n">
        <v>16996193911050.61</v>
      </c>
      <c r="H135" t="n">
        <v>17481115653637.03</v>
      </c>
      <c r="I135" t="n">
        <v>18006056170935.84</v>
      </c>
      <c r="J135" t="n">
        <v>18616695245260.06</v>
      </c>
      <c r="K135" t="n">
        <v>19149246953581.43</v>
      </c>
      <c r="L135" t="n">
        <v>19846785021810.64</v>
      </c>
      <c r="M135" t="n">
        <v>20709890714120.97</v>
      </c>
      <c r="N135" t="n">
        <v>21728299242177.08</v>
      </c>
      <c r="O135" t="n">
        <v>22628883837486.14</v>
      </c>
      <c r="P135" t="n">
        <v>23646879583738.03</v>
      </c>
      <c r="Q135" t="n">
        <v>24716721567010.75</v>
      </c>
      <c r="R135" t="n">
        <v>25758565992603.93</v>
      </c>
      <c r="S135" t="n">
        <v>26735447828744.51</v>
      </c>
      <c r="T135" t="n">
        <v>27683426514471.82</v>
      </c>
      <c r="U135" t="n">
        <v>28548448693730.28</v>
      </c>
      <c r="V135" t="n">
        <v>29324537454477.27</v>
      </c>
      <c r="W135" t="n">
        <v>29916811950573.29</v>
      </c>
      <c r="X135" t="n">
        <v>30474261140983.38</v>
      </c>
      <c r="Y135" t="n">
        <v>31046001848349.5</v>
      </c>
      <c r="Z135" t="n">
        <v>31605910881347.95</v>
      </c>
      <c r="AA135" t="n">
        <v>32115355232751.92</v>
      </c>
      <c r="AB135" t="n">
        <v>32645257555819.73</v>
      </c>
      <c r="AC135" t="n">
        <v>33192138689630.16</v>
      </c>
      <c r="AD135" t="n">
        <v>33821121281886.43</v>
      </c>
      <c r="AE135" t="n">
        <v>34437589846180.33</v>
      </c>
      <c r="AF135" t="n">
        <v>35125145334042.39</v>
      </c>
      <c r="AG135" t="n">
        <v>35815615566889.28</v>
      </c>
    </row>
    <row r="136">
      <c r="A136" t="inlineStr">
        <is>
          <t>heavy or residual oil</t>
        </is>
      </c>
      <c r="B136" t="inlineStr">
        <is>
          <t>refined petroleum and coke 19</t>
        </is>
      </c>
      <c r="C136" t="n">
        <v>1653052935198.019</v>
      </c>
      <c r="D136" t="n">
        <v>1785398516862.737</v>
      </c>
      <c r="E136" t="n">
        <v>1781458891081.863</v>
      </c>
      <c r="F136" t="n">
        <v>1771813716881.477</v>
      </c>
      <c r="G136" t="n">
        <v>1758932201489.447</v>
      </c>
      <c r="H136" t="n">
        <v>1745879168174.844</v>
      </c>
      <c r="I136" t="n">
        <v>1772106453402.961</v>
      </c>
      <c r="J136" t="n">
        <v>1750668087981.585</v>
      </c>
      <c r="K136" t="n">
        <v>1761381740893.058</v>
      </c>
      <c r="L136" t="n">
        <v>1788556620188.461</v>
      </c>
      <c r="M136" t="n">
        <v>1802950923799.697</v>
      </c>
      <c r="N136" t="n">
        <v>1795912063162.733</v>
      </c>
      <c r="O136" t="n">
        <v>1803825331960.255</v>
      </c>
      <c r="P136" t="n">
        <v>1807405042952.155</v>
      </c>
      <c r="Q136" t="n">
        <v>1822022474761.062</v>
      </c>
      <c r="R136" t="n">
        <v>1818308865534.275</v>
      </c>
      <c r="S136" t="n">
        <v>1815735617079.297</v>
      </c>
      <c r="T136" t="n">
        <v>1812830172109.338</v>
      </c>
      <c r="U136" t="n">
        <v>1812609971347.935</v>
      </c>
      <c r="V136" t="n">
        <v>1811955874082.911</v>
      </c>
      <c r="W136" t="n">
        <v>1812449836320.758</v>
      </c>
      <c r="X136" t="n">
        <v>1814699663464.135</v>
      </c>
      <c r="Y136" t="n">
        <v>1818848362906.42</v>
      </c>
      <c r="Z136" t="n">
        <v>1825699654459.325</v>
      </c>
      <c r="AA136" t="n">
        <v>1829127035736.527</v>
      </c>
      <c r="AB136" t="n">
        <v>1822541590213.454</v>
      </c>
      <c r="AC136" t="n">
        <v>1830414198200.175</v>
      </c>
      <c r="AD136" t="n">
        <v>1835404563991.541</v>
      </c>
      <c r="AE136" t="n">
        <v>1840051023522.851</v>
      </c>
      <c r="AF136" t="n">
        <v>1835785770195.032</v>
      </c>
      <c r="AG136" t="n">
        <v>1844793107902</v>
      </c>
    </row>
    <row r="137">
      <c r="A137" t="inlineStr">
        <is>
          <t>heavy or residual oil</t>
        </is>
      </c>
      <c r="B137" t="inlineStr">
        <is>
          <t>chemicals 20</t>
        </is>
      </c>
      <c r="C137" t="n">
        <v>4193860968240.472</v>
      </c>
      <c r="D137" t="n">
        <v>4784931016032.324</v>
      </c>
      <c r="E137" t="n">
        <v>5947337239492.219</v>
      </c>
      <c r="F137" t="n">
        <v>6275857630595.427</v>
      </c>
      <c r="G137" t="n">
        <v>6109257823536.442</v>
      </c>
      <c r="H137" t="n">
        <v>6236083737328.507</v>
      </c>
      <c r="I137" t="n">
        <v>6395781854662.396</v>
      </c>
      <c r="J137" t="n">
        <v>6887110821211.065</v>
      </c>
      <c r="K137" t="n">
        <v>7126229527924.485</v>
      </c>
      <c r="L137" t="n">
        <v>7498146841098.448</v>
      </c>
      <c r="M137" t="n">
        <v>7818454356787.268</v>
      </c>
      <c r="N137" t="n">
        <v>8070886564708.68</v>
      </c>
      <c r="O137" t="n">
        <v>8078732777903.596</v>
      </c>
      <c r="P137" t="n">
        <v>8212269884274.155</v>
      </c>
      <c r="Q137" t="n">
        <v>8298880994475.662</v>
      </c>
      <c r="R137" t="n">
        <v>8342504641990.486</v>
      </c>
      <c r="S137" t="n">
        <v>8362553222566.517</v>
      </c>
      <c r="T137" t="n">
        <v>8421404897471.15</v>
      </c>
      <c r="U137" t="n">
        <v>8376312013342.895</v>
      </c>
      <c r="V137" t="n">
        <v>8372348796844.663</v>
      </c>
      <c r="W137" t="n">
        <v>7940077329703.854</v>
      </c>
      <c r="X137" t="n">
        <v>7823551996732.18</v>
      </c>
      <c r="Y137" t="n">
        <v>7790464812084.47</v>
      </c>
      <c r="Z137" t="n">
        <v>7753963209928.27</v>
      </c>
      <c r="AA137" t="n">
        <v>7704560551796.838</v>
      </c>
      <c r="AB137" t="n">
        <v>7716297723951.615</v>
      </c>
      <c r="AC137" t="n">
        <v>7645158485449.83</v>
      </c>
      <c r="AD137" t="n">
        <v>7634319058468.684</v>
      </c>
      <c r="AE137" t="n">
        <v>7671161843602.181</v>
      </c>
      <c r="AF137" t="n">
        <v>7776767529791.165</v>
      </c>
      <c r="AG137" t="n">
        <v>7843667261262.348</v>
      </c>
    </row>
    <row r="138">
      <c r="A138" t="inlineStr">
        <is>
          <t>heavy or residual oil</t>
        </is>
      </c>
      <c r="B138" t="inlineStr">
        <is>
          <t>rubber and plastic products 22</t>
        </is>
      </c>
      <c r="C138" t="n">
        <v>468859808258.4867</v>
      </c>
      <c r="D138" t="n">
        <v>468859808258.4867</v>
      </c>
      <c r="E138" t="n">
        <v>468859808258.4867</v>
      </c>
      <c r="F138" t="n">
        <v>468859808258.4867</v>
      </c>
      <c r="G138" t="n">
        <v>468859808258.4867</v>
      </c>
      <c r="H138" t="n">
        <v>468859808258.4867</v>
      </c>
      <c r="I138" t="n">
        <v>468859808258.4867</v>
      </c>
      <c r="J138" t="n">
        <v>468859808258.4867</v>
      </c>
      <c r="K138" t="n">
        <v>468859808258.4867</v>
      </c>
      <c r="L138" t="n">
        <v>468859808258.4867</v>
      </c>
      <c r="M138" t="n">
        <v>468859808258.4867</v>
      </c>
      <c r="N138" t="n">
        <v>468859808258.4867</v>
      </c>
      <c r="O138" t="n">
        <v>468859808258.4867</v>
      </c>
      <c r="P138" t="n">
        <v>468859808258.4867</v>
      </c>
      <c r="Q138" t="n">
        <v>468859808258.4867</v>
      </c>
      <c r="R138" t="n">
        <v>468859808258.4867</v>
      </c>
      <c r="S138" t="n">
        <v>468859808258.4867</v>
      </c>
      <c r="T138" t="n">
        <v>468859808258.4867</v>
      </c>
      <c r="U138" t="n">
        <v>468859808258.4867</v>
      </c>
      <c r="V138" t="n">
        <v>468859808258.4867</v>
      </c>
      <c r="W138" t="n">
        <v>468859808258.4867</v>
      </c>
      <c r="X138" t="n">
        <v>468859808258.4867</v>
      </c>
      <c r="Y138" t="n">
        <v>468859808258.4867</v>
      </c>
      <c r="Z138" t="n">
        <v>468859808258.4867</v>
      </c>
      <c r="AA138" t="n">
        <v>468859808258.4867</v>
      </c>
      <c r="AB138" t="n">
        <v>468859808258.4867</v>
      </c>
      <c r="AC138" t="n">
        <v>468859808258.4867</v>
      </c>
      <c r="AD138" t="n">
        <v>468859808258.4867</v>
      </c>
      <c r="AE138" t="n">
        <v>468859808258.4867</v>
      </c>
      <c r="AF138" t="n">
        <v>468859808258.4867</v>
      </c>
      <c r="AG138" t="n">
        <v>468859808258.4867</v>
      </c>
    </row>
    <row r="139">
      <c r="A139" t="inlineStr">
        <is>
          <t>heavy or residual oil</t>
        </is>
      </c>
      <c r="B139" t="inlineStr">
        <is>
          <t>glass and glass products 231</t>
        </is>
      </c>
      <c r="C139" t="n">
        <v>646195189895.5854</v>
      </c>
      <c r="D139" t="n">
        <v>646195189895.5854</v>
      </c>
      <c r="E139" t="n">
        <v>646195189895.5854</v>
      </c>
      <c r="F139" t="n">
        <v>646195189895.5854</v>
      </c>
      <c r="G139" t="n">
        <v>646195189895.5854</v>
      </c>
      <c r="H139" t="n">
        <v>646195189895.5854</v>
      </c>
      <c r="I139" t="n">
        <v>646195189895.5854</v>
      </c>
      <c r="J139" t="n">
        <v>646195189895.5854</v>
      </c>
      <c r="K139" t="n">
        <v>646195189895.5854</v>
      </c>
      <c r="L139" t="n">
        <v>646195189895.5854</v>
      </c>
      <c r="M139" t="n">
        <v>646195189895.5854</v>
      </c>
      <c r="N139" t="n">
        <v>646195189895.5854</v>
      </c>
      <c r="O139" t="n">
        <v>646195189895.5854</v>
      </c>
      <c r="P139" t="n">
        <v>646195189895.5854</v>
      </c>
      <c r="Q139" t="n">
        <v>646195189895.5854</v>
      </c>
      <c r="R139" t="n">
        <v>646195189895.5854</v>
      </c>
      <c r="S139" t="n">
        <v>646195189895.5854</v>
      </c>
      <c r="T139" t="n">
        <v>646195189895.5854</v>
      </c>
      <c r="U139" t="n">
        <v>646195189895.5854</v>
      </c>
      <c r="V139" t="n">
        <v>646195189895.5854</v>
      </c>
      <c r="W139" t="n">
        <v>646195189895.5854</v>
      </c>
      <c r="X139" t="n">
        <v>646195189895.5854</v>
      </c>
      <c r="Y139" t="n">
        <v>646195189895.5854</v>
      </c>
      <c r="Z139" t="n">
        <v>646195189895.5854</v>
      </c>
      <c r="AA139" t="n">
        <v>646195189895.5854</v>
      </c>
      <c r="AB139" t="n">
        <v>646195189895.5854</v>
      </c>
      <c r="AC139" t="n">
        <v>646195189895.5854</v>
      </c>
      <c r="AD139" t="n">
        <v>646195189895.5854</v>
      </c>
      <c r="AE139" t="n">
        <v>646195189895.5854</v>
      </c>
      <c r="AF139" t="n">
        <v>646195189895.5854</v>
      </c>
      <c r="AG139" t="n">
        <v>646195189895.5854</v>
      </c>
    </row>
    <row r="140">
      <c r="A140" t="inlineStr">
        <is>
          <t>heavy or residual oil</t>
        </is>
      </c>
      <c r="B140" t="inlineStr">
        <is>
          <t>cement and other nonmetallic minerals 239</t>
        </is>
      </c>
      <c r="C140" t="n">
        <v>2128017091099.841</v>
      </c>
      <c r="D140" t="n">
        <v>1855747785136.865</v>
      </c>
      <c r="E140" t="n">
        <v>2375163076827.311</v>
      </c>
      <c r="F140" t="n">
        <v>2874362934711.422</v>
      </c>
      <c r="G140" t="n">
        <v>3070685677469.364</v>
      </c>
      <c r="H140" t="n">
        <v>3268823052819.664</v>
      </c>
      <c r="I140" t="n">
        <v>3451438476253.639</v>
      </c>
      <c r="J140" t="n">
        <v>3622638939574.81</v>
      </c>
      <c r="K140" t="n">
        <v>3664992162448.783</v>
      </c>
      <c r="L140" t="n">
        <v>3714566446937.767</v>
      </c>
      <c r="M140" t="n">
        <v>3769896348424.59</v>
      </c>
      <c r="N140" t="n">
        <v>3834424308721.252</v>
      </c>
      <c r="O140" t="n">
        <v>3766255634453.806</v>
      </c>
      <c r="P140" t="n">
        <v>3697358401072.709</v>
      </c>
      <c r="Q140" t="n">
        <v>3526326547146.411</v>
      </c>
      <c r="R140" t="n">
        <v>3613067754418.91</v>
      </c>
      <c r="S140" t="n">
        <v>3683618816987.993</v>
      </c>
      <c r="T140" t="n">
        <v>3734497742689.779</v>
      </c>
      <c r="U140" t="n">
        <v>3781574110217.675</v>
      </c>
      <c r="V140" t="n">
        <v>3819816178093.191</v>
      </c>
      <c r="W140" t="n">
        <v>3880545223011.532</v>
      </c>
      <c r="X140" t="n">
        <v>3944948807859.506</v>
      </c>
      <c r="Y140" t="n">
        <v>3997005397328.571</v>
      </c>
      <c r="Z140" t="n">
        <v>4054261296872.266</v>
      </c>
      <c r="AA140" t="n">
        <v>4113107016481.819</v>
      </c>
      <c r="AB140" t="n">
        <v>4169759773159.285</v>
      </c>
      <c r="AC140" t="n">
        <v>4224008805161.072</v>
      </c>
      <c r="AD140" t="n">
        <v>4276133566947.199</v>
      </c>
      <c r="AE140" t="n">
        <v>4332283617836.246</v>
      </c>
      <c r="AF140" t="n">
        <v>4391273488070.429</v>
      </c>
      <c r="AG140" t="n">
        <v>4453817165581.126</v>
      </c>
    </row>
    <row r="141">
      <c r="A141" t="inlineStr">
        <is>
          <t>heavy or residual oil</t>
        </is>
      </c>
      <c r="B141" t="inlineStr">
        <is>
          <t>iron and steel 241</t>
        </is>
      </c>
      <c r="C141" t="n">
        <v>281885474963.9849</v>
      </c>
      <c r="D141" t="n">
        <v>281885474963.9849</v>
      </c>
      <c r="E141" t="n">
        <v>281885474963.9849</v>
      </c>
      <c r="F141" t="n">
        <v>281885474963.9849</v>
      </c>
      <c r="G141" t="n">
        <v>281885474963.9849</v>
      </c>
      <c r="H141" t="n">
        <v>281885474963.9849</v>
      </c>
      <c r="I141" t="n">
        <v>281885474963.9849</v>
      </c>
      <c r="J141" t="n">
        <v>281885474963.9849</v>
      </c>
      <c r="K141" t="n">
        <v>281885474963.9849</v>
      </c>
      <c r="L141" t="n">
        <v>281885474963.9849</v>
      </c>
      <c r="M141" t="n">
        <v>281885474963.9849</v>
      </c>
      <c r="N141" t="n">
        <v>281885474963.9849</v>
      </c>
      <c r="O141" t="n">
        <v>281885474963.9849</v>
      </c>
      <c r="P141" t="n">
        <v>281885474963.9849</v>
      </c>
      <c r="Q141" t="n">
        <v>281885474963.9849</v>
      </c>
      <c r="R141" t="n">
        <v>281885474963.9849</v>
      </c>
      <c r="S141" t="n">
        <v>281885474963.9849</v>
      </c>
      <c r="T141" t="n">
        <v>281885474963.9849</v>
      </c>
      <c r="U141" t="n">
        <v>281885474963.9849</v>
      </c>
      <c r="V141" t="n">
        <v>281885474963.9849</v>
      </c>
      <c r="W141" t="n">
        <v>281885474963.9849</v>
      </c>
      <c r="X141" t="n">
        <v>281885474963.9849</v>
      </c>
      <c r="Y141" t="n">
        <v>281885474963.9849</v>
      </c>
      <c r="Z141" t="n">
        <v>281885474963.9849</v>
      </c>
      <c r="AA141" t="n">
        <v>281885474963.9849</v>
      </c>
      <c r="AB141" t="n">
        <v>281885474963.9849</v>
      </c>
      <c r="AC141" t="n">
        <v>281885474963.9849</v>
      </c>
      <c r="AD141" t="n">
        <v>281885474963.9849</v>
      </c>
      <c r="AE141" t="n">
        <v>281885474963.9849</v>
      </c>
      <c r="AF141" t="n">
        <v>281885474963.9849</v>
      </c>
      <c r="AG141" t="n">
        <v>281885474963.9849</v>
      </c>
    </row>
    <row r="142">
      <c r="A142" t="inlineStr">
        <is>
          <t>heavy or residual oil</t>
        </is>
      </c>
      <c r="B142" t="inlineStr">
        <is>
          <t>other metals 242</t>
        </is>
      </c>
      <c r="C142" t="n">
        <v>1286470369499.208</v>
      </c>
      <c r="D142" t="n">
        <v>1286470369499.208</v>
      </c>
      <c r="E142" t="n">
        <v>1286470369499.208</v>
      </c>
      <c r="F142" t="n">
        <v>1286470369499.208</v>
      </c>
      <c r="G142" t="n">
        <v>1286470369499.208</v>
      </c>
      <c r="H142" t="n">
        <v>1286470369499.208</v>
      </c>
      <c r="I142" t="n">
        <v>1286470369499.208</v>
      </c>
      <c r="J142" t="n">
        <v>1286470369499.208</v>
      </c>
      <c r="K142" t="n">
        <v>1286470369499.208</v>
      </c>
      <c r="L142" t="n">
        <v>1286470369499.208</v>
      </c>
      <c r="M142" t="n">
        <v>1286470369499.208</v>
      </c>
      <c r="N142" t="n">
        <v>1286470369499.208</v>
      </c>
      <c r="O142" t="n">
        <v>1286470369499.208</v>
      </c>
      <c r="P142" t="n">
        <v>1286470369499.208</v>
      </c>
      <c r="Q142" t="n">
        <v>1286470369499.208</v>
      </c>
      <c r="R142" t="n">
        <v>1286470369499.208</v>
      </c>
      <c r="S142" t="n">
        <v>1286470369499.208</v>
      </c>
      <c r="T142" t="n">
        <v>1286470369499.208</v>
      </c>
      <c r="U142" t="n">
        <v>1286470369499.208</v>
      </c>
      <c r="V142" t="n">
        <v>1286470369499.208</v>
      </c>
      <c r="W142" t="n">
        <v>1286470369499.208</v>
      </c>
      <c r="X142" t="n">
        <v>1286470369499.208</v>
      </c>
      <c r="Y142" t="n">
        <v>1286470369499.208</v>
      </c>
      <c r="Z142" t="n">
        <v>1286470369499.208</v>
      </c>
      <c r="AA142" t="n">
        <v>1286470369499.208</v>
      </c>
      <c r="AB142" t="n">
        <v>1286470369499.208</v>
      </c>
      <c r="AC142" t="n">
        <v>1286470369499.208</v>
      </c>
      <c r="AD142" t="n">
        <v>1286470369499.208</v>
      </c>
      <c r="AE142" t="n">
        <v>1286470369499.208</v>
      </c>
      <c r="AF142" t="n">
        <v>1286470369499.208</v>
      </c>
      <c r="AG142" t="n">
        <v>1286470369499.208</v>
      </c>
    </row>
    <row r="143">
      <c r="A143" t="inlineStr">
        <is>
          <t>heavy or residual oil</t>
        </is>
      </c>
      <c r="B143" t="inlineStr">
        <is>
          <t>metal products except machinery and vehicles 25</t>
        </is>
      </c>
      <c r="C143" t="n">
        <v>420166274619.8237</v>
      </c>
      <c r="D143" t="n">
        <v>420166274619.8237</v>
      </c>
      <c r="E143" t="n">
        <v>420166274619.8237</v>
      </c>
      <c r="F143" t="n">
        <v>420166274619.8237</v>
      </c>
      <c r="G143" t="n">
        <v>420166274619.8237</v>
      </c>
      <c r="H143" t="n">
        <v>420166274619.8237</v>
      </c>
      <c r="I143" t="n">
        <v>420166274619.8237</v>
      </c>
      <c r="J143" t="n">
        <v>420166274619.8237</v>
      </c>
      <c r="K143" t="n">
        <v>420166274619.8237</v>
      </c>
      <c r="L143" t="n">
        <v>420166274619.8237</v>
      </c>
      <c r="M143" t="n">
        <v>420166274619.8237</v>
      </c>
      <c r="N143" t="n">
        <v>420166274619.8237</v>
      </c>
      <c r="O143" t="n">
        <v>420166274619.8237</v>
      </c>
      <c r="P143" t="n">
        <v>420166274619.8237</v>
      </c>
      <c r="Q143" t="n">
        <v>420166274619.8237</v>
      </c>
      <c r="R143" t="n">
        <v>420166274619.8237</v>
      </c>
      <c r="S143" t="n">
        <v>420166274619.8237</v>
      </c>
      <c r="T143" t="n">
        <v>420166274619.8237</v>
      </c>
      <c r="U143" t="n">
        <v>420166274619.8237</v>
      </c>
      <c r="V143" t="n">
        <v>420166274619.8237</v>
      </c>
      <c r="W143" t="n">
        <v>420166274619.8237</v>
      </c>
      <c r="X143" t="n">
        <v>420166274619.8237</v>
      </c>
      <c r="Y143" t="n">
        <v>420166274619.8237</v>
      </c>
      <c r="Z143" t="n">
        <v>420166274619.8237</v>
      </c>
      <c r="AA143" t="n">
        <v>420166274619.8237</v>
      </c>
      <c r="AB143" t="n">
        <v>420166274619.8237</v>
      </c>
      <c r="AC143" t="n">
        <v>420166274619.8237</v>
      </c>
      <c r="AD143" t="n">
        <v>420166274619.8237</v>
      </c>
      <c r="AE143" t="n">
        <v>420166274619.8237</v>
      </c>
      <c r="AF143" t="n">
        <v>420166274619.8237</v>
      </c>
      <c r="AG143" t="n">
        <v>420166274619.8237</v>
      </c>
    </row>
    <row r="144">
      <c r="A144" t="inlineStr">
        <is>
          <t>heavy or residual oil</t>
        </is>
      </c>
      <c r="B144" t="inlineStr">
        <is>
          <t>computers and electronics 26</t>
        </is>
      </c>
      <c r="C144" t="n">
        <v>20199577109.9155</v>
      </c>
      <c r="D144" t="n">
        <v>20199577109.9155</v>
      </c>
      <c r="E144" t="n">
        <v>20199577109.9155</v>
      </c>
      <c r="F144" t="n">
        <v>20199577109.9155</v>
      </c>
      <c r="G144" t="n">
        <v>20199577109.9155</v>
      </c>
      <c r="H144" t="n">
        <v>20199577109.9155</v>
      </c>
      <c r="I144" t="n">
        <v>20199577109.9155</v>
      </c>
      <c r="J144" t="n">
        <v>20199577109.9155</v>
      </c>
      <c r="K144" t="n">
        <v>20199577109.9155</v>
      </c>
      <c r="L144" t="n">
        <v>20199577109.9155</v>
      </c>
      <c r="M144" t="n">
        <v>20199577109.9155</v>
      </c>
      <c r="N144" t="n">
        <v>20199577109.9155</v>
      </c>
      <c r="O144" t="n">
        <v>20199577109.9155</v>
      </c>
      <c r="P144" t="n">
        <v>20199577109.9155</v>
      </c>
      <c r="Q144" t="n">
        <v>20199577109.9155</v>
      </c>
      <c r="R144" t="n">
        <v>20199577109.9155</v>
      </c>
      <c r="S144" t="n">
        <v>20199577109.9155</v>
      </c>
      <c r="T144" t="n">
        <v>20199577109.9155</v>
      </c>
      <c r="U144" t="n">
        <v>20199577109.9155</v>
      </c>
      <c r="V144" t="n">
        <v>20199577109.9155</v>
      </c>
      <c r="W144" t="n">
        <v>20199577109.9155</v>
      </c>
      <c r="X144" t="n">
        <v>20199577109.9155</v>
      </c>
      <c r="Y144" t="n">
        <v>20199577109.9155</v>
      </c>
      <c r="Z144" t="n">
        <v>20199577109.9155</v>
      </c>
      <c r="AA144" t="n">
        <v>20199577109.9155</v>
      </c>
      <c r="AB144" t="n">
        <v>20199577109.9155</v>
      </c>
      <c r="AC144" t="n">
        <v>20199577109.9155</v>
      </c>
      <c r="AD144" t="n">
        <v>20199577109.9155</v>
      </c>
      <c r="AE144" t="n">
        <v>20199577109.9155</v>
      </c>
      <c r="AF144" t="n">
        <v>20199577109.9155</v>
      </c>
      <c r="AG144" t="n">
        <v>20199577109.9155</v>
      </c>
    </row>
    <row r="145">
      <c r="A145" t="inlineStr">
        <is>
          <t>heavy or residual oil</t>
        </is>
      </c>
      <c r="B145" t="inlineStr">
        <is>
          <t>appliances and electrical equipment 27</t>
        </is>
      </c>
      <c r="C145" t="n">
        <v>193483763372.3534</v>
      </c>
      <c r="D145" t="n">
        <v>193483763372.3534</v>
      </c>
      <c r="E145" t="n">
        <v>193483763372.3534</v>
      </c>
      <c r="F145" t="n">
        <v>193483763372.3534</v>
      </c>
      <c r="G145" t="n">
        <v>193483763372.3534</v>
      </c>
      <c r="H145" t="n">
        <v>193483763372.3534</v>
      </c>
      <c r="I145" t="n">
        <v>193483763372.3534</v>
      </c>
      <c r="J145" t="n">
        <v>193483763372.3534</v>
      </c>
      <c r="K145" t="n">
        <v>193483763372.3534</v>
      </c>
      <c r="L145" t="n">
        <v>193483763372.3534</v>
      </c>
      <c r="M145" t="n">
        <v>193483763372.3534</v>
      </c>
      <c r="N145" t="n">
        <v>193483763372.3534</v>
      </c>
      <c r="O145" t="n">
        <v>193483763372.3534</v>
      </c>
      <c r="P145" t="n">
        <v>193483763372.3534</v>
      </c>
      <c r="Q145" t="n">
        <v>193483763372.3534</v>
      </c>
      <c r="R145" t="n">
        <v>193483763372.3534</v>
      </c>
      <c r="S145" t="n">
        <v>193483763372.3534</v>
      </c>
      <c r="T145" t="n">
        <v>193483763372.3534</v>
      </c>
      <c r="U145" t="n">
        <v>193483763372.3534</v>
      </c>
      <c r="V145" t="n">
        <v>193483763372.3534</v>
      </c>
      <c r="W145" t="n">
        <v>193483763372.3534</v>
      </c>
      <c r="X145" t="n">
        <v>193483763372.3534</v>
      </c>
      <c r="Y145" t="n">
        <v>193483763372.3534</v>
      </c>
      <c r="Z145" t="n">
        <v>193483763372.3534</v>
      </c>
      <c r="AA145" t="n">
        <v>193483763372.3534</v>
      </c>
      <c r="AB145" t="n">
        <v>193483763372.3534</v>
      </c>
      <c r="AC145" t="n">
        <v>193483763372.3534</v>
      </c>
      <c r="AD145" t="n">
        <v>193483763372.3534</v>
      </c>
      <c r="AE145" t="n">
        <v>193483763372.3534</v>
      </c>
      <c r="AF145" t="n">
        <v>193483763372.3534</v>
      </c>
      <c r="AG145" t="n">
        <v>193483763372.3534</v>
      </c>
    </row>
    <row r="146">
      <c r="A146" t="inlineStr">
        <is>
          <t>heavy or residual oil</t>
        </is>
      </c>
      <c r="B146" t="inlineStr">
        <is>
          <t>other machinery 28</t>
        </is>
      </c>
      <c r="C146" t="n">
        <v>212101228146.6508</v>
      </c>
      <c r="D146" t="n">
        <v>212101228146.6508</v>
      </c>
      <c r="E146" t="n">
        <v>212101228146.6508</v>
      </c>
      <c r="F146" t="n">
        <v>212101228146.6508</v>
      </c>
      <c r="G146" t="n">
        <v>212101228146.6508</v>
      </c>
      <c r="H146" t="n">
        <v>212101228146.6508</v>
      </c>
      <c r="I146" t="n">
        <v>212101228146.6508</v>
      </c>
      <c r="J146" t="n">
        <v>212101228146.6508</v>
      </c>
      <c r="K146" t="n">
        <v>212101228146.6508</v>
      </c>
      <c r="L146" t="n">
        <v>212101228146.6508</v>
      </c>
      <c r="M146" t="n">
        <v>212101228146.6508</v>
      </c>
      <c r="N146" t="n">
        <v>212101228146.6508</v>
      </c>
      <c r="O146" t="n">
        <v>212101228146.6508</v>
      </c>
      <c r="P146" t="n">
        <v>212101228146.6508</v>
      </c>
      <c r="Q146" t="n">
        <v>212101228146.6508</v>
      </c>
      <c r="R146" t="n">
        <v>212101228146.6508</v>
      </c>
      <c r="S146" t="n">
        <v>212101228146.6508</v>
      </c>
      <c r="T146" t="n">
        <v>212101228146.6508</v>
      </c>
      <c r="U146" t="n">
        <v>212101228146.6508</v>
      </c>
      <c r="V146" t="n">
        <v>212101228146.6508</v>
      </c>
      <c r="W146" t="n">
        <v>212101228146.6508</v>
      </c>
      <c r="X146" t="n">
        <v>212101228146.6508</v>
      </c>
      <c r="Y146" t="n">
        <v>212101228146.6508</v>
      </c>
      <c r="Z146" t="n">
        <v>212101228146.6508</v>
      </c>
      <c r="AA146" t="n">
        <v>212101228146.6508</v>
      </c>
      <c r="AB146" t="n">
        <v>212101228146.6508</v>
      </c>
      <c r="AC146" t="n">
        <v>212101228146.6508</v>
      </c>
      <c r="AD146" t="n">
        <v>212101228146.6508</v>
      </c>
      <c r="AE146" t="n">
        <v>212101228146.6508</v>
      </c>
      <c r="AF146" t="n">
        <v>212101228146.6508</v>
      </c>
      <c r="AG146" t="n">
        <v>212101228146.6508</v>
      </c>
    </row>
    <row r="147">
      <c r="A147" t="inlineStr">
        <is>
          <t>heavy or residual oil</t>
        </is>
      </c>
      <c r="B147" t="inlineStr">
        <is>
          <t>road vehicles 29</t>
        </is>
      </c>
      <c r="C147" t="n">
        <v>215630030780.4788</v>
      </c>
      <c r="D147" t="n">
        <v>419087778752.6794</v>
      </c>
      <c r="E147" t="n">
        <v>351151099165.1827</v>
      </c>
      <c r="F147" t="n">
        <v>238174152648.5472</v>
      </c>
      <c r="G147" t="n">
        <v>173733558195.7665</v>
      </c>
      <c r="H147" t="n">
        <v>149751099949.6055</v>
      </c>
      <c r="I147" t="n">
        <v>136738877364.6366</v>
      </c>
      <c r="J147" t="n">
        <v>141676755419.7361</v>
      </c>
      <c r="K147" t="n">
        <v>143362995010.9327</v>
      </c>
      <c r="L147" t="n">
        <v>147507112694.3481</v>
      </c>
      <c r="M147" t="n">
        <v>145921527614.6628</v>
      </c>
      <c r="N147" t="n">
        <v>146244783449.7085</v>
      </c>
      <c r="O147" t="n">
        <v>146592511604.1738</v>
      </c>
      <c r="P147" t="n">
        <v>150921208645.9237</v>
      </c>
      <c r="Q147" t="n">
        <v>153749075024.9613</v>
      </c>
      <c r="R147" t="n">
        <v>155199993216.9929</v>
      </c>
      <c r="S147" t="n">
        <v>157506613018.5616</v>
      </c>
      <c r="T147" t="n">
        <v>160386465793.6544</v>
      </c>
      <c r="U147" t="n">
        <v>159608190731.4336</v>
      </c>
      <c r="V147" t="n">
        <v>162554547380.2036</v>
      </c>
      <c r="W147" t="n">
        <v>151200220739.6458</v>
      </c>
      <c r="X147" t="n">
        <v>149819677748.6572</v>
      </c>
      <c r="Y147" t="n">
        <v>148821981381.8095</v>
      </c>
      <c r="Z147" t="n">
        <v>147908901170.2432</v>
      </c>
      <c r="AA147" t="n">
        <v>148581544300.0539</v>
      </c>
      <c r="AB147" t="n">
        <v>150262115161.8934</v>
      </c>
      <c r="AC147" t="n">
        <v>149628600090.8158</v>
      </c>
      <c r="AD147" t="n">
        <v>150720452669.6678</v>
      </c>
      <c r="AE147" t="n">
        <v>153719625284.6428</v>
      </c>
      <c r="AF147" t="n">
        <v>157002096105.7806</v>
      </c>
      <c r="AG147" t="n">
        <v>159179579487.361</v>
      </c>
    </row>
    <row r="148">
      <c r="A148" t="inlineStr">
        <is>
          <t>heavy or residual oil</t>
        </is>
      </c>
      <c r="B148" t="inlineStr">
        <is>
          <t>nonroad vehicles 30</t>
        </is>
      </c>
      <c r="C148" t="n">
        <v>204232632401.2571</v>
      </c>
      <c r="D148" t="n">
        <v>396936363418.6523</v>
      </c>
      <c r="E148" t="n">
        <v>332590563074.7269</v>
      </c>
      <c r="F148" t="n">
        <v>225585156155.1385</v>
      </c>
      <c r="G148" t="n">
        <v>164550650938.2301</v>
      </c>
      <c r="H148" t="n">
        <v>141835815897.2192</v>
      </c>
      <c r="I148" t="n">
        <v>129511370817.3742</v>
      </c>
      <c r="J148" t="n">
        <v>134188251073.8912</v>
      </c>
      <c r="K148" t="n">
        <v>135785362335.8188</v>
      </c>
      <c r="L148" t="n">
        <v>139710437430.4199</v>
      </c>
      <c r="M148" t="n">
        <v>138208660458.3154</v>
      </c>
      <c r="N148" t="n">
        <v>138514830196.786</v>
      </c>
      <c r="O148" t="n">
        <v>138844178739.2383</v>
      </c>
      <c r="P148" t="n">
        <v>142944077016.4134</v>
      </c>
      <c r="Q148" t="n">
        <v>145622472936.404</v>
      </c>
      <c r="R148" t="n">
        <v>146996701009.7614</v>
      </c>
      <c r="S148" t="n">
        <v>149181401500.3106</v>
      </c>
      <c r="T148" t="n">
        <v>151909036009.5504</v>
      </c>
      <c r="U148" t="n">
        <v>151171897661.4535</v>
      </c>
      <c r="V148" t="n">
        <v>153962520897.8979</v>
      </c>
      <c r="W148" t="n">
        <v>143208341572.5441</v>
      </c>
      <c r="X148" t="n">
        <v>141900768929.8459</v>
      </c>
      <c r="Y148" t="n">
        <v>140955807068.0823</v>
      </c>
      <c r="Z148" t="n">
        <v>140090988867.5436</v>
      </c>
      <c r="AA148" t="n">
        <v>140728078592.8042</v>
      </c>
      <c r="AB148" t="n">
        <v>142319820753.2444</v>
      </c>
      <c r="AC148" t="n">
        <v>141719790923.6157</v>
      </c>
      <c r="AD148" t="n">
        <v>142753932251.5463</v>
      </c>
      <c r="AE148" t="n">
        <v>145594579799.409</v>
      </c>
      <c r="AF148" t="n">
        <v>148703551467.9415</v>
      </c>
      <c r="AG148" t="n">
        <v>150765941207.5362</v>
      </c>
    </row>
    <row r="149">
      <c r="A149" t="inlineStr">
        <is>
          <t>heavy or residual oil</t>
        </is>
      </c>
      <c r="B149" t="inlineStr">
        <is>
          <t>other manufacturing 31T33</t>
        </is>
      </c>
      <c r="C149" t="n">
        <v>25944249399.52832</v>
      </c>
      <c r="D149" t="n">
        <v>25944249399.52832</v>
      </c>
      <c r="E149" t="n">
        <v>25944249399.52832</v>
      </c>
      <c r="F149" t="n">
        <v>25944249399.52832</v>
      </c>
      <c r="G149" t="n">
        <v>25944249399.52832</v>
      </c>
      <c r="H149" t="n">
        <v>25944249399.52832</v>
      </c>
      <c r="I149" t="n">
        <v>25944249399.52832</v>
      </c>
      <c r="J149" t="n">
        <v>25944249399.52832</v>
      </c>
      <c r="K149" t="n">
        <v>25944249399.52832</v>
      </c>
      <c r="L149" t="n">
        <v>25944249399.52832</v>
      </c>
      <c r="M149" t="n">
        <v>25944249399.52832</v>
      </c>
      <c r="N149" t="n">
        <v>25944249399.52832</v>
      </c>
      <c r="O149" t="n">
        <v>25944249399.52832</v>
      </c>
      <c r="P149" t="n">
        <v>25944249399.52832</v>
      </c>
      <c r="Q149" t="n">
        <v>25944249399.52832</v>
      </c>
      <c r="R149" t="n">
        <v>25944249399.52832</v>
      </c>
      <c r="S149" t="n">
        <v>25944249399.52832</v>
      </c>
      <c r="T149" t="n">
        <v>25944249399.52832</v>
      </c>
      <c r="U149" t="n">
        <v>25944249399.52832</v>
      </c>
      <c r="V149" t="n">
        <v>25944249399.52832</v>
      </c>
      <c r="W149" t="n">
        <v>25944249399.52832</v>
      </c>
      <c r="X149" t="n">
        <v>25944249399.52832</v>
      </c>
      <c r="Y149" t="n">
        <v>25944249399.52832</v>
      </c>
      <c r="Z149" t="n">
        <v>25944249399.52832</v>
      </c>
      <c r="AA149" t="n">
        <v>25944249399.52832</v>
      </c>
      <c r="AB149" t="n">
        <v>25944249399.52832</v>
      </c>
      <c r="AC149" t="n">
        <v>25944249399.52832</v>
      </c>
      <c r="AD149" t="n">
        <v>25944249399.52832</v>
      </c>
      <c r="AE149" t="n">
        <v>25944249399.52832</v>
      </c>
      <c r="AF149" t="n">
        <v>25944249399.52832</v>
      </c>
      <c r="AG149" t="n">
        <v>25944249399.52832</v>
      </c>
    </row>
    <row r="150">
      <c r="A150" t="inlineStr">
        <is>
          <t>heavy or residual oil</t>
        </is>
      </c>
      <c r="B150" t="inlineStr">
        <is>
          <t>energy pipelines and gas processing 352T353</t>
        </is>
      </c>
      <c r="C150" t="n">
        <v>270842532213.0862</v>
      </c>
      <c r="D150" t="n">
        <v>270842532213.0862</v>
      </c>
      <c r="E150" t="n">
        <v>270842532213.0862</v>
      </c>
      <c r="F150" t="n">
        <v>270842532213.0862</v>
      </c>
      <c r="G150" t="n">
        <v>270842532213.0862</v>
      </c>
      <c r="H150" t="n">
        <v>270842532213.0862</v>
      </c>
      <c r="I150" t="n">
        <v>270842532213.0862</v>
      </c>
      <c r="J150" t="n">
        <v>270842532213.0862</v>
      </c>
      <c r="K150" t="n">
        <v>270842532213.0862</v>
      </c>
      <c r="L150" t="n">
        <v>270842532213.0862</v>
      </c>
      <c r="M150" t="n">
        <v>270842532213.0862</v>
      </c>
      <c r="N150" t="n">
        <v>270842532213.0862</v>
      </c>
      <c r="O150" t="n">
        <v>270842532213.0862</v>
      </c>
      <c r="P150" t="n">
        <v>270842532213.0862</v>
      </c>
      <c r="Q150" t="n">
        <v>270842532213.0862</v>
      </c>
      <c r="R150" t="n">
        <v>270842532213.0862</v>
      </c>
      <c r="S150" t="n">
        <v>270842532213.0862</v>
      </c>
      <c r="T150" t="n">
        <v>270842532213.0862</v>
      </c>
      <c r="U150" t="n">
        <v>270842532213.0862</v>
      </c>
      <c r="V150" t="n">
        <v>270842532213.0862</v>
      </c>
      <c r="W150" t="n">
        <v>270842532213.0862</v>
      </c>
      <c r="X150" t="n">
        <v>270842532213.0862</v>
      </c>
      <c r="Y150" t="n">
        <v>270842532213.0862</v>
      </c>
      <c r="Z150" t="n">
        <v>270842532213.0862</v>
      </c>
      <c r="AA150" t="n">
        <v>270842532213.0862</v>
      </c>
      <c r="AB150" t="n">
        <v>270842532213.0862</v>
      </c>
      <c r="AC150" t="n">
        <v>270842532213.0862</v>
      </c>
      <c r="AD150" t="n">
        <v>270842532213.0862</v>
      </c>
      <c r="AE150" t="n">
        <v>270842532213.0862</v>
      </c>
      <c r="AF150" t="n">
        <v>270842532213.0862</v>
      </c>
      <c r="AG150" t="n">
        <v>270842532213.0862</v>
      </c>
    </row>
    <row r="151">
      <c r="A151" t="inlineStr">
        <is>
          <t>heavy or residual oil</t>
        </is>
      </c>
      <c r="B151" t="inlineStr">
        <is>
          <t>water and waste 36T39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heavy or residual oil</t>
        </is>
      </c>
      <c r="B152" t="inlineStr">
        <is>
          <t>construction 41T43</t>
        </is>
      </c>
      <c r="C152" t="n">
        <v>1416505648677.161</v>
      </c>
      <c r="D152" t="n">
        <v>1461462859892.598</v>
      </c>
      <c r="E152" t="n">
        <v>1436239378792.22</v>
      </c>
      <c r="F152" t="n">
        <v>1441870970502.541</v>
      </c>
      <c r="G152" t="n">
        <v>1453974100401.778</v>
      </c>
      <c r="H152" t="n">
        <v>1464720351871.373</v>
      </c>
      <c r="I152" t="n">
        <v>1472055974198.86</v>
      </c>
      <c r="J152" t="n">
        <v>1479189877778.832</v>
      </c>
      <c r="K152" t="n">
        <v>1488467196814.309</v>
      </c>
      <c r="L152" t="n">
        <v>1499953051157.897</v>
      </c>
      <c r="M152" t="n">
        <v>1514487693552.421</v>
      </c>
      <c r="N152" t="n">
        <v>1531221728762.957</v>
      </c>
      <c r="O152" t="n">
        <v>1548376456597.177</v>
      </c>
      <c r="P152" t="n">
        <v>1565938216324.205</v>
      </c>
      <c r="Q152" t="n">
        <v>1587654830637.882</v>
      </c>
      <c r="R152" t="n">
        <v>1606482365282.739</v>
      </c>
      <c r="S152" t="n">
        <v>1624563520536.819</v>
      </c>
      <c r="T152" t="n">
        <v>1643781654820.602</v>
      </c>
      <c r="U152" t="n">
        <v>1665645757237.061</v>
      </c>
      <c r="V152" t="n">
        <v>1679688941460.286</v>
      </c>
      <c r="W152" t="n">
        <v>1700175625550.443</v>
      </c>
      <c r="X152" t="n">
        <v>1721611228970.893</v>
      </c>
      <c r="Y152" t="n">
        <v>1744479406886.151</v>
      </c>
      <c r="Z152" t="n">
        <v>1769582102085.958</v>
      </c>
      <c r="AA152" t="n">
        <v>1796955470577.165</v>
      </c>
      <c r="AB152" t="n">
        <v>1825508954236.936</v>
      </c>
      <c r="AC152" t="n">
        <v>1855579438670.006</v>
      </c>
      <c r="AD152" t="n">
        <v>1887163019848.828</v>
      </c>
      <c r="AE152" t="n">
        <v>1919625782983.1</v>
      </c>
      <c r="AF152" t="n">
        <v>1953376094402.631</v>
      </c>
      <c r="AG152" t="n">
        <v>1988178960256.144</v>
      </c>
    </row>
    <row r="153">
      <c r="A153" t="inlineStr">
        <is>
          <t>lpg propane or butane</t>
        </is>
      </c>
      <c r="B153" t="inlineStr">
        <is>
          <t>agriculture and forestry 01T03</t>
        </is>
      </c>
      <c r="C153" t="n">
        <v>685288747313.0428</v>
      </c>
      <c r="D153" t="n">
        <v>574848937512.8907</v>
      </c>
      <c r="E153" t="n">
        <v>1024958812154.624</v>
      </c>
      <c r="F153" t="n">
        <v>1037729870156.891</v>
      </c>
      <c r="G153" t="n">
        <v>1051022060058.643</v>
      </c>
      <c r="H153" t="n">
        <v>1065646344043.026</v>
      </c>
      <c r="I153" t="n">
        <v>1079096032964.111</v>
      </c>
      <c r="J153" t="n">
        <v>1091989827893.158</v>
      </c>
      <c r="K153" t="n">
        <v>1104503667802.595</v>
      </c>
      <c r="L153" t="n">
        <v>1117335768039.383</v>
      </c>
      <c r="M153" t="n">
        <v>1130661896439.495</v>
      </c>
      <c r="N153" t="n">
        <v>1145067574993.853</v>
      </c>
      <c r="O153" t="n">
        <v>1166655069781.416</v>
      </c>
      <c r="P153" t="n">
        <v>1180947648530.65</v>
      </c>
      <c r="Q153" t="n">
        <v>1198408583443.466</v>
      </c>
      <c r="R153" t="n">
        <v>1216218048444.225</v>
      </c>
      <c r="S153" t="n">
        <v>1233518553625.905</v>
      </c>
      <c r="T153" t="n">
        <v>1253072883144.273</v>
      </c>
      <c r="U153" t="n">
        <v>1272750922928.013</v>
      </c>
      <c r="V153" t="n">
        <v>1292416480446.52</v>
      </c>
      <c r="W153" t="n">
        <v>1311326459817.34</v>
      </c>
      <c r="X153" t="n">
        <v>1329337737483.414</v>
      </c>
      <c r="Y153" t="n">
        <v>1347899186766.291</v>
      </c>
      <c r="Z153" t="n">
        <v>1366539230466.421</v>
      </c>
      <c r="AA153" t="n">
        <v>1385590386717.116</v>
      </c>
      <c r="AB153" t="n">
        <v>1405099504123.11</v>
      </c>
      <c r="AC153" t="n">
        <v>1424768249058.103</v>
      </c>
      <c r="AD153" t="n">
        <v>1444704811850.147</v>
      </c>
      <c r="AE153" t="n">
        <v>1465275927227.654</v>
      </c>
      <c r="AF153" t="n">
        <v>1486279226331.827</v>
      </c>
      <c r="AG153" t="n">
        <v>1507777526937.915</v>
      </c>
    </row>
    <row r="154">
      <c r="A154" t="inlineStr">
        <is>
          <t>lpg propane or butane</t>
        </is>
      </c>
      <c r="B154" t="inlineStr">
        <is>
          <t>coal mining 05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lpg propane or butane</t>
        </is>
      </c>
      <c r="B155" t="inlineStr">
        <is>
          <t>oil and gas extraction 06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lpg propane or butane</t>
        </is>
      </c>
      <c r="B156" t="inlineStr">
        <is>
          <t>other mining and quarrying 07T08</t>
        </is>
      </c>
      <c r="C156" t="n">
        <v>85826384336.04352</v>
      </c>
      <c r="D156" t="n">
        <v>85826384336.04352</v>
      </c>
      <c r="E156" t="n">
        <v>85826384336.04352</v>
      </c>
      <c r="F156" t="n">
        <v>85826384336.04352</v>
      </c>
      <c r="G156" t="n">
        <v>85826384336.04352</v>
      </c>
      <c r="H156" t="n">
        <v>85826384336.04352</v>
      </c>
      <c r="I156" t="n">
        <v>85826384336.04352</v>
      </c>
      <c r="J156" t="n">
        <v>85826384336.04352</v>
      </c>
      <c r="K156" t="n">
        <v>85826384336.04352</v>
      </c>
      <c r="L156" t="n">
        <v>85826384336.04352</v>
      </c>
      <c r="M156" t="n">
        <v>85826384336.04352</v>
      </c>
      <c r="N156" t="n">
        <v>85826384336.04352</v>
      </c>
      <c r="O156" t="n">
        <v>85826384336.04352</v>
      </c>
      <c r="P156" t="n">
        <v>85826384336.04352</v>
      </c>
      <c r="Q156" t="n">
        <v>85826384336.04352</v>
      </c>
      <c r="R156" t="n">
        <v>85826384336.04352</v>
      </c>
      <c r="S156" t="n">
        <v>85826384336.04352</v>
      </c>
      <c r="T156" t="n">
        <v>85826384336.04352</v>
      </c>
      <c r="U156" t="n">
        <v>85826384336.04352</v>
      </c>
      <c r="V156" t="n">
        <v>85826384336.04352</v>
      </c>
      <c r="W156" t="n">
        <v>85826384336.04352</v>
      </c>
      <c r="X156" t="n">
        <v>85826384336.04352</v>
      </c>
      <c r="Y156" t="n">
        <v>85826384336.04352</v>
      </c>
      <c r="Z156" t="n">
        <v>85826384336.04352</v>
      </c>
      <c r="AA156" t="n">
        <v>85826384336.04352</v>
      </c>
      <c r="AB156" t="n">
        <v>85826384336.04352</v>
      </c>
      <c r="AC156" t="n">
        <v>85826384336.04352</v>
      </c>
      <c r="AD156" t="n">
        <v>85826384336.04352</v>
      </c>
      <c r="AE156" t="n">
        <v>85826384336.04352</v>
      </c>
      <c r="AF156" t="n">
        <v>85826384336.04352</v>
      </c>
      <c r="AG156" t="n">
        <v>85826384336.04352</v>
      </c>
    </row>
    <row r="157">
      <c r="A157" t="inlineStr">
        <is>
          <t>lpg propane or butane</t>
        </is>
      </c>
      <c r="B157" t="inlineStr">
        <is>
          <t>food beverage and tobacco 10T12</t>
        </is>
      </c>
      <c r="C157" t="n">
        <v>1729673124367.603</v>
      </c>
      <c r="D157" t="n">
        <v>2117749953500.226</v>
      </c>
      <c r="E157" t="n">
        <v>2383292722585.717</v>
      </c>
      <c r="F157" t="n">
        <v>1781939484907.146</v>
      </c>
      <c r="G157" t="n">
        <v>1466742986345.483</v>
      </c>
      <c r="H157" t="n">
        <v>1348580666274.027</v>
      </c>
      <c r="I157" t="n">
        <v>1273466619302.637</v>
      </c>
      <c r="J157" t="n">
        <v>1271593016455.919</v>
      </c>
      <c r="K157" t="n">
        <v>1253126470554.364</v>
      </c>
      <c r="L157" t="n">
        <v>1257761426059.259</v>
      </c>
      <c r="M157" t="n">
        <v>1264845828641.003</v>
      </c>
      <c r="N157" t="n">
        <v>1244669586998.836</v>
      </c>
      <c r="O157" t="n">
        <v>1235640715850.969</v>
      </c>
      <c r="P157" t="n">
        <v>1240920935066.228</v>
      </c>
      <c r="Q157" t="n">
        <v>1243595513374.113</v>
      </c>
      <c r="R157" t="n">
        <v>1238864382964.311</v>
      </c>
      <c r="S157" t="n">
        <v>1240508756902.342</v>
      </c>
      <c r="T157" t="n">
        <v>1240904303315.756</v>
      </c>
      <c r="U157" t="n">
        <v>1234688367356.515</v>
      </c>
      <c r="V157" t="n">
        <v>1239481686050.693</v>
      </c>
      <c r="W157" t="n">
        <v>1206064883753.298</v>
      </c>
      <c r="X157" t="n">
        <v>1196585750143.361</v>
      </c>
      <c r="Y157" t="n">
        <v>1192359839284.147</v>
      </c>
      <c r="Z157" t="n">
        <v>1187668239411.701</v>
      </c>
      <c r="AA157" t="n">
        <v>1187895298961.631</v>
      </c>
      <c r="AB157" t="n">
        <v>1194998743692.467</v>
      </c>
      <c r="AC157" t="n">
        <v>1192072760808.598</v>
      </c>
      <c r="AD157" t="n">
        <v>1195247496829.97</v>
      </c>
      <c r="AE157" t="n">
        <v>1205204371446.238</v>
      </c>
      <c r="AF157" t="n">
        <v>1216677386793.993</v>
      </c>
      <c r="AG157" t="n">
        <v>1226749960543.982</v>
      </c>
    </row>
    <row r="158">
      <c r="A158" t="inlineStr">
        <is>
          <t>lpg propane or butane</t>
        </is>
      </c>
      <c r="B158" t="inlineStr">
        <is>
          <t>textiles apparel and leather 13T15</t>
        </is>
      </c>
      <c r="C158" t="n">
        <v>417510188139.4886</v>
      </c>
      <c r="D158" t="n">
        <v>417510188139.4886</v>
      </c>
      <c r="E158" t="n">
        <v>417510188139.4886</v>
      </c>
      <c r="F158" t="n">
        <v>413190612817.8246</v>
      </c>
      <c r="G158" t="n">
        <v>405738824846.0506</v>
      </c>
      <c r="H158" t="n">
        <v>400383964158.3792</v>
      </c>
      <c r="I158" t="n">
        <v>397135519113.562</v>
      </c>
      <c r="J158" t="n">
        <v>395337211564.6137</v>
      </c>
      <c r="K158" t="n">
        <v>390690024300.4988</v>
      </c>
      <c r="L158" t="n">
        <v>388784445584.5533</v>
      </c>
      <c r="M158" t="n">
        <v>386679611334.8243</v>
      </c>
      <c r="N158" t="n">
        <v>385039706663.9235</v>
      </c>
      <c r="O158" t="n">
        <v>381837385585.2599</v>
      </c>
      <c r="P158" t="n">
        <v>379393869641.2032</v>
      </c>
      <c r="Q158" t="n">
        <v>378411824510.413</v>
      </c>
      <c r="R158" t="n">
        <v>377713639445.6082</v>
      </c>
      <c r="S158" t="n">
        <v>376883408054.8434</v>
      </c>
      <c r="T158" t="n">
        <v>376080587478.2501</v>
      </c>
      <c r="U158" t="n">
        <v>375826773881.6449</v>
      </c>
      <c r="V158" t="n">
        <v>376532075215.5135</v>
      </c>
      <c r="W158" t="n">
        <v>376478834980.2962</v>
      </c>
      <c r="X158" t="n">
        <v>377505949815.1565</v>
      </c>
      <c r="Y158" t="n">
        <v>379950256455.776</v>
      </c>
      <c r="Z158" t="n">
        <v>382151555686.1461</v>
      </c>
      <c r="AA158" t="n">
        <v>385012295849.7523</v>
      </c>
      <c r="AB158" t="n">
        <v>388814492053.9334</v>
      </c>
      <c r="AC158" t="n">
        <v>390469156394.0033</v>
      </c>
      <c r="AD158" t="n">
        <v>391826255261.0024</v>
      </c>
      <c r="AE158" t="n">
        <v>394367817578.8257</v>
      </c>
      <c r="AF158" t="n">
        <v>397159503575.9619</v>
      </c>
      <c r="AG158" t="n">
        <v>399693422493.6797</v>
      </c>
    </row>
    <row r="159">
      <c r="A159" t="inlineStr">
        <is>
          <t>lpg propane or butane</t>
        </is>
      </c>
      <c r="B159" t="inlineStr">
        <is>
          <t>wood products 16</t>
        </is>
      </c>
      <c r="C159" t="n">
        <v>793761669084.9904</v>
      </c>
      <c r="D159" t="n">
        <v>626730370490.9504</v>
      </c>
      <c r="E159" t="n">
        <v>800062772063.3827</v>
      </c>
      <c r="F159" t="n">
        <v>769938001090.3192</v>
      </c>
      <c r="G159" t="n">
        <v>741546454257.973</v>
      </c>
      <c r="H159" t="n">
        <v>735354764910.9952</v>
      </c>
      <c r="I159" t="n">
        <v>724255846140.2932</v>
      </c>
      <c r="J159" t="n">
        <v>713607038216.3647</v>
      </c>
      <c r="K159" t="n">
        <v>691624998021.8431</v>
      </c>
      <c r="L159" t="n">
        <v>676566876861.4589</v>
      </c>
      <c r="M159" t="n">
        <v>665933667393.7013</v>
      </c>
      <c r="N159" t="n">
        <v>666559513365.3931</v>
      </c>
      <c r="O159" t="n">
        <v>673760950256.4415</v>
      </c>
      <c r="P159" t="n">
        <v>669677970189.3743</v>
      </c>
      <c r="Q159" t="n">
        <v>657549777749.6106</v>
      </c>
      <c r="R159" t="n">
        <v>657229504412.1157</v>
      </c>
      <c r="S159" t="n">
        <v>658897417031.3116</v>
      </c>
      <c r="T159" t="n">
        <v>652770814767.637</v>
      </c>
      <c r="U159" t="n">
        <v>651480631669.8173</v>
      </c>
      <c r="V159" t="n">
        <v>651704621011.6671</v>
      </c>
      <c r="W159" t="n">
        <v>649180701027.9268</v>
      </c>
      <c r="X159" t="n">
        <v>656856824750.6511</v>
      </c>
      <c r="Y159" t="n">
        <v>664593771230.5311</v>
      </c>
      <c r="Z159" t="n">
        <v>675555109373.4235</v>
      </c>
      <c r="AA159" t="n">
        <v>693827185819.6699</v>
      </c>
      <c r="AB159" t="n">
        <v>714725189419.8679</v>
      </c>
      <c r="AC159" t="n">
        <v>727873229123.5253</v>
      </c>
      <c r="AD159" t="n">
        <v>735739339798.0291</v>
      </c>
      <c r="AE159" t="n">
        <v>743798467340.2593</v>
      </c>
      <c r="AF159" t="n">
        <v>752705073594.7391</v>
      </c>
      <c r="AG159" t="n">
        <v>763164904538.8705</v>
      </c>
    </row>
    <row r="160">
      <c r="A160" t="inlineStr">
        <is>
          <t>lpg propane or butane</t>
        </is>
      </c>
      <c r="B160" t="inlineStr">
        <is>
          <t>pulp paper and printing 17T18</t>
        </is>
      </c>
      <c r="C160" t="n">
        <v>4901037095752.487</v>
      </c>
      <c r="D160" t="n">
        <v>3757505595422.619</v>
      </c>
      <c r="E160" t="n">
        <v>4196774876312.354</v>
      </c>
      <c r="F160" t="n">
        <v>4161669755299.421</v>
      </c>
      <c r="G160" t="n">
        <v>4091419268568.312</v>
      </c>
      <c r="H160" t="n">
        <v>4012355191388.483</v>
      </c>
      <c r="I160" t="n">
        <v>3945513766564.195</v>
      </c>
      <c r="J160" t="n">
        <v>3907886644022.557</v>
      </c>
      <c r="K160" t="n">
        <v>3823887559862.023</v>
      </c>
      <c r="L160" t="n">
        <v>3764350549039.757</v>
      </c>
      <c r="M160" t="n">
        <v>3705338396248.398</v>
      </c>
      <c r="N160" t="n">
        <v>3647610720299.452</v>
      </c>
      <c r="O160" t="n">
        <v>3583703805232.633</v>
      </c>
      <c r="P160" t="n">
        <v>3534679046792.982</v>
      </c>
      <c r="Q160" t="n">
        <v>3498649974422.128</v>
      </c>
      <c r="R160" t="n">
        <v>3461178800113.317</v>
      </c>
      <c r="S160" t="n">
        <v>3425897608514.936</v>
      </c>
      <c r="T160" t="n">
        <v>3387297905596.537</v>
      </c>
      <c r="U160" t="n">
        <v>3348455057583.948</v>
      </c>
      <c r="V160" t="n">
        <v>3315053629093.068</v>
      </c>
      <c r="W160" t="n">
        <v>3263914346765.321</v>
      </c>
      <c r="X160" t="n">
        <v>3213189249529.057</v>
      </c>
      <c r="Y160" t="n">
        <v>3178917529287.247</v>
      </c>
      <c r="Z160" t="n">
        <v>3141677762033.595</v>
      </c>
      <c r="AA160" t="n">
        <v>3111527770353.991</v>
      </c>
      <c r="AB160" t="n">
        <v>3097705390964.949</v>
      </c>
      <c r="AC160" t="n">
        <v>3058612690407.295</v>
      </c>
      <c r="AD160" t="n">
        <v>3028964080680.539</v>
      </c>
      <c r="AE160" t="n">
        <v>3011333546057.66</v>
      </c>
      <c r="AF160" t="n">
        <v>2999372484286.213</v>
      </c>
      <c r="AG160" t="n">
        <v>2983202497091.195</v>
      </c>
    </row>
    <row r="161">
      <c r="A161" t="inlineStr">
        <is>
          <t>lpg propane or butane</t>
        </is>
      </c>
      <c r="B161" t="inlineStr">
        <is>
          <t>refined petroleum and coke 19</t>
        </is>
      </c>
      <c r="C161" t="n">
        <v>541209820666.4086</v>
      </c>
      <c r="D161" t="n">
        <v>584544817438.3462</v>
      </c>
      <c r="E161" t="n">
        <v>575731625569.5667</v>
      </c>
      <c r="F161" t="n">
        <v>581805008241.6772</v>
      </c>
      <c r="G161" t="n">
        <v>576893002150.5294</v>
      </c>
      <c r="H161" t="n">
        <v>586769387368.5121</v>
      </c>
      <c r="I161" t="n">
        <v>590939937212.1699</v>
      </c>
      <c r="J161" t="n">
        <v>593842145682.9518</v>
      </c>
      <c r="K161" t="n">
        <v>597466281458.9675</v>
      </c>
      <c r="L161" t="n">
        <v>601917436024.2025</v>
      </c>
      <c r="M161" t="n">
        <v>599650705151.9026</v>
      </c>
      <c r="N161" t="n">
        <v>601897167373.7697</v>
      </c>
      <c r="O161" t="n">
        <v>604600092563.4254</v>
      </c>
      <c r="P161" t="n">
        <v>603245596801.4801</v>
      </c>
      <c r="Q161" t="n">
        <v>607802877876.5601</v>
      </c>
      <c r="R161" t="n">
        <v>608775080656.1447</v>
      </c>
      <c r="S161" t="n">
        <v>616153841012.8867</v>
      </c>
      <c r="T161" t="n">
        <v>623179946809.2717</v>
      </c>
      <c r="U161" t="n">
        <v>622588705052.5398</v>
      </c>
      <c r="V161" t="n">
        <v>623674136106.0554</v>
      </c>
      <c r="W161" t="n">
        <v>624294473724.3971</v>
      </c>
      <c r="X161" t="n">
        <v>623960411654.3275</v>
      </c>
      <c r="Y161" t="n">
        <v>621452134348.9539</v>
      </c>
      <c r="Z161" t="n">
        <v>613260509040.2274</v>
      </c>
      <c r="AA161" t="n">
        <v>610895098430.7885</v>
      </c>
      <c r="AB161" t="n">
        <v>614207215925.1956</v>
      </c>
      <c r="AC161" t="n">
        <v>608113959302.2091</v>
      </c>
      <c r="AD161" t="n">
        <v>609691655845.6606</v>
      </c>
      <c r="AE161" t="n">
        <v>613824874059.8804</v>
      </c>
      <c r="AF161" t="n">
        <v>612405726348.9066</v>
      </c>
      <c r="AG161" t="n">
        <v>616740397681.8375</v>
      </c>
    </row>
    <row r="162">
      <c r="A162" t="inlineStr">
        <is>
          <t>lpg propane or butane</t>
        </is>
      </c>
      <c r="B162" t="inlineStr">
        <is>
          <t>chemicals 20</t>
        </is>
      </c>
      <c r="C162" t="n">
        <v>1373070815938.137</v>
      </c>
      <c r="D162" t="n">
        <v>1499944540029.554</v>
      </c>
      <c r="E162" t="n">
        <v>1623459139089.653</v>
      </c>
      <c r="F162" t="n">
        <v>1634498793581.053</v>
      </c>
      <c r="G162" t="n">
        <v>1672931382691.342</v>
      </c>
      <c r="H162" t="n">
        <v>1703620890913.304</v>
      </c>
      <c r="I162" t="n">
        <v>1720931981525.139</v>
      </c>
      <c r="J162" t="n">
        <v>1731816106419.685</v>
      </c>
      <c r="K162" t="n">
        <v>1746507426133.381</v>
      </c>
      <c r="L162" t="n">
        <v>1763208204319.898</v>
      </c>
      <c r="M162" t="n">
        <v>1785391599741.394</v>
      </c>
      <c r="N162" t="n">
        <v>1805468565788.916</v>
      </c>
      <c r="O162" t="n">
        <v>1817737103225.521</v>
      </c>
      <c r="P162" t="n">
        <v>1832775655737.124</v>
      </c>
      <c r="Q162" t="n">
        <v>1850930491326.393</v>
      </c>
      <c r="R162" t="n">
        <v>1868082923549.576</v>
      </c>
      <c r="S162" t="n">
        <v>1876339321554.359</v>
      </c>
      <c r="T162" t="n">
        <v>1888462573262.927</v>
      </c>
      <c r="U162" t="n">
        <v>1898876609854.268</v>
      </c>
      <c r="V162" t="n">
        <v>1901387949281.24</v>
      </c>
      <c r="W162" t="n">
        <v>1897227551446.806</v>
      </c>
      <c r="X162" t="n">
        <v>1898766986550.135</v>
      </c>
      <c r="Y162" t="n">
        <v>1909679477806.112</v>
      </c>
      <c r="Z162" t="n">
        <v>1917226408224.857</v>
      </c>
      <c r="AA162" t="n">
        <v>1917631412685.026</v>
      </c>
      <c r="AB162" t="n">
        <v>1922715420739.743</v>
      </c>
      <c r="AC162" t="n">
        <v>1925958060677.439</v>
      </c>
      <c r="AD162" t="n">
        <v>1930358856471.106</v>
      </c>
      <c r="AE162" t="n">
        <v>1934914024107.348</v>
      </c>
      <c r="AF162" t="n">
        <v>1949629314492.498</v>
      </c>
      <c r="AG162" t="n">
        <v>1961380547145.856</v>
      </c>
    </row>
    <row r="163">
      <c r="A163" t="inlineStr">
        <is>
          <t>lpg propane or butane</t>
        </is>
      </c>
      <c r="B163" t="inlineStr">
        <is>
          <t>rubber and plastic products 22</t>
        </is>
      </c>
      <c r="C163" t="n">
        <v>153504783387.2697</v>
      </c>
      <c r="D163" t="n">
        <v>144217957585.7598</v>
      </c>
      <c r="E163" t="n">
        <v>255615681260.7052</v>
      </c>
      <c r="F163" t="n">
        <v>226478898563.2433</v>
      </c>
      <c r="G163" t="n">
        <v>210134429895.4345</v>
      </c>
      <c r="H163" t="n">
        <v>202176083274.0867</v>
      </c>
      <c r="I163" t="n">
        <v>196049035890.3313</v>
      </c>
      <c r="J163" t="n">
        <v>193576599037.7045</v>
      </c>
      <c r="K163" t="n">
        <v>188869639939.8922</v>
      </c>
      <c r="L163" t="n">
        <v>186055445207.0939</v>
      </c>
      <c r="M163" t="n">
        <v>182583632469.4191</v>
      </c>
      <c r="N163" t="n">
        <v>179877527232.244</v>
      </c>
      <c r="O163" t="n">
        <v>177376291739.2042</v>
      </c>
      <c r="P163" t="n">
        <v>176313600887.0583</v>
      </c>
      <c r="Q163" t="n">
        <v>175600866068.1941</v>
      </c>
      <c r="R163" t="n">
        <v>174579418232.4645</v>
      </c>
      <c r="S163" t="n">
        <v>173512018697.5066</v>
      </c>
      <c r="T163" t="n">
        <v>172622371938.7037</v>
      </c>
      <c r="U163" t="n">
        <v>171397231529.5419</v>
      </c>
      <c r="V163" t="n">
        <v>171057071238.1817</v>
      </c>
      <c r="W163" t="n">
        <v>168532082122.0275</v>
      </c>
      <c r="X163" t="n">
        <v>167458039980.9597</v>
      </c>
      <c r="Y163" t="n">
        <v>167506430105.2157</v>
      </c>
      <c r="Z163" t="n">
        <v>167213104391.1111</v>
      </c>
      <c r="AA163" t="n">
        <v>167257752794.204</v>
      </c>
      <c r="AB163" t="n">
        <v>168024385214.5419</v>
      </c>
      <c r="AC163" t="n">
        <v>167188005430.0504</v>
      </c>
      <c r="AD163" t="n">
        <v>166674086334.5631</v>
      </c>
      <c r="AE163" t="n">
        <v>166955093798.0969</v>
      </c>
      <c r="AF163" t="n">
        <v>167465271172.4211</v>
      </c>
      <c r="AG163" t="n">
        <v>167851971748.3611</v>
      </c>
    </row>
    <row r="164">
      <c r="A164" t="inlineStr">
        <is>
          <t>lpg propane or butane</t>
        </is>
      </c>
      <c r="B164" t="inlineStr">
        <is>
          <t>glass and glass products 231</t>
        </is>
      </c>
      <c r="C164" t="n">
        <v>211564418411.6777</v>
      </c>
      <c r="D164" t="n">
        <v>211564418411.6777</v>
      </c>
      <c r="E164" t="n">
        <v>211564418411.6777</v>
      </c>
      <c r="F164" t="n">
        <v>211564418411.6777</v>
      </c>
      <c r="G164" t="n">
        <v>211564418411.6777</v>
      </c>
      <c r="H164" t="n">
        <v>211564418411.6777</v>
      </c>
      <c r="I164" t="n">
        <v>211564418411.6777</v>
      </c>
      <c r="J164" t="n">
        <v>211564418411.6777</v>
      </c>
      <c r="K164" t="n">
        <v>211564418411.6777</v>
      </c>
      <c r="L164" t="n">
        <v>211564418411.6777</v>
      </c>
      <c r="M164" t="n">
        <v>211564418411.6777</v>
      </c>
      <c r="N164" t="n">
        <v>211564418411.6777</v>
      </c>
      <c r="O164" t="n">
        <v>211564418411.6777</v>
      </c>
      <c r="P164" t="n">
        <v>211564418411.6777</v>
      </c>
      <c r="Q164" t="n">
        <v>211564418411.6777</v>
      </c>
      <c r="R164" t="n">
        <v>211564418411.6777</v>
      </c>
      <c r="S164" t="n">
        <v>211564418411.6777</v>
      </c>
      <c r="T164" t="n">
        <v>211564418411.6777</v>
      </c>
      <c r="U164" t="n">
        <v>211564418411.6777</v>
      </c>
      <c r="V164" t="n">
        <v>211564418411.6777</v>
      </c>
      <c r="W164" t="n">
        <v>211564418411.6777</v>
      </c>
      <c r="X164" t="n">
        <v>211564418411.6777</v>
      </c>
      <c r="Y164" t="n">
        <v>211564418411.6777</v>
      </c>
      <c r="Z164" t="n">
        <v>211564418411.6777</v>
      </c>
      <c r="AA164" t="n">
        <v>211564418411.6777</v>
      </c>
      <c r="AB164" t="n">
        <v>211564418411.6777</v>
      </c>
      <c r="AC164" t="n">
        <v>211564418411.6777</v>
      </c>
      <c r="AD164" t="n">
        <v>211564418411.6777</v>
      </c>
      <c r="AE164" t="n">
        <v>211564418411.6777</v>
      </c>
      <c r="AF164" t="n">
        <v>211564418411.6777</v>
      </c>
      <c r="AG164" t="n">
        <v>211564418411.6777</v>
      </c>
    </row>
    <row r="165">
      <c r="A165" t="inlineStr">
        <is>
          <t>lpg propane or butane</t>
        </is>
      </c>
      <c r="B165" t="inlineStr">
        <is>
          <t>cement and other nonmetallic minerals 239</t>
        </is>
      </c>
      <c r="C165" t="n">
        <v>696713168541.8379</v>
      </c>
      <c r="D165" t="n">
        <v>512293135653.2402</v>
      </c>
      <c r="E165" t="n">
        <v>553673402712.1979</v>
      </c>
      <c r="F165" t="n">
        <v>550659865880.5468</v>
      </c>
      <c r="G165" t="n">
        <v>535473619971.7138</v>
      </c>
      <c r="H165" t="n">
        <v>522495725174.1006</v>
      </c>
      <c r="I165" t="n">
        <v>512369222010.3085</v>
      </c>
      <c r="J165" t="n">
        <v>505054589896.8119</v>
      </c>
      <c r="K165" t="n">
        <v>493695561618.7632</v>
      </c>
      <c r="L165" t="n">
        <v>486166336430.2341</v>
      </c>
      <c r="M165" t="n">
        <v>478178746343.0558</v>
      </c>
      <c r="N165" t="n">
        <v>474809524259.6729</v>
      </c>
      <c r="O165" t="n">
        <v>471104561891.9449</v>
      </c>
      <c r="P165" t="n">
        <v>467315018088.4468</v>
      </c>
      <c r="Q165" t="n">
        <v>464463995805.8735</v>
      </c>
      <c r="R165" t="n">
        <v>462819644050.2037</v>
      </c>
      <c r="S165" t="n">
        <v>459353282588.6218</v>
      </c>
      <c r="T165" t="n">
        <v>453800825278.8766</v>
      </c>
      <c r="U165" t="n">
        <v>449370457060.2646</v>
      </c>
      <c r="V165" t="n">
        <v>444962619267.7747</v>
      </c>
      <c r="W165" t="n">
        <v>439790963094.6188</v>
      </c>
      <c r="X165" t="n">
        <v>434694654576.0353</v>
      </c>
      <c r="Y165" t="n">
        <v>430002416322.6592</v>
      </c>
      <c r="Z165" t="n">
        <v>425490421478.2603</v>
      </c>
      <c r="AA165" t="n">
        <v>424182548709.4312</v>
      </c>
      <c r="AB165" t="n">
        <v>424240536855.3522</v>
      </c>
      <c r="AC165" t="n">
        <v>419979700859.5281</v>
      </c>
      <c r="AD165" t="n">
        <v>415760232203.4695</v>
      </c>
      <c r="AE165" t="n">
        <v>412626286865.0016</v>
      </c>
      <c r="AF165" t="n">
        <v>411056544061.4084</v>
      </c>
      <c r="AG165" t="n">
        <v>410431971101.2021</v>
      </c>
    </row>
    <row r="166">
      <c r="A166" t="inlineStr">
        <is>
          <t>lpg propane or butane</t>
        </is>
      </c>
      <c r="B166" t="inlineStr">
        <is>
          <t>iron and steel 241</t>
        </is>
      </c>
      <c r="C166" t="n">
        <v>92289353901.08887</v>
      </c>
      <c r="D166" t="n">
        <v>56427990237.7058</v>
      </c>
      <c r="E166" t="n">
        <v>59815583880.73119</v>
      </c>
      <c r="F166" t="n">
        <v>58706218099.52008</v>
      </c>
      <c r="G166" t="n">
        <v>57586997858.78234</v>
      </c>
      <c r="H166" t="n">
        <v>57472562947.52927</v>
      </c>
      <c r="I166" t="n">
        <v>56665113170.06549</v>
      </c>
      <c r="J166" t="n">
        <v>55268736255.14109</v>
      </c>
      <c r="K166" t="n">
        <v>52826062099.97606</v>
      </c>
      <c r="L166" t="n">
        <v>51005327521.68587</v>
      </c>
      <c r="M166" t="n">
        <v>49292745636.70052</v>
      </c>
      <c r="N166" t="n">
        <v>48613773375.31527</v>
      </c>
      <c r="O166" t="n">
        <v>48067343594.56326</v>
      </c>
      <c r="P166" t="n">
        <v>47366445160.73124</v>
      </c>
      <c r="Q166" t="n">
        <v>46631918383.76456</v>
      </c>
      <c r="R166" t="n">
        <v>45701534223.70599</v>
      </c>
      <c r="S166" t="n">
        <v>44624318616.70054</v>
      </c>
      <c r="T166" t="n">
        <v>43654886160.76767</v>
      </c>
      <c r="U166" t="n">
        <v>42917156684.45483</v>
      </c>
      <c r="V166" t="n">
        <v>42268240524.62582</v>
      </c>
      <c r="W166" t="n">
        <v>41085828562.17352</v>
      </c>
      <c r="X166" t="n">
        <v>40267415698.48635</v>
      </c>
      <c r="Y166" t="n">
        <v>40051726215.59709</v>
      </c>
      <c r="Z166" t="n">
        <v>39825566369.46078</v>
      </c>
      <c r="AA166" t="n">
        <v>39308576786.54462</v>
      </c>
      <c r="AB166" t="n">
        <v>38902696234.79128</v>
      </c>
      <c r="AC166" t="n">
        <v>38101282313.78755</v>
      </c>
      <c r="AD166" t="n">
        <v>37284347619.02939</v>
      </c>
      <c r="AE166" t="n">
        <v>36686058745.01846</v>
      </c>
      <c r="AF166" t="n">
        <v>36159337883.31974</v>
      </c>
      <c r="AG166" t="n">
        <v>35913715479.61832</v>
      </c>
    </row>
    <row r="167">
      <c r="A167" t="inlineStr">
        <is>
          <t>lpg propane or butane</t>
        </is>
      </c>
      <c r="B167" t="inlineStr">
        <is>
          <t>other metals 242</t>
        </is>
      </c>
      <c r="C167" t="n">
        <v>421190624416.3384</v>
      </c>
      <c r="D167" t="n">
        <v>280930302607.5135</v>
      </c>
      <c r="E167" t="n">
        <v>297118217003.0875</v>
      </c>
      <c r="F167" t="n">
        <v>293995764260.8644</v>
      </c>
      <c r="G167" t="n">
        <v>287657754460.5399</v>
      </c>
      <c r="H167" t="n">
        <v>284609785171.0193</v>
      </c>
      <c r="I167" t="n">
        <v>282292817767.308</v>
      </c>
      <c r="J167" t="n">
        <v>276856589769.3466</v>
      </c>
      <c r="K167" t="n">
        <v>266882191403.1515</v>
      </c>
      <c r="L167" t="n">
        <v>259159321407.2219</v>
      </c>
      <c r="M167" t="n">
        <v>251594994760.6162</v>
      </c>
      <c r="N167" t="n">
        <v>248786968593.7303</v>
      </c>
      <c r="O167" t="n">
        <v>247159505152.1797</v>
      </c>
      <c r="P167" t="n">
        <v>245134087263.3326</v>
      </c>
      <c r="Q167" t="n">
        <v>242929377063.3373</v>
      </c>
      <c r="R167" t="n">
        <v>239788835482.6007</v>
      </c>
      <c r="S167" t="n">
        <v>236229590492.7433</v>
      </c>
      <c r="T167" t="n">
        <v>232700670908.6292</v>
      </c>
      <c r="U167" t="n">
        <v>229593114856.9466</v>
      </c>
      <c r="V167" t="n">
        <v>227292108193.1001</v>
      </c>
      <c r="W167" t="n">
        <v>223565807459.3242</v>
      </c>
      <c r="X167" t="n">
        <v>220300772107.6419</v>
      </c>
      <c r="Y167" t="n">
        <v>218762156784.6722</v>
      </c>
      <c r="Z167" t="n">
        <v>217158634452.9189</v>
      </c>
      <c r="AA167" t="n">
        <v>215728552161.03</v>
      </c>
      <c r="AB167" t="n">
        <v>214419239467.4517</v>
      </c>
      <c r="AC167" t="n">
        <v>210781254827.5945</v>
      </c>
      <c r="AD167" t="n">
        <v>207330542868.818</v>
      </c>
      <c r="AE167" t="n">
        <v>204310238861.7298</v>
      </c>
      <c r="AF167" t="n">
        <v>201878354130.9917</v>
      </c>
      <c r="AG167" t="n">
        <v>199899222387.7527</v>
      </c>
    </row>
    <row r="168">
      <c r="A168" t="inlineStr">
        <is>
          <t>lpg propane or butane</t>
        </is>
      </c>
      <c r="B168" t="inlineStr">
        <is>
          <t>metal products except machinery and vehicles 25</t>
        </is>
      </c>
      <c r="C168" t="n">
        <v>137562511940.8701</v>
      </c>
      <c r="D168" t="n">
        <v>113760577684.6268</v>
      </c>
      <c r="E168" t="n">
        <v>193601330754.7111</v>
      </c>
      <c r="F168" t="n">
        <v>184394691144.7863</v>
      </c>
      <c r="G168" t="n">
        <v>179518281594.8693</v>
      </c>
      <c r="H168" t="n">
        <v>177773963433.0058</v>
      </c>
      <c r="I168" t="n">
        <v>176972546186.4873</v>
      </c>
      <c r="J168" t="n">
        <v>176299099909.728</v>
      </c>
      <c r="K168" t="n">
        <v>172822111151.9576</v>
      </c>
      <c r="L168" t="n">
        <v>170849504503.7376</v>
      </c>
      <c r="M168" t="n">
        <v>168662807219.1669</v>
      </c>
      <c r="N168" t="n">
        <v>168153073952.7986</v>
      </c>
      <c r="O168" t="n">
        <v>167326077737.9047</v>
      </c>
      <c r="P168" t="n">
        <v>166883146688.0525</v>
      </c>
      <c r="Q168" t="n">
        <v>167135491585.1432</v>
      </c>
      <c r="R168" t="n">
        <v>166731385755.1465</v>
      </c>
      <c r="S168" t="n">
        <v>165968527280.8964</v>
      </c>
      <c r="T168" t="n">
        <v>165138714334.3659</v>
      </c>
      <c r="U168" t="n">
        <v>164313430996.8185</v>
      </c>
      <c r="V168" t="n">
        <v>163755356525.336</v>
      </c>
      <c r="W168" t="n">
        <v>162050358414.5615</v>
      </c>
      <c r="X168" t="n">
        <v>161567669578.2984</v>
      </c>
      <c r="Y168" t="n">
        <v>162391259070.4697</v>
      </c>
      <c r="Z168" t="n">
        <v>163392911678.802</v>
      </c>
      <c r="AA168" t="n">
        <v>164486241289.1169</v>
      </c>
      <c r="AB168" t="n">
        <v>165718827827.7077</v>
      </c>
      <c r="AC168" t="n">
        <v>165425735481.7393</v>
      </c>
      <c r="AD168" t="n">
        <v>165179081143.8334</v>
      </c>
      <c r="AE168" t="n">
        <v>165974370095.8452</v>
      </c>
      <c r="AF168" t="n">
        <v>167073066721.846</v>
      </c>
      <c r="AG168" t="n">
        <v>168048854882.2451</v>
      </c>
    </row>
    <row r="169">
      <c r="A169" t="inlineStr">
        <is>
          <t>lpg propane or butane</t>
        </is>
      </c>
      <c r="B169" t="inlineStr">
        <is>
          <t>computers and electronics 26</t>
        </is>
      </c>
      <c r="C169" t="n">
        <v>6613345085.579546</v>
      </c>
      <c r="D169" t="n">
        <v>8958553175.031055</v>
      </c>
      <c r="E169" t="n">
        <v>9009939454.387383</v>
      </c>
      <c r="F169" t="n">
        <v>6180563026.172686</v>
      </c>
      <c r="G169" t="n">
        <v>4861533410.06065</v>
      </c>
      <c r="H169" t="n">
        <v>4372714520.92561</v>
      </c>
      <c r="I169" t="n">
        <v>4067099689.409703</v>
      </c>
      <c r="J169" t="n">
        <v>4047466078.730906</v>
      </c>
      <c r="K169" t="n">
        <v>3962172222.207912</v>
      </c>
      <c r="L169" t="n">
        <v>3972707330.377023</v>
      </c>
      <c r="M169" t="n">
        <v>3966537293.250009</v>
      </c>
      <c r="N169" t="n">
        <v>3930018961.567658</v>
      </c>
      <c r="O169" t="n">
        <v>3919221396.595383</v>
      </c>
      <c r="P169" t="n">
        <v>3972012050.073905</v>
      </c>
      <c r="Q169" t="n">
        <v>4005330250.559781</v>
      </c>
      <c r="R169" t="n">
        <v>4011606191.309125</v>
      </c>
      <c r="S169" t="n">
        <v>4035236512.604526</v>
      </c>
      <c r="T169" t="n">
        <v>4068858610.441434</v>
      </c>
      <c r="U169" t="n">
        <v>4061021742.389062</v>
      </c>
      <c r="V169" t="n">
        <v>4100537607.033865</v>
      </c>
      <c r="W169" t="n">
        <v>3963222049.420568</v>
      </c>
      <c r="X169" t="n">
        <v>3951526605.911154</v>
      </c>
      <c r="Y169" t="n">
        <v>3966044611.180912</v>
      </c>
      <c r="Z169" t="n">
        <v>3989587446.875257</v>
      </c>
      <c r="AA169" t="n">
        <v>4016772446.27667</v>
      </c>
      <c r="AB169" t="n">
        <v>4068283047.276601</v>
      </c>
      <c r="AC169" t="n">
        <v>4081318401.833748</v>
      </c>
      <c r="AD169" t="n">
        <v>4118591872.388361</v>
      </c>
      <c r="AE169" t="n">
        <v>4182161672.817881</v>
      </c>
      <c r="AF169" t="n">
        <v>4247177287.917464</v>
      </c>
      <c r="AG169" t="n">
        <v>4308375768.107871</v>
      </c>
    </row>
    <row r="170">
      <c r="A170" t="inlineStr">
        <is>
          <t>lpg propane or butane</t>
        </is>
      </c>
      <c r="B170" t="inlineStr">
        <is>
          <t>appliances and electrical equipment 27</t>
        </is>
      </c>
      <c r="C170" t="n">
        <v>63346618034.38822</v>
      </c>
      <c r="D170" t="n">
        <v>58262759549.1583</v>
      </c>
      <c r="E170" t="n">
        <v>76341276483.2767</v>
      </c>
      <c r="F170" t="n">
        <v>63915834206.34954</v>
      </c>
      <c r="G170" t="n">
        <v>55722966527.08929</v>
      </c>
      <c r="H170" t="n">
        <v>52115929267.39935</v>
      </c>
      <c r="I170" t="n">
        <v>49703616649.80245</v>
      </c>
      <c r="J170" t="n">
        <v>49171899808.77621</v>
      </c>
      <c r="K170" t="n">
        <v>47919237401.33542</v>
      </c>
      <c r="L170" t="n">
        <v>47431717231.33427</v>
      </c>
      <c r="M170" t="n">
        <v>46724830305.53972</v>
      </c>
      <c r="N170" t="n">
        <v>46159482424.8373</v>
      </c>
      <c r="O170" t="n">
        <v>45594971711.64613</v>
      </c>
      <c r="P170" t="n">
        <v>45416481824.67803</v>
      </c>
      <c r="Q170" t="n">
        <v>45212617101.76543</v>
      </c>
      <c r="R170" t="n">
        <v>44877461418.81225</v>
      </c>
      <c r="S170" t="n">
        <v>44670825382.75894</v>
      </c>
      <c r="T170" t="n">
        <v>44629573231.94583</v>
      </c>
      <c r="U170" t="n">
        <v>44361650760.49979</v>
      </c>
      <c r="V170" t="n">
        <v>44473167246.56768</v>
      </c>
      <c r="W170" t="n">
        <v>43196717734.66924</v>
      </c>
      <c r="X170" t="n">
        <v>42894009509.73839</v>
      </c>
      <c r="Y170" t="n">
        <v>42951600860.94353</v>
      </c>
      <c r="Z170" t="n">
        <v>43130783576.19679</v>
      </c>
      <c r="AA170" t="n">
        <v>43291404266.97643</v>
      </c>
      <c r="AB170" t="n">
        <v>43564205404.26389</v>
      </c>
      <c r="AC170" t="n">
        <v>43464755677.49614</v>
      </c>
      <c r="AD170" t="n">
        <v>43474108859.34599</v>
      </c>
      <c r="AE170" t="n">
        <v>43763104857.79942</v>
      </c>
      <c r="AF170" t="n">
        <v>44138011563.61449</v>
      </c>
      <c r="AG170" t="n">
        <v>44583557886.67216</v>
      </c>
    </row>
    <row r="171">
      <c r="A171" t="inlineStr">
        <is>
          <t>lpg propane or butane</t>
        </is>
      </c>
      <c r="B171" t="inlineStr">
        <is>
          <t>other machinery 28</t>
        </is>
      </c>
      <c r="C171" t="n">
        <v>69441979264.03552</v>
      </c>
      <c r="D171" t="n">
        <v>66504876250.79173</v>
      </c>
      <c r="E171" t="n">
        <v>92646802067.01447</v>
      </c>
      <c r="F171" t="n">
        <v>75286459314.5789</v>
      </c>
      <c r="G171" t="n">
        <v>66232123253.03567</v>
      </c>
      <c r="H171" t="n">
        <v>63308990467.43034</v>
      </c>
      <c r="I171" t="n">
        <v>61453402829.79362</v>
      </c>
      <c r="J171" t="n">
        <v>61136482721.90527</v>
      </c>
      <c r="K171" t="n">
        <v>59903099984.04858</v>
      </c>
      <c r="L171" t="n">
        <v>59500729958.51205</v>
      </c>
      <c r="M171" t="n">
        <v>58676957434.39217</v>
      </c>
      <c r="N171" t="n">
        <v>58257772120.81326</v>
      </c>
      <c r="O171" t="n">
        <v>57622322974.32541</v>
      </c>
      <c r="P171" t="n">
        <v>57504341262.54157</v>
      </c>
      <c r="Q171" t="n">
        <v>57581177514.55313</v>
      </c>
      <c r="R171" t="n">
        <v>57415182955.81518</v>
      </c>
      <c r="S171" t="n">
        <v>57300144409.96642</v>
      </c>
      <c r="T171" t="n">
        <v>57217107888.38497</v>
      </c>
      <c r="U171" t="n">
        <v>56949417136.03723</v>
      </c>
      <c r="V171" t="n">
        <v>57000216180.07654</v>
      </c>
      <c r="W171" t="n">
        <v>55759789465.08192</v>
      </c>
      <c r="X171" t="n">
        <v>55607470817.38892</v>
      </c>
      <c r="Y171" t="n">
        <v>55866979568.43717</v>
      </c>
      <c r="Z171" t="n">
        <v>56236248787.75729</v>
      </c>
      <c r="AA171" t="n">
        <v>56520931418.1035</v>
      </c>
      <c r="AB171" t="n">
        <v>56837007818.42378</v>
      </c>
      <c r="AC171" t="n">
        <v>56770021361.74159</v>
      </c>
      <c r="AD171" t="n">
        <v>56837164787.27366</v>
      </c>
      <c r="AE171" t="n">
        <v>57207827105.13638</v>
      </c>
      <c r="AF171" t="n">
        <v>57682383180.50707</v>
      </c>
      <c r="AG171" t="n">
        <v>58100920997.58027</v>
      </c>
    </row>
    <row r="172">
      <c r="A172" t="inlineStr">
        <is>
          <t>lpg propane or butane</t>
        </is>
      </c>
      <c r="B172" t="inlineStr">
        <is>
          <t>road vehicles 29</t>
        </is>
      </c>
      <c r="C172" t="n">
        <v>70597309864.74156</v>
      </c>
      <c r="D172" t="n">
        <v>64505534658.21931</v>
      </c>
      <c r="E172" t="n">
        <v>176060857810.104</v>
      </c>
      <c r="F172" t="n">
        <v>160298052614.7072</v>
      </c>
      <c r="G172" t="n">
        <v>150052589300.8154</v>
      </c>
      <c r="H172" t="n">
        <v>145714056160.0525</v>
      </c>
      <c r="I172" t="n">
        <v>144024071498.5854</v>
      </c>
      <c r="J172" t="n">
        <v>144772775371.7968</v>
      </c>
      <c r="K172" t="n">
        <v>142786250308.183</v>
      </c>
      <c r="L172" t="n">
        <v>140413510175.8224</v>
      </c>
      <c r="M172" t="n">
        <v>137350548000.5819</v>
      </c>
      <c r="N172" t="n">
        <v>135907642439.5231</v>
      </c>
      <c r="O172" t="n">
        <v>135388090313.6761</v>
      </c>
      <c r="P172" t="n">
        <v>135665111504.7919</v>
      </c>
      <c r="Q172" t="n">
        <v>136468544971.651</v>
      </c>
      <c r="R172" t="n">
        <v>136767132048.3524</v>
      </c>
      <c r="S172" t="n">
        <v>136980668426.892</v>
      </c>
      <c r="T172" t="n">
        <v>137067538391.3246</v>
      </c>
      <c r="U172" t="n">
        <v>136689168908.3708</v>
      </c>
      <c r="V172" t="n">
        <v>137364040892.0906</v>
      </c>
      <c r="W172" t="n">
        <v>135883158147.628</v>
      </c>
      <c r="X172" t="n">
        <v>135656015173.4377</v>
      </c>
      <c r="Y172" t="n">
        <v>136036734541.9913</v>
      </c>
      <c r="Z172" t="n">
        <v>136156768214.486</v>
      </c>
      <c r="AA172" t="n">
        <v>136913279772.1097</v>
      </c>
      <c r="AB172" t="n">
        <v>137739567771.4962</v>
      </c>
      <c r="AC172" t="n">
        <v>137093652442.5872</v>
      </c>
      <c r="AD172" t="n">
        <v>136713918509.9303</v>
      </c>
      <c r="AE172" t="n">
        <v>136740449476.3801</v>
      </c>
      <c r="AF172" t="n">
        <v>136950764237.5651</v>
      </c>
      <c r="AG172" t="n">
        <v>136739880955.6704</v>
      </c>
    </row>
    <row r="173">
      <c r="A173" t="inlineStr">
        <is>
          <t>lpg propane or butane</t>
        </is>
      </c>
      <c r="B173" t="inlineStr">
        <is>
          <t>nonroad vehicles 30</t>
        </is>
      </c>
      <c r="C173" t="n">
        <v>66865799638.09339</v>
      </c>
      <c r="D173" t="n">
        <v>61096012925.5397</v>
      </c>
      <c r="E173" t="n">
        <v>166754938183.8525</v>
      </c>
      <c r="F173" t="n">
        <v>151825296021.1546</v>
      </c>
      <c r="G173" t="n">
        <v>142121369646.925</v>
      </c>
      <c r="H173" t="n">
        <v>138012155170.2079</v>
      </c>
      <c r="I173" t="n">
        <v>136411496788.4422</v>
      </c>
      <c r="J173" t="n">
        <v>137120626970.1776</v>
      </c>
      <c r="K173" t="n">
        <v>135239102204.7985</v>
      </c>
      <c r="L173" t="n">
        <v>132991776257.285</v>
      </c>
      <c r="M173" t="n">
        <v>130090710827.1562</v>
      </c>
      <c r="N173" t="n">
        <v>128724071867.0131</v>
      </c>
      <c r="O173" t="n">
        <v>128231981326.8072</v>
      </c>
      <c r="P173" t="n">
        <v>128494360212.0104</v>
      </c>
      <c r="Q173" t="n">
        <v>129255327185.4045</v>
      </c>
      <c r="R173" t="n">
        <v>129538132063.9967</v>
      </c>
      <c r="S173" t="n">
        <v>129740381706.798</v>
      </c>
      <c r="T173" t="n">
        <v>129822660049.2369</v>
      </c>
      <c r="U173" t="n">
        <v>129464289764.5217</v>
      </c>
      <c r="V173" t="n">
        <v>130103490534.7951</v>
      </c>
      <c r="W173" t="n">
        <v>128700881723.3763</v>
      </c>
      <c r="X173" t="n">
        <v>128485744678.7707</v>
      </c>
      <c r="Y173" t="n">
        <v>128846340642.9062</v>
      </c>
      <c r="Z173" t="n">
        <v>128960029783.6147</v>
      </c>
      <c r="AA173" t="n">
        <v>129676554964.7141</v>
      </c>
      <c r="AB173" t="n">
        <v>130459168465.3729</v>
      </c>
      <c r="AC173" t="n">
        <v>129847393809.2458</v>
      </c>
      <c r="AD173" t="n">
        <v>129487731194.5446</v>
      </c>
      <c r="AE173" t="n">
        <v>129512859833.1604</v>
      </c>
      <c r="AF173" t="n">
        <v>129712058141.2726</v>
      </c>
      <c r="AG173" t="n">
        <v>129512321362.3329</v>
      </c>
    </row>
    <row r="174">
      <c r="A174" t="inlineStr">
        <is>
          <t>lpg propane or butane</t>
        </is>
      </c>
      <c r="B174" t="inlineStr">
        <is>
          <t>other manufacturing 31T33</t>
        </is>
      </c>
      <c r="C174" t="n">
        <v>8494151799.900647</v>
      </c>
      <c r="D174" t="n">
        <v>8494151799.900647</v>
      </c>
      <c r="E174" t="n">
        <v>8494151799.900647</v>
      </c>
      <c r="F174" t="n">
        <v>8406271001.933005</v>
      </c>
      <c r="G174" t="n">
        <v>8254666035.129715</v>
      </c>
      <c r="H174" t="n">
        <v>8145722586.944433</v>
      </c>
      <c r="I174" t="n">
        <v>8079633695.922944</v>
      </c>
      <c r="J174" t="n">
        <v>8043047529.315268</v>
      </c>
      <c r="K174" t="n">
        <v>7948501539.336289</v>
      </c>
      <c r="L174" t="n">
        <v>7909732964.724901</v>
      </c>
      <c r="M174" t="n">
        <v>7866910580.652073</v>
      </c>
      <c r="N174" t="n">
        <v>7833547085.322603</v>
      </c>
      <c r="O174" t="n">
        <v>7768396576.120893</v>
      </c>
      <c r="P174" t="n">
        <v>7718683788.399981</v>
      </c>
      <c r="Q174" t="n">
        <v>7698704298.911457</v>
      </c>
      <c r="R174" t="n">
        <v>7684499879.250937</v>
      </c>
      <c r="S174" t="n">
        <v>7667609006.494936</v>
      </c>
      <c r="T174" t="n">
        <v>7651275800.648976</v>
      </c>
      <c r="U174" t="n">
        <v>7646112019.549285</v>
      </c>
      <c r="V174" t="n">
        <v>7660461218.119143</v>
      </c>
      <c r="W174" t="n">
        <v>7659378057.390029</v>
      </c>
      <c r="X174" t="n">
        <v>7680274479.971023</v>
      </c>
      <c r="Y174" t="n">
        <v>7730003354.237416</v>
      </c>
      <c r="Z174" t="n">
        <v>7774788296.859035</v>
      </c>
      <c r="AA174" t="n">
        <v>7832989418.412566</v>
      </c>
      <c r="AB174" t="n">
        <v>7910344253.453214</v>
      </c>
      <c r="AC174" t="n">
        <v>7944008030.965012</v>
      </c>
      <c r="AD174" t="n">
        <v>7971617905.193786</v>
      </c>
      <c r="AE174" t="n">
        <v>8023325424.554453</v>
      </c>
      <c r="AF174" t="n">
        <v>8080121654.469229</v>
      </c>
      <c r="AG174" t="n">
        <v>8131673670.556904</v>
      </c>
    </row>
    <row r="175">
      <c r="A175" t="inlineStr">
        <is>
          <t>lpg propane or butane</t>
        </is>
      </c>
      <c r="B175" t="inlineStr">
        <is>
          <t>energy pipelines and gas processing 352T353</t>
        </is>
      </c>
      <c r="C175" t="n">
        <v>88673892509.2688</v>
      </c>
      <c r="D175" t="n">
        <v>88673892509.2688</v>
      </c>
      <c r="E175" t="n">
        <v>88673892509.2688</v>
      </c>
      <c r="F175" t="n">
        <v>88673892509.2688</v>
      </c>
      <c r="G175" t="n">
        <v>88673892509.2688</v>
      </c>
      <c r="H175" t="n">
        <v>88673892509.2688</v>
      </c>
      <c r="I175" t="n">
        <v>88673892509.2688</v>
      </c>
      <c r="J175" t="n">
        <v>88673892509.2688</v>
      </c>
      <c r="K175" t="n">
        <v>88673892509.2688</v>
      </c>
      <c r="L175" t="n">
        <v>88673892509.2688</v>
      </c>
      <c r="M175" t="n">
        <v>88673892509.2688</v>
      </c>
      <c r="N175" t="n">
        <v>88673892509.2688</v>
      </c>
      <c r="O175" t="n">
        <v>88673892509.2688</v>
      </c>
      <c r="P175" t="n">
        <v>88673892509.2688</v>
      </c>
      <c r="Q175" t="n">
        <v>88673892509.2688</v>
      </c>
      <c r="R175" t="n">
        <v>88673892509.2688</v>
      </c>
      <c r="S175" t="n">
        <v>88673892509.2688</v>
      </c>
      <c r="T175" t="n">
        <v>88673892509.2688</v>
      </c>
      <c r="U175" t="n">
        <v>88673892509.2688</v>
      </c>
      <c r="V175" t="n">
        <v>88673892509.2688</v>
      </c>
      <c r="W175" t="n">
        <v>88673892509.2688</v>
      </c>
      <c r="X175" t="n">
        <v>88673892509.2688</v>
      </c>
      <c r="Y175" t="n">
        <v>88673892509.2688</v>
      </c>
      <c r="Z175" t="n">
        <v>88673892509.2688</v>
      </c>
      <c r="AA175" t="n">
        <v>88673892509.2688</v>
      </c>
      <c r="AB175" t="n">
        <v>88673892509.2688</v>
      </c>
      <c r="AC175" t="n">
        <v>88673892509.2688</v>
      </c>
      <c r="AD175" t="n">
        <v>88673892509.2688</v>
      </c>
      <c r="AE175" t="n">
        <v>88673892509.2688</v>
      </c>
      <c r="AF175" t="n">
        <v>88673892509.2688</v>
      </c>
      <c r="AG175" t="n">
        <v>88673892509.2688</v>
      </c>
    </row>
    <row r="176">
      <c r="A176" t="inlineStr">
        <is>
          <t>lpg propane or butane</t>
        </is>
      </c>
      <c r="B176" t="inlineStr">
        <is>
          <t>water and waste 36T39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lpg propane or butane</t>
        </is>
      </c>
      <c r="B177" t="inlineStr">
        <is>
          <t>construction 41T43</t>
        </is>
      </c>
      <c r="C177" t="n">
        <v>463764197606.7072</v>
      </c>
      <c r="D177" t="n">
        <v>359273877923.3069</v>
      </c>
      <c r="E177" t="n">
        <v>732825415569.9957</v>
      </c>
      <c r="F177" t="n">
        <v>747787275577.7325</v>
      </c>
      <c r="G177" t="n">
        <v>766276872555.1528</v>
      </c>
      <c r="H177" t="n">
        <v>786157598360.507</v>
      </c>
      <c r="I177" t="n">
        <v>802750770636.726</v>
      </c>
      <c r="J177" t="n">
        <v>814525906098.3739</v>
      </c>
      <c r="K177" t="n">
        <v>823195655597.7231</v>
      </c>
      <c r="L177" t="n">
        <v>831590503197.1078</v>
      </c>
      <c r="M177" t="n">
        <v>841318817891.6483</v>
      </c>
      <c r="N177" t="n">
        <v>853529192561.098</v>
      </c>
      <c r="O177" t="n">
        <v>865672900199.7346</v>
      </c>
      <c r="P177" t="n">
        <v>876679967215.1385</v>
      </c>
      <c r="Q177" t="n">
        <v>888568339240.4111</v>
      </c>
      <c r="R177" t="n">
        <v>901713481552.8622</v>
      </c>
      <c r="S177" t="n">
        <v>911281509531.1274</v>
      </c>
      <c r="T177" t="n">
        <v>919798232203.3467</v>
      </c>
      <c r="U177" t="n">
        <v>931396916944.6635</v>
      </c>
      <c r="V177" t="n">
        <v>942616190266.835</v>
      </c>
      <c r="W177" t="n">
        <v>955453116135.7516</v>
      </c>
      <c r="X177" t="n">
        <v>969807434723.4391</v>
      </c>
      <c r="Y177" t="n">
        <v>984520143936.2648</v>
      </c>
      <c r="Z177" t="n">
        <v>1001950846873.34</v>
      </c>
      <c r="AA177" t="n">
        <v>1020814024592.387</v>
      </c>
      <c r="AB177" t="n">
        <v>1039179963144.412</v>
      </c>
      <c r="AC177" t="n">
        <v>1056707941007.304</v>
      </c>
      <c r="AD177" t="n">
        <v>1073264004372.804</v>
      </c>
      <c r="AE177" t="n">
        <v>1091488476269.615</v>
      </c>
      <c r="AF177" t="n">
        <v>1111287091969.859</v>
      </c>
      <c r="AG177" t="n">
        <v>1132152949318.176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35" sqref="A35"/>
    </sheetView>
  </sheetViews>
  <sheetFormatPr baseColWidth="10" defaultColWidth="8.83203125" defaultRowHeight="15"/>
  <cols>
    <col width="23.83203125" customWidth="1" style="163" min="1" max="1"/>
    <col width="28.33203125" customWidth="1" style="163" min="2" max="2"/>
    <col width="12" bestFit="1" customWidth="1" style="163" min="3" max="3"/>
  </cols>
  <sheetData>
    <row r="1">
      <c r="A1" s="166" t="inlineStr">
        <is>
          <t>Methodology - use non-energy factors from the SIT tool and apply to state energy consumption for the iron and steel sector (coal); chemicals sector (natural gas); refinery sector (crude oil); chemicals sector (LPG)</t>
        </is>
      </c>
    </row>
    <row r="2"/>
    <row r="3">
      <c r="A3" s="122" t="inlineStr">
        <is>
          <t>National Non-Energy Consumption %s</t>
        </is>
      </c>
      <c r="B3" s="121" t="n"/>
      <c r="C3" s="121" t="n"/>
    </row>
    <row r="4">
      <c r="A4" t="inlineStr">
        <is>
          <t>SIT National Data</t>
        </is>
      </c>
      <c r="B4" t="inlineStr">
        <is>
          <t>COAL</t>
        </is>
      </c>
      <c r="C4" s="119">
        <f>'SIT_Non-Energy Consump.'!AD77</f>
        <v/>
      </c>
    </row>
    <row r="5">
      <c r="B5" t="inlineStr">
        <is>
          <t>NATURAL GAS</t>
        </is>
      </c>
      <c r="C5" s="120">
        <f>'SIT_Non-Energy Consump.'!AD78</f>
        <v/>
      </c>
    </row>
    <row r="6">
      <c r="B6" t="inlineStr">
        <is>
          <t>CRUDE OIL</t>
        </is>
      </c>
      <c r="C6" s="120">
        <f>AVERAGE('SIT_Non-Energy Consump.'!AD83:AD84)</f>
        <v/>
      </c>
    </row>
    <row r="7">
      <c r="B7" s="12" t="inlineStr">
        <is>
          <t>LPG</t>
        </is>
      </c>
      <c r="C7" s="120">
        <f>'SIT_Non-Energy Consump.'!AD80</f>
        <v/>
      </c>
    </row>
    <row r="9" customFormat="1" s="15">
      <c r="A9" s="123" t="inlineStr">
        <is>
          <t>Total Energy Consumption</t>
        </is>
      </c>
      <c r="B9" s="123" t="n"/>
      <c r="C9" s="123" t="n"/>
    </row>
    <row r="10">
      <c r="B10" t="inlineStr">
        <is>
          <t>COAL</t>
        </is>
      </c>
      <c r="C10" s="118">
        <f>SUMIFS(BIFUBC!C:C,BIFUBC!$A:$A,$B10)</f>
        <v/>
      </c>
      <c r="D10" s="118">
        <f>SUMIFS(BIFUBC!D:D,BIFUBC!$A:$A,$B10)</f>
        <v/>
      </c>
      <c r="E10" s="118">
        <f>SUMIFS(BIFUBC!E:E,BIFUBC!$A:$A,$B10)</f>
        <v/>
      </c>
      <c r="F10" s="118">
        <f>SUMIFS(BIFUBC!F:F,BIFUBC!$A:$A,$B10)</f>
        <v/>
      </c>
      <c r="G10" s="118">
        <f>SUMIFS(BIFUBC!G:G,BIFUBC!$A:$A,$B10)</f>
        <v/>
      </c>
      <c r="H10" s="118">
        <f>SUMIFS(BIFUBC!H:H,BIFUBC!$A:$A,$B10)</f>
        <v/>
      </c>
      <c r="I10" s="118">
        <f>SUMIFS(BIFUBC!I:I,BIFUBC!$A:$A,$B10)</f>
        <v/>
      </c>
      <c r="J10" s="118">
        <f>SUMIFS(BIFUBC!J:J,BIFUBC!$A:$A,$B10)</f>
        <v/>
      </c>
      <c r="K10" s="118">
        <f>SUMIFS(BIFUBC!K:K,BIFUBC!$A:$A,$B10)</f>
        <v/>
      </c>
      <c r="L10" s="118">
        <f>SUMIFS(BIFUBC!L:L,BIFUBC!$A:$A,$B10)</f>
        <v/>
      </c>
      <c r="M10" s="118">
        <f>SUMIFS(BIFUBC!M:M,BIFUBC!$A:$A,$B10)</f>
        <v/>
      </c>
      <c r="N10" s="118">
        <f>SUMIFS(BIFUBC!N:N,BIFUBC!$A:$A,$B10)</f>
        <v/>
      </c>
      <c r="O10" s="118">
        <f>SUMIFS(BIFUBC!O:O,BIFUBC!$A:$A,$B10)</f>
        <v/>
      </c>
      <c r="P10" s="118">
        <f>SUMIFS(BIFUBC!P:P,BIFUBC!$A:$A,$B10)</f>
        <v/>
      </c>
      <c r="Q10" s="118">
        <f>SUMIFS(BIFUBC!Q:Q,BIFUBC!$A:$A,$B10)</f>
        <v/>
      </c>
      <c r="R10" s="118">
        <f>SUMIFS(BIFUBC!R:R,BIFUBC!$A:$A,$B10)</f>
        <v/>
      </c>
      <c r="S10" s="118">
        <f>SUMIFS(BIFUBC!S:S,BIFUBC!$A:$A,$B10)</f>
        <v/>
      </c>
      <c r="T10" s="118">
        <f>SUMIFS(BIFUBC!T:T,BIFUBC!$A:$A,$B10)</f>
        <v/>
      </c>
      <c r="U10" s="118">
        <f>SUMIFS(BIFUBC!U:U,BIFUBC!$A:$A,$B10)</f>
        <v/>
      </c>
      <c r="V10" s="118">
        <f>SUMIFS(BIFUBC!V:V,BIFUBC!$A:$A,$B10)</f>
        <v/>
      </c>
      <c r="W10" s="118">
        <f>SUMIFS(BIFUBC!W:W,BIFUBC!$A:$A,$B10)</f>
        <v/>
      </c>
      <c r="X10" s="118">
        <f>SUMIFS(BIFUBC!X:X,BIFUBC!$A:$A,$B10)</f>
        <v/>
      </c>
      <c r="Y10" s="118">
        <f>SUMIFS(BIFUBC!Y:Y,BIFUBC!$A:$A,$B10)</f>
        <v/>
      </c>
      <c r="Z10" s="118">
        <f>SUMIFS(BIFUBC!Z:Z,BIFUBC!$A:$A,$B10)</f>
        <v/>
      </c>
      <c r="AA10" s="118">
        <f>SUMIFS(BIFUBC!AA:AA,BIFUBC!$A:$A,$B10)</f>
        <v/>
      </c>
      <c r="AB10" s="118">
        <f>SUMIFS(BIFUBC!AB:AB,BIFUBC!$A:$A,$B10)</f>
        <v/>
      </c>
      <c r="AC10" s="118">
        <f>SUMIFS(BIFUBC!AC:AC,BIFUBC!$A:$A,$B10)</f>
        <v/>
      </c>
      <c r="AD10" s="118">
        <f>SUMIFS(BIFUBC!AD:AD,BIFUBC!$A:$A,$B10)</f>
        <v/>
      </c>
      <c r="AE10" s="118">
        <f>SUMIFS(BIFUBC!AE:AE,BIFUBC!$A:$A,$B10)</f>
        <v/>
      </c>
      <c r="AF10" s="118">
        <f>SUMIFS(BIFUBC!AF:AF,BIFUBC!$A:$A,$B10)</f>
        <v/>
      </c>
      <c r="AG10" s="118">
        <f>SUMIFS(BIFUBC!AG:AG,BIFUBC!$A:$A,$B10)</f>
        <v/>
      </c>
    </row>
    <row r="11">
      <c r="B11" t="inlineStr">
        <is>
          <t>NATURAL GAS</t>
        </is>
      </c>
      <c r="C11" s="118">
        <f>SUMIFS(BIFUBC!C:C,BIFUBC!$A:$A,$B11)</f>
        <v/>
      </c>
      <c r="D11" s="118">
        <f>SUMIFS(BIFUBC!D:D,BIFUBC!$A:$A,$B11)</f>
        <v/>
      </c>
      <c r="E11" s="118">
        <f>SUMIFS(BIFUBC!E:E,BIFUBC!$A:$A,$B11)</f>
        <v/>
      </c>
      <c r="F11" s="118">
        <f>SUMIFS(BIFUBC!F:F,BIFUBC!$A:$A,$B11)</f>
        <v/>
      </c>
      <c r="G11" s="118">
        <f>SUMIFS(BIFUBC!G:G,BIFUBC!$A:$A,$B11)</f>
        <v/>
      </c>
      <c r="H11" s="118">
        <f>SUMIFS(BIFUBC!H:H,BIFUBC!$A:$A,$B11)</f>
        <v/>
      </c>
      <c r="I11" s="118">
        <f>SUMIFS(BIFUBC!I:I,BIFUBC!$A:$A,$B11)</f>
        <v/>
      </c>
      <c r="J11" s="118">
        <f>SUMIFS(BIFUBC!J:J,BIFUBC!$A:$A,$B11)</f>
        <v/>
      </c>
      <c r="K11" s="118">
        <f>SUMIFS(BIFUBC!K:K,BIFUBC!$A:$A,$B11)</f>
        <v/>
      </c>
      <c r="L11" s="118">
        <f>SUMIFS(BIFUBC!L:L,BIFUBC!$A:$A,$B11)</f>
        <v/>
      </c>
      <c r="M11" s="118">
        <f>SUMIFS(BIFUBC!M:M,BIFUBC!$A:$A,$B11)</f>
        <v/>
      </c>
      <c r="N11" s="118">
        <f>SUMIFS(BIFUBC!N:N,BIFUBC!$A:$A,$B11)</f>
        <v/>
      </c>
      <c r="O11" s="118">
        <f>SUMIFS(BIFUBC!O:O,BIFUBC!$A:$A,$B11)</f>
        <v/>
      </c>
      <c r="P11" s="118">
        <f>SUMIFS(BIFUBC!P:P,BIFUBC!$A:$A,$B11)</f>
        <v/>
      </c>
      <c r="Q11" s="118">
        <f>SUMIFS(BIFUBC!Q:Q,BIFUBC!$A:$A,$B11)</f>
        <v/>
      </c>
      <c r="R11" s="118">
        <f>SUMIFS(BIFUBC!R:R,BIFUBC!$A:$A,$B11)</f>
        <v/>
      </c>
      <c r="S11" s="118">
        <f>SUMIFS(BIFUBC!S:S,BIFUBC!$A:$A,$B11)</f>
        <v/>
      </c>
      <c r="T11" s="118">
        <f>SUMIFS(BIFUBC!T:T,BIFUBC!$A:$A,$B11)</f>
        <v/>
      </c>
      <c r="U11" s="118">
        <f>SUMIFS(BIFUBC!U:U,BIFUBC!$A:$A,$B11)</f>
        <v/>
      </c>
      <c r="V11" s="118">
        <f>SUMIFS(BIFUBC!V:V,BIFUBC!$A:$A,$B11)</f>
        <v/>
      </c>
      <c r="W11" s="118">
        <f>SUMIFS(BIFUBC!W:W,BIFUBC!$A:$A,$B11)</f>
        <v/>
      </c>
      <c r="X11" s="118">
        <f>SUMIFS(BIFUBC!X:X,BIFUBC!$A:$A,$B11)</f>
        <v/>
      </c>
      <c r="Y11" s="118">
        <f>SUMIFS(BIFUBC!Y:Y,BIFUBC!$A:$A,$B11)</f>
        <v/>
      </c>
      <c r="Z11" s="118">
        <f>SUMIFS(BIFUBC!Z:Z,BIFUBC!$A:$A,$B11)</f>
        <v/>
      </c>
      <c r="AA11" s="118">
        <f>SUMIFS(BIFUBC!AA:AA,BIFUBC!$A:$A,$B11)</f>
        <v/>
      </c>
      <c r="AB11" s="118">
        <f>SUMIFS(BIFUBC!AB:AB,BIFUBC!$A:$A,$B11)</f>
        <v/>
      </c>
      <c r="AC11" s="118">
        <f>SUMIFS(BIFUBC!AC:AC,BIFUBC!$A:$A,$B11)</f>
        <v/>
      </c>
      <c r="AD11" s="118">
        <f>SUMIFS(BIFUBC!AD:AD,BIFUBC!$A:$A,$B11)</f>
        <v/>
      </c>
      <c r="AE11" s="118">
        <f>SUMIFS(BIFUBC!AE:AE,BIFUBC!$A:$A,$B11)</f>
        <v/>
      </c>
      <c r="AF11" s="118">
        <f>SUMIFS(BIFUBC!AF:AF,BIFUBC!$A:$A,$B11)</f>
        <v/>
      </c>
      <c r="AG11" s="118">
        <f>SUMIFS(BIFUBC!AG:AG,BIFUBC!$A:$A,$B11)</f>
        <v/>
      </c>
    </row>
    <row r="12">
      <c r="B12" t="inlineStr">
        <is>
          <t>CRUDE OIL</t>
        </is>
      </c>
      <c r="C12" s="118">
        <f>SUMIFS(BIFUBC!C:C,BIFUBC!$A:$A,$B12)</f>
        <v/>
      </c>
      <c r="D12" s="118">
        <f>SUMIFS(BIFUBC!D:D,BIFUBC!$A:$A,$B12)</f>
        <v/>
      </c>
      <c r="E12" s="118">
        <f>SUMIFS(BIFUBC!E:E,BIFUBC!$A:$A,$B12)</f>
        <v/>
      </c>
      <c r="F12" s="118">
        <f>SUMIFS(BIFUBC!F:F,BIFUBC!$A:$A,$B12)</f>
        <v/>
      </c>
      <c r="G12" s="118">
        <f>SUMIFS(BIFUBC!G:G,BIFUBC!$A:$A,$B12)</f>
        <v/>
      </c>
      <c r="H12" s="118">
        <f>SUMIFS(BIFUBC!H:H,BIFUBC!$A:$A,$B12)</f>
        <v/>
      </c>
      <c r="I12" s="118">
        <f>SUMIFS(BIFUBC!I:I,BIFUBC!$A:$A,$B12)</f>
        <v/>
      </c>
      <c r="J12" s="118">
        <f>SUMIFS(BIFUBC!J:J,BIFUBC!$A:$A,$B12)</f>
        <v/>
      </c>
      <c r="K12" s="118">
        <f>SUMIFS(BIFUBC!K:K,BIFUBC!$A:$A,$B12)</f>
        <v/>
      </c>
      <c r="L12" s="118">
        <f>SUMIFS(BIFUBC!L:L,BIFUBC!$A:$A,$B12)</f>
        <v/>
      </c>
      <c r="M12" s="118">
        <f>SUMIFS(BIFUBC!M:M,BIFUBC!$A:$A,$B12)</f>
        <v/>
      </c>
      <c r="N12" s="118">
        <f>SUMIFS(BIFUBC!N:N,BIFUBC!$A:$A,$B12)</f>
        <v/>
      </c>
      <c r="O12" s="118">
        <f>SUMIFS(BIFUBC!O:O,BIFUBC!$A:$A,$B12)</f>
        <v/>
      </c>
      <c r="P12" s="118">
        <f>SUMIFS(BIFUBC!P:P,BIFUBC!$A:$A,$B12)</f>
        <v/>
      </c>
      <c r="Q12" s="118">
        <f>SUMIFS(BIFUBC!Q:Q,BIFUBC!$A:$A,$B12)</f>
        <v/>
      </c>
      <c r="R12" s="118">
        <f>SUMIFS(BIFUBC!R:R,BIFUBC!$A:$A,$B12)</f>
        <v/>
      </c>
      <c r="S12" s="118">
        <f>SUMIFS(BIFUBC!S:S,BIFUBC!$A:$A,$B12)</f>
        <v/>
      </c>
      <c r="T12" s="118">
        <f>SUMIFS(BIFUBC!T:T,BIFUBC!$A:$A,$B12)</f>
        <v/>
      </c>
      <c r="U12" s="118">
        <f>SUMIFS(BIFUBC!U:U,BIFUBC!$A:$A,$B12)</f>
        <v/>
      </c>
      <c r="V12" s="118">
        <f>SUMIFS(BIFUBC!V:V,BIFUBC!$A:$A,$B12)</f>
        <v/>
      </c>
      <c r="W12" s="118">
        <f>SUMIFS(BIFUBC!W:W,BIFUBC!$A:$A,$B12)</f>
        <v/>
      </c>
      <c r="X12" s="118">
        <f>SUMIFS(BIFUBC!X:X,BIFUBC!$A:$A,$B12)</f>
        <v/>
      </c>
      <c r="Y12" s="118">
        <f>SUMIFS(BIFUBC!Y:Y,BIFUBC!$A:$A,$B12)</f>
        <v/>
      </c>
      <c r="Z12" s="118">
        <f>SUMIFS(BIFUBC!Z:Z,BIFUBC!$A:$A,$B12)</f>
        <v/>
      </c>
      <c r="AA12" s="118">
        <f>SUMIFS(BIFUBC!AA:AA,BIFUBC!$A:$A,$B12)</f>
        <v/>
      </c>
      <c r="AB12" s="118">
        <f>SUMIFS(BIFUBC!AB:AB,BIFUBC!$A:$A,$B12)</f>
        <v/>
      </c>
      <c r="AC12" s="118">
        <f>SUMIFS(BIFUBC!AC:AC,BIFUBC!$A:$A,$B12)</f>
        <v/>
      </c>
      <c r="AD12" s="118">
        <f>SUMIFS(BIFUBC!AD:AD,BIFUBC!$A:$A,$B12)</f>
        <v/>
      </c>
      <c r="AE12" s="118">
        <f>SUMIFS(BIFUBC!AE:AE,BIFUBC!$A:$A,$B12)</f>
        <v/>
      </c>
      <c r="AF12" s="118">
        <f>SUMIFS(BIFUBC!AF:AF,BIFUBC!$A:$A,$B12)</f>
        <v/>
      </c>
      <c r="AG12" s="118">
        <f>SUMIFS(BIFUBC!AG:AG,BIFUBC!$A:$A,$B12)</f>
        <v/>
      </c>
    </row>
    <row r="13">
      <c r="B13" t="inlineStr">
        <is>
          <t>LPG PROPANE OR BUTANE</t>
        </is>
      </c>
      <c r="C13" s="118">
        <f>SUMIFS(BIFUBC!C:C,BIFUBC!$A:$A,$B13)</f>
        <v/>
      </c>
      <c r="D13" s="118">
        <f>SUMIFS(BIFUBC!D:D,BIFUBC!$A:$A,$B13)</f>
        <v/>
      </c>
      <c r="E13" s="118">
        <f>SUMIFS(BIFUBC!E:E,BIFUBC!$A:$A,$B13)</f>
        <v/>
      </c>
      <c r="F13" s="118">
        <f>SUMIFS(BIFUBC!F:F,BIFUBC!$A:$A,$B13)</f>
        <v/>
      </c>
      <c r="G13" s="118">
        <f>SUMIFS(BIFUBC!G:G,BIFUBC!$A:$A,$B13)</f>
        <v/>
      </c>
      <c r="H13" s="118">
        <f>SUMIFS(BIFUBC!H:H,BIFUBC!$A:$A,$B13)</f>
        <v/>
      </c>
      <c r="I13" s="118">
        <f>SUMIFS(BIFUBC!I:I,BIFUBC!$A:$A,$B13)</f>
        <v/>
      </c>
      <c r="J13" s="118">
        <f>SUMIFS(BIFUBC!J:J,BIFUBC!$A:$A,$B13)</f>
        <v/>
      </c>
      <c r="K13" s="118">
        <f>SUMIFS(BIFUBC!K:K,BIFUBC!$A:$A,$B13)</f>
        <v/>
      </c>
      <c r="L13" s="118">
        <f>SUMIFS(BIFUBC!L:L,BIFUBC!$A:$A,$B13)</f>
        <v/>
      </c>
      <c r="M13" s="118">
        <f>SUMIFS(BIFUBC!M:M,BIFUBC!$A:$A,$B13)</f>
        <v/>
      </c>
      <c r="N13" s="118">
        <f>SUMIFS(BIFUBC!N:N,BIFUBC!$A:$A,$B13)</f>
        <v/>
      </c>
      <c r="O13" s="118">
        <f>SUMIFS(BIFUBC!O:O,BIFUBC!$A:$A,$B13)</f>
        <v/>
      </c>
      <c r="P13" s="118">
        <f>SUMIFS(BIFUBC!P:P,BIFUBC!$A:$A,$B13)</f>
        <v/>
      </c>
      <c r="Q13" s="118">
        <f>SUMIFS(BIFUBC!Q:Q,BIFUBC!$A:$A,$B13)</f>
        <v/>
      </c>
      <c r="R13" s="118">
        <f>SUMIFS(BIFUBC!R:R,BIFUBC!$A:$A,$B13)</f>
        <v/>
      </c>
      <c r="S13" s="118">
        <f>SUMIFS(BIFUBC!S:S,BIFUBC!$A:$A,$B13)</f>
        <v/>
      </c>
      <c r="T13" s="118">
        <f>SUMIFS(BIFUBC!T:T,BIFUBC!$A:$A,$B13)</f>
        <v/>
      </c>
      <c r="U13" s="118">
        <f>SUMIFS(BIFUBC!U:U,BIFUBC!$A:$A,$B13)</f>
        <v/>
      </c>
      <c r="V13" s="118">
        <f>SUMIFS(BIFUBC!V:V,BIFUBC!$A:$A,$B13)</f>
        <v/>
      </c>
      <c r="W13" s="118">
        <f>SUMIFS(BIFUBC!W:W,BIFUBC!$A:$A,$B13)</f>
        <v/>
      </c>
      <c r="X13" s="118">
        <f>SUMIFS(BIFUBC!X:X,BIFUBC!$A:$A,$B13)</f>
        <v/>
      </c>
      <c r="Y13" s="118">
        <f>SUMIFS(BIFUBC!Y:Y,BIFUBC!$A:$A,$B13)</f>
        <v/>
      </c>
      <c r="Z13" s="118">
        <f>SUMIFS(BIFUBC!Z:Z,BIFUBC!$A:$A,$B13)</f>
        <v/>
      </c>
      <c r="AA13" s="118">
        <f>SUMIFS(BIFUBC!AA:AA,BIFUBC!$A:$A,$B13)</f>
        <v/>
      </c>
      <c r="AB13" s="118">
        <f>SUMIFS(BIFUBC!AB:AB,BIFUBC!$A:$A,$B13)</f>
        <v/>
      </c>
      <c r="AC13" s="118">
        <f>SUMIFS(BIFUBC!AC:AC,BIFUBC!$A:$A,$B13)</f>
        <v/>
      </c>
      <c r="AD13" s="118">
        <f>SUMIFS(BIFUBC!AD:AD,BIFUBC!$A:$A,$B13)</f>
        <v/>
      </c>
      <c r="AE13" s="118">
        <f>SUMIFS(BIFUBC!AE:AE,BIFUBC!$A:$A,$B13)</f>
        <v/>
      </c>
      <c r="AF13" s="118">
        <f>SUMIFS(BIFUBC!AF:AF,BIFUBC!$A:$A,$B13)</f>
        <v/>
      </c>
      <c r="AG13" s="118">
        <f>SUMIFS(BIFUBC!AG:AG,BIFUBC!$A:$A,$B13)</f>
        <v/>
      </c>
    </row>
    <row r="15">
      <c r="A15" s="123" t="inlineStr">
        <is>
          <t>Energy Consumption by Fuel and Sector</t>
        </is>
      </c>
      <c r="B15" s="123" t="n"/>
      <c r="C15" s="123" t="n"/>
    </row>
    <row r="16">
      <c r="A16" t="inlineStr">
        <is>
          <t>COAL</t>
        </is>
      </c>
      <c r="B16" t="inlineStr">
        <is>
          <t>iron and steel 241</t>
        </is>
      </c>
      <c r="C16">
        <f>SUMIFS(BIFUBC!C:C,BIFUBC!$A:$A,$A16,BIFUBC!$B:$B,$B16)</f>
        <v/>
      </c>
      <c r="D16">
        <f>SUMIFS(BIFUBC!D:D,BIFUBC!$A:$A,$A16,BIFUBC!$B:$B,$B16)</f>
        <v/>
      </c>
      <c r="E16">
        <f>SUMIFS(BIFUBC!E:E,BIFUBC!$A:$A,$A16,BIFUBC!$B:$B,$B16)</f>
        <v/>
      </c>
      <c r="F16">
        <f>SUMIFS(BIFUBC!F:F,BIFUBC!$A:$A,$A16,BIFUBC!$B:$B,$B16)</f>
        <v/>
      </c>
      <c r="G16">
        <f>SUMIFS(BIFUBC!G:G,BIFUBC!$A:$A,$A16,BIFUBC!$B:$B,$B16)</f>
        <v/>
      </c>
      <c r="H16">
        <f>SUMIFS(BIFUBC!H:H,BIFUBC!$A:$A,$A16,BIFUBC!$B:$B,$B16)</f>
        <v/>
      </c>
      <c r="I16">
        <f>SUMIFS(BIFUBC!I:I,BIFUBC!$A:$A,$A16,BIFUBC!$B:$B,$B16)</f>
        <v/>
      </c>
      <c r="J16">
        <f>SUMIFS(BIFUBC!J:J,BIFUBC!$A:$A,$A16,BIFUBC!$B:$B,$B16)</f>
        <v/>
      </c>
      <c r="K16">
        <f>SUMIFS(BIFUBC!K:K,BIFUBC!$A:$A,$A16,BIFUBC!$B:$B,$B16)</f>
        <v/>
      </c>
      <c r="L16">
        <f>SUMIFS(BIFUBC!L:L,BIFUBC!$A:$A,$A16,BIFUBC!$B:$B,$B16)</f>
        <v/>
      </c>
      <c r="M16">
        <f>SUMIFS(BIFUBC!M:M,BIFUBC!$A:$A,$A16,BIFUBC!$B:$B,$B16)</f>
        <v/>
      </c>
      <c r="N16">
        <f>SUMIFS(BIFUBC!N:N,BIFUBC!$A:$A,$A16,BIFUBC!$B:$B,$B16)</f>
        <v/>
      </c>
      <c r="O16">
        <f>SUMIFS(BIFUBC!O:O,BIFUBC!$A:$A,$A16,BIFUBC!$B:$B,$B16)</f>
        <v/>
      </c>
      <c r="P16">
        <f>SUMIFS(BIFUBC!P:P,BIFUBC!$A:$A,$A16,BIFUBC!$B:$B,$B16)</f>
        <v/>
      </c>
      <c r="Q16">
        <f>SUMIFS(BIFUBC!Q:Q,BIFUBC!$A:$A,$A16,BIFUBC!$B:$B,$B16)</f>
        <v/>
      </c>
      <c r="R16">
        <f>SUMIFS(BIFUBC!R:R,BIFUBC!$A:$A,$A16,BIFUBC!$B:$B,$B16)</f>
        <v/>
      </c>
      <c r="S16">
        <f>SUMIFS(BIFUBC!S:S,BIFUBC!$A:$A,$A16,BIFUBC!$B:$B,$B16)</f>
        <v/>
      </c>
      <c r="T16">
        <f>SUMIFS(BIFUBC!T:T,BIFUBC!$A:$A,$A16,BIFUBC!$B:$B,$B16)</f>
        <v/>
      </c>
      <c r="U16">
        <f>SUMIFS(BIFUBC!U:U,BIFUBC!$A:$A,$A16,BIFUBC!$B:$B,$B16)</f>
        <v/>
      </c>
      <c r="V16">
        <f>SUMIFS(BIFUBC!V:V,BIFUBC!$A:$A,$A16,BIFUBC!$B:$B,$B16)</f>
        <v/>
      </c>
      <c r="W16">
        <f>SUMIFS(BIFUBC!W:W,BIFUBC!$A:$A,$A16,BIFUBC!$B:$B,$B16)</f>
        <v/>
      </c>
      <c r="X16">
        <f>SUMIFS(BIFUBC!X:X,BIFUBC!$A:$A,$A16,BIFUBC!$B:$B,$B16)</f>
        <v/>
      </c>
      <c r="Y16">
        <f>SUMIFS(BIFUBC!Y:Y,BIFUBC!$A:$A,$A16,BIFUBC!$B:$B,$B16)</f>
        <v/>
      </c>
      <c r="Z16">
        <f>SUMIFS(BIFUBC!Z:Z,BIFUBC!$A:$A,$A16,BIFUBC!$B:$B,$B16)</f>
        <v/>
      </c>
      <c r="AA16">
        <f>SUMIFS(BIFUBC!AA:AA,BIFUBC!$A:$A,$A16,BIFUBC!$B:$B,$B16)</f>
        <v/>
      </c>
      <c r="AB16">
        <f>SUMIFS(BIFUBC!AB:AB,BIFUBC!$A:$A,$A16,BIFUBC!$B:$B,$B16)</f>
        <v/>
      </c>
      <c r="AC16">
        <f>SUMIFS(BIFUBC!AC:AC,BIFUBC!$A:$A,$A16,BIFUBC!$B:$B,$B16)</f>
        <v/>
      </c>
      <c r="AD16">
        <f>SUMIFS(BIFUBC!AD:AD,BIFUBC!$A:$A,$A16,BIFUBC!$B:$B,$B16)</f>
        <v/>
      </c>
      <c r="AE16">
        <f>SUMIFS(BIFUBC!AE:AE,BIFUBC!$A:$A,$A16,BIFUBC!$B:$B,$B16)</f>
        <v/>
      </c>
      <c r="AF16">
        <f>SUMIFS(BIFUBC!AF:AF,BIFUBC!$A:$A,$A16,BIFUBC!$B:$B,$B16)</f>
        <v/>
      </c>
      <c r="AG16">
        <f>SUMIFS(BIFUBC!AG:AG,BIFUBC!$A:$A,$A16,BIFUBC!$B:$B,$B16)</f>
        <v/>
      </c>
    </row>
    <row r="17">
      <c r="A17" t="inlineStr">
        <is>
          <t>NATURAL GAS</t>
        </is>
      </c>
      <c r="B17" t="inlineStr">
        <is>
          <t>chemicals 20</t>
        </is>
      </c>
      <c r="C17">
        <f>SUMIFS(BIFUBC!C:C,BIFUBC!$A:$A,$A17,BIFUBC!$B:$B,$B17)</f>
        <v/>
      </c>
      <c r="D17">
        <f>SUMIFS(BIFUBC!D:D,BIFUBC!$A:$A,$A17,BIFUBC!$B:$B,$B17)</f>
        <v/>
      </c>
      <c r="E17">
        <f>SUMIFS(BIFUBC!E:E,BIFUBC!$A:$A,$A17,BIFUBC!$B:$B,$B17)</f>
        <v/>
      </c>
      <c r="F17">
        <f>SUMIFS(BIFUBC!F:F,BIFUBC!$A:$A,$A17,BIFUBC!$B:$B,$B17)</f>
        <v/>
      </c>
      <c r="G17">
        <f>SUMIFS(BIFUBC!G:G,BIFUBC!$A:$A,$A17,BIFUBC!$B:$B,$B17)</f>
        <v/>
      </c>
      <c r="H17">
        <f>SUMIFS(BIFUBC!H:H,BIFUBC!$A:$A,$A17,BIFUBC!$B:$B,$B17)</f>
        <v/>
      </c>
      <c r="I17">
        <f>SUMIFS(BIFUBC!I:I,BIFUBC!$A:$A,$A17,BIFUBC!$B:$B,$B17)</f>
        <v/>
      </c>
      <c r="J17">
        <f>SUMIFS(BIFUBC!J:J,BIFUBC!$A:$A,$A17,BIFUBC!$B:$B,$B17)</f>
        <v/>
      </c>
      <c r="K17">
        <f>SUMIFS(BIFUBC!K:K,BIFUBC!$A:$A,$A17,BIFUBC!$B:$B,$B17)</f>
        <v/>
      </c>
      <c r="L17">
        <f>SUMIFS(BIFUBC!L:L,BIFUBC!$A:$A,$A17,BIFUBC!$B:$B,$B17)</f>
        <v/>
      </c>
      <c r="M17">
        <f>SUMIFS(BIFUBC!M:M,BIFUBC!$A:$A,$A17,BIFUBC!$B:$B,$B17)</f>
        <v/>
      </c>
      <c r="N17">
        <f>SUMIFS(BIFUBC!N:N,BIFUBC!$A:$A,$A17,BIFUBC!$B:$B,$B17)</f>
        <v/>
      </c>
      <c r="O17">
        <f>SUMIFS(BIFUBC!O:O,BIFUBC!$A:$A,$A17,BIFUBC!$B:$B,$B17)</f>
        <v/>
      </c>
      <c r="P17">
        <f>SUMIFS(BIFUBC!P:P,BIFUBC!$A:$A,$A17,BIFUBC!$B:$B,$B17)</f>
        <v/>
      </c>
      <c r="Q17">
        <f>SUMIFS(BIFUBC!Q:Q,BIFUBC!$A:$A,$A17,BIFUBC!$B:$B,$B17)</f>
        <v/>
      </c>
      <c r="R17">
        <f>SUMIFS(BIFUBC!R:R,BIFUBC!$A:$A,$A17,BIFUBC!$B:$B,$B17)</f>
        <v/>
      </c>
      <c r="S17">
        <f>SUMIFS(BIFUBC!S:S,BIFUBC!$A:$A,$A17,BIFUBC!$B:$B,$B17)</f>
        <v/>
      </c>
      <c r="T17">
        <f>SUMIFS(BIFUBC!T:T,BIFUBC!$A:$A,$A17,BIFUBC!$B:$B,$B17)</f>
        <v/>
      </c>
      <c r="U17">
        <f>SUMIFS(BIFUBC!U:U,BIFUBC!$A:$A,$A17,BIFUBC!$B:$B,$B17)</f>
        <v/>
      </c>
      <c r="V17">
        <f>SUMIFS(BIFUBC!V:V,BIFUBC!$A:$A,$A17,BIFUBC!$B:$B,$B17)</f>
        <v/>
      </c>
      <c r="W17">
        <f>SUMIFS(BIFUBC!W:W,BIFUBC!$A:$A,$A17,BIFUBC!$B:$B,$B17)</f>
        <v/>
      </c>
      <c r="X17">
        <f>SUMIFS(BIFUBC!X:X,BIFUBC!$A:$A,$A17,BIFUBC!$B:$B,$B17)</f>
        <v/>
      </c>
      <c r="Y17">
        <f>SUMIFS(BIFUBC!Y:Y,BIFUBC!$A:$A,$A17,BIFUBC!$B:$B,$B17)</f>
        <v/>
      </c>
      <c r="Z17">
        <f>SUMIFS(BIFUBC!Z:Z,BIFUBC!$A:$A,$A17,BIFUBC!$B:$B,$B17)</f>
        <v/>
      </c>
      <c r="AA17">
        <f>SUMIFS(BIFUBC!AA:AA,BIFUBC!$A:$A,$A17,BIFUBC!$B:$B,$B17)</f>
        <v/>
      </c>
      <c r="AB17">
        <f>SUMIFS(BIFUBC!AB:AB,BIFUBC!$A:$A,$A17,BIFUBC!$B:$B,$B17)</f>
        <v/>
      </c>
      <c r="AC17">
        <f>SUMIFS(BIFUBC!AC:AC,BIFUBC!$A:$A,$A17,BIFUBC!$B:$B,$B17)</f>
        <v/>
      </c>
      <c r="AD17">
        <f>SUMIFS(BIFUBC!AD:AD,BIFUBC!$A:$A,$A17,BIFUBC!$B:$B,$B17)</f>
        <v/>
      </c>
      <c r="AE17">
        <f>SUMIFS(BIFUBC!AE:AE,BIFUBC!$A:$A,$A17,BIFUBC!$B:$B,$B17)</f>
        <v/>
      </c>
      <c r="AF17">
        <f>SUMIFS(BIFUBC!AF:AF,BIFUBC!$A:$A,$A17,BIFUBC!$B:$B,$B17)</f>
        <v/>
      </c>
      <c r="AG17">
        <f>SUMIFS(BIFUBC!AG:AG,BIFUBC!$A:$A,$A17,BIFUBC!$B:$B,$B17)</f>
        <v/>
      </c>
    </row>
    <row r="18">
      <c r="A18" t="inlineStr">
        <is>
          <t>CRUDE OIL</t>
        </is>
      </c>
      <c r="B18" t="inlineStr">
        <is>
          <t>refined petroleum and coke 19</t>
        </is>
      </c>
      <c r="C18">
        <f>SUMIFS(BIFUBC!C:C,BIFUBC!$A:$A,$A18,BIFUBC!$B:$B,$B18)</f>
        <v/>
      </c>
      <c r="D18">
        <f>SUMIFS(BIFUBC!D:D,BIFUBC!$A:$A,$A18,BIFUBC!$B:$B,$B18)</f>
        <v/>
      </c>
      <c r="E18">
        <f>SUMIFS(BIFUBC!E:E,BIFUBC!$A:$A,$A18,BIFUBC!$B:$B,$B18)</f>
        <v/>
      </c>
      <c r="F18">
        <f>SUMIFS(BIFUBC!F:F,BIFUBC!$A:$A,$A18,BIFUBC!$B:$B,$B18)</f>
        <v/>
      </c>
      <c r="G18">
        <f>SUMIFS(BIFUBC!G:G,BIFUBC!$A:$A,$A18,BIFUBC!$B:$B,$B18)</f>
        <v/>
      </c>
      <c r="H18">
        <f>SUMIFS(BIFUBC!H:H,BIFUBC!$A:$A,$A18,BIFUBC!$B:$B,$B18)</f>
        <v/>
      </c>
      <c r="I18">
        <f>SUMIFS(BIFUBC!I:I,BIFUBC!$A:$A,$A18,BIFUBC!$B:$B,$B18)</f>
        <v/>
      </c>
      <c r="J18">
        <f>SUMIFS(BIFUBC!J:J,BIFUBC!$A:$A,$A18,BIFUBC!$B:$B,$B18)</f>
        <v/>
      </c>
      <c r="K18">
        <f>SUMIFS(BIFUBC!K:K,BIFUBC!$A:$A,$A18,BIFUBC!$B:$B,$B18)</f>
        <v/>
      </c>
      <c r="L18">
        <f>SUMIFS(BIFUBC!L:L,BIFUBC!$A:$A,$A18,BIFUBC!$B:$B,$B18)</f>
        <v/>
      </c>
      <c r="M18">
        <f>SUMIFS(BIFUBC!M:M,BIFUBC!$A:$A,$A18,BIFUBC!$B:$B,$B18)</f>
        <v/>
      </c>
      <c r="N18">
        <f>SUMIFS(BIFUBC!N:N,BIFUBC!$A:$A,$A18,BIFUBC!$B:$B,$B18)</f>
        <v/>
      </c>
      <c r="O18">
        <f>SUMIFS(BIFUBC!O:O,BIFUBC!$A:$A,$A18,BIFUBC!$B:$B,$B18)</f>
        <v/>
      </c>
      <c r="P18">
        <f>SUMIFS(BIFUBC!P:P,BIFUBC!$A:$A,$A18,BIFUBC!$B:$B,$B18)</f>
        <v/>
      </c>
      <c r="Q18">
        <f>SUMIFS(BIFUBC!Q:Q,BIFUBC!$A:$A,$A18,BIFUBC!$B:$B,$B18)</f>
        <v/>
      </c>
      <c r="R18">
        <f>SUMIFS(BIFUBC!R:R,BIFUBC!$A:$A,$A18,BIFUBC!$B:$B,$B18)</f>
        <v/>
      </c>
      <c r="S18">
        <f>SUMIFS(BIFUBC!S:S,BIFUBC!$A:$A,$A18,BIFUBC!$B:$B,$B18)</f>
        <v/>
      </c>
      <c r="T18">
        <f>SUMIFS(BIFUBC!T:T,BIFUBC!$A:$A,$A18,BIFUBC!$B:$B,$B18)</f>
        <v/>
      </c>
      <c r="U18">
        <f>SUMIFS(BIFUBC!U:U,BIFUBC!$A:$A,$A18,BIFUBC!$B:$B,$B18)</f>
        <v/>
      </c>
      <c r="V18">
        <f>SUMIFS(BIFUBC!V:V,BIFUBC!$A:$A,$A18,BIFUBC!$B:$B,$B18)</f>
        <v/>
      </c>
      <c r="W18">
        <f>SUMIFS(BIFUBC!W:W,BIFUBC!$A:$A,$A18,BIFUBC!$B:$B,$B18)</f>
        <v/>
      </c>
      <c r="X18">
        <f>SUMIFS(BIFUBC!X:X,BIFUBC!$A:$A,$A18,BIFUBC!$B:$B,$B18)</f>
        <v/>
      </c>
      <c r="Y18">
        <f>SUMIFS(BIFUBC!Y:Y,BIFUBC!$A:$A,$A18,BIFUBC!$B:$B,$B18)</f>
        <v/>
      </c>
      <c r="Z18">
        <f>SUMIFS(BIFUBC!Z:Z,BIFUBC!$A:$A,$A18,BIFUBC!$B:$B,$B18)</f>
        <v/>
      </c>
      <c r="AA18">
        <f>SUMIFS(BIFUBC!AA:AA,BIFUBC!$A:$A,$A18,BIFUBC!$B:$B,$B18)</f>
        <v/>
      </c>
      <c r="AB18">
        <f>SUMIFS(BIFUBC!AB:AB,BIFUBC!$A:$A,$A18,BIFUBC!$B:$B,$B18)</f>
        <v/>
      </c>
      <c r="AC18">
        <f>SUMIFS(BIFUBC!AC:AC,BIFUBC!$A:$A,$A18,BIFUBC!$B:$B,$B18)</f>
        <v/>
      </c>
      <c r="AD18">
        <f>SUMIFS(BIFUBC!AD:AD,BIFUBC!$A:$A,$A18,BIFUBC!$B:$B,$B18)</f>
        <v/>
      </c>
      <c r="AE18">
        <f>SUMIFS(BIFUBC!AE:AE,BIFUBC!$A:$A,$A18,BIFUBC!$B:$B,$B18)</f>
        <v/>
      </c>
      <c r="AF18">
        <f>SUMIFS(BIFUBC!AF:AF,BIFUBC!$A:$A,$A18,BIFUBC!$B:$B,$B18)</f>
        <v/>
      </c>
      <c r="AG18">
        <f>SUMIFS(BIFUBC!AG:AG,BIFUBC!$A:$A,$A18,BIFUBC!$B:$B,$B18)</f>
        <v/>
      </c>
    </row>
    <row r="19">
      <c r="A19" t="inlineStr">
        <is>
          <t>LPG PROPANE OR BUTANE</t>
        </is>
      </c>
      <c r="B19" t="inlineStr">
        <is>
          <t>chemicals 20</t>
        </is>
      </c>
      <c r="C19">
        <f>SUMIFS(BIFUBC!C:C,BIFUBC!$A:$A,$A19,BIFUBC!$B:$B,$B19)</f>
        <v/>
      </c>
      <c r="D19">
        <f>SUMIFS(BIFUBC!D:D,BIFUBC!$A:$A,$A19,BIFUBC!$B:$B,$B19)</f>
        <v/>
      </c>
      <c r="E19">
        <f>SUMIFS(BIFUBC!E:E,BIFUBC!$A:$A,$A19,BIFUBC!$B:$B,$B19)</f>
        <v/>
      </c>
      <c r="F19">
        <f>SUMIFS(BIFUBC!F:F,BIFUBC!$A:$A,$A19,BIFUBC!$B:$B,$B19)</f>
        <v/>
      </c>
      <c r="G19">
        <f>SUMIFS(BIFUBC!G:G,BIFUBC!$A:$A,$A19,BIFUBC!$B:$B,$B19)</f>
        <v/>
      </c>
      <c r="H19">
        <f>SUMIFS(BIFUBC!H:H,BIFUBC!$A:$A,$A19,BIFUBC!$B:$B,$B19)</f>
        <v/>
      </c>
      <c r="I19">
        <f>SUMIFS(BIFUBC!I:I,BIFUBC!$A:$A,$A19,BIFUBC!$B:$B,$B19)</f>
        <v/>
      </c>
      <c r="J19">
        <f>SUMIFS(BIFUBC!J:J,BIFUBC!$A:$A,$A19,BIFUBC!$B:$B,$B19)</f>
        <v/>
      </c>
      <c r="K19">
        <f>SUMIFS(BIFUBC!K:K,BIFUBC!$A:$A,$A19,BIFUBC!$B:$B,$B19)</f>
        <v/>
      </c>
      <c r="L19">
        <f>SUMIFS(BIFUBC!L:L,BIFUBC!$A:$A,$A19,BIFUBC!$B:$B,$B19)</f>
        <v/>
      </c>
      <c r="M19">
        <f>SUMIFS(BIFUBC!M:M,BIFUBC!$A:$A,$A19,BIFUBC!$B:$B,$B19)</f>
        <v/>
      </c>
      <c r="N19">
        <f>SUMIFS(BIFUBC!N:N,BIFUBC!$A:$A,$A19,BIFUBC!$B:$B,$B19)</f>
        <v/>
      </c>
      <c r="O19">
        <f>SUMIFS(BIFUBC!O:O,BIFUBC!$A:$A,$A19,BIFUBC!$B:$B,$B19)</f>
        <v/>
      </c>
      <c r="P19">
        <f>SUMIFS(BIFUBC!P:P,BIFUBC!$A:$A,$A19,BIFUBC!$B:$B,$B19)</f>
        <v/>
      </c>
      <c r="Q19">
        <f>SUMIFS(BIFUBC!Q:Q,BIFUBC!$A:$A,$A19,BIFUBC!$B:$B,$B19)</f>
        <v/>
      </c>
      <c r="R19">
        <f>SUMIFS(BIFUBC!R:R,BIFUBC!$A:$A,$A19,BIFUBC!$B:$B,$B19)</f>
        <v/>
      </c>
      <c r="S19">
        <f>SUMIFS(BIFUBC!S:S,BIFUBC!$A:$A,$A19,BIFUBC!$B:$B,$B19)</f>
        <v/>
      </c>
      <c r="T19">
        <f>SUMIFS(BIFUBC!T:T,BIFUBC!$A:$A,$A19,BIFUBC!$B:$B,$B19)</f>
        <v/>
      </c>
      <c r="U19">
        <f>SUMIFS(BIFUBC!U:U,BIFUBC!$A:$A,$A19,BIFUBC!$B:$B,$B19)</f>
        <v/>
      </c>
      <c r="V19">
        <f>SUMIFS(BIFUBC!V:V,BIFUBC!$A:$A,$A19,BIFUBC!$B:$B,$B19)</f>
        <v/>
      </c>
      <c r="W19">
        <f>SUMIFS(BIFUBC!W:W,BIFUBC!$A:$A,$A19,BIFUBC!$B:$B,$B19)</f>
        <v/>
      </c>
      <c r="X19">
        <f>SUMIFS(BIFUBC!X:X,BIFUBC!$A:$A,$A19,BIFUBC!$B:$B,$B19)</f>
        <v/>
      </c>
      <c r="Y19">
        <f>SUMIFS(BIFUBC!Y:Y,BIFUBC!$A:$A,$A19,BIFUBC!$B:$B,$B19)</f>
        <v/>
      </c>
      <c r="Z19">
        <f>SUMIFS(BIFUBC!Z:Z,BIFUBC!$A:$A,$A19,BIFUBC!$B:$B,$B19)</f>
        <v/>
      </c>
      <c r="AA19">
        <f>SUMIFS(BIFUBC!AA:AA,BIFUBC!$A:$A,$A19,BIFUBC!$B:$B,$B19)</f>
        <v/>
      </c>
      <c r="AB19">
        <f>SUMIFS(BIFUBC!AB:AB,BIFUBC!$A:$A,$A19,BIFUBC!$B:$B,$B19)</f>
        <v/>
      </c>
      <c r="AC19">
        <f>SUMIFS(BIFUBC!AC:AC,BIFUBC!$A:$A,$A19,BIFUBC!$B:$B,$B19)</f>
        <v/>
      </c>
      <c r="AD19">
        <f>SUMIFS(BIFUBC!AD:AD,BIFUBC!$A:$A,$A19,BIFUBC!$B:$B,$B19)</f>
        <v/>
      </c>
      <c r="AE19">
        <f>SUMIFS(BIFUBC!AE:AE,BIFUBC!$A:$A,$A19,BIFUBC!$B:$B,$B19)</f>
        <v/>
      </c>
      <c r="AF19">
        <f>SUMIFS(BIFUBC!AF:AF,BIFUBC!$A:$A,$A19,BIFUBC!$B:$B,$B19)</f>
        <v/>
      </c>
      <c r="AG19">
        <f>SUMIFS(BIFUBC!AG:AG,BIFUBC!$A:$A,$A19,BIFUBC!$B:$B,$B19)</f>
        <v/>
      </c>
    </row>
    <row r="21">
      <c r="A21" s="123" t="inlineStr">
        <is>
          <t>Total Non-Energy Consumption</t>
        </is>
      </c>
      <c r="B21" s="124" t="n"/>
      <c r="C21" s="124" t="n"/>
    </row>
    <row r="22">
      <c r="B22" t="inlineStr">
        <is>
          <t>COAL</t>
        </is>
      </c>
      <c r="C22" s="118">
        <f>C10*$C4</f>
        <v/>
      </c>
      <c r="D22" s="118">
        <f>D10*$C4</f>
        <v/>
      </c>
      <c r="E22" s="118">
        <f>E10*$C4</f>
        <v/>
      </c>
      <c r="F22" s="118">
        <f>F10*$C4</f>
        <v/>
      </c>
      <c r="G22" s="118">
        <f>G10*$C4</f>
        <v/>
      </c>
      <c r="H22" s="118">
        <f>H10*$C4</f>
        <v/>
      </c>
      <c r="I22" s="118">
        <f>I10*$C4</f>
        <v/>
      </c>
      <c r="J22" s="118">
        <f>J10*$C4</f>
        <v/>
      </c>
      <c r="K22" s="118">
        <f>K10*$C4</f>
        <v/>
      </c>
      <c r="L22" s="118">
        <f>L10*$C4</f>
        <v/>
      </c>
      <c r="M22" s="118">
        <f>M10*$C4</f>
        <v/>
      </c>
      <c r="N22" s="118">
        <f>N10*$C4</f>
        <v/>
      </c>
      <c r="O22" s="118">
        <f>O10*$C4</f>
        <v/>
      </c>
      <c r="P22" s="118">
        <f>P10*$C4</f>
        <v/>
      </c>
      <c r="Q22" s="118">
        <f>Q10*$C4</f>
        <v/>
      </c>
      <c r="R22" s="118">
        <f>R10*$C4</f>
        <v/>
      </c>
      <c r="S22" s="118">
        <f>S10*$C4</f>
        <v/>
      </c>
      <c r="T22" s="118">
        <f>T10*$C4</f>
        <v/>
      </c>
      <c r="U22" s="118">
        <f>U10*$C4</f>
        <v/>
      </c>
      <c r="V22" s="118">
        <f>V10*$C4</f>
        <v/>
      </c>
      <c r="W22" s="118">
        <f>W10*$C4</f>
        <v/>
      </c>
      <c r="X22" s="118">
        <f>X10*$C4</f>
        <v/>
      </c>
      <c r="Y22" s="118">
        <f>Y10*$C4</f>
        <v/>
      </c>
      <c r="Z22" s="118">
        <f>Z10*$C4</f>
        <v/>
      </c>
      <c r="AA22" s="118">
        <f>AA10*$C4</f>
        <v/>
      </c>
      <c r="AB22" s="118">
        <f>AB10*$C4</f>
        <v/>
      </c>
      <c r="AC22" s="118">
        <f>AC10*$C4</f>
        <v/>
      </c>
      <c r="AD22" s="118">
        <f>AD10*$C4</f>
        <v/>
      </c>
      <c r="AE22" s="118">
        <f>AE10*$C4</f>
        <v/>
      </c>
      <c r="AF22" s="118">
        <f>AF10*$C4</f>
        <v/>
      </c>
      <c r="AG22" s="118">
        <f>AG10*$C4</f>
        <v/>
      </c>
    </row>
    <row r="23">
      <c r="B23" t="inlineStr">
        <is>
          <t>NATURAL GAS</t>
        </is>
      </c>
      <c r="C23" s="118">
        <f>C11*$C5</f>
        <v/>
      </c>
      <c r="D23" s="118">
        <f>D11*$C5</f>
        <v/>
      </c>
      <c r="E23" s="118">
        <f>E11*$C5</f>
        <v/>
      </c>
      <c r="F23" s="118">
        <f>F11*$C5</f>
        <v/>
      </c>
      <c r="G23" s="118">
        <f>G11*$C5</f>
        <v/>
      </c>
      <c r="H23" s="118">
        <f>H11*$C5</f>
        <v/>
      </c>
      <c r="I23" s="118">
        <f>I11*$C5</f>
        <v/>
      </c>
      <c r="J23" s="118">
        <f>J11*$C5</f>
        <v/>
      </c>
      <c r="K23" s="118">
        <f>K11*$C5</f>
        <v/>
      </c>
      <c r="L23" s="118">
        <f>L11*$C5</f>
        <v/>
      </c>
      <c r="M23" s="118">
        <f>M11*$C5</f>
        <v/>
      </c>
      <c r="N23" s="118">
        <f>N11*$C5</f>
        <v/>
      </c>
      <c r="O23" s="118">
        <f>O11*$C5</f>
        <v/>
      </c>
      <c r="P23" s="118">
        <f>P11*$C5</f>
        <v/>
      </c>
      <c r="Q23" s="118">
        <f>Q11*$C5</f>
        <v/>
      </c>
      <c r="R23" s="118">
        <f>R11*$C5</f>
        <v/>
      </c>
      <c r="S23" s="118">
        <f>S11*$C5</f>
        <v/>
      </c>
      <c r="T23" s="118">
        <f>T11*$C5</f>
        <v/>
      </c>
      <c r="U23" s="118">
        <f>U11*$C5</f>
        <v/>
      </c>
      <c r="V23" s="118">
        <f>V11*$C5</f>
        <v/>
      </c>
      <c r="W23" s="118">
        <f>W11*$C5</f>
        <v/>
      </c>
      <c r="X23" s="118">
        <f>X11*$C5</f>
        <v/>
      </c>
      <c r="Y23" s="118">
        <f>Y11*$C5</f>
        <v/>
      </c>
      <c r="Z23" s="118">
        <f>Z11*$C5</f>
        <v/>
      </c>
      <c r="AA23" s="118">
        <f>AA11*$C5</f>
        <v/>
      </c>
      <c r="AB23" s="118">
        <f>AB11*$C5</f>
        <v/>
      </c>
      <c r="AC23" s="118">
        <f>AC11*$C5</f>
        <v/>
      </c>
      <c r="AD23" s="118">
        <f>AD11*$C5</f>
        <v/>
      </c>
      <c r="AE23" s="118">
        <f>AE11*$C5</f>
        <v/>
      </c>
      <c r="AF23" s="118">
        <f>AF11*$C5</f>
        <v/>
      </c>
      <c r="AG23" s="118">
        <f>AG11*$C5</f>
        <v/>
      </c>
    </row>
    <row r="24">
      <c r="B24" t="inlineStr">
        <is>
          <t>CRUDE OIL</t>
        </is>
      </c>
      <c r="C24" s="118">
        <f>C12*$C6</f>
        <v/>
      </c>
      <c r="D24" s="118">
        <f>D12*$C6</f>
        <v/>
      </c>
      <c r="E24" s="118">
        <f>E12*$C6</f>
        <v/>
      </c>
      <c r="F24" s="118">
        <f>F12*$C6</f>
        <v/>
      </c>
      <c r="G24" s="118">
        <f>G12*$C6</f>
        <v/>
      </c>
      <c r="H24" s="118">
        <f>H12*$C6</f>
        <v/>
      </c>
      <c r="I24" s="118">
        <f>I12*$C6</f>
        <v/>
      </c>
      <c r="J24" s="118">
        <f>J12*$C6</f>
        <v/>
      </c>
      <c r="K24" s="118">
        <f>K12*$C6</f>
        <v/>
      </c>
      <c r="L24" s="118">
        <f>L12*$C6</f>
        <v/>
      </c>
      <c r="M24" s="118">
        <f>M12*$C6</f>
        <v/>
      </c>
      <c r="N24" s="118">
        <f>N12*$C6</f>
        <v/>
      </c>
      <c r="O24" s="118">
        <f>O12*$C6</f>
        <v/>
      </c>
      <c r="P24" s="118">
        <f>P12*$C6</f>
        <v/>
      </c>
      <c r="Q24" s="118">
        <f>Q12*$C6</f>
        <v/>
      </c>
      <c r="R24" s="118">
        <f>R12*$C6</f>
        <v/>
      </c>
      <c r="S24" s="118">
        <f>S12*$C6</f>
        <v/>
      </c>
      <c r="T24" s="118">
        <f>T12*$C6</f>
        <v/>
      </c>
      <c r="U24" s="118">
        <f>U12*$C6</f>
        <v/>
      </c>
      <c r="V24" s="118">
        <f>V12*$C6</f>
        <v/>
      </c>
      <c r="W24" s="118">
        <f>W12*$C6</f>
        <v/>
      </c>
      <c r="X24" s="118">
        <f>X12*$C6</f>
        <v/>
      </c>
      <c r="Y24" s="118">
        <f>Y12*$C6</f>
        <v/>
      </c>
      <c r="Z24" s="118">
        <f>Z12*$C6</f>
        <v/>
      </c>
      <c r="AA24" s="118">
        <f>AA12*$C6</f>
        <v/>
      </c>
      <c r="AB24" s="118">
        <f>AB12*$C6</f>
        <v/>
      </c>
      <c r="AC24" s="118">
        <f>AC12*$C6</f>
        <v/>
      </c>
      <c r="AD24" s="118">
        <f>AD12*$C6</f>
        <v/>
      </c>
      <c r="AE24" s="118">
        <f>AE12*$C6</f>
        <v/>
      </c>
      <c r="AF24" s="118">
        <f>AF12*$C6</f>
        <v/>
      </c>
      <c r="AG24" s="118">
        <f>AG12*$C6</f>
        <v/>
      </c>
    </row>
    <row r="25">
      <c r="B25" t="inlineStr">
        <is>
          <t>LPG PROPANE OR BUTANE</t>
        </is>
      </c>
      <c r="C25" s="118">
        <f>C13*$C7</f>
        <v/>
      </c>
      <c r="D25" s="118">
        <f>D13*$C7</f>
        <v/>
      </c>
      <c r="E25" s="118">
        <f>E13*$C7</f>
        <v/>
      </c>
      <c r="F25" s="118">
        <f>F13*$C7</f>
        <v/>
      </c>
      <c r="G25" s="118">
        <f>G13*$C7</f>
        <v/>
      </c>
      <c r="H25" s="118">
        <f>H13*$C7</f>
        <v/>
      </c>
      <c r="I25" s="118">
        <f>I13*$C7</f>
        <v/>
      </c>
      <c r="J25" s="118">
        <f>J13*$C7</f>
        <v/>
      </c>
      <c r="K25" s="118">
        <f>K13*$C7</f>
        <v/>
      </c>
      <c r="L25" s="118">
        <f>L13*$C7</f>
        <v/>
      </c>
      <c r="M25" s="118">
        <f>M13*$C7</f>
        <v/>
      </c>
      <c r="N25" s="118">
        <f>N13*$C7</f>
        <v/>
      </c>
      <c r="O25" s="118">
        <f>O13*$C7</f>
        <v/>
      </c>
      <c r="P25" s="118">
        <f>P13*$C7</f>
        <v/>
      </c>
      <c r="Q25" s="118">
        <f>Q13*$C7</f>
        <v/>
      </c>
      <c r="R25" s="118">
        <f>R13*$C7</f>
        <v/>
      </c>
      <c r="S25" s="118">
        <f>S13*$C7</f>
        <v/>
      </c>
      <c r="T25" s="118">
        <f>T13*$C7</f>
        <v/>
      </c>
      <c r="U25" s="118">
        <f>U13*$C7</f>
        <v/>
      </c>
      <c r="V25" s="118">
        <f>V13*$C7</f>
        <v/>
      </c>
      <c r="W25" s="118">
        <f>W13*$C7</f>
        <v/>
      </c>
      <c r="X25" s="118">
        <f>X13*$C7</f>
        <v/>
      </c>
      <c r="Y25" s="118">
        <f>Y13*$C7</f>
        <v/>
      </c>
      <c r="Z25" s="118">
        <f>Z13*$C7</f>
        <v/>
      </c>
      <c r="AA25" s="118">
        <f>AA13*$C7</f>
        <v/>
      </c>
      <c r="AB25" s="118">
        <f>AB13*$C7</f>
        <v/>
      </c>
      <c r="AC25" s="118">
        <f>AC13*$C7</f>
        <v/>
      </c>
      <c r="AD25" s="118">
        <f>AD13*$C7</f>
        <v/>
      </c>
      <c r="AE25" s="118">
        <f>AE13*$C7</f>
        <v/>
      </c>
      <c r="AF25" s="118">
        <f>AF13*$C7</f>
        <v/>
      </c>
      <c r="AG25" s="118">
        <f>AG13*$C7</f>
        <v/>
      </c>
    </row>
    <row r="27">
      <c r="A27" s="123" t="inlineStr">
        <is>
          <t>% Non-Energy Consumption by Sector</t>
        </is>
      </c>
      <c r="B27" s="124" t="n"/>
      <c r="C27" s="124" t="n"/>
    </row>
    <row r="28">
      <c r="A28" t="inlineStr">
        <is>
          <t>COAL</t>
        </is>
      </c>
      <c r="B28" t="inlineStr">
        <is>
          <t>iron and steel 241</t>
        </is>
      </c>
      <c r="C28" s="119">
        <f>IFERROR(IF((C22/C16)&gt;1,1,(C22/C16)),0)</f>
        <v/>
      </c>
      <c r="D28" s="119">
        <f>IFERROR(IF((D22/D16)&gt;1,1,(D22/D16)),0)</f>
        <v/>
      </c>
      <c r="E28" s="119">
        <f>IFERROR(IF((E22/E16)&gt;1,1,(E22/E16)),0)</f>
        <v/>
      </c>
      <c r="F28" s="119">
        <f>IFERROR(IF((F22/F16)&gt;1,1,(F22/F16)),0)</f>
        <v/>
      </c>
      <c r="G28" s="119">
        <f>IFERROR(IF((G22/G16)&gt;1,1,(G22/G16)),0)</f>
        <v/>
      </c>
      <c r="H28" s="119">
        <f>IFERROR(IF((H22/H16)&gt;1,1,(H22/H16)),0)</f>
        <v/>
      </c>
      <c r="I28" s="119">
        <f>IFERROR(IF((I22/I16)&gt;1,1,(I22/I16)),0)</f>
        <v/>
      </c>
      <c r="J28" s="119">
        <f>IFERROR(IF((J22/J16)&gt;1,1,(J22/J16)),0)</f>
        <v/>
      </c>
      <c r="K28" s="119">
        <f>IFERROR(IF((K22/K16)&gt;1,1,(K22/K16)),0)</f>
        <v/>
      </c>
      <c r="L28" s="119">
        <f>IFERROR(IF((L22/L16)&gt;1,1,(L22/L16)),0)</f>
        <v/>
      </c>
      <c r="M28" s="119">
        <f>IFERROR(IF((M22/M16)&gt;1,1,(M22/M16)),0)</f>
        <v/>
      </c>
      <c r="N28" s="119">
        <f>IFERROR(IF((N22/N16)&gt;1,1,(N22/N16)),0)</f>
        <v/>
      </c>
      <c r="O28" s="119">
        <f>IFERROR(IF((O22/O16)&gt;1,1,(O22/O16)),0)</f>
        <v/>
      </c>
      <c r="P28" s="119">
        <f>IFERROR(IF((P22/P16)&gt;1,1,(P22/P16)),0)</f>
        <v/>
      </c>
      <c r="Q28" s="119">
        <f>IFERROR(IF((Q22/Q16)&gt;1,1,(Q22/Q16)),0)</f>
        <v/>
      </c>
      <c r="R28" s="119">
        <f>IFERROR(IF((R22/R16)&gt;1,1,(R22/R16)),0)</f>
        <v/>
      </c>
      <c r="S28" s="119">
        <f>IFERROR(IF((S22/S16)&gt;1,1,(S22/S16)),0)</f>
        <v/>
      </c>
      <c r="T28" s="119">
        <f>IFERROR(IF((T22/T16)&gt;1,1,(T22/T16)),0)</f>
        <v/>
      </c>
      <c r="U28" s="119">
        <f>IFERROR(IF((U22/U16)&gt;1,1,(U22/U16)),0)</f>
        <v/>
      </c>
      <c r="V28" s="119">
        <f>IFERROR(IF((V22/V16)&gt;1,1,(V22/V16)),0)</f>
        <v/>
      </c>
      <c r="W28" s="119">
        <f>IFERROR(IF((W22/W16)&gt;1,1,(W22/W16)),0)</f>
        <v/>
      </c>
      <c r="X28" s="119">
        <f>IFERROR(IF((X22/X16)&gt;1,1,(X22/X16)),0)</f>
        <v/>
      </c>
      <c r="Y28" s="119">
        <f>IFERROR(IF((Y22/Y16)&gt;1,1,(Y22/Y16)),0)</f>
        <v/>
      </c>
      <c r="Z28" s="119">
        <f>IFERROR(IF((Z22/Z16)&gt;1,1,(Z22/Z16)),0)</f>
        <v/>
      </c>
      <c r="AA28" s="119">
        <f>IFERROR(IF((AA22/AA16)&gt;1,1,(AA22/AA16)),0)</f>
        <v/>
      </c>
      <c r="AB28" s="119">
        <f>IFERROR(IF((AB22/AB16)&gt;1,1,(AB22/AB16)),0)</f>
        <v/>
      </c>
      <c r="AC28" s="119">
        <f>IFERROR(IF((AC22/AC16)&gt;1,1,(AC22/AC16)),0)</f>
        <v/>
      </c>
      <c r="AD28" s="119">
        <f>IFERROR(IF((AD22/AD16)&gt;1,1,(AD22/AD16)),0)</f>
        <v/>
      </c>
      <c r="AE28" s="119">
        <f>IFERROR(IF((AE22/AE16)&gt;1,1,(AE22/AE16)),0)</f>
        <v/>
      </c>
      <c r="AF28" s="119">
        <f>IFERROR(IF((AF22/AF16)&gt;1,1,(AF22/AF16)),0)</f>
        <v/>
      </c>
      <c r="AG28" s="119">
        <f>IFERROR(IF((AG22/AG16)&gt;1,1,(AG22/AG16)),0)</f>
        <v/>
      </c>
    </row>
    <row r="29">
      <c r="A29" t="inlineStr">
        <is>
          <t>NATURAL GAS</t>
        </is>
      </c>
      <c r="B29" t="inlineStr">
        <is>
          <t>chemicals 20</t>
        </is>
      </c>
      <c r="C29" s="119">
        <f>IFERROR(IF((C23/C17)&gt;1,1,(C23/C17)),0)</f>
        <v/>
      </c>
      <c r="D29" s="119">
        <f>IFERROR(IF((D23/D17)&gt;1,1,(D23/D17)),0)</f>
        <v/>
      </c>
      <c r="E29" s="119">
        <f>IFERROR(IF((E23/E17)&gt;1,1,(E23/E17)),0)</f>
        <v/>
      </c>
      <c r="F29" s="119">
        <f>IFERROR(IF((F23/F17)&gt;1,1,(F23/F17)),0)</f>
        <v/>
      </c>
      <c r="G29" s="119">
        <f>IFERROR(IF((G23/G17)&gt;1,1,(G23/G17)),0)</f>
        <v/>
      </c>
      <c r="H29" s="119">
        <f>IFERROR(IF((H23/H17)&gt;1,1,(H23/H17)),0)</f>
        <v/>
      </c>
      <c r="I29" s="119">
        <f>IFERROR(IF((I23/I17)&gt;1,1,(I23/I17)),0)</f>
        <v/>
      </c>
      <c r="J29" s="119">
        <f>IFERROR(IF((J23/J17)&gt;1,1,(J23/J17)),0)</f>
        <v/>
      </c>
      <c r="K29" s="119">
        <f>IFERROR(IF((K23/K17)&gt;1,1,(K23/K17)),0)</f>
        <v/>
      </c>
      <c r="L29" s="119">
        <f>IFERROR(IF((L23/L17)&gt;1,1,(L23/L17)),0)</f>
        <v/>
      </c>
      <c r="M29" s="119">
        <f>IFERROR(IF((M23/M17)&gt;1,1,(M23/M17)),0)</f>
        <v/>
      </c>
      <c r="N29" s="119">
        <f>IFERROR(IF((N23/N17)&gt;1,1,(N23/N17)),0)</f>
        <v/>
      </c>
      <c r="O29" s="119">
        <f>IFERROR(IF((O23/O17)&gt;1,1,(O23/O17)),0)</f>
        <v/>
      </c>
      <c r="P29" s="119">
        <f>IFERROR(IF((P23/P17)&gt;1,1,(P23/P17)),0)</f>
        <v/>
      </c>
      <c r="Q29" s="119">
        <f>IFERROR(IF((Q23/Q17)&gt;1,1,(Q23/Q17)),0)</f>
        <v/>
      </c>
      <c r="R29" s="119">
        <f>IFERROR(IF((R23/R17)&gt;1,1,(R23/R17)),0)</f>
        <v/>
      </c>
      <c r="S29" s="119">
        <f>IFERROR(IF((S23/S17)&gt;1,1,(S23/S17)),0)</f>
        <v/>
      </c>
      <c r="T29" s="119">
        <f>IFERROR(IF((T23/T17)&gt;1,1,(T23/T17)),0)</f>
        <v/>
      </c>
      <c r="U29" s="119">
        <f>IFERROR(IF((U23/U17)&gt;1,1,(U23/U17)),0)</f>
        <v/>
      </c>
      <c r="V29" s="119">
        <f>IFERROR(IF((V23/V17)&gt;1,1,(V23/V17)),0)</f>
        <v/>
      </c>
      <c r="W29" s="119">
        <f>IFERROR(IF((W23/W17)&gt;1,1,(W23/W17)),0)</f>
        <v/>
      </c>
      <c r="X29" s="119">
        <f>IFERROR(IF((X23/X17)&gt;1,1,(X23/X17)),0)</f>
        <v/>
      </c>
      <c r="Y29" s="119">
        <f>IFERROR(IF((Y23/Y17)&gt;1,1,(Y23/Y17)),0)</f>
        <v/>
      </c>
      <c r="Z29" s="119">
        <f>IFERROR(IF((Z23/Z17)&gt;1,1,(Z23/Z17)),0)</f>
        <v/>
      </c>
      <c r="AA29" s="119">
        <f>IFERROR(IF((AA23/AA17)&gt;1,1,(AA23/AA17)),0)</f>
        <v/>
      </c>
      <c r="AB29" s="119">
        <f>IFERROR(IF((AB23/AB17)&gt;1,1,(AB23/AB17)),0)</f>
        <v/>
      </c>
      <c r="AC29" s="119">
        <f>IFERROR(IF((AC23/AC17)&gt;1,1,(AC23/AC17)),0)</f>
        <v/>
      </c>
      <c r="AD29" s="119">
        <f>IFERROR(IF((AD23/AD17)&gt;1,1,(AD23/AD17)),0)</f>
        <v/>
      </c>
      <c r="AE29" s="119">
        <f>IFERROR(IF((AE23/AE17)&gt;1,1,(AE23/AE17)),0)</f>
        <v/>
      </c>
      <c r="AF29" s="119">
        <f>IFERROR(IF((AF23/AF17)&gt;1,1,(AF23/AF17)),0)</f>
        <v/>
      </c>
      <c r="AG29" s="119">
        <f>IFERROR(IF((AG23/AG17)&gt;1,1,(AG23/AG17)),0)</f>
        <v/>
      </c>
    </row>
    <row r="30">
      <c r="A30" t="inlineStr">
        <is>
          <t>CRUDE OIL</t>
        </is>
      </c>
      <c r="B30" t="inlineStr">
        <is>
          <t>refined petroleum and coke 19</t>
        </is>
      </c>
      <c r="C30" s="119">
        <f>0.95</f>
        <v/>
      </c>
      <c r="D30" s="119">
        <f>0.95</f>
        <v/>
      </c>
      <c r="E30" s="119">
        <f>0.95</f>
        <v/>
      </c>
      <c r="F30" s="119">
        <f>0.95</f>
        <v/>
      </c>
      <c r="G30" s="119">
        <f>0.95</f>
        <v/>
      </c>
      <c r="H30" s="119">
        <f>0.95</f>
        <v/>
      </c>
      <c r="I30" s="119">
        <f>0.95</f>
        <v/>
      </c>
      <c r="J30" s="119">
        <f>0.95</f>
        <v/>
      </c>
      <c r="K30" s="119">
        <f>0.95</f>
        <v/>
      </c>
      <c r="L30" s="119">
        <f>0.95</f>
        <v/>
      </c>
      <c r="M30" s="119">
        <f>0.95</f>
        <v/>
      </c>
      <c r="N30" s="119">
        <f>0.95</f>
        <v/>
      </c>
      <c r="O30" s="119">
        <f>0.95</f>
        <v/>
      </c>
      <c r="P30" s="119">
        <f>0.95</f>
        <v/>
      </c>
      <c r="Q30" s="119">
        <f>0.95</f>
        <v/>
      </c>
      <c r="R30" s="119">
        <f>0.95</f>
        <v/>
      </c>
      <c r="S30" s="119">
        <f>0.95</f>
        <v/>
      </c>
      <c r="T30" s="119">
        <f>0.95</f>
        <v/>
      </c>
      <c r="U30" s="119">
        <f>0.95</f>
        <v/>
      </c>
      <c r="V30" s="119">
        <f>0.95</f>
        <v/>
      </c>
      <c r="W30" s="119">
        <f>0.95</f>
        <v/>
      </c>
      <c r="X30" s="119">
        <f>0.95</f>
        <v/>
      </c>
      <c r="Y30" s="119">
        <f>0.95</f>
        <v/>
      </c>
      <c r="Z30" s="119">
        <f>0.95</f>
        <v/>
      </c>
      <c r="AA30" s="119">
        <f>0.95</f>
        <v/>
      </c>
      <c r="AB30" s="119">
        <f>0.95</f>
        <v/>
      </c>
      <c r="AC30" s="119">
        <f>0.95</f>
        <v/>
      </c>
      <c r="AD30" s="119">
        <f>0.95</f>
        <v/>
      </c>
      <c r="AE30" s="119">
        <f>0.95</f>
        <v/>
      </c>
      <c r="AF30" s="119">
        <f>0.95</f>
        <v/>
      </c>
      <c r="AG30" s="119">
        <f>0.95</f>
        <v/>
      </c>
    </row>
    <row r="31">
      <c r="A31" t="inlineStr">
        <is>
          <t>LPG PROPANE OR BUTANE</t>
        </is>
      </c>
      <c r="B31" t="inlineStr">
        <is>
          <t>chemicals 20</t>
        </is>
      </c>
      <c r="C31" s="119">
        <f>IFERROR(IF((C25/C19)&gt;1,1,(C25/C19)),0)</f>
        <v/>
      </c>
      <c r="D31" s="119">
        <f>IFERROR(IF((D25/D19)&gt;1,1,(D25/D19)),0)</f>
        <v/>
      </c>
      <c r="E31" s="119">
        <f>IFERROR(IF((E25/E19)&gt;1,1,(E25/E19)),0)</f>
        <v/>
      </c>
      <c r="F31" s="119">
        <f>IFERROR(IF((F25/F19)&gt;1,1,(F25/F19)),0)</f>
        <v/>
      </c>
      <c r="G31" s="119">
        <f>IFERROR(IF((G25/G19)&gt;1,1,(G25/G19)),0)</f>
        <v/>
      </c>
      <c r="H31" s="119">
        <f>IFERROR(IF((H25/H19)&gt;1,1,(H25/H19)),0)</f>
        <v/>
      </c>
      <c r="I31" s="119">
        <f>IFERROR(IF((I25/I19)&gt;1,1,(I25/I19)),0)</f>
        <v/>
      </c>
      <c r="J31" s="119">
        <f>IFERROR(IF((J25/J19)&gt;1,1,(J25/J19)),0)</f>
        <v/>
      </c>
      <c r="K31" s="119">
        <f>IFERROR(IF((K25/K19)&gt;1,1,(K25/K19)),0)</f>
        <v/>
      </c>
      <c r="L31" s="119">
        <f>IFERROR(IF((L25/L19)&gt;1,1,(L25/L19)),0)</f>
        <v/>
      </c>
      <c r="M31" s="119">
        <f>IFERROR(IF((M25/M19)&gt;1,1,(M25/M19)),0)</f>
        <v/>
      </c>
      <c r="N31" s="119">
        <f>IFERROR(IF((N25/N19)&gt;1,1,(N25/N19)),0)</f>
        <v/>
      </c>
      <c r="O31" s="119">
        <f>IFERROR(IF((O25/O19)&gt;1,1,(O25/O19)),0)</f>
        <v/>
      </c>
      <c r="P31" s="119">
        <f>IFERROR(IF((P25/P19)&gt;1,1,(P25/P19)),0)</f>
        <v/>
      </c>
      <c r="Q31" s="119">
        <f>IFERROR(IF((Q25/Q19)&gt;1,1,(Q25/Q19)),0)</f>
        <v/>
      </c>
      <c r="R31" s="119">
        <f>IFERROR(IF((R25/R19)&gt;1,1,(R25/R19)),0)</f>
        <v/>
      </c>
      <c r="S31" s="119">
        <f>IFERROR(IF((S25/S19)&gt;1,1,(S25/S19)),0)</f>
        <v/>
      </c>
      <c r="T31" s="119">
        <f>IFERROR(IF((T25/T19)&gt;1,1,(T25/T19)),0)</f>
        <v/>
      </c>
      <c r="U31" s="119">
        <f>IFERROR(IF((U25/U19)&gt;1,1,(U25/U19)),0)</f>
        <v/>
      </c>
      <c r="V31" s="119">
        <f>IFERROR(IF((V25/V19)&gt;1,1,(V25/V19)),0)</f>
        <v/>
      </c>
      <c r="W31" s="119">
        <f>IFERROR(IF((W25/W19)&gt;1,1,(W25/W19)),0)</f>
        <v/>
      </c>
      <c r="X31" s="119">
        <f>IFERROR(IF((X25/X19)&gt;1,1,(X25/X19)),0)</f>
        <v/>
      </c>
      <c r="Y31" s="119">
        <f>IFERROR(IF((Y25/Y19)&gt;1,1,(Y25/Y19)),0)</f>
        <v/>
      </c>
      <c r="Z31" s="119">
        <f>IFERROR(IF((Z25/Z19)&gt;1,1,(Z25/Z19)),0)</f>
        <v/>
      </c>
      <c r="AA31" s="119">
        <f>IFERROR(IF((AA25/AA19)&gt;1,1,(AA25/AA19)),0)</f>
        <v/>
      </c>
      <c r="AB31" s="119">
        <f>IFERROR(IF((AB25/AB19)&gt;1,1,(AB25/AB19)),0)</f>
        <v/>
      </c>
      <c r="AC31" s="119">
        <f>IFERROR(IF((AC25/AC19)&gt;1,1,(AC25/AC19)),0)</f>
        <v/>
      </c>
      <c r="AD31" s="119">
        <f>IFERROR(IF((AD25/AD19)&gt;1,1,(AD25/AD19)),0)</f>
        <v/>
      </c>
      <c r="AE31" s="119">
        <f>IFERROR(IF((AE25/AE19)&gt;1,1,(AE25/AE19)),0)</f>
        <v/>
      </c>
      <c r="AF31" s="119">
        <f>IFERROR(IF((AF25/AF19)&gt;1,1,(AF25/AF19)),0)</f>
        <v/>
      </c>
      <c r="AG31" s="119">
        <f>IFERROR(IF((AG25/AG19)&gt;1,1,(AG25/AG19)),0)</f>
        <v/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3"/>
    <outlinePr summaryBelow="1" summaryRight="1"/>
    <pageSetUpPr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width="39.83203125" customWidth="1" style="163" min="1" max="1"/>
    <col width="14.6640625" customWidth="1" style="163" min="2" max="2"/>
    <col width="9.5" customWidth="1" style="163" min="3" max="3"/>
    <col width="9.5" bestFit="1" customWidth="1" style="163" min="4" max="35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>
      <c r="B27" s="14" t="n"/>
    </row>
    <row r="28">
      <c r="A28" s="15" t="n"/>
      <c r="B28" s="14" t="n"/>
    </row>
    <row r="29">
      <c r="B29" s="14" t="n"/>
    </row>
    <row r="30">
      <c r="A30" s="15" t="n"/>
      <c r="B30" s="14" t="n"/>
    </row>
    <row r="31">
      <c r="B31" s="14" t="n"/>
    </row>
    <row r="33">
      <c r="A33" s="15" t="n"/>
    </row>
    <row r="34">
      <c r="A34" s="5" t="n"/>
      <c r="B34" s="51" t="n"/>
      <c r="C34" s="51" t="n"/>
      <c r="D34" s="51" t="n"/>
      <c r="E34" s="51" t="n"/>
      <c r="F34" s="51" t="n"/>
      <c r="G34" s="51" t="n"/>
      <c r="H34" s="51" t="n"/>
      <c r="I34" s="51" t="n"/>
      <c r="J34" s="51" t="n"/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51" t="n"/>
      <c r="AE34" s="51" t="n"/>
      <c r="AF34" s="51" t="n"/>
      <c r="AG34" s="51" t="n"/>
      <c r="AH34" s="51" t="n"/>
      <c r="AI34" s="51" t="n"/>
    </row>
    <row r="35">
      <c r="A35" s="5" t="n"/>
      <c r="B35" s="51" t="n"/>
      <c r="C35" s="51" t="n"/>
      <c r="D35" s="51" t="n"/>
      <c r="E35" s="51" t="n"/>
      <c r="F35" s="51" t="n"/>
      <c r="G35" s="51" t="n"/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  <c r="R35" s="51" t="n"/>
      <c r="S35" s="51" t="n"/>
      <c r="T35" s="51" t="n"/>
      <c r="U35" s="51" t="n"/>
      <c r="V35" s="51" t="n"/>
      <c r="W35" s="51" t="n"/>
      <c r="X35" s="51" t="n"/>
      <c r="Y35" s="51" t="n"/>
      <c r="Z35" s="51" t="n"/>
      <c r="AA35" s="51" t="n"/>
      <c r="AB35" s="51" t="n"/>
      <c r="AC35" s="51" t="n"/>
      <c r="AD35" s="51" t="n"/>
      <c r="AE35" s="51" t="n"/>
      <c r="AF35" s="51" t="n"/>
      <c r="AG35" s="51" t="n"/>
      <c r="AH35" s="51" t="n"/>
      <c r="AI35" s="51" t="n"/>
    </row>
    <row r="36">
      <c r="A36" s="5" t="n"/>
      <c r="B36" s="51" t="n"/>
      <c r="C36" s="51" t="n"/>
      <c r="D36" s="51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1" t="n"/>
      <c r="AE36" s="51" t="n"/>
      <c r="AF36" s="51" t="n"/>
      <c r="AG36" s="51" t="n"/>
      <c r="AH36" s="51" t="n"/>
      <c r="AI36" s="51" t="n"/>
    </row>
    <row r="37">
      <c r="A37" s="5" t="n"/>
      <c r="B37" s="51" t="n"/>
      <c r="C37" s="51" t="n"/>
      <c r="D37" s="51" t="n"/>
      <c r="E37" s="51" t="n"/>
      <c r="F37" s="51" t="n"/>
      <c r="G37" s="51" t="n"/>
      <c r="H37" s="51" t="n"/>
      <c r="I37" s="51" t="n"/>
      <c r="J37" s="51" t="n"/>
      <c r="K37" s="51" t="n"/>
      <c r="L37" s="51" t="n"/>
      <c r="M37" s="51" t="n"/>
      <c r="N37" s="51" t="n"/>
      <c r="O37" s="51" t="n"/>
      <c r="P37" s="51" t="n"/>
      <c r="Q37" s="51" t="n"/>
      <c r="R37" s="51" t="n"/>
      <c r="S37" s="51" t="n"/>
      <c r="T37" s="51" t="n"/>
      <c r="U37" s="51" t="n"/>
      <c r="V37" s="51" t="n"/>
      <c r="W37" s="51" t="n"/>
      <c r="X37" s="51" t="n"/>
      <c r="Y37" s="51" t="n"/>
      <c r="Z37" s="51" t="n"/>
      <c r="AA37" s="51" t="n"/>
      <c r="AB37" s="51" t="n"/>
      <c r="AC37" s="51" t="n"/>
      <c r="AD37" s="51" t="n"/>
      <c r="AE37" s="51" t="n"/>
      <c r="AF37" s="51" t="n"/>
      <c r="AG37" s="51" t="n"/>
      <c r="AH37" s="51" t="n"/>
      <c r="AI37" s="51" t="n"/>
    </row>
    <row r="38">
      <c r="A38" s="5" t="n"/>
      <c r="B38" s="51" t="n"/>
      <c r="C38" s="51" t="n"/>
      <c r="D38" s="51" t="n"/>
      <c r="E38" s="51" t="n"/>
      <c r="F38" s="51" t="n"/>
      <c r="G38" s="51" t="n"/>
      <c r="H38" s="51" t="n"/>
      <c r="I38" s="51" t="n"/>
      <c r="J38" s="51" t="n"/>
      <c r="K38" s="51" t="n"/>
      <c r="L38" s="51" t="n"/>
      <c r="M38" s="51" t="n"/>
      <c r="N38" s="51" t="n"/>
      <c r="O38" s="51" t="n"/>
      <c r="P38" s="51" t="n"/>
      <c r="Q38" s="51" t="n"/>
      <c r="R38" s="51" t="n"/>
      <c r="S38" s="51" t="n"/>
      <c r="T38" s="51" t="n"/>
      <c r="U38" s="51" t="n"/>
      <c r="V38" s="51" t="n"/>
      <c r="W38" s="51" t="n"/>
      <c r="X38" s="51" t="n"/>
      <c r="Y38" s="51" t="n"/>
      <c r="Z38" s="51" t="n"/>
      <c r="AA38" s="51" t="n"/>
      <c r="AB38" s="51" t="n"/>
      <c r="AC38" s="51" t="n"/>
      <c r="AD38" s="51" t="n"/>
      <c r="AE38" s="51" t="n"/>
      <c r="AF38" s="51" t="n"/>
      <c r="AG38" s="51" t="n"/>
      <c r="AH38" s="51" t="n"/>
      <c r="AI38" s="51" t="n"/>
    </row>
    <row r="39">
      <c r="A39" s="5" t="n"/>
      <c r="B39" s="51" t="n"/>
      <c r="C39" s="51" t="n"/>
      <c r="D39" s="51" t="n"/>
      <c r="E39" s="51" t="n"/>
      <c r="F39" s="51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1" t="n"/>
      <c r="Y39" s="51" t="n"/>
      <c r="Z39" s="51" t="n"/>
      <c r="AA39" s="51" t="n"/>
      <c r="AB39" s="51" t="n"/>
      <c r="AC39" s="51" t="n"/>
      <c r="AD39" s="51" t="n"/>
      <c r="AE39" s="51" t="n"/>
      <c r="AF39" s="51" t="n"/>
      <c r="AG39" s="51" t="n"/>
      <c r="AH39" s="51" t="n"/>
      <c r="AI39" s="51" t="n"/>
    </row>
    <row r="40">
      <c r="A40" s="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1" t="n"/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</row>
    <row r="41">
      <c r="A41" s="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1" t="n"/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</row>
    <row r="42">
      <c r="A42" s="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1" t="n"/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</row>
    <row r="43">
      <c r="A43" s="5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  <c r="AI43" s="51" t="n"/>
    </row>
    <row r="44">
      <c r="A44" s="5" t="n"/>
      <c r="B44" s="51" t="n"/>
      <c r="C44" s="51" t="n"/>
      <c r="D44" s="51" t="n"/>
      <c r="E44" s="51" t="n"/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  <c r="AB44" s="51" t="n"/>
      <c r="AC44" s="51" t="n"/>
      <c r="AD44" s="51" t="n"/>
      <c r="AE44" s="51" t="n"/>
      <c r="AF44" s="51" t="n"/>
      <c r="AG44" s="51" t="n"/>
      <c r="AH44" s="51" t="n"/>
      <c r="AI44" s="51" t="n"/>
    </row>
    <row r="45">
      <c r="A45" s="5" t="n"/>
      <c r="B45" s="51" t="n"/>
      <c r="C45" s="51" t="n"/>
      <c r="D45" s="51" t="n"/>
      <c r="E45" s="51" t="n"/>
      <c r="F45" s="51" t="n"/>
      <c r="G45" s="51" t="n"/>
      <c r="H45" s="51" t="n"/>
      <c r="I45" s="51" t="n"/>
      <c r="J45" s="51" t="n"/>
      <c r="K45" s="51" t="n"/>
      <c r="L45" s="51" t="n"/>
      <c r="M45" s="51" t="n"/>
      <c r="N45" s="51" t="n"/>
      <c r="O45" s="51" t="n"/>
      <c r="P45" s="51" t="n"/>
      <c r="Q45" s="51" t="n"/>
      <c r="R45" s="51" t="n"/>
      <c r="S45" s="51" t="n"/>
      <c r="T45" s="51" t="n"/>
      <c r="U45" s="51" t="n"/>
      <c r="V45" s="51" t="n"/>
      <c r="W45" s="51" t="n"/>
      <c r="X45" s="51" t="n"/>
      <c r="Y45" s="51" t="n"/>
      <c r="Z45" s="51" t="n"/>
      <c r="AA45" s="51" t="n"/>
      <c r="AB45" s="51" t="n"/>
      <c r="AC45" s="51" t="n"/>
      <c r="AD45" s="51" t="n"/>
      <c r="AE45" s="51" t="n"/>
      <c r="AF45" s="51" t="n"/>
      <c r="AG45" s="51" t="n"/>
      <c r="AH45" s="51" t="n"/>
      <c r="AI45" s="51" t="n"/>
    </row>
    <row r="46">
      <c r="A46" s="6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</row>
    <row r="47">
      <c r="A47" s="15" t="n"/>
    </row>
    <row r="48">
      <c r="A48" s="5" t="n"/>
      <c r="B48" s="51" t="n"/>
      <c r="C48" s="51" t="n"/>
      <c r="D48" s="51" t="n"/>
      <c r="E48" s="51" t="n"/>
      <c r="F48" s="51" t="n"/>
      <c r="G48" s="51" t="n"/>
      <c r="H48" s="51" t="n"/>
      <c r="I48" s="51" t="n"/>
      <c r="J48" s="51" t="n"/>
      <c r="K48" s="51" t="n"/>
      <c r="L48" s="51" t="n"/>
      <c r="M48" s="51" t="n"/>
      <c r="N48" s="51" t="n"/>
      <c r="O48" s="51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1" t="n"/>
      <c r="Y48" s="51" t="n"/>
      <c r="Z48" s="51" t="n"/>
      <c r="AA48" s="51" t="n"/>
      <c r="AB48" s="51" t="n"/>
      <c r="AC48" s="51" t="n"/>
      <c r="AD48" s="51" t="n"/>
      <c r="AE48" s="51" t="n"/>
      <c r="AF48" s="51" t="n"/>
      <c r="AG48" s="51" t="n"/>
      <c r="AH48" s="51" t="n"/>
      <c r="AI48" s="51" t="n"/>
    </row>
    <row r="49">
      <c r="A49" s="5" t="n"/>
      <c r="B49" s="51" t="n"/>
      <c r="C49" s="51" t="n"/>
      <c r="D49" s="51" t="n"/>
      <c r="E49" s="51" t="n"/>
      <c r="F49" s="51" t="n"/>
      <c r="G49" s="51" t="n"/>
      <c r="H49" s="51" t="n"/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  <c r="R49" s="51" t="n"/>
      <c r="S49" s="51" t="n"/>
      <c r="T49" s="51" t="n"/>
      <c r="U49" s="51" t="n"/>
      <c r="V49" s="51" t="n"/>
      <c r="W49" s="51" t="n"/>
      <c r="X49" s="51" t="n"/>
      <c r="Y49" s="51" t="n"/>
      <c r="Z49" s="51" t="n"/>
      <c r="AA49" s="51" t="n"/>
      <c r="AB49" s="51" t="n"/>
      <c r="AC49" s="51" t="n"/>
      <c r="AD49" s="51" t="n"/>
      <c r="AE49" s="51" t="n"/>
      <c r="AF49" s="51" t="n"/>
      <c r="AG49" s="51" t="n"/>
      <c r="AH49" s="51" t="n"/>
      <c r="AI49" s="51" t="n"/>
    </row>
    <row r="50">
      <c r="A50" s="13" t="n"/>
      <c r="B50" s="51" t="n"/>
      <c r="C50" s="51" t="n"/>
      <c r="D50" s="51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</row>
    <row r="51">
      <c r="A51" s="5" t="n"/>
      <c r="B51" s="51" t="n"/>
      <c r="C51" s="51" t="n"/>
      <c r="D51" s="51" t="n"/>
      <c r="E51" s="51" t="n"/>
      <c r="F51" s="51" t="n"/>
      <c r="G51" s="51" t="n"/>
      <c r="H51" s="51" t="n"/>
      <c r="I51" s="51" t="n"/>
      <c r="J51" s="51" t="n"/>
      <c r="K51" s="51" t="n"/>
      <c r="L51" s="51" t="n"/>
      <c r="M51" s="51" t="n"/>
      <c r="N51" s="51" t="n"/>
      <c r="O51" s="51" t="n"/>
      <c r="P51" s="51" t="n"/>
      <c r="Q51" s="51" t="n"/>
      <c r="R51" s="51" t="n"/>
      <c r="S51" s="51" t="n"/>
      <c r="T51" s="51" t="n"/>
      <c r="U51" s="51" t="n"/>
      <c r="V51" s="51" t="n"/>
      <c r="W51" s="51" t="n"/>
      <c r="X51" s="51" t="n"/>
      <c r="Y51" s="51" t="n"/>
      <c r="Z51" s="51" t="n"/>
      <c r="AA51" s="51" t="n"/>
      <c r="AB51" s="51" t="n"/>
      <c r="AC51" s="51" t="n"/>
      <c r="AD51" s="51" t="n"/>
      <c r="AE51" s="51" t="n"/>
      <c r="AF51" s="51" t="n"/>
      <c r="AG51" s="51" t="n"/>
      <c r="AH51" s="51" t="n"/>
      <c r="AI51" s="51" t="n"/>
    </row>
    <row r="52">
      <c r="A52" s="5" t="n"/>
      <c r="B52" s="51" t="n"/>
      <c r="C52" s="51" t="n"/>
      <c r="D52" s="51" t="n"/>
      <c r="E52" s="51" t="n"/>
      <c r="F52" s="51" t="n"/>
      <c r="G52" s="51" t="n"/>
      <c r="H52" s="51" t="n"/>
      <c r="I52" s="51" t="n"/>
      <c r="J52" s="51" t="n"/>
      <c r="K52" s="51" t="n"/>
      <c r="L52" s="51" t="n"/>
      <c r="M52" s="51" t="n"/>
      <c r="N52" s="51" t="n"/>
      <c r="O52" s="51" t="n"/>
      <c r="P52" s="51" t="n"/>
      <c r="Q52" s="51" t="n"/>
      <c r="R52" s="51" t="n"/>
      <c r="S52" s="51" t="n"/>
      <c r="T52" s="51" t="n"/>
      <c r="U52" s="51" t="n"/>
      <c r="V52" s="51" t="n"/>
      <c r="W52" s="51" t="n"/>
      <c r="X52" s="51" t="n"/>
      <c r="Y52" s="51" t="n"/>
      <c r="Z52" s="51" t="n"/>
      <c r="AA52" s="51" t="n"/>
      <c r="AB52" s="51" t="n"/>
      <c r="AC52" s="51" t="n"/>
      <c r="AD52" s="51" t="n"/>
      <c r="AE52" s="51" t="n"/>
      <c r="AF52" s="51" t="n"/>
      <c r="AG52" s="51" t="n"/>
      <c r="AH52" s="51" t="n"/>
      <c r="AI52" s="51" t="n"/>
    </row>
    <row r="53">
      <c r="A53" s="5" t="n"/>
      <c r="B53" s="51" t="n"/>
      <c r="C53" s="51" t="n"/>
      <c r="D53" s="51" t="n"/>
      <c r="E53" s="51" t="n"/>
      <c r="F53" s="51" t="n"/>
      <c r="G53" s="51" t="n"/>
      <c r="H53" s="51" t="n"/>
      <c r="I53" s="51" t="n"/>
      <c r="J53" s="51" t="n"/>
      <c r="K53" s="51" t="n"/>
      <c r="L53" s="51" t="n"/>
      <c r="M53" s="51" t="n"/>
      <c r="N53" s="51" t="n"/>
      <c r="O53" s="51" t="n"/>
      <c r="P53" s="51" t="n"/>
      <c r="Q53" s="51" t="n"/>
      <c r="R53" s="51" t="n"/>
      <c r="S53" s="51" t="n"/>
      <c r="T53" s="51" t="n"/>
      <c r="U53" s="51" t="n"/>
      <c r="V53" s="51" t="n"/>
      <c r="W53" s="51" t="n"/>
      <c r="X53" s="51" t="n"/>
      <c r="Y53" s="51" t="n"/>
      <c r="Z53" s="51" t="n"/>
      <c r="AA53" s="51" t="n"/>
      <c r="AB53" s="51" t="n"/>
      <c r="AC53" s="51" t="n"/>
      <c r="AD53" s="51" t="n"/>
      <c r="AE53" s="51" t="n"/>
      <c r="AF53" s="51" t="n"/>
      <c r="AG53" s="51" t="n"/>
      <c r="AH53" s="51" t="n"/>
      <c r="AI53" s="51" t="n"/>
    </row>
    <row r="54">
      <c r="A54" s="5" t="n"/>
      <c r="B54" s="51" t="n"/>
      <c r="C54" s="51" t="n"/>
      <c r="D54" s="51" t="n"/>
      <c r="E54" s="51" t="n"/>
      <c r="F54" s="51" t="n"/>
      <c r="G54" s="51" t="n"/>
      <c r="H54" s="51" t="n"/>
      <c r="I54" s="51" t="n"/>
      <c r="J54" s="51" t="n"/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  <c r="AB54" s="51" t="n"/>
      <c r="AC54" s="51" t="n"/>
      <c r="AD54" s="51" t="n"/>
      <c r="AE54" s="51" t="n"/>
      <c r="AF54" s="51" t="n"/>
      <c r="AG54" s="51" t="n"/>
      <c r="AH54" s="51" t="n"/>
      <c r="AI54" s="51" t="n"/>
    </row>
    <row r="55">
      <c r="A55" s="5" t="n"/>
      <c r="B55" s="51" t="n"/>
      <c r="C55" s="51" t="n"/>
      <c r="D55" s="51" t="n"/>
      <c r="E55" s="51" t="n"/>
      <c r="F55" s="51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51" t="n"/>
      <c r="X55" s="51" t="n"/>
      <c r="Y55" s="51" t="n"/>
      <c r="Z55" s="51" t="n"/>
      <c r="AA55" s="51" t="n"/>
      <c r="AB55" s="51" t="n"/>
      <c r="AC55" s="51" t="n"/>
      <c r="AD55" s="51" t="n"/>
      <c r="AE55" s="51" t="n"/>
      <c r="AF55" s="51" t="n"/>
      <c r="AG55" s="51" t="n"/>
      <c r="AH55" s="51" t="n"/>
      <c r="AI55" s="51" t="n"/>
    </row>
    <row r="56">
      <c r="A56" s="5" t="n"/>
      <c r="B56" s="51" t="n"/>
      <c r="C56" s="51" t="n"/>
      <c r="D56" s="51" t="n"/>
      <c r="E56" s="51" t="n"/>
      <c r="F56" s="51" t="n"/>
      <c r="G56" s="51" t="n"/>
      <c r="H56" s="51" t="n"/>
      <c r="I56" s="51" t="n"/>
      <c r="J56" s="51" t="n"/>
      <c r="K56" s="51" t="n"/>
      <c r="L56" s="51" t="n"/>
      <c r="M56" s="51" t="n"/>
      <c r="N56" s="51" t="n"/>
      <c r="O56" s="51" t="n"/>
      <c r="P56" s="51" t="n"/>
      <c r="Q56" s="51" t="n"/>
      <c r="R56" s="51" t="n"/>
      <c r="S56" s="51" t="n"/>
      <c r="T56" s="51" t="n"/>
      <c r="U56" s="51" t="n"/>
      <c r="V56" s="51" t="n"/>
      <c r="W56" s="51" t="n"/>
      <c r="X56" s="51" t="n"/>
      <c r="Y56" s="51" t="n"/>
      <c r="Z56" s="51" t="n"/>
      <c r="AA56" s="51" t="n"/>
      <c r="AB56" s="51" t="n"/>
      <c r="AC56" s="51" t="n"/>
      <c r="AD56" s="51" t="n"/>
      <c r="AE56" s="51" t="n"/>
      <c r="AF56" s="51" t="n"/>
      <c r="AG56" s="51" t="n"/>
      <c r="AH56" s="51" t="n"/>
      <c r="AI56" s="51" t="n"/>
    </row>
    <row r="57">
      <c r="A57" s="5" t="n"/>
      <c r="B57" s="51" t="n"/>
      <c r="C57" s="51" t="n"/>
      <c r="D57" s="51" t="n"/>
      <c r="E57" s="51" t="n"/>
      <c r="F57" s="51" t="n"/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51" t="n"/>
      <c r="X57" s="51" t="n"/>
      <c r="Y57" s="51" t="n"/>
      <c r="Z57" s="51" t="n"/>
      <c r="AA57" s="51" t="n"/>
      <c r="AB57" s="51" t="n"/>
      <c r="AC57" s="51" t="n"/>
      <c r="AD57" s="51" t="n"/>
      <c r="AE57" s="51" t="n"/>
      <c r="AF57" s="51" t="n"/>
      <c r="AG57" s="51" t="n"/>
      <c r="AH57" s="51" t="n"/>
      <c r="AI57" s="51" t="n"/>
    </row>
    <row r="58">
      <c r="A58" s="5" t="n"/>
      <c r="B58" s="51" t="n"/>
      <c r="C58" s="51" t="n"/>
      <c r="D58" s="51" t="n"/>
      <c r="E58" s="51" t="n"/>
      <c r="F58" s="51" t="n"/>
      <c r="G58" s="51" t="n"/>
      <c r="H58" s="51" t="n"/>
      <c r="I58" s="51" t="n"/>
      <c r="J58" s="51" t="n"/>
      <c r="K58" s="51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1" t="n"/>
      <c r="Y58" s="51" t="n"/>
      <c r="Z58" s="51" t="n"/>
      <c r="AA58" s="51" t="n"/>
      <c r="AB58" s="51" t="n"/>
      <c r="AC58" s="51" t="n"/>
      <c r="AD58" s="51" t="n"/>
      <c r="AE58" s="51" t="n"/>
      <c r="AF58" s="51" t="n"/>
      <c r="AG58" s="51" t="n"/>
      <c r="AH58" s="51" t="n"/>
      <c r="AI58" s="51" t="n"/>
    </row>
    <row r="59">
      <c r="A59" s="5" t="n"/>
      <c r="B59" s="51" t="n"/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51" t="n"/>
      <c r="S59" s="51" t="n"/>
      <c r="T59" s="51" t="n"/>
      <c r="U59" s="51" t="n"/>
      <c r="V59" s="51" t="n"/>
      <c r="W59" s="51" t="n"/>
      <c r="X59" s="51" t="n"/>
      <c r="Y59" s="51" t="n"/>
      <c r="Z59" s="51" t="n"/>
      <c r="AA59" s="51" t="n"/>
      <c r="AB59" s="51" t="n"/>
      <c r="AC59" s="51" t="n"/>
      <c r="AD59" s="51" t="n"/>
      <c r="AE59" s="51" t="n"/>
      <c r="AF59" s="51" t="n"/>
      <c r="AG59" s="51" t="n"/>
      <c r="AH59" s="51" t="n"/>
      <c r="AI59" s="51" t="n"/>
    </row>
    <row r="60">
      <c r="A60" s="5" t="n"/>
      <c r="B60" s="51" t="n"/>
      <c r="C60" s="51" t="n"/>
      <c r="D60" s="51" t="n"/>
      <c r="E60" s="51" t="n"/>
      <c r="F60" s="51" t="n"/>
      <c r="G60" s="51" t="n"/>
      <c r="H60" s="51" t="n"/>
      <c r="I60" s="51" t="n"/>
      <c r="J60" s="51" t="n"/>
      <c r="K60" s="51" t="n"/>
      <c r="L60" s="51" t="n"/>
      <c r="M60" s="51" t="n"/>
      <c r="N60" s="51" t="n"/>
      <c r="O60" s="51" t="n"/>
      <c r="P60" s="51" t="n"/>
      <c r="Q60" s="51" t="n"/>
      <c r="R60" s="51" t="n"/>
      <c r="S60" s="51" t="n"/>
      <c r="T60" s="51" t="n"/>
      <c r="U60" s="51" t="n"/>
      <c r="V60" s="51" t="n"/>
      <c r="W60" s="51" t="n"/>
      <c r="X60" s="51" t="n"/>
      <c r="Y60" s="51" t="n"/>
      <c r="Z60" s="51" t="n"/>
      <c r="AA60" s="51" t="n"/>
      <c r="AB60" s="51" t="n"/>
      <c r="AC60" s="51" t="n"/>
      <c r="AD60" s="51" t="n"/>
      <c r="AE60" s="51" t="n"/>
      <c r="AF60" s="51" t="n"/>
      <c r="AG60" s="51" t="n"/>
      <c r="AH60" s="51" t="n"/>
      <c r="AI60" s="51" t="n"/>
    </row>
    <row r="61">
      <c r="A61" s="5" t="n"/>
      <c r="B61" s="51" t="n"/>
      <c r="C61" s="51" t="n"/>
      <c r="D61" s="51" t="n"/>
      <c r="E61" s="51" t="n"/>
      <c r="F61" s="51" t="n"/>
      <c r="G61" s="51" t="n"/>
      <c r="H61" s="51" t="n"/>
      <c r="I61" s="51" t="n"/>
      <c r="J61" s="51" t="n"/>
      <c r="K61" s="51" t="n"/>
      <c r="L61" s="51" t="n"/>
      <c r="M61" s="51" t="n"/>
      <c r="N61" s="51" t="n"/>
      <c r="O61" s="51" t="n"/>
      <c r="P61" s="51" t="n"/>
      <c r="Q61" s="51" t="n"/>
      <c r="R61" s="51" t="n"/>
      <c r="S61" s="51" t="n"/>
      <c r="T61" s="51" t="n"/>
      <c r="U61" s="51" t="n"/>
      <c r="V61" s="51" t="n"/>
      <c r="W61" s="51" t="n"/>
      <c r="X61" s="51" t="n"/>
      <c r="Y61" s="51" t="n"/>
      <c r="Z61" s="51" t="n"/>
      <c r="AA61" s="51" t="n"/>
      <c r="AB61" s="51" t="n"/>
      <c r="AC61" s="51" t="n"/>
      <c r="AD61" s="51" t="n"/>
      <c r="AE61" s="51" t="n"/>
      <c r="AF61" s="51" t="n"/>
      <c r="AG61" s="51" t="n"/>
      <c r="AH61" s="51" t="n"/>
      <c r="AI61" s="51" t="n"/>
    </row>
    <row r="62">
      <c r="A62" s="6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</row>
    <row r="63">
      <c r="A63" s="9" t="n"/>
    </row>
    <row r="64">
      <c r="A64" s="5" t="n"/>
      <c r="B64" s="51" t="n"/>
      <c r="C64" s="51" t="n"/>
      <c r="D64" s="51" t="n"/>
      <c r="E64" s="51" t="n"/>
      <c r="F64" s="51" t="n"/>
      <c r="G64" s="51" t="n"/>
      <c r="H64" s="51" t="n"/>
      <c r="I64" s="51" t="n"/>
      <c r="J64" s="51" t="n"/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1" t="n"/>
      <c r="AD64" s="51" t="n"/>
      <c r="AE64" s="51" t="n"/>
      <c r="AF64" s="51" t="n"/>
      <c r="AG64" s="51" t="n"/>
      <c r="AH64" s="51" t="n"/>
      <c r="AI64" s="51" t="n"/>
    </row>
    <row r="65">
      <c r="A65" s="5" t="n"/>
      <c r="B65" s="51" t="n"/>
      <c r="C65" s="51" t="n"/>
      <c r="D65" s="51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51" t="n"/>
      <c r="N65" s="51" t="n"/>
      <c r="O65" s="51" t="n"/>
      <c r="P65" s="51" t="n"/>
      <c r="Q65" s="51" t="n"/>
      <c r="R65" s="51" t="n"/>
      <c r="S65" s="51" t="n"/>
      <c r="T65" s="51" t="n"/>
      <c r="U65" s="51" t="n"/>
      <c r="V65" s="51" t="n"/>
      <c r="W65" s="51" t="n"/>
      <c r="X65" s="51" t="n"/>
      <c r="Y65" s="51" t="n"/>
      <c r="Z65" s="51" t="n"/>
      <c r="AA65" s="51" t="n"/>
      <c r="AB65" s="51" t="n"/>
      <c r="AC65" s="51" t="n"/>
      <c r="AD65" s="51" t="n"/>
      <c r="AE65" s="51" t="n"/>
      <c r="AF65" s="51" t="n"/>
      <c r="AG65" s="51" t="n"/>
      <c r="AH65" s="51" t="n"/>
      <c r="AI65" s="51" t="n"/>
    </row>
    <row r="66">
      <c r="A66" s="5" t="n"/>
      <c r="B66" s="51" t="n"/>
      <c r="C66" s="51" t="n"/>
      <c r="D66" s="51" t="n"/>
      <c r="E66" s="51" t="n"/>
      <c r="F66" s="51" t="n"/>
      <c r="G66" s="51" t="n"/>
      <c r="H66" s="51" t="n"/>
      <c r="I66" s="51" t="n"/>
      <c r="J66" s="51" t="n"/>
      <c r="K66" s="51" t="n"/>
      <c r="L66" s="51" t="n"/>
      <c r="M66" s="51" t="n"/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1" t="n"/>
      <c r="Y66" s="51" t="n"/>
      <c r="Z66" s="51" t="n"/>
      <c r="AA66" s="51" t="n"/>
      <c r="AB66" s="51" t="n"/>
      <c r="AC66" s="51" t="n"/>
      <c r="AD66" s="51" t="n"/>
      <c r="AE66" s="51" t="n"/>
      <c r="AF66" s="51" t="n"/>
      <c r="AG66" s="51" t="n"/>
      <c r="AH66" s="51" t="n"/>
      <c r="AI66" s="51" t="n"/>
    </row>
    <row r="67">
      <c r="A67" s="5" t="n"/>
      <c r="B67" s="51" t="n"/>
      <c r="C67" s="51" t="n"/>
      <c r="D67" s="51" t="n"/>
      <c r="E67" s="51" t="n"/>
      <c r="F67" s="51" t="n"/>
      <c r="G67" s="51" t="n"/>
      <c r="H67" s="51" t="n"/>
      <c r="I67" s="51" t="n"/>
      <c r="J67" s="51" t="n"/>
      <c r="K67" s="51" t="n"/>
      <c r="L67" s="51" t="n"/>
      <c r="M67" s="51" t="n"/>
      <c r="N67" s="51" t="n"/>
      <c r="O67" s="51" t="n"/>
      <c r="P67" s="51" t="n"/>
      <c r="Q67" s="51" t="n"/>
      <c r="R67" s="51" t="n"/>
      <c r="S67" s="51" t="n"/>
      <c r="T67" s="51" t="n"/>
      <c r="U67" s="51" t="n"/>
      <c r="V67" s="51" t="n"/>
      <c r="W67" s="51" t="n"/>
      <c r="X67" s="51" t="n"/>
      <c r="Y67" s="51" t="n"/>
      <c r="Z67" s="51" t="n"/>
      <c r="AA67" s="51" t="n"/>
      <c r="AB67" s="51" t="n"/>
      <c r="AC67" s="51" t="n"/>
      <c r="AD67" s="51" t="n"/>
      <c r="AE67" s="51" t="n"/>
      <c r="AF67" s="51" t="n"/>
      <c r="AG67" s="51" t="n"/>
      <c r="AH67" s="51" t="n"/>
      <c r="AI67" s="51" t="n"/>
    </row>
    <row r="68">
      <c r="A68" s="5" t="n"/>
      <c r="B68" s="51" t="n"/>
      <c r="C68" s="51" t="n"/>
      <c r="D68" s="51" t="n"/>
      <c r="E68" s="51" t="n"/>
      <c r="F68" s="51" t="n"/>
      <c r="G68" s="51" t="n"/>
      <c r="H68" s="51" t="n"/>
      <c r="I68" s="51" t="n"/>
      <c r="J68" s="51" t="n"/>
      <c r="K68" s="51" t="n"/>
      <c r="L68" s="51" t="n"/>
      <c r="M68" s="51" t="n"/>
      <c r="N68" s="51" t="n"/>
      <c r="O68" s="51" t="n"/>
      <c r="P68" s="51" t="n"/>
      <c r="Q68" s="51" t="n"/>
      <c r="R68" s="51" t="n"/>
      <c r="S68" s="51" t="n"/>
      <c r="T68" s="51" t="n"/>
      <c r="U68" s="51" t="n"/>
      <c r="V68" s="51" t="n"/>
      <c r="W68" s="51" t="n"/>
      <c r="X68" s="51" t="n"/>
      <c r="Y68" s="51" t="n"/>
      <c r="Z68" s="51" t="n"/>
      <c r="AA68" s="51" t="n"/>
      <c r="AB68" s="51" t="n"/>
      <c r="AC68" s="51" t="n"/>
      <c r="AD68" s="51" t="n"/>
      <c r="AE68" s="51" t="n"/>
      <c r="AF68" s="51" t="n"/>
      <c r="AG68" s="51" t="n"/>
      <c r="AH68" s="51" t="n"/>
      <c r="AI68" s="51" t="n"/>
    </row>
    <row r="69">
      <c r="A69" s="5" t="n"/>
      <c r="B69" s="51" t="n"/>
      <c r="C69" s="51" t="n"/>
      <c r="D69" s="51" t="n"/>
      <c r="E69" s="51" t="n"/>
      <c r="F69" s="51" t="n"/>
      <c r="G69" s="51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  <c r="R69" s="51" t="n"/>
      <c r="S69" s="51" t="n"/>
      <c r="T69" s="51" t="n"/>
      <c r="U69" s="51" t="n"/>
      <c r="V69" s="51" t="n"/>
      <c r="W69" s="51" t="n"/>
      <c r="X69" s="51" t="n"/>
      <c r="Y69" s="51" t="n"/>
      <c r="Z69" s="51" t="n"/>
      <c r="AA69" s="51" t="n"/>
      <c r="AB69" s="51" t="n"/>
      <c r="AC69" s="51" t="n"/>
      <c r="AD69" s="51" t="n"/>
      <c r="AE69" s="51" t="n"/>
      <c r="AF69" s="51" t="n"/>
      <c r="AG69" s="51" t="n"/>
      <c r="AH69" s="51" t="n"/>
      <c r="AI69" s="51" t="n"/>
    </row>
    <row r="70">
      <c r="A70" s="5" t="n"/>
      <c r="B70" s="51" t="n"/>
      <c r="C70" s="51" t="n"/>
      <c r="D70" s="51" t="n"/>
      <c r="E70" s="51" t="n"/>
      <c r="F70" s="51" t="n"/>
      <c r="G70" s="51" t="n"/>
      <c r="H70" s="51" t="n"/>
      <c r="I70" s="51" t="n"/>
      <c r="J70" s="51" t="n"/>
      <c r="K70" s="51" t="n"/>
      <c r="L70" s="51" t="n"/>
      <c r="M70" s="51" t="n"/>
      <c r="N70" s="51" t="n"/>
      <c r="O70" s="51" t="n"/>
      <c r="P70" s="51" t="n"/>
      <c r="Q70" s="51" t="n"/>
      <c r="R70" s="51" t="n"/>
      <c r="S70" s="51" t="n"/>
      <c r="T70" s="51" t="n"/>
      <c r="U70" s="51" t="n"/>
      <c r="V70" s="51" t="n"/>
      <c r="W70" s="51" t="n"/>
      <c r="X70" s="51" t="n"/>
      <c r="Y70" s="51" t="n"/>
      <c r="Z70" s="51" t="n"/>
      <c r="AA70" s="51" t="n"/>
      <c r="AB70" s="51" t="n"/>
      <c r="AC70" s="51" t="n"/>
      <c r="AD70" s="51" t="n"/>
      <c r="AE70" s="51" t="n"/>
      <c r="AF70" s="51" t="n"/>
      <c r="AG70" s="51" t="n"/>
      <c r="AH70" s="51" t="n"/>
      <c r="AI70" s="51" t="n"/>
    </row>
    <row r="71">
      <c r="A71" s="5" t="n"/>
      <c r="B71" s="51" t="n"/>
      <c r="C71" s="51" t="n"/>
      <c r="D71" s="51" t="n"/>
      <c r="E71" s="51" t="n"/>
      <c r="F71" s="51" t="n"/>
      <c r="G71" s="51" t="n"/>
      <c r="H71" s="51" t="n"/>
      <c r="I71" s="51" t="n"/>
      <c r="J71" s="51" t="n"/>
      <c r="K71" s="51" t="n"/>
      <c r="L71" s="51" t="n"/>
      <c r="M71" s="51" t="n"/>
      <c r="N71" s="51" t="n"/>
      <c r="O71" s="51" t="n"/>
      <c r="P71" s="51" t="n"/>
      <c r="Q71" s="51" t="n"/>
      <c r="R71" s="51" t="n"/>
      <c r="S71" s="51" t="n"/>
      <c r="T71" s="51" t="n"/>
      <c r="U71" s="51" t="n"/>
      <c r="V71" s="51" t="n"/>
      <c r="W71" s="51" t="n"/>
      <c r="X71" s="51" t="n"/>
      <c r="Y71" s="51" t="n"/>
      <c r="Z71" s="51" t="n"/>
      <c r="AA71" s="51" t="n"/>
      <c r="AB71" s="51" t="n"/>
      <c r="AC71" s="51" t="n"/>
      <c r="AD71" s="51" t="n"/>
      <c r="AE71" s="51" t="n"/>
      <c r="AF71" s="51" t="n"/>
      <c r="AG71" s="51" t="n"/>
      <c r="AH71" s="51" t="n"/>
      <c r="AI71" s="51" t="n"/>
    </row>
    <row r="72">
      <c r="A72" s="5" t="n"/>
      <c r="B72" s="51" t="n"/>
      <c r="C72" s="51" t="n"/>
      <c r="D72" s="51" t="n"/>
      <c r="E72" s="51" t="n"/>
      <c r="F72" s="51" t="n"/>
      <c r="G72" s="51" t="n"/>
      <c r="H72" s="51" t="n"/>
      <c r="I72" s="51" t="n"/>
      <c r="J72" s="51" t="n"/>
      <c r="K72" s="51" t="n"/>
      <c r="L72" s="51" t="n"/>
      <c r="M72" s="51" t="n"/>
      <c r="N72" s="51" t="n"/>
      <c r="O72" s="51" t="n"/>
      <c r="P72" s="51" t="n"/>
      <c r="Q72" s="51" t="n"/>
      <c r="R72" s="51" t="n"/>
      <c r="S72" s="51" t="n"/>
      <c r="T72" s="51" t="n"/>
      <c r="U72" s="51" t="n"/>
      <c r="V72" s="51" t="n"/>
      <c r="W72" s="51" t="n"/>
      <c r="X72" s="51" t="n"/>
      <c r="Y72" s="51" t="n"/>
      <c r="Z72" s="51" t="n"/>
      <c r="AA72" s="51" t="n"/>
      <c r="AB72" s="51" t="n"/>
      <c r="AC72" s="51" t="n"/>
      <c r="AD72" s="51" t="n"/>
      <c r="AE72" s="51" t="n"/>
      <c r="AF72" s="51" t="n"/>
      <c r="AG72" s="51" t="n"/>
      <c r="AH72" s="51" t="n"/>
      <c r="AI72" s="51" t="n"/>
    </row>
    <row r="73">
      <c r="A73" s="5" t="n"/>
      <c r="B73" s="51" t="n"/>
      <c r="C73" s="51" t="n"/>
      <c r="D73" s="51" t="n"/>
      <c r="E73" s="51" t="n"/>
      <c r="F73" s="51" t="n"/>
      <c r="G73" s="51" t="n"/>
      <c r="H73" s="51" t="n"/>
      <c r="I73" s="51" t="n"/>
      <c r="J73" s="51" t="n"/>
      <c r="K73" s="51" t="n"/>
      <c r="L73" s="51" t="n"/>
      <c r="M73" s="51" t="n"/>
      <c r="N73" s="51" t="n"/>
      <c r="O73" s="51" t="n"/>
      <c r="P73" s="51" t="n"/>
      <c r="Q73" s="51" t="n"/>
      <c r="R73" s="51" t="n"/>
      <c r="S73" s="51" t="n"/>
      <c r="T73" s="51" t="n"/>
      <c r="U73" s="51" t="n"/>
      <c r="V73" s="51" t="n"/>
      <c r="W73" s="51" t="n"/>
      <c r="X73" s="51" t="n"/>
      <c r="Y73" s="51" t="n"/>
      <c r="Z73" s="51" t="n"/>
      <c r="AA73" s="51" t="n"/>
      <c r="AB73" s="51" t="n"/>
      <c r="AC73" s="51" t="n"/>
      <c r="AD73" s="51" t="n"/>
      <c r="AE73" s="51" t="n"/>
      <c r="AF73" s="51" t="n"/>
      <c r="AG73" s="51" t="n"/>
      <c r="AH73" s="51" t="n"/>
      <c r="AI73" s="51" t="n"/>
    </row>
    <row r="74">
      <c r="A74" s="5" t="n"/>
      <c r="B74" s="51" t="n"/>
      <c r="C74" s="51" t="n"/>
      <c r="D74" s="51" t="n"/>
      <c r="E74" s="51" t="n"/>
      <c r="F74" s="51" t="n"/>
      <c r="G74" s="51" t="n"/>
      <c r="H74" s="51" t="n"/>
      <c r="I74" s="51" t="n"/>
      <c r="J74" s="51" t="n"/>
      <c r="K74" s="51" t="n"/>
      <c r="L74" s="51" t="n"/>
      <c r="M74" s="51" t="n"/>
      <c r="N74" s="51" t="n"/>
      <c r="O74" s="51" t="n"/>
      <c r="P74" s="51" t="n"/>
      <c r="Q74" s="51" t="n"/>
      <c r="R74" s="51" t="n"/>
      <c r="S74" s="51" t="n"/>
      <c r="T74" s="51" t="n"/>
      <c r="U74" s="51" t="n"/>
      <c r="V74" s="51" t="n"/>
      <c r="W74" s="51" t="n"/>
      <c r="X74" s="51" t="n"/>
      <c r="Y74" s="51" t="n"/>
      <c r="Z74" s="51" t="n"/>
      <c r="AA74" s="51" t="n"/>
      <c r="AB74" s="51" t="n"/>
      <c r="AC74" s="51" t="n"/>
      <c r="AD74" s="51" t="n"/>
      <c r="AE74" s="51" t="n"/>
      <c r="AF74" s="51" t="n"/>
      <c r="AG74" s="51" t="n"/>
      <c r="AH74" s="51" t="n"/>
      <c r="AI74" s="51" t="n"/>
    </row>
    <row r="75">
      <c r="A75" s="5" t="n"/>
      <c r="B75" s="51" t="n"/>
      <c r="C75" s="51" t="n"/>
      <c r="D75" s="51" t="n"/>
      <c r="E75" s="51" t="n"/>
      <c r="F75" s="51" t="n"/>
      <c r="G75" s="51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51" t="n"/>
      <c r="R75" s="51" t="n"/>
      <c r="S75" s="51" t="n"/>
      <c r="T75" s="51" t="n"/>
      <c r="U75" s="51" t="n"/>
      <c r="V75" s="51" t="n"/>
      <c r="W75" s="51" t="n"/>
      <c r="X75" s="51" t="n"/>
      <c r="Y75" s="51" t="n"/>
      <c r="Z75" s="51" t="n"/>
      <c r="AA75" s="51" t="n"/>
      <c r="AB75" s="51" t="n"/>
      <c r="AC75" s="51" t="n"/>
      <c r="AD75" s="51" t="n"/>
      <c r="AE75" s="51" t="n"/>
      <c r="AF75" s="51" t="n"/>
      <c r="AG75" s="51" t="n"/>
      <c r="AH75" s="51" t="n"/>
      <c r="AI75" s="51" t="n"/>
    </row>
    <row r="76">
      <c r="A76" s="6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</row>
    <row r="77">
      <c r="A77" s="9" t="n"/>
    </row>
    <row r="78">
      <c r="A78" s="9" t="n"/>
    </row>
    <row r="79">
      <c r="A79" s="5" t="n"/>
      <c r="B79" s="51" t="n"/>
      <c r="C79" s="51" t="n"/>
      <c r="D79" s="51" t="n"/>
      <c r="E79" s="51" t="n"/>
      <c r="F79" s="51" t="n"/>
      <c r="G79" s="51" t="n"/>
      <c r="H79" s="51" t="n"/>
      <c r="I79" s="51" t="n"/>
      <c r="J79" s="51" t="n"/>
      <c r="K79" s="51" t="n"/>
      <c r="L79" s="51" t="n"/>
      <c r="M79" s="51" t="n"/>
      <c r="N79" s="51" t="n"/>
      <c r="O79" s="51" t="n"/>
      <c r="P79" s="51" t="n"/>
      <c r="Q79" s="51" t="n"/>
      <c r="R79" s="51" t="n"/>
      <c r="S79" s="51" t="n"/>
      <c r="T79" s="51" t="n"/>
      <c r="U79" s="51" t="n"/>
      <c r="V79" s="51" t="n"/>
      <c r="W79" s="51" t="n"/>
      <c r="X79" s="51" t="n"/>
      <c r="Y79" s="51" t="n"/>
      <c r="Z79" s="51" t="n"/>
      <c r="AA79" s="51" t="n"/>
      <c r="AB79" s="51" t="n"/>
      <c r="AC79" s="51" t="n"/>
      <c r="AD79" s="51" t="n"/>
      <c r="AE79" s="51" t="n"/>
      <c r="AF79" s="51" t="n"/>
      <c r="AG79" s="51" t="n"/>
      <c r="AH79" s="51" t="n"/>
      <c r="AI79" s="51" t="n"/>
    </row>
    <row r="80">
      <c r="A80" s="5" t="n"/>
      <c r="B80" s="51" t="n"/>
      <c r="C80" s="51" t="n"/>
      <c r="D80" s="51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51" t="n"/>
      <c r="S80" s="51" t="n"/>
      <c r="T80" s="51" t="n"/>
      <c r="U80" s="51" t="n"/>
      <c r="V80" s="51" t="n"/>
      <c r="W80" s="51" t="n"/>
      <c r="X80" s="51" t="n"/>
      <c r="Y80" s="51" t="n"/>
      <c r="Z80" s="51" t="n"/>
      <c r="AA80" s="51" t="n"/>
      <c r="AB80" s="51" t="n"/>
      <c r="AC80" s="51" t="n"/>
      <c r="AD80" s="51" t="n"/>
      <c r="AE80" s="51" t="n"/>
      <c r="AF80" s="51" t="n"/>
      <c r="AG80" s="51" t="n"/>
      <c r="AH80" s="51" t="n"/>
      <c r="AI80" s="51" t="n"/>
    </row>
    <row r="81">
      <c r="A81" s="5" t="n"/>
      <c r="B81" s="51" t="n"/>
      <c r="C81" s="51" t="n"/>
      <c r="D81" s="51" t="n"/>
      <c r="E81" s="51" t="n"/>
      <c r="F81" s="51" t="n"/>
      <c r="G81" s="51" t="n"/>
      <c r="H81" s="51" t="n"/>
      <c r="I81" s="51" t="n"/>
      <c r="J81" s="51" t="n"/>
      <c r="K81" s="51" t="n"/>
      <c r="L81" s="51" t="n"/>
      <c r="M81" s="51" t="n"/>
      <c r="N81" s="51" t="n"/>
      <c r="O81" s="51" t="n"/>
      <c r="P81" s="51" t="n"/>
      <c r="Q81" s="51" t="n"/>
      <c r="R81" s="51" t="n"/>
      <c r="S81" s="51" t="n"/>
      <c r="T81" s="51" t="n"/>
      <c r="U81" s="51" t="n"/>
      <c r="V81" s="51" t="n"/>
      <c r="W81" s="51" t="n"/>
      <c r="X81" s="51" t="n"/>
      <c r="Y81" s="51" t="n"/>
      <c r="Z81" s="51" t="n"/>
      <c r="AA81" s="51" t="n"/>
      <c r="AB81" s="51" t="n"/>
      <c r="AC81" s="51" t="n"/>
      <c r="AD81" s="51" t="n"/>
      <c r="AE81" s="51" t="n"/>
      <c r="AF81" s="51" t="n"/>
      <c r="AG81" s="51" t="n"/>
      <c r="AH81" s="51" t="n"/>
      <c r="AI81" s="51" t="n"/>
    </row>
    <row r="82">
      <c r="A82" s="5" t="n"/>
      <c r="B82" s="51" t="n"/>
      <c r="C82" s="51" t="n"/>
      <c r="D82" s="51" t="n"/>
      <c r="E82" s="51" t="n"/>
      <c r="F82" s="51" t="n"/>
      <c r="G82" s="51" t="n"/>
      <c r="H82" s="51" t="n"/>
      <c r="I82" s="51" t="n"/>
      <c r="J82" s="51" t="n"/>
      <c r="K82" s="51" t="n"/>
      <c r="L82" s="51" t="n"/>
      <c r="M82" s="51" t="n"/>
      <c r="N82" s="51" t="n"/>
      <c r="O82" s="51" t="n"/>
      <c r="P82" s="51" t="n"/>
      <c r="Q82" s="51" t="n"/>
      <c r="R82" s="51" t="n"/>
      <c r="S82" s="51" t="n"/>
      <c r="T82" s="51" t="n"/>
      <c r="U82" s="51" t="n"/>
      <c r="V82" s="51" t="n"/>
      <c r="W82" s="51" t="n"/>
      <c r="X82" s="51" t="n"/>
      <c r="Y82" s="51" t="n"/>
      <c r="Z82" s="51" t="n"/>
      <c r="AA82" s="51" t="n"/>
      <c r="AB82" s="51" t="n"/>
      <c r="AC82" s="51" t="n"/>
      <c r="AD82" s="51" t="n"/>
      <c r="AE82" s="51" t="n"/>
      <c r="AF82" s="51" t="n"/>
      <c r="AG82" s="51" t="n"/>
      <c r="AH82" s="51" t="n"/>
      <c r="AI82" s="51" t="n"/>
    </row>
    <row r="83">
      <c r="A83" s="5" t="n"/>
      <c r="B83" s="51" t="n"/>
      <c r="C83" s="51" t="n"/>
      <c r="D83" s="51" t="n"/>
      <c r="E83" s="51" t="n"/>
      <c r="F83" s="51" t="n"/>
      <c r="G83" s="51" t="n"/>
      <c r="H83" s="51" t="n"/>
      <c r="I83" s="51" t="n"/>
      <c r="J83" s="51" t="n"/>
      <c r="K83" s="51" t="n"/>
      <c r="L83" s="51" t="n"/>
      <c r="M83" s="51" t="n"/>
      <c r="N83" s="51" t="n"/>
      <c r="O83" s="51" t="n"/>
      <c r="P83" s="51" t="n"/>
      <c r="Q83" s="51" t="n"/>
      <c r="R83" s="51" t="n"/>
      <c r="S83" s="51" t="n"/>
      <c r="T83" s="51" t="n"/>
      <c r="U83" s="51" t="n"/>
      <c r="V83" s="51" t="n"/>
      <c r="W83" s="51" t="n"/>
      <c r="X83" s="51" t="n"/>
      <c r="Y83" s="51" t="n"/>
      <c r="Z83" s="51" t="n"/>
      <c r="AA83" s="51" t="n"/>
      <c r="AB83" s="51" t="n"/>
      <c r="AC83" s="51" t="n"/>
      <c r="AD83" s="51" t="n"/>
      <c r="AE83" s="51" t="n"/>
      <c r="AF83" s="51" t="n"/>
      <c r="AG83" s="51" t="n"/>
      <c r="AH83" s="51" t="n"/>
      <c r="AI83" s="51" t="n"/>
    </row>
    <row r="84">
      <c r="A84" s="5" t="n"/>
      <c r="B84" s="51" t="n"/>
      <c r="C84" s="51" t="n"/>
      <c r="D84" s="51" t="n"/>
      <c r="E84" s="51" t="n"/>
      <c r="F84" s="51" t="n"/>
      <c r="G84" s="51" t="n"/>
      <c r="H84" s="51" t="n"/>
      <c r="I84" s="51" t="n"/>
      <c r="J84" s="51" t="n"/>
      <c r="K84" s="51" t="n"/>
      <c r="L84" s="51" t="n"/>
      <c r="M84" s="51" t="n"/>
      <c r="N84" s="51" t="n"/>
      <c r="O84" s="51" t="n"/>
      <c r="P84" s="51" t="n"/>
      <c r="Q84" s="51" t="n"/>
      <c r="R84" s="51" t="n"/>
      <c r="S84" s="51" t="n"/>
      <c r="T84" s="51" t="n"/>
      <c r="U84" s="51" t="n"/>
      <c r="V84" s="51" t="n"/>
      <c r="W84" s="51" t="n"/>
      <c r="X84" s="51" t="n"/>
      <c r="Y84" s="51" t="n"/>
      <c r="Z84" s="51" t="n"/>
      <c r="AA84" s="51" t="n"/>
      <c r="AB84" s="51" t="n"/>
      <c r="AC84" s="51" t="n"/>
      <c r="AD84" s="51" t="n"/>
      <c r="AE84" s="51" t="n"/>
      <c r="AF84" s="51" t="n"/>
      <c r="AG84" s="51" t="n"/>
      <c r="AH84" s="51" t="n"/>
      <c r="AI84" s="51" t="n"/>
    </row>
    <row r="85">
      <c r="A85" s="5" t="n"/>
      <c r="B85" s="51" t="n"/>
      <c r="C85" s="51" t="n"/>
      <c r="D85" s="51" t="n"/>
      <c r="E85" s="51" t="n"/>
      <c r="F85" s="51" t="n"/>
      <c r="G85" s="51" t="n"/>
      <c r="H85" s="51" t="n"/>
      <c r="I85" s="51" t="n"/>
      <c r="J85" s="51" t="n"/>
      <c r="K85" s="51" t="n"/>
      <c r="L85" s="51" t="n"/>
      <c r="M85" s="51" t="n"/>
      <c r="N85" s="51" t="n"/>
      <c r="O85" s="51" t="n"/>
      <c r="P85" s="51" t="n"/>
      <c r="Q85" s="51" t="n"/>
      <c r="R85" s="51" t="n"/>
      <c r="S85" s="51" t="n"/>
      <c r="T85" s="51" t="n"/>
      <c r="U85" s="51" t="n"/>
      <c r="V85" s="51" t="n"/>
      <c r="W85" s="51" t="n"/>
      <c r="X85" s="51" t="n"/>
      <c r="Y85" s="51" t="n"/>
      <c r="Z85" s="51" t="n"/>
      <c r="AA85" s="51" t="n"/>
      <c r="AB85" s="51" t="n"/>
      <c r="AC85" s="51" t="n"/>
      <c r="AD85" s="51" t="n"/>
      <c r="AE85" s="51" t="n"/>
      <c r="AF85" s="51" t="n"/>
      <c r="AG85" s="51" t="n"/>
      <c r="AH85" s="51" t="n"/>
      <c r="AI85" s="51" t="n"/>
    </row>
    <row r="86">
      <c r="A86" s="5" t="n"/>
      <c r="B86" s="51" t="n"/>
      <c r="C86" s="51" t="n"/>
      <c r="D86" s="51" t="n"/>
      <c r="E86" s="51" t="n"/>
      <c r="F86" s="51" t="n"/>
      <c r="G86" s="51" t="n"/>
      <c r="H86" s="51" t="n"/>
      <c r="I86" s="51" t="n"/>
      <c r="J86" s="51" t="n"/>
      <c r="K86" s="51" t="n"/>
      <c r="L86" s="51" t="n"/>
      <c r="M86" s="51" t="n"/>
      <c r="N86" s="51" t="n"/>
      <c r="O86" s="51" t="n"/>
      <c r="P86" s="51" t="n"/>
      <c r="Q86" s="51" t="n"/>
      <c r="R86" s="51" t="n"/>
      <c r="S86" s="51" t="n"/>
      <c r="T86" s="51" t="n"/>
      <c r="U86" s="51" t="n"/>
      <c r="V86" s="51" t="n"/>
      <c r="W86" s="51" t="n"/>
      <c r="X86" s="51" t="n"/>
      <c r="Y86" s="51" t="n"/>
      <c r="Z86" s="51" t="n"/>
      <c r="AA86" s="51" t="n"/>
      <c r="AB86" s="51" t="n"/>
      <c r="AC86" s="51" t="n"/>
      <c r="AD86" s="51" t="n"/>
      <c r="AE86" s="51" t="n"/>
      <c r="AF86" s="51" t="n"/>
      <c r="AG86" s="51" t="n"/>
      <c r="AH86" s="51" t="n"/>
      <c r="AI86" s="51" t="n"/>
    </row>
    <row r="87">
      <c r="A87" s="5" t="n"/>
      <c r="B87" s="51" t="n"/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>
      <c r="A88" s="5" t="n"/>
      <c r="B88" s="51" t="n"/>
      <c r="C88" s="51" t="n"/>
      <c r="D88" s="51" t="n"/>
      <c r="E88" s="51" t="n"/>
      <c r="F88" s="51" t="n"/>
      <c r="G88" s="51" t="n"/>
      <c r="H88" s="51" t="n"/>
      <c r="I88" s="51" t="n"/>
      <c r="J88" s="51" t="n"/>
      <c r="K88" s="51" t="n"/>
      <c r="L88" s="51" t="n"/>
      <c r="M88" s="51" t="n"/>
      <c r="N88" s="51" t="n"/>
      <c r="O88" s="51" t="n"/>
      <c r="P88" s="51" t="n"/>
      <c r="Q88" s="51" t="n"/>
      <c r="R88" s="51" t="n"/>
      <c r="S88" s="51" t="n"/>
      <c r="T88" s="51" t="n"/>
      <c r="U88" s="51" t="n"/>
      <c r="V88" s="51" t="n"/>
      <c r="W88" s="51" t="n"/>
      <c r="X88" s="51" t="n"/>
      <c r="Y88" s="51" t="n"/>
      <c r="Z88" s="51" t="n"/>
      <c r="AA88" s="51" t="n"/>
      <c r="AB88" s="51" t="n"/>
      <c r="AC88" s="51" t="n"/>
      <c r="AD88" s="51" t="n"/>
      <c r="AE88" s="51" t="n"/>
      <c r="AF88" s="51" t="n"/>
      <c r="AG88" s="51" t="n"/>
      <c r="AH88" s="51" t="n"/>
      <c r="AI88" s="51" t="n"/>
    </row>
    <row r="89">
      <c r="A89" s="5" t="n"/>
      <c r="B89" s="51" t="n"/>
      <c r="C89" s="51" t="n"/>
      <c r="D89" s="51" t="n"/>
      <c r="E89" s="51" t="n"/>
      <c r="F89" s="51" t="n"/>
      <c r="G89" s="51" t="n"/>
      <c r="H89" s="51" t="n"/>
      <c r="I89" s="51" t="n"/>
      <c r="J89" s="51" t="n"/>
      <c r="K89" s="51" t="n"/>
      <c r="L89" s="51" t="n"/>
      <c r="M89" s="51" t="n"/>
      <c r="N89" s="51" t="n"/>
      <c r="O89" s="51" t="n"/>
      <c r="P89" s="51" t="n"/>
      <c r="Q89" s="51" t="n"/>
      <c r="R89" s="51" t="n"/>
      <c r="S89" s="51" t="n"/>
      <c r="T89" s="51" t="n"/>
      <c r="U89" s="51" t="n"/>
      <c r="V89" s="51" t="n"/>
      <c r="W89" s="51" t="n"/>
      <c r="X89" s="51" t="n"/>
      <c r="Y89" s="51" t="n"/>
      <c r="Z89" s="51" t="n"/>
      <c r="AA89" s="51" t="n"/>
      <c r="AB89" s="51" t="n"/>
      <c r="AC89" s="51" t="n"/>
      <c r="AD89" s="51" t="n"/>
      <c r="AE89" s="51" t="n"/>
      <c r="AF89" s="51" t="n"/>
      <c r="AG89" s="51" t="n"/>
      <c r="AH89" s="51" t="n"/>
      <c r="AI89" s="51" t="n"/>
    </row>
    <row r="90">
      <c r="A90" s="10" t="n"/>
      <c r="B90" s="51" t="n"/>
      <c r="C90" s="51" t="n"/>
      <c r="D90" s="51" t="n"/>
      <c r="E90" s="51" t="n"/>
      <c r="F90" s="51" t="n"/>
      <c r="G90" s="51" t="n"/>
      <c r="H90" s="51" t="n"/>
      <c r="I90" s="51" t="n"/>
      <c r="J90" s="51" t="n"/>
      <c r="K90" s="51" t="n"/>
      <c r="L90" s="51" t="n"/>
      <c r="M90" s="51" t="n"/>
      <c r="N90" s="51" t="n"/>
      <c r="O90" s="51" t="n"/>
      <c r="P90" s="51" t="n"/>
      <c r="Q90" s="51" t="n"/>
      <c r="R90" s="51" t="n"/>
      <c r="S90" s="51" t="n"/>
      <c r="T90" s="51" t="n"/>
      <c r="U90" s="51" t="n"/>
      <c r="V90" s="51" t="n"/>
      <c r="W90" s="51" t="n"/>
      <c r="X90" s="51" t="n"/>
      <c r="Y90" s="51" t="n"/>
      <c r="Z90" s="51" t="n"/>
      <c r="AA90" s="51" t="n"/>
      <c r="AB90" s="51" t="n"/>
      <c r="AC90" s="51" t="n"/>
      <c r="AD90" s="51" t="n"/>
      <c r="AE90" s="51" t="n"/>
      <c r="AF90" s="51" t="n"/>
      <c r="AG90" s="51" t="n"/>
      <c r="AH90" s="51" t="n"/>
      <c r="AI90" s="51" t="n"/>
    </row>
    <row r="91">
      <c r="A91" s="13" t="n"/>
      <c r="B91" s="51" t="n"/>
      <c r="C91" s="51" t="n"/>
      <c r="D91" s="51" t="n"/>
      <c r="E91" s="51" t="n"/>
      <c r="F91" s="51" t="n"/>
      <c r="G91" s="51" t="n"/>
      <c r="H91" s="51" t="n"/>
      <c r="I91" s="51" t="n"/>
      <c r="J91" s="51" t="n"/>
      <c r="K91" s="51" t="n"/>
      <c r="L91" s="51" t="n"/>
      <c r="M91" s="51" t="n"/>
      <c r="N91" s="51" t="n"/>
      <c r="O91" s="51" t="n"/>
      <c r="P91" s="51" t="n"/>
      <c r="Q91" s="51" t="n"/>
      <c r="R91" s="51" t="n"/>
      <c r="S91" s="51" t="n"/>
      <c r="T91" s="51" t="n"/>
      <c r="U91" s="51" t="n"/>
      <c r="V91" s="51" t="n"/>
      <c r="W91" s="51" t="n"/>
      <c r="X91" s="51" t="n"/>
      <c r="Y91" s="51" t="n"/>
      <c r="Z91" s="51" t="n"/>
      <c r="AA91" s="51" t="n"/>
      <c r="AB91" s="51" t="n"/>
      <c r="AC91" s="51" t="n"/>
      <c r="AD91" s="51" t="n"/>
      <c r="AE91" s="51" t="n"/>
      <c r="AF91" s="51" t="n"/>
      <c r="AG91" s="51" t="n"/>
      <c r="AH91" s="51" t="n"/>
      <c r="AI91" s="51" t="n"/>
    </row>
    <row r="92">
      <c r="A92" s="5" t="n"/>
      <c r="B92" s="51" t="n"/>
      <c r="C92" s="51" t="n"/>
      <c r="D92" s="51" t="n"/>
      <c r="E92" s="51" t="n"/>
      <c r="F92" s="51" t="n"/>
      <c r="G92" s="51" t="n"/>
      <c r="H92" s="51" t="n"/>
      <c r="I92" s="51" t="n"/>
      <c r="J92" s="51" t="n"/>
      <c r="K92" s="51" t="n"/>
      <c r="L92" s="51" t="n"/>
      <c r="M92" s="51" t="n"/>
      <c r="N92" s="51" t="n"/>
      <c r="O92" s="51" t="n"/>
      <c r="P92" s="51" t="n"/>
      <c r="Q92" s="51" t="n"/>
      <c r="R92" s="51" t="n"/>
      <c r="S92" s="51" t="n"/>
      <c r="T92" s="51" t="n"/>
      <c r="U92" s="51" t="n"/>
      <c r="V92" s="51" t="n"/>
      <c r="W92" s="51" t="n"/>
      <c r="X92" s="51" t="n"/>
      <c r="Y92" s="51" t="n"/>
      <c r="Z92" s="51" t="n"/>
      <c r="AA92" s="51" t="n"/>
      <c r="AB92" s="51" t="n"/>
      <c r="AC92" s="51" t="n"/>
      <c r="AD92" s="51" t="n"/>
      <c r="AE92" s="51" t="n"/>
      <c r="AF92" s="51" t="n"/>
      <c r="AG92" s="51" t="n"/>
      <c r="AH92" s="51" t="n"/>
      <c r="AI92" s="51" t="n"/>
    </row>
    <row r="93">
      <c r="A93" s="5" t="n"/>
      <c r="B93" s="51" t="n"/>
      <c r="C93" s="51" t="n"/>
      <c r="D93" s="51" t="n"/>
      <c r="E93" s="51" t="n"/>
      <c r="F93" s="51" t="n"/>
      <c r="G93" s="51" t="n"/>
      <c r="H93" s="51" t="n"/>
      <c r="I93" s="51" t="n"/>
      <c r="J93" s="51" t="n"/>
      <c r="K93" s="51" t="n"/>
      <c r="L93" s="51" t="n"/>
      <c r="M93" s="51" t="n"/>
      <c r="N93" s="51" t="n"/>
      <c r="O93" s="51" t="n"/>
      <c r="P93" s="51" t="n"/>
      <c r="Q93" s="51" t="n"/>
      <c r="R93" s="51" t="n"/>
      <c r="S93" s="51" t="n"/>
      <c r="T93" s="51" t="n"/>
      <c r="U93" s="51" t="n"/>
      <c r="V93" s="51" t="n"/>
      <c r="W93" s="51" t="n"/>
      <c r="X93" s="51" t="n"/>
      <c r="Y93" s="51" t="n"/>
      <c r="Z93" s="51" t="n"/>
      <c r="AA93" s="51" t="n"/>
      <c r="AB93" s="51" t="n"/>
      <c r="AC93" s="51" t="n"/>
      <c r="AD93" s="51" t="n"/>
      <c r="AE93" s="51" t="n"/>
      <c r="AF93" s="51" t="n"/>
      <c r="AG93" s="51" t="n"/>
      <c r="AH93" s="51" t="n"/>
      <c r="AI93" s="51" t="n"/>
    </row>
    <row r="94">
      <c r="A94" s="5" t="n"/>
      <c r="B94" s="51" t="n"/>
      <c r="C94" s="51" t="n"/>
      <c r="D94" s="51" t="n"/>
      <c r="E94" s="51" t="n"/>
      <c r="F94" s="51" t="n"/>
      <c r="G94" s="51" t="n"/>
      <c r="H94" s="51" t="n"/>
      <c r="I94" s="51" t="n"/>
      <c r="J94" s="51" t="n"/>
      <c r="K94" s="51" t="n"/>
      <c r="L94" s="51" t="n"/>
      <c r="M94" s="51" t="n"/>
      <c r="N94" s="51" t="n"/>
      <c r="O94" s="51" t="n"/>
      <c r="P94" s="51" t="n"/>
      <c r="Q94" s="51" t="n"/>
      <c r="R94" s="51" t="n"/>
      <c r="S94" s="51" t="n"/>
      <c r="T94" s="51" t="n"/>
      <c r="U94" s="51" t="n"/>
      <c r="V94" s="51" t="n"/>
      <c r="W94" s="51" t="n"/>
      <c r="X94" s="51" t="n"/>
      <c r="Y94" s="51" t="n"/>
      <c r="Z94" s="51" t="n"/>
      <c r="AA94" s="51" t="n"/>
      <c r="AB94" s="51" t="n"/>
      <c r="AC94" s="51" t="n"/>
      <c r="AD94" s="51" t="n"/>
      <c r="AE94" s="51" t="n"/>
      <c r="AF94" s="51" t="n"/>
      <c r="AG94" s="51" t="n"/>
      <c r="AH94" s="51" t="n"/>
      <c r="AI94" s="51" t="n"/>
    </row>
    <row r="95">
      <c r="A95" s="9" t="n"/>
    </row>
    <row r="96">
      <c r="A96" s="5" t="n"/>
      <c r="B96" s="51" t="n"/>
      <c r="C96" s="51" t="n"/>
      <c r="D96" s="51" t="n"/>
      <c r="E96" s="51" t="n"/>
      <c r="F96" s="51" t="n"/>
      <c r="G96" s="51" t="n"/>
      <c r="H96" s="51" t="n"/>
      <c r="I96" s="51" t="n"/>
      <c r="J96" s="51" t="n"/>
      <c r="K96" s="51" t="n"/>
      <c r="L96" s="51" t="n"/>
      <c r="M96" s="51" t="n"/>
      <c r="N96" s="51" t="n"/>
      <c r="O96" s="51" t="n"/>
      <c r="P96" s="51" t="n"/>
      <c r="Q96" s="51" t="n"/>
      <c r="R96" s="51" t="n"/>
      <c r="S96" s="51" t="n"/>
      <c r="T96" s="51" t="n"/>
      <c r="U96" s="51" t="n"/>
      <c r="V96" s="51" t="n"/>
      <c r="W96" s="51" t="n"/>
      <c r="X96" s="51" t="n"/>
      <c r="Y96" s="51" t="n"/>
      <c r="Z96" s="51" t="n"/>
      <c r="AA96" s="51" t="n"/>
      <c r="AB96" s="51" t="n"/>
      <c r="AC96" s="51" t="n"/>
      <c r="AD96" s="51" t="n"/>
      <c r="AE96" s="51" t="n"/>
      <c r="AF96" s="51" t="n"/>
      <c r="AG96" s="51" t="n"/>
      <c r="AH96" s="51" t="n"/>
      <c r="AI96" s="51" t="n"/>
    </row>
    <row r="97">
      <c r="A97" s="5" t="n"/>
      <c r="B97" s="51" t="n"/>
      <c r="C97" s="51" t="n"/>
      <c r="D97" s="51" t="n"/>
      <c r="E97" s="51" t="n"/>
      <c r="F97" s="51" t="n"/>
      <c r="G97" s="51" t="n"/>
      <c r="H97" s="51" t="n"/>
      <c r="I97" s="51" t="n"/>
      <c r="J97" s="51" t="n"/>
      <c r="K97" s="51" t="n"/>
      <c r="L97" s="51" t="n"/>
      <c r="M97" s="51" t="n"/>
      <c r="N97" s="51" t="n"/>
      <c r="O97" s="51" t="n"/>
      <c r="P97" s="51" t="n"/>
      <c r="Q97" s="51" t="n"/>
      <c r="R97" s="51" t="n"/>
      <c r="S97" s="51" t="n"/>
      <c r="T97" s="51" t="n"/>
      <c r="U97" s="51" t="n"/>
      <c r="V97" s="51" t="n"/>
      <c r="W97" s="51" t="n"/>
      <c r="X97" s="51" t="n"/>
      <c r="Y97" s="51" t="n"/>
      <c r="Z97" s="51" t="n"/>
      <c r="AA97" s="51" t="n"/>
      <c r="AB97" s="51" t="n"/>
      <c r="AC97" s="51" t="n"/>
      <c r="AD97" s="51" t="n"/>
      <c r="AE97" s="51" t="n"/>
      <c r="AF97" s="51" t="n"/>
      <c r="AG97" s="51" t="n"/>
      <c r="AH97" s="51" t="n"/>
      <c r="AI97" s="51" t="n"/>
    </row>
    <row r="98">
      <c r="A98" s="5" t="n"/>
      <c r="B98" s="51" t="n"/>
      <c r="C98" s="51" t="n"/>
      <c r="D98" s="51" t="n"/>
      <c r="E98" s="51" t="n"/>
      <c r="F98" s="51" t="n"/>
      <c r="G98" s="51" t="n"/>
      <c r="H98" s="51" t="n"/>
      <c r="I98" s="51" t="n"/>
      <c r="J98" s="51" t="n"/>
      <c r="K98" s="51" t="n"/>
      <c r="L98" s="51" t="n"/>
      <c r="M98" s="51" t="n"/>
      <c r="N98" s="51" t="n"/>
      <c r="O98" s="51" t="n"/>
      <c r="P98" s="51" t="n"/>
      <c r="Q98" s="51" t="n"/>
      <c r="R98" s="51" t="n"/>
      <c r="S98" s="51" t="n"/>
      <c r="T98" s="51" t="n"/>
      <c r="U98" s="51" t="n"/>
      <c r="V98" s="51" t="n"/>
      <c r="W98" s="51" t="n"/>
      <c r="X98" s="51" t="n"/>
      <c r="Y98" s="51" t="n"/>
      <c r="Z98" s="51" t="n"/>
      <c r="AA98" s="51" t="n"/>
      <c r="AB98" s="51" t="n"/>
      <c r="AC98" s="51" t="n"/>
      <c r="AD98" s="51" t="n"/>
      <c r="AE98" s="51" t="n"/>
      <c r="AF98" s="51" t="n"/>
      <c r="AG98" s="51" t="n"/>
      <c r="AH98" s="51" t="n"/>
      <c r="AI98" s="51" t="n"/>
    </row>
    <row r="99">
      <c r="A99" s="5" t="n"/>
      <c r="B99" s="51" t="n"/>
      <c r="C99" s="51" t="n"/>
      <c r="D99" s="51" t="n"/>
      <c r="E99" s="51" t="n"/>
      <c r="F99" s="51" t="n"/>
      <c r="G99" s="51" t="n"/>
      <c r="H99" s="51" t="n"/>
      <c r="I99" s="51" t="n"/>
      <c r="J99" s="51" t="n"/>
      <c r="K99" s="51" t="n"/>
      <c r="L99" s="51" t="n"/>
      <c r="M99" s="51" t="n"/>
      <c r="N99" s="51" t="n"/>
      <c r="O99" s="51" t="n"/>
      <c r="P99" s="51" t="n"/>
      <c r="Q99" s="51" t="n"/>
      <c r="R99" s="51" t="n"/>
      <c r="S99" s="51" t="n"/>
      <c r="T99" s="51" t="n"/>
      <c r="U99" s="51" t="n"/>
      <c r="V99" s="51" t="n"/>
      <c r="W99" s="51" t="n"/>
      <c r="X99" s="51" t="n"/>
      <c r="Y99" s="51" t="n"/>
      <c r="Z99" s="51" t="n"/>
      <c r="AA99" s="51" t="n"/>
      <c r="AB99" s="51" t="n"/>
      <c r="AC99" s="51" t="n"/>
      <c r="AD99" s="51" t="n"/>
      <c r="AE99" s="51" t="n"/>
      <c r="AF99" s="51" t="n"/>
      <c r="AG99" s="51" t="n"/>
      <c r="AH99" s="51" t="n"/>
      <c r="AI99" s="51" t="n"/>
    </row>
    <row r="100">
      <c r="A100" s="5" t="n"/>
      <c r="B100" s="51" t="n"/>
      <c r="C100" s="51" t="n"/>
      <c r="D100" s="51" t="n"/>
      <c r="E100" s="51" t="n"/>
      <c r="F100" s="51" t="n"/>
      <c r="G100" s="51" t="n"/>
      <c r="H100" s="51" t="n"/>
      <c r="I100" s="51" t="n"/>
      <c r="J100" s="51" t="n"/>
      <c r="K100" s="51" t="n"/>
      <c r="L100" s="51" t="n"/>
      <c r="M100" s="51" t="n"/>
      <c r="N100" s="51" t="n"/>
      <c r="O100" s="51" t="n"/>
      <c r="P100" s="51" t="n"/>
      <c r="Q100" s="51" t="n"/>
      <c r="R100" s="51" t="n"/>
      <c r="S100" s="51" t="n"/>
      <c r="T100" s="51" t="n"/>
      <c r="U100" s="51" t="n"/>
      <c r="V100" s="51" t="n"/>
      <c r="W100" s="51" t="n"/>
      <c r="X100" s="51" t="n"/>
      <c r="Y100" s="51" t="n"/>
      <c r="Z100" s="51" t="n"/>
      <c r="AA100" s="51" t="n"/>
      <c r="AB100" s="51" t="n"/>
      <c r="AC100" s="51" t="n"/>
      <c r="AD100" s="51" t="n"/>
      <c r="AE100" s="51" t="n"/>
      <c r="AF100" s="51" t="n"/>
      <c r="AG100" s="51" t="n"/>
      <c r="AH100" s="51" t="n"/>
      <c r="AI100" s="51" t="n"/>
    </row>
    <row r="101">
      <c r="A101" s="5" t="n"/>
      <c r="B101" s="51" t="n"/>
      <c r="C101" s="51" t="n"/>
      <c r="D101" s="51" t="n"/>
      <c r="E101" s="51" t="n"/>
      <c r="F101" s="51" t="n"/>
      <c r="G101" s="51" t="n"/>
      <c r="H101" s="51" t="n"/>
      <c r="I101" s="51" t="n"/>
      <c r="J101" s="51" t="n"/>
      <c r="K101" s="51" t="n"/>
      <c r="L101" s="51" t="n"/>
      <c r="M101" s="51" t="n"/>
      <c r="N101" s="51" t="n"/>
      <c r="O101" s="51" t="n"/>
      <c r="P101" s="51" t="n"/>
      <c r="Q101" s="51" t="n"/>
      <c r="R101" s="51" t="n"/>
      <c r="S101" s="51" t="n"/>
      <c r="T101" s="51" t="n"/>
      <c r="U101" s="51" t="n"/>
      <c r="V101" s="51" t="n"/>
      <c r="W101" s="51" t="n"/>
      <c r="X101" s="51" t="n"/>
      <c r="Y101" s="51" t="n"/>
      <c r="Z101" s="51" t="n"/>
      <c r="AA101" s="51" t="n"/>
      <c r="AB101" s="51" t="n"/>
      <c r="AC101" s="51" t="n"/>
      <c r="AD101" s="51" t="n"/>
      <c r="AE101" s="51" t="n"/>
      <c r="AF101" s="51" t="n"/>
      <c r="AG101" s="51" t="n"/>
      <c r="AH101" s="51" t="n"/>
      <c r="AI101" s="51" t="n"/>
    </row>
    <row r="102">
      <c r="A102" s="5" t="n"/>
      <c r="B102" s="51" t="n"/>
      <c r="C102" s="51" t="n"/>
      <c r="D102" s="51" t="n"/>
      <c r="E102" s="51" t="n"/>
      <c r="F102" s="51" t="n"/>
      <c r="G102" s="51" t="n"/>
      <c r="H102" s="51" t="n"/>
      <c r="I102" s="51" t="n"/>
      <c r="J102" s="51" t="n"/>
      <c r="K102" s="51" t="n"/>
      <c r="L102" s="51" t="n"/>
      <c r="M102" s="51" t="n"/>
      <c r="N102" s="51" t="n"/>
      <c r="O102" s="51" t="n"/>
      <c r="P102" s="51" t="n"/>
      <c r="Q102" s="51" t="n"/>
      <c r="R102" s="51" t="n"/>
      <c r="S102" s="51" t="n"/>
      <c r="T102" s="51" t="n"/>
      <c r="U102" s="51" t="n"/>
      <c r="V102" s="51" t="n"/>
      <c r="W102" s="51" t="n"/>
      <c r="X102" s="51" t="n"/>
      <c r="Y102" s="51" t="n"/>
      <c r="Z102" s="51" t="n"/>
      <c r="AA102" s="51" t="n"/>
      <c r="AB102" s="51" t="n"/>
      <c r="AC102" s="51" t="n"/>
      <c r="AD102" s="51" t="n"/>
      <c r="AE102" s="51" t="n"/>
      <c r="AF102" s="51" t="n"/>
      <c r="AG102" s="51" t="n"/>
      <c r="AH102" s="51" t="n"/>
      <c r="AI102" s="51" t="n"/>
    </row>
    <row r="103">
      <c r="A103" s="5" t="n"/>
      <c r="B103" s="51" t="n"/>
      <c r="C103" s="51" t="n"/>
      <c r="D103" s="51" t="n"/>
      <c r="E103" s="51" t="n"/>
      <c r="F103" s="51" t="n"/>
      <c r="G103" s="51" t="n"/>
      <c r="H103" s="51" t="n"/>
      <c r="I103" s="51" t="n"/>
      <c r="J103" s="51" t="n"/>
      <c r="K103" s="51" t="n"/>
      <c r="L103" s="51" t="n"/>
      <c r="M103" s="51" t="n"/>
      <c r="N103" s="51" t="n"/>
      <c r="O103" s="51" t="n"/>
      <c r="P103" s="51" t="n"/>
      <c r="Q103" s="51" t="n"/>
      <c r="R103" s="51" t="n"/>
      <c r="S103" s="51" t="n"/>
      <c r="T103" s="51" t="n"/>
      <c r="U103" s="51" t="n"/>
      <c r="V103" s="51" t="n"/>
      <c r="W103" s="51" t="n"/>
      <c r="X103" s="51" t="n"/>
      <c r="Y103" s="51" t="n"/>
      <c r="Z103" s="51" t="n"/>
      <c r="AA103" s="51" t="n"/>
      <c r="AB103" s="51" t="n"/>
      <c r="AC103" s="51" t="n"/>
      <c r="AD103" s="51" t="n"/>
      <c r="AE103" s="51" t="n"/>
      <c r="AF103" s="51" t="n"/>
      <c r="AG103" s="51" t="n"/>
      <c r="AH103" s="51" t="n"/>
      <c r="AI103" s="51" t="n"/>
    </row>
    <row r="104">
      <c r="A104" s="5" t="n"/>
      <c r="B104" s="51" t="n"/>
      <c r="C104" s="51" t="n"/>
      <c r="D104" s="51" t="n"/>
      <c r="E104" s="51" t="n"/>
      <c r="F104" s="51" t="n"/>
      <c r="G104" s="51" t="n"/>
      <c r="H104" s="51" t="n"/>
      <c r="I104" s="51" t="n"/>
      <c r="J104" s="51" t="n"/>
      <c r="K104" s="51" t="n"/>
      <c r="L104" s="51" t="n"/>
      <c r="M104" s="51" t="n"/>
      <c r="N104" s="51" t="n"/>
      <c r="O104" s="51" t="n"/>
      <c r="P104" s="51" t="n"/>
      <c r="Q104" s="51" t="n"/>
      <c r="R104" s="51" t="n"/>
      <c r="S104" s="51" t="n"/>
      <c r="T104" s="51" t="n"/>
      <c r="U104" s="51" t="n"/>
      <c r="V104" s="51" t="n"/>
      <c r="W104" s="51" t="n"/>
      <c r="X104" s="51" t="n"/>
      <c r="Y104" s="51" t="n"/>
      <c r="Z104" s="51" t="n"/>
      <c r="AA104" s="51" t="n"/>
      <c r="AB104" s="51" t="n"/>
      <c r="AC104" s="51" t="n"/>
      <c r="AD104" s="51" t="n"/>
      <c r="AE104" s="51" t="n"/>
      <c r="AF104" s="51" t="n"/>
      <c r="AG104" s="51" t="n"/>
      <c r="AH104" s="51" t="n"/>
      <c r="AI104" s="51" t="n"/>
    </row>
    <row r="105">
      <c r="A105" s="5" t="n"/>
      <c r="B105" s="51" t="n"/>
      <c r="C105" s="51" t="n"/>
      <c r="D105" s="51" t="n"/>
      <c r="E105" s="51" t="n"/>
      <c r="F105" s="51" t="n"/>
      <c r="G105" s="51" t="n"/>
      <c r="H105" s="51" t="n"/>
      <c r="I105" s="51" t="n"/>
      <c r="J105" s="51" t="n"/>
      <c r="K105" s="51" t="n"/>
      <c r="L105" s="51" t="n"/>
      <c r="M105" s="51" t="n"/>
      <c r="N105" s="51" t="n"/>
      <c r="O105" s="51" t="n"/>
      <c r="P105" s="51" t="n"/>
      <c r="Q105" s="51" t="n"/>
      <c r="R105" s="51" t="n"/>
      <c r="S105" s="51" t="n"/>
      <c r="T105" s="51" t="n"/>
      <c r="U105" s="51" t="n"/>
      <c r="V105" s="51" t="n"/>
      <c r="W105" s="51" t="n"/>
      <c r="X105" s="51" t="n"/>
      <c r="Y105" s="51" t="n"/>
      <c r="Z105" s="51" t="n"/>
      <c r="AA105" s="51" t="n"/>
      <c r="AB105" s="51" t="n"/>
      <c r="AC105" s="51" t="n"/>
      <c r="AD105" s="51" t="n"/>
      <c r="AE105" s="51" t="n"/>
      <c r="AF105" s="51" t="n"/>
      <c r="AG105" s="51" t="n"/>
      <c r="AH105" s="51" t="n"/>
      <c r="AI105" s="51" t="n"/>
    </row>
    <row r="106">
      <c r="A106" s="5" t="n"/>
      <c r="B106" s="51" t="n"/>
      <c r="C106" s="51" t="n"/>
      <c r="D106" s="51" t="n"/>
      <c r="E106" s="51" t="n"/>
      <c r="F106" s="51" t="n"/>
      <c r="G106" s="51" t="n"/>
      <c r="H106" s="51" t="n"/>
      <c r="I106" s="51" t="n"/>
      <c r="J106" s="51" t="n"/>
      <c r="K106" s="51" t="n"/>
      <c r="L106" s="51" t="n"/>
      <c r="M106" s="51" t="n"/>
      <c r="N106" s="51" t="n"/>
      <c r="O106" s="51" t="n"/>
      <c r="P106" s="51" t="n"/>
      <c r="Q106" s="51" t="n"/>
      <c r="R106" s="51" t="n"/>
      <c r="S106" s="51" t="n"/>
      <c r="T106" s="51" t="n"/>
      <c r="U106" s="51" t="n"/>
      <c r="V106" s="51" t="n"/>
      <c r="W106" s="51" t="n"/>
      <c r="X106" s="51" t="n"/>
      <c r="Y106" s="51" t="n"/>
      <c r="Z106" s="51" t="n"/>
      <c r="AA106" s="51" t="n"/>
      <c r="AB106" s="51" t="n"/>
      <c r="AC106" s="51" t="n"/>
      <c r="AD106" s="51" t="n"/>
      <c r="AE106" s="51" t="n"/>
      <c r="AF106" s="51" t="n"/>
      <c r="AG106" s="51" t="n"/>
      <c r="AH106" s="51" t="n"/>
      <c r="AI106" s="51" t="n"/>
    </row>
    <row r="107">
      <c r="A107" s="6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</row>
    <row r="108">
      <c r="A108" s="15" t="n"/>
    </row>
    <row r="109">
      <c r="A109" s="4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</row>
    <row r="110">
      <c r="A110" s="4" t="n"/>
      <c r="B110" s="16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</row>
    <row r="111">
      <c r="A111" s="4" t="n"/>
      <c r="B111" s="17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  <c r="Y111" s="18" t="n"/>
      <c r="Z111" s="18" t="n"/>
    </row>
    <row r="112">
      <c r="A112" s="4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  <c r="Y112" s="18" t="n"/>
      <c r="Z112" s="18" t="n"/>
      <c r="AA112" s="18" t="n"/>
      <c r="AB112" s="18" t="n"/>
      <c r="AC112" s="18" t="n"/>
      <c r="AD112" s="18" t="n"/>
      <c r="AE112" s="18" t="n"/>
      <c r="AF112" s="18" t="n"/>
      <c r="AG112" s="18" t="n"/>
      <c r="AH112" s="18" t="n"/>
      <c r="AI112" s="18" t="n"/>
    </row>
    <row r="113">
      <c r="A113" s="15" t="n"/>
    </row>
    <row r="114">
      <c r="A114" s="5" t="n"/>
      <c r="B114" s="51" t="n"/>
      <c r="C114" s="51" t="n"/>
      <c r="D114" s="51" t="n"/>
      <c r="E114" s="51" t="n"/>
      <c r="F114" s="51" t="n"/>
      <c r="G114" s="51" t="n"/>
      <c r="H114" s="51" t="n"/>
      <c r="I114" s="51" t="n"/>
      <c r="J114" s="51" t="n"/>
      <c r="K114" s="51" t="n"/>
      <c r="L114" s="51" t="n"/>
      <c r="M114" s="51" t="n"/>
      <c r="N114" s="51" t="n"/>
      <c r="O114" s="51" t="n"/>
      <c r="P114" s="51" t="n"/>
      <c r="Q114" s="51" t="n"/>
      <c r="R114" s="51" t="n"/>
      <c r="S114" s="51" t="n"/>
      <c r="T114" s="51" t="n"/>
      <c r="U114" s="51" t="n"/>
      <c r="V114" s="51" t="n"/>
      <c r="W114" s="51" t="n"/>
      <c r="X114" s="51" t="n"/>
      <c r="Y114" s="51" t="n"/>
      <c r="Z114" s="51" t="n"/>
      <c r="AA114" s="51" t="n"/>
      <c r="AB114" s="51" t="n"/>
      <c r="AC114" s="51" t="n"/>
      <c r="AD114" s="51" t="n"/>
      <c r="AE114" s="51" t="n"/>
      <c r="AF114" s="51" t="n"/>
      <c r="AG114" s="51" t="n"/>
      <c r="AH114" s="51" t="n"/>
      <c r="AI114" s="51" t="n"/>
    </row>
    <row r="115">
      <c r="A115" s="5" t="n"/>
      <c r="B115" s="51" t="n"/>
      <c r="C115" s="51" t="n"/>
      <c r="D115" s="51" t="n"/>
      <c r="E115" s="51" t="n"/>
      <c r="F115" s="51" t="n"/>
      <c r="G115" s="51" t="n"/>
      <c r="H115" s="51" t="n"/>
      <c r="I115" s="51" t="n"/>
      <c r="J115" s="51" t="n"/>
      <c r="K115" s="51" t="n"/>
      <c r="L115" s="51" t="n"/>
      <c r="M115" s="51" t="n"/>
      <c r="N115" s="51" t="n"/>
      <c r="O115" s="51" t="n"/>
      <c r="P115" s="51" t="n"/>
      <c r="Q115" s="51" t="n"/>
      <c r="R115" s="51" t="n"/>
      <c r="S115" s="51" t="n"/>
      <c r="T115" s="51" t="n"/>
      <c r="U115" s="51" t="n"/>
      <c r="V115" s="51" t="n"/>
      <c r="W115" s="51" t="n"/>
      <c r="X115" s="51" t="n"/>
      <c r="Y115" s="51" t="n"/>
      <c r="Z115" s="51" t="n"/>
      <c r="AA115" s="51" t="n"/>
      <c r="AB115" s="51" t="n"/>
      <c r="AC115" s="51" t="n"/>
      <c r="AD115" s="51" t="n"/>
      <c r="AE115" s="51" t="n"/>
      <c r="AF115" s="51" t="n"/>
      <c r="AG115" s="51" t="n"/>
      <c r="AH115" s="51" t="n"/>
      <c r="AI115" s="51" t="n"/>
    </row>
    <row r="116">
      <c r="A116" s="5" t="n"/>
      <c r="B116" s="51" t="n"/>
      <c r="C116" s="51" t="n"/>
      <c r="D116" s="51" t="n"/>
      <c r="E116" s="51" t="n"/>
      <c r="F116" s="51" t="n"/>
      <c r="G116" s="51" t="n"/>
      <c r="H116" s="51" t="n"/>
      <c r="I116" s="51" t="n"/>
      <c r="J116" s="51" t="n"/>
      <c r="K116" s="51" t="n"/>
      <c r="L116" s="51" t="n"/>
      <c r="M116" s="51" t="n"/>
      <c r="N116" s="51" t="n"/>
      <c r="O116" s="51" t="n"/>
      <c r="P116" s="51" t="n"/>
      <c r="Q116" s="51" t="n"/>
      <c r="R116" s="51" t="n"/>
      <c r="S116" s="51" t="n"/>
      <c r="T116" s="51" t="n"/>
      <c r="U116" s="51" t="n"/>
      <c r="V116" s="51" t="n"/>
      <c r="W116" s="51" t="n"/>
      <c r="X116" s="51" t="n"/>
      <c r="Y116" s="51" t="n"/>
      <c r="Z116" s="51" t="n"/>
      <c r="AA116" s="51" t="n"/>
      <c r="AB116" s="51" t="n"/>
      <c r="AC116" s="51" t="n"/>
      <c r="AD116" s="51" t="n"/>
      <c r="AE116" s="51" t="n"/>
      <c r="AF116" s="51" t="n"/>
      <c r="AG116" s="51" t="n"/>
      <c r="AH116" s="51" t="n"/>
      <c r="AI116" s="51" t="n"/>
    </row>
    <row r="117">
      <c r="A117" s="5" t="n"/>
      <c r="B117" s="51" t="n"/>
      <c r="C117" s="51" t="n"/>
      <c r="D117" s="51" t="n"/>
      <c r="E117" s="51" t="n"/>
      <c r="F117" s="51" t="n"/>
      <c r="G117" s="51" t="n"/>
      <c r="H117" s="51" t="n"/>
      <c r="I117" s="51" t="n"/>
      <c r="J117" s="51" t="n"/>
      <c r="K117" s="51" t="n"/>
      <c r="L117" s="51" t="n"/>
      <c r="M117" s="51" t="n"/>
      <c r="N117" s="51" t="n"/>
      <c r="O117" s="51" t="n"/>
      <c r="P117" s="51" t="n"/>
      <c r="Q117" s="51" t="n"/>
      <c r="R117" s="51" t="n"/>
      <c r="S117" s="51" t="n"/>
      <c r="T117" s="51" t="n"/>
      <c r="U117" s="51" t="n"/>
      <c r="V117" s="51" t="n"/>
      <c r="W117" s="51" t="n"/>
      <c r="X117" s="51" t="n"/>
      <c r="Y117" s="51" t="n"/>
      <c r="Z117" s="51" t="n"/>
      <c r="AA117" s="51" t="n"/>
      <c r="AB117" s="51" t="n"/>
      <c r="AC117" s="51" t="n"/>
      <c r="AD117" s="51" t="n"/>
      <c r="AE117" s="51" t="n"/>
      <c r="AF117" s="51" t="n"/>
      <c r="AG117" s="51" t="n"/>
      <c r="AH117" s="51" t="n"/>
      <c r="AI117" s="51" t="n"/>
    </row>
    <row r="118">
      <c r="A118" s="5" t="n"/>
      <c r="B118" s="51" t="n"/>
      <c r="C118" s="51" t="n"/>
      <c r="D118" s="51" t="n"/>
      <c r="E118" s="51" t="n"/>
      <c r="F118" s="51" t="n"/>
      <c r="G118" s="51" t="n"/>
      <c r="H118" s="51" t="n"/>
      <c r="I118" s="51" t="n"/>
      <c r="J118" s="51" t="n"/>
      <c r="K118" s="51" t="n"/>
      <c r="L118" s="51" t="n"/>
      <c r="M118" s="51" t="n"/>
      <c r="N118" s="51" t="n"/>
      <c r="O118" s="51" t="n"/>
      <c r="P118" s="51" t="n"/>
      <c r="Q118" s="51" t="n"/>
      <c r="R118" s="51" t="n"/>
      <c r="S118" s="51" t="n"/>
      <c r="T118" s="51" t="n"/>
      <c r="U118" s="51" t="n"/>
      <c r="V118" s="51" t="n"/>
      <c r="W118" s="51" t="n"/>
      <c r="X118" s="51" t="n"/>
      <c r="Y118" s="51" t="n"/>
      <c r="Z118" s="51" t="n"/>
      <c r="AA118" s="51" t="n"/>
      <c r="AB118" s="51" t="n"/>
      <c r="AC118" s="51" t="n"/>
      <c r="AD118" s="51" t="n"/>
      <c r="AE118" s="51" t="n"/>
      <c r="AF118" s="51" t="n"/>
      <c r="AG118" s="51" t="n"/>
      <c r="AH118" s="51" t="n"/>
      <c r="AI118" s="51" t="n"/>
    </row>
    <row r="119">
      <c r="A119" s="5" t="n"/>
      <c r="B119" s="51" t="n"/>
      <c r="C119" s="51" t="n"/>
      <c r="D119" s="51" t="n"/>
      <c r="E119" s="51" t="n"/>
      <c r="F119" s="51" t="n"/>
      <c r="G119" s="51" t="n"/>
      <c r="H119" s="51" t="n"/>
      <c r="I119" s="51" t="n"/>
      <c r="J119" s="51" t="n"/>
      <c r="K119" s="51" t="n"/>
      <c r="L119" s="51" t="n"/>
      <c r="M119" s="51" t="n"/>
      <c r="N119" s="51" t="n"/>
      <c r="O119" s="51" t="n"/>
      <c r="P119" s="51" t="n"/>
      <c r="Q119" s="51" t="n"/>
      <c r="R119" s="51" t="n"/>
      <c r="S119" s="51" t="n"/>
      <c r="T119" s="51" t="n"/>
      <c r="U119" s="51" t="n"/>
      <c r="V119" s="51" t="n"/>
      <c r="W119" s="51" t="n"/>
      <c r="X119" s="51" t="n"/>
      <c r="Y119" s="51" t="n"/>
      <c r="Z119" s="51" t="n"/>
      <c r="AA119" s="51" t="n"/>
      <c r="AB119" s="51" t="n"/>
      <c r="AC119" s="51" t="n"/>
      <c r="AD119" s="51" t="n"/>
      <c r="AE119" s="51" t="n"/>
      <c r="AF119" s="51" t="n"/>
      <c r="AG119" s="51" t="n"/>
      <c r="AH119" s="51" t="n"/>
      <c r="AI119" s="51" t="n"/>
    </row>
    <row r="120">
      <c r="A120" s="5" t="n"/>
      <c r="B120" s="51" t="n"/>
      <c r="C120" s="51" t="n"/>
      <c r="D120" s="51" t="n"/>
      <c r="E120" s="51" t="n"/>
      <c r="F120" s="51" t="n"/>
      <c r="G120" s="51" t="n"/>
      <c r="H120" s="51" t="n"/>
      <c r="I120" s="51" t="n"/>
      <c r="J120" s="51" t="n"/>
      <c r="K120" s="51" t="n"/>
      <c r="L120" s="51" t="n"/>
      <c r="M120" s="51" t="n"/>
      <c r="N120" s="51" t="n"/>
      <c r="O120" s="51" t="n"/>
      <c r="P120" s="51" t="n"/>
      <c r="Q120" s="51" t="n"/>
      <c r="R120" s="51" t="n"/>
      <c r="S120" s="51" t="n"/>
      <c r="T120" s="51" t="n"/>
      <c r="U120" s="51" t="n"/>
      <c r="V120" s="51" t="n"/>
      <c r="W120" s="51" t="n"/>
      <c r="X120" s="51" t="n"/>
      <c r="Y120" s="51" t="n"/>
      <c r="Z120" s="51" t="n"/>
      <c r="AA120" s="51" t="n"/>
      <c r="AB120" s="51" t="n"/>
      <c r="AC120" s="51" t="n"/>
      <c r="AD120" s="51" t="n"/>
      <c r="AE120" s="51" t="n"/>
      <c r="AF120" s="51" t="n"/>
      <c r="AG120" s="51" t="n"/>
      <c r="AH120" s="51" t="n"/>
      <c r="AI120" s="51" t="n"/>
    </row>
    <row r="121">
      <c r="A121" s="5" t="n"/>
      <c r="B121" s="51" t="n"/>
      <c r="C121" s="51" t="n"/>
      <c r="D121" s="51" t="n"/>
      <c r="E121" s="51" t="n"/>
      <c r="F121" s="51" t="n"/>
      <c r="G121" s="51" t="n"/>
      <c r="H121" s="51" t="n"/>
      <c r="I121" s="51" t="n"/>
      <c r="J121" s="51" t="n"/>
      <c r="K121" s="51" t="n"/>
      <c r="L121" s="51" t="n"/>
      <c r="M121" s="51" t="n"/>
      <c r="N121" s="51" t="n"/>
      <c r="O121" s="51" t="n"/>
      <c r="P121" s="51" t="n"/>
      <c r="Q121" s="51" t="n"/>
      <c r="R121" s="51" t="n"/>
      <c r="S121" s="51" t="n"/>
      <c r="T121" s="51" t="n"/>
      <c r="U121" s="51" t="n"/>
      <c r="V121" s="51" t="n"/>
      <c r="W121" s="51" t="n"/>
      <c r="X121" s="51" t="n"/>
      <c r="Y121" s="51" t="n"/>
      <c r="Z121" s="51" t="n"/>
      <c r="AA121" s="51" t="n"/>
      <c r="AB121" s="51" t="n"/>
      <c r="AC121" s="51" t="n"/>
      <c r="AD121" s="51" t="n"/>
      <c r="AE121" s="51" t="n"/>
      <c r="AF121" s="51" t="n"/>
      <c r="AG121" s="51" t="n"/>
      <c r="AH121" s="51" t="n"/>
      <c r="AI121" s="51" t="n"/>
    </row>
    <row r="122">
      <c r="A122" s="5" t="n"/>
      <c r="B122" s="51" t="n"/>
      <c r="C122" s="51" t="n"/>
      <c r="D122" s="51" t="n"/>
      <c r="E122" s="51" t="n"/>
      <c r="F122" s="51" t="n"/>
      <c r="G122" s="51" t="n"/>
      <c r="H122" s="51" t="n"/>
      <c r="I122" s="51" t="n"/>
      <c r="J122" s="51" t="n"/>
      <c r="K122" s="51" t="n"/>
      <c r="L122" s="51" t="n"/>
      <c r="M122" s="51" t="n"/>
      <c r="N122" s="51" t="n"/>
      <c r="O122" s="51" t="n"/>
      <c r="P122" s="51" t="n"/>
      <c r="Q122" s="51" t="n"/>
      <c r="R122" s="51" t="n"/>
      <c r="S122" s="51" t="n"/>
      <c r="T122" s="51" t="n"/>
      <c r="U122" s="51" t="n"/>
      <c r="V122" s="51" t="n"/>
      <c r="W122" s="51" t="n"/>
      <c r="X122" s="51" t="n"/>
      <c r="Y122" s="51" t="n"/>
      <c r="Z122" s="51" t="n"/>
      <c r="AA122" s="51" t="n"/>
      <c r="AB122" s="51" t="n"/>
      <c r="AC122" s="51" t="n"/>
      <c r="AD122" s="51" t="n"/>
      <c r="AE122" s="51" t="n"/>
      <c r="AF122" s="51" t="n"/>
      <c r="AG122" s="51" t="n"/>
      <c r="AH122" s="51" t="n"/>
      <c r="AI122" s="51" t="n"/>
    </row>
    <row r="123">
      <c r="A123" s="5" t="n"/>
      <c r="B123" s="51" t="n"/>
      <c r="C123" s="51" t="n"/>
      <c r="D123" s="51" t="n"/>
      <c r="E123" s="51" t="n"/>
      <c r="F123" s="51" t="n"/>
      <c r="G123" s="51" t="n"/>
      <c r="H123" s="51" t="n"/>
      <c r="I123" s="51" t="n"/>
      <c r="J123" s="51" t="n"/>
      <c r="K123" s="51" t="n"/>
      <c r="L123" s="51" t="n"/>
      <c r="M123" s="51" t="n"/>
      <c r="N123" s="51" t="n"/>
      <c r="O123" s="51" t="n"/>
      <c r="P123" s="51" t="n"/>
      <c r="Q123" s="51" t="n"/>
      <c r="R123" s="51" t="n"/>
      <c r="S123" s="51" t="n"/>
      <c r="T123" s="51" t="n"/>
      <c r="U123" s="51" t="n"/>
      <c r="V123" s="51" t="n"/>
      <c r="W123" s="51" t="n"/>
      <c r="X123" s="51" t="n"/>
      <c r="Y123" s="51" t="n"/>
      <c r="Z123" s="51" t="n"/>
      <c r="AA123" s="51" t="n"/>
      <c r="AB123" s="51" t="n"/>
      <c r="AC123" s="51" t="n"/>
      <c r="AD123" s="51" t="n"/>
      <c r="AE123" s="51" t="n"/>
      <c r="AF123" s="51" t="n"/>
      <c r="AG123" s="51" t="n"/>
      <c r="AH123" s="51" t="n"/>
      <c r="AI123" s="51" t="n"/>
    </row>
    <row r="124">
      <c r="A124" s="6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7" t="n"/>
    </row>
    <row r="125">
      <c r="A125" s="15" t="n"/>
    </row>
    <row r="126">
      <c r="A126" s="13" t="n"/>
      <c r="B126" s="49" t="n"/>
      <c r="C126" s="49" t="n"/>
      <c r="D126" s="49" t="n"/>
      <c r="E126" s="49" t="n"/>
      <c r="F126" s="49" t="n"/>
      <c r="G126" s="49" t="n"/>
      <c r="H126" s="49" t="n"/>
      <c r="I126" s="49" t="n"/>
      <c r="J126" s="49" t="n"/>
      <c r="K126" s="49" t="n"/>
      <c r="L126" s="49" t="n"/>
      <c r="M126" s="49" t="n"/>
      <c r="N126" s="49" t="n"/>
      <c r="O126" s="49" t="n"/>
      <c r="P126" s="49" t="n"/>
      <c r="Q126" s="49" t="n"/>
      <c r="R126" s="49" t="n"/>
      <c r="S126" s="49" t="n"/>
      <c r="T126" s="49" t="n"/>
      <c r="U126" s="49" t="n"/>
      <c r="V126" s="49" t="n"/>
      <c r="W126" s="49" t="n"/>
      <c r="X126" s="49" t="n"/>
      <c r="Y126" s="49" t="n"/>
      <c r="Z126" s="49" t="n"/>
      <c r="AA126" s="49" t="n"/>
      <c r="AB126" s="49" t="n"/>
      <c r="AC126" s="49" t="n"/>
      <c r="AD126" s="49" t="n"/>
      <c r="AE126" s="49" t="n"/>
      <c r="AF126" s="49" t="n"/>
      <c r="AG126" s="49" t="n"/>
      <c r="AH126" s="49" t="n"/>
      <c r="AI126" s="49" t="n"/>
    </row>
    <row r="127">
      <c r="A127" s="5" t="n"/>
      <c r="B127" s="49" t="n"/>
      <c r="C127" s="49" t="n"/>
      <c r="D127" s="49" t="n"/>
      <c r="E127" s="49" t="n"/>
      <c r="F127" s="49" t="n"/>
      <c r="G127" s="49" t="n"/>
      <c r="H127" s="49" t="n"/>
      <c r="I127" s="49" t="n"/>
      <c r="J127" s="49" t="n"/>
      <c r="K127" s="49" t="n"/>
      <c r="L127" s="49" t="n"/>
      <c r="M127" s="49" t="n"/>
      <c r="N127" s="49" t="n"/>
      <c r="O127" s="49" t="n"/>
      <c r="P127" s="49" t="n"/>
      <c r="Q127" s="49" t="n"/>
      <c r="R127" s="49" t="n"/>
      <c r="S127" s="49" t="n"/>
      <c r="T127" s="49" t="n"/>
      <c r="U127" s="49" t="n"/>
      <c r="V127" s="49" t="n"/>
      <c r="W127" s="49" t="n"/>
      <c r="X127" s="49" t="n"/>
      <c r="Y127" s="49" t="n"/>
      <c r="Z127" s="49" t="n"/>
      <c r="AA127" s="49" t="n"/>
      <c r="AB127" s="49" t="n"/>
      <c r="AC127" s="49" t="n"/>
      <c r="AD127" s="49" t="n"/>
      <c r="AE127" s="49" t="n"/>
      <c r="AF127" s="49" t="n"/>
      <c r="AG127" s="49" t="n"/>
      <c r="AH127" s="49" t="n"/>
      <c r="AI127" s="49" t="n"/>
    </row>
    <row r="128">
      <c r="A128" s="5" t="n"/>
      <c r="B128" s="49" t="n"/>
      <c r="C128" s="49" t="n"/>
      <c r="D128" s="49" t="n"/>
      <c r="E128" s="49" t="n"/>
      <c r="F128" s="49" t="n"/>
      <c r="G128" s="49" t="n"/>
      <c r="H128" s="49" t="n"/>
      <c r="I128" s="49" t="n"/>
      <c r="J128" s="49" t="n"/>
      <c r="K128" s="49" t="n"/>
      <c r="L128" s="49" t="n"/>
      <c r="M128" s="49" t="n"/>
      <c r="N128" s="49" t="n"/>
      <c r="O128" s="49" t="n"/>
      <c r="P128" s="49" t="n"/>
      <c r="Q128" s="49" t="n"/>
      <c r="R128" s="49" t="n"/>
      <c r="S128" s="49" t="n"/>
      <c r="T128" s="49" t="n"/>
      <c r="U128" s="49" t="n"/>
      <c r="V128" s="49" t="n"/>
      <c r="W128" s="49" t="n"/>
      <c r="X128" s="49" t="n"/>
      <c r="Y128" s="49" t="n"/>
      <c r="Z128" s="49" t="n"/>
      <c r="AA128" s="49" t="n"/>
      <c r="AB128" s="49" t="n"/>
      <c r="AC128" s="49" t="n"/>
      <c r="AD128" s="49" t="n"/>
      <c r="AE128" s="49" t="n"/>
      <c r="AF128" s="49" t="n"/>
      <c r="AG128" s="49" t="n"/>
      <c r="AH128" s="49" t="n"/>
      <c r="AI128" s="49" t="n"/>
    </row>
    <row r="129">
      <c r="A129" s="5" t="n"/>
      <c r="B129" s="49" t="n"/>
      <c r="C129" s="49" t="n"/>
      <c r="D129" s="49" t="n"/>
      <c r="E129" s="49" t="n"/>
      <c r="F129" s="49" t="n"/>
      <c r="G129" s="49" t="n"/>
      <c r="H129" s="49" t="n"/>
      <c r="I129" s="49" t="n"/>
      <c r="J129" s="49" t="n"/>
      <c r="K129" s="49" t="n"/>
      <c r="L129" s="49" t="n"/>
      <c r="M129" s="49" t="n"/>
      <c r="N129" s="49" t="n"/>
      <c r="O129" s="49" t="n"/>
      <c r="P129" s="49" t="n"/>
      <c r="Q129" s="49" t="n"/>
      <c r="R129" s="49" t="n"/>
      <c r="S129" s="49" t="n"/>
      <c r="T129" s="49" t="n"/>
      <c r="U129" s="49" t="n"/>
      <c r="V129" s="49" t="n"/>
      <c r="W129" s="49" t="n"/>
      <c r="X129" s="49" t="n"/>
      <c r="Y129" s="49" t="n"/>
      <c r="Z129" s="49" t="n"/>
      <c r="AA129" s="49" t="n"/>
      <c r="AB129" s="49" t="n"/>
      <c r="AC129" s="49" t="n"/>
      <c r="AD129" s="49" t="n"/>
      <c r="AE129" s="49" t="n"/>
      <c r="AF129" s="49" t="n"/>
      <c r="AG129" s="49" t="n"/>
      <c r="AH129" s="49" t="n"/>
      <c r="AI129" s="49" t="n"/>
    </row>
    <row r="130">
      <c r="A130" s="5" t="n"/>
      <c r="B130" s="49" t="n"/>
      <c r="C130" s="49" t="n"/>
      <c r="D130" s="49" t="n"/>
      <c r="E130" s="49" t="n"/>
      <c r="F130" s="49" t="n"/>
      <c r="G130" s="49" t="n"/>
      <c r="H130" s="49" t="n"/>
      <c r="I130" s="49" t="n"/>
      <c r="J130" s="49" t="n"/>
      <c r="K130" s="49" t="n"/>
      <c r="L130" s="49" t="n"/>
      <c r="M130" s="49" t="n"/>
      <c r="N130" s="49" t="n"/>
      <c r="O130" s="49" t="n"/>
      <c r="P130" s="49" t="n"/>
      <c r="Q130" s="49" t="n"/>
      <c r="R130" s="49" t="n"/>
      <c r="S130" s="49" t="n"/>
      <c r="T130" s="49" t="n"/>
      <c r="U130" s="49" t="n"/>
      <c r="V130" s="49" t="n"/>
      <c r="W130" s="49" t="n"/>
      <c r="X130" s="49" t="n"/>
      <c r="Y130" s="49" t="n"/>
      <c r="Z130" s="49" t="n"/>
      <c r="AA130" s="49" t="n"/>
      <c r="AB130" s="49" t="n"/>
      <c r="AC130" s="49" t="n"/>
      <c r="AD130" s="49" t="n"/>
      <c r="AE130" s="49" t="n"/>
      <c r="AF130" s="49" t="n"/>
      <c r="AG130" s="49" t="n"/>
      <c r="AH130" s="49" t="n"/>
      <c r="AI130" s="49" t="n"/>
    </row>
    <row r="131">
      <c r="A131" s="5" t="n"/>
      <c r="B131" s="49" t="n"/>
      <c r="C131" s="49" t="n"/>
      <c r="D131" s="49" t="n"/>
      <c r="E131" s="49" t="n"/>
      <c r="F131" s="49" t="n"/>
      <c r="G131" s="49" t="n"/>
      <c r="H131" s="49" t="n"/>
      <c r="I131" s="49" t="n"/>
      <c r="J131" s="49" t="n"/>
      <c r="K131" s="49" t="n"/>
      <c r="L131" s="49" t="n"/>
      <c r="M131" s="49" t="n"/>
      <c r="N131" s="49" t="n"/>
      <c r="O131" s="49" t="n"/>
      <c r="P131" s="49" t="n"/>
      <c r="Q131" s="49" t="n"/>
      <c r="R131" s="49" t="n"/>
      <c r="S131" s="49" t="n"/>
      <c r="T131" s="49" t="n"/>
      <c r="U131" s="49" t="n"/>
      <c r="V131" s="49" t="n"/>
      <c r="W131" s="49" t="n"/>
      <c r="X131" s="49" t="n"/>
      <c r="Y131" s="49" t="n"/>
      <c r="Z131" s="49" t="n"/>
      <c r="AA131" s="49" t="n"/>
      <c r="AB131" s="49" t="n"/>
      <c r="AC131" s="49" t="n"/>
      <c r="AD131" s="49" t="n"/>
      <c r="AE131" s="49" t="n"/>
      <c r="AF131" s="49" t="n"/>
      <c r="AG131" s="49" t="n"/>
      <c r="AH131" s="49" t="n"/>
      <c r="AI131" s="49" t="n"/>
    </row>
    <row r="132">
      <c r="A132" s="5" t="n"/>
      <c r="B132" s="49" t="n"/>
      <c r="C132" s="49" t="n"/>
      <c r="D132" s="49" t="n"/>
      <c r="E132" s="49" t="n"/>
      <c r="F132" s="49" t="n"/>
      <c r="G132" s="49" t="n"/>
      <c r="H132" s="49" t="n"/>
      <c r="I132" s="49" t="n"/>
      <c r="J132" s="49" t="n"/>
      <c r="K132" s="49" t="n"/>
      <c r="L132" s="49" t="n"/>
      <c r="M132" s="49" t="n"/>
      <c r="N132" s="49" t="n"/>
      <c r="O132" s="49" t="n"/>
      <c r="P132" s="49" t="n"/>
      <c r="Q132" s="49" t="n"/>
      <c r="R132" s="49" t="n"/>
      <c r="S132" s="49" t="n"/>
      <c r="T132" s="49" t="n"/>
      <c r="U132" s="49" t="n"/>
      <c r="V132" s="49" t="n"/>
      <c r="W132" s="49" t="n"/>
      <c r="X132" s="49" t="n"/>
      <c r="Y132" s="49" t="n"/>
      <c r="Z132" s="49" t="n"/>
      <c r="AA132" s="49" t="n"/>
      <c r="AB132" s="49" t="n"/>
      <c r="AC132" s="49" t="n"/>
      <c r="AD132" s="49" t="n"/>
      <c r="AE132" s="49" t="n"/>
      <c r="AF132" s="49" t="n"/>
      <c r="AG132" s="49" t="n"/>
      <c r="AH132" s="49" t="n"/>
      <c r="AI132" s="49" t="n"/>
    </row>
    <row r="133">
      <c r="A133" s="5" t="n"/>
      <c r="B133" s="49" t="n"/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</row>
    <row r="134">
      <c r="A134" s="5" t="n"/>
      <c r="B134" s="49" t="n"/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</row>
    <row r="135">
      <c r="A135" s="5" t="n"/>
      <c r="B135" s="49" t="n"/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</row>
    <row r="136">
      <c r="A136" s="5" t="n"/>
      <c r="B136" s="49" t="n"/>
      <c r="C136" s="49" t="n"/>
      <c r="D136" s="49" t="n"/>
      <c r="E136" s="49" t="n"/>
      <c r="F136" s="49" t="n"/>
      <c r="G136" s="49" t="n"/>
      <c r="H136" s="49" t="n"/>
      <c r="I136" s="49" t="n"/>
      <c r="J136" s="49" t="n"/>
      <c r="K136" s="49" t="n"/>
      <c r="L136" s="49" t="n"/>
      <c r="M136" s="49" t="n"/>
      <c r="N136" s="49" t="n"/>
      <c r="O136" s="49" t="n"/>
      <c r="P136" s="49" t="n"/>
      <c r="Q136" s="49" t="n"/>
      <c r="R136" s="49" t="n"/>
      <c r="S136" s="49" t="n"/>
      <c r="T136" s="49" t="n"/>
      <c r="U136" s="49" t="n"/>
      <c r="V136" s="49" t="n"/>
      <c r="W136" s="49" t="n"/>
      <c r="X136" s="49" t="n"/>
      <c r="Y136" s="49" t="n"/>
      <c r="Z136" s="49" t="n"/>
      <c r="AA136" s="49" t="n"/>
      <c r="AB136" s="49" t="n"/>
      <c r="AC136" s="49" t="n"/>
      <c r="AD136" s="49" t="n"/>
      <c r="AE136" s="49" t="n"/>
      <c r="AF136" s="49" t="n"/>
      <c r="AG136" s="49" t="n"/>
      <c r="AH136" s="49" t="n"/>
      <c r="AI136" s="49" t="n"/>
    </row>
    <row r="137">
      <c r="A137" s="5" t="n"/>
      <c r="B137" s="49" t="n"/>
      <c r="C137" s="49" t="n"/>
      <c r="D137" s="49" t="n"/>
      <c r="E137" s="49" t="n"/>
      <c r="F137" s="49" t="n"/>
      <c r="G137" s="49" t="n"/>
      <c r="H137" s="49" t="n"/>
      <c r="I137" s="49" t="n"/>
      <c r="J137" s="49" t="n"/>
      <c r="K137" s="49" t="n"/>
      <c r="L137" s="49" t="n"/>
      <c r="M137" s="49" t="n"/>
      <c r="N137" s="49" t="n"/>
      <c r="O137" s="49" t="n"/>
      <c r="P137" s="49" t="n"/>
      <c r="Q137" s="49" t="n"/>
      <c r="R137" s="49" t="n"/>
      <c r="S137" s="49" t="n"/>
      <c r="T137" s="49" t="n"/>
      <c r="U137" s="49" t="n"/>
      <c r="V137" s="49" t="n"/>
      <c r="W137" s="49" t="n"/>
      <c r="X137" s="49" t="n"/>
      <c r="Y137" s="49" t="n"/>
      <c r="Z137" s="49" t="n"/>
      <c r="AA137" s="49" t="n"/>
      <c r="AB137" s="49" t="n"/>
      <c r="AC137" s="49" t="n"/>
      <c r="AD137" s="49" t="n"/>
      <c r="AE137" s="49" t="n"/>
      <c r="AF137" s="49" t="n"/>
      <c r="AG137" s="49" t="n"/>
      <c r="AH137" s="49" t="n"/>
      <c r="AI137" s="49" t="n"/>
    </row>
    <row r="138">
      <c r="A138" s="5" t="n"/>
      <c r="B138" s="49" t="n"/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</row>
    <row r="139">
      <c r="A139" s="5" t="n"/>
      <c r="B139" s="49" t="n"/>
      <c r="C139" s="49" t="n"/>
      <c r="D139" s="49" t="n"/>
      <c r="E139" s="49" t="n"/>
      <c r="F139" s="49" t="n"/>
      <c r="G139" s="49" t="n"/>
      <c r="H139" s="49" t="n"/>
      <c r="I139" s="49" t="n"/>
      <c r="J139" s="49" t="n"/>
      <c r="K139" s="49" t="n"/>
      <c r="L139" s="49" t="n"/>
      <c r="M139" s="49" t="n"/>
      <c r="N139" s="49" t="n"/>
      <c r="O139" s="49" t="n"/>
      <c r="P139" s="49" t="n"/>
      <c r="Q139" s="49" t="n"/>
      <c r="R139" s="49" t="n"/>
      <c r="S139" s="49" t="n"/>
      <c r="T139" s="49" t="n"/>
      <c r="U139" s="49" t="n"/>
      <c r="V139" s="49" t="n"/>
      <c r="W139" s="49" t="n"/>
      <c r="X139" s="49" t="n"/>
      <c r="Y139" s="49" t="n"/>
      <c r="Z139" s="49" t="n"/>
      <c r="AA139" s="49" t="n"/>
      <c r="AB139" s="49" t="n"/>
      <c r="AC139" s="49" t="n"/>
      <c r="AD139" s="49" t="n"/>
      <c r="AE139" s="49" t="n"/>
      <c r="AF139" s="49" t="n"/>
      <c r="AG139" s="49" t="n"/>
      <c r="AH139" s="49" t="n"/>
      <c r="AI139" s="49" t="n"/>
    </row>
    <row r="140">
      <c r="A140" s="5" t="n"/>
      <c r="B140" s="49" t="n"/>
      <c r="C140" s="49" t="n"/>
      <c r="D140" s="49" t="n"/>
      <c r="E140" s="49" t="n"/>
      <c r="F140" s="49" t="n"/>
      <c r="G140" s="49" t="n"/>
      <c r="H140" s="49" t="n"/>
      <c r="I140" s="49" t="n"/>
      <c r="J140" s="49" t="n"/>
      <c r="K140" s="49" t="n"/>
      <c r="L140" s="49" t="n"/>
      <c r="M140" s="49" t="n"/>
      <c r="N140" s="49" t="n"/>
      <c r="O140" s="49" t="n"/>
      <c r="P140" s="49" t="n"/>
      <c r="Q140" s="49" t="n"/>
      <c r="R140" s="49" t="n"/>
      <c r="S140" s="49" t="n"/>
      <c r="T140" s="49" t="n"/>
      <c r="U140" s="49" t="n"/>
      <c r="V140" s="49" t="n"/>
      <c r="W140" s="49" t="n"/>
      <c r="X140" s="49" t="n"/>
      <c r="Y140" s="49" t="n"/>
      <c r="Z140" s="49" t="n"/>
      <c r="AA140" s="49" t="n"/>
      <c r="AB140" s="49" t="n"/>
      <c r="AC140" s="49" t="n"/>
      <c r="AD140" s="49" t="n"/>
      <c r="AE140" s="49" t="n"/>
      <c r="AF140" s="49" t="n"/>
      <c r="AG140" s="49" t="n"/>
      <c r="AH140" s="49" t="n"/>
      <c r="AI140" s="49" t="n"/>
    </row>
    <row r="141">
      <c r="A141" s="5" t="n"/>
      <c r="B141" s="49" t="n"/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</row>
    <row r="142">
      <c r="A142" s="5" t="n"/>
      <c r="B142" s="49" t="n"/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</row>
    <row r="143">
      <c r="A143" s="5" t="n"/>
      <c r="B143" s="49" t="n"/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</row>
    <row r="144">
      <c r="A144" s="5" t="n"/>
      <c r="B144" s="49" t="n"/>
      <c r="C144" s="49" t="n"/>
      <c r="D144" s="49" t="n"/>
      <c r="E144" s="49" t="n"/>
      <c r="F144" s="49" t="n"/>
      <c r="G144" s="49" t="n"/>
      <c r="H144" s="49" t="n"/>
      <c r="I144" s="49" t="n"/>
      <c r="J144" s="49" t="n"/>
      <c r="K144" s="49" t="n"/>
      <c r="L144" s="49" t="n"/>
      <c r="M144" s="49" t="n"/>
      <c r="N144" s="49" t="n"/>
      <c r="O144" s="49" t="n"/>
      <c r="P144" s="49" t="n"/>
      <c r="Q144" s="49" t="n"/>
      <c r="R144" s="49" t="n"/>
      <c r="S144" s="49" t="n"/>
      <c r="T144" s="49" t="n"/>
      <c r="U144" s="49" t="n"/>
      <c r="V144" s="49" t="n"/>
      <c r="W144" s="49" t="n"/>
      <c r="X144" s="49" t="n"/>
      <c r="Y144" s="49" t="n"/>
      <c r="Z144" s="49" t="n"/>
      <c r="AA144" s="49" t="n"/>
      <c r="AB144" s="49" t="n"/>
      <c r="AC144" s="49" t="n"/>
      <c r="AD144" s="49" t="n"/>
      <c r="AE144" s="49" t="n"/>
      <c r="AF144" s="49" t="n"/>
      <c r="AG144" s="49" t="n"/>
      <c r="AH144" s="49" t="n"/>
      <c r="AI144" s="49" t="n"/>
    </row>
    <row r="145">
      <c r="A145" s="5" t="n"/>
      <c r="B145" s="49" t="n"/>
      <c r="C145" s="49" t="n"/>
      <c r="D145" s="49" t="n"/>
      <c r="E145" s="49" t="n"/>
      <c r="F145" s="49" t="n"/>
      <c r="G145" s="49" t="n"/>
      <c r="H145" s="49" t="n"/>
      <c r="I145" s="49" t="n"/>
      <c r="J145" s="49" t="n"/>
      <c r="K145" s="49" t="n"/>
      <c r="L145" s="49" t="n"/>
      <c r="M145" s="49" t="n"/>
      <c r="N145" s="49" t="n"/>
      <c r="O145" s="49" t="n"/>
      <c r="P145" s="49" t="n"/>
      <c r="Q145" s="49" t="n"/>
      <c r="R145" s="49" t="n"/>
      <c r="S145" s="49" t="n"/>
      <c r="T145" s="49" t="n"/>
      <c r="U145" s="49" t="n"/>
      <c r="V145" s="49" t="n"/>
      <c r="W145" s="49" t="n"/>
      <c r="X145" s="49" t="n"/>
      <c r="Y145" s="49" t="n"/>
      <c r="Z145" s="49" t="n"/>
      <c r="AA145" s="49" t="n"/>
      <c r="AB145" s="49" t="n"/>
      <c r="AC145" s="49" t="n"/>
      <c r="AD145" s="49" t="n"/>
      <c r="AE145" s="49" t="n"/>
      <c r="AF145" s="49" t="n"/>
      <c r="AG145" s="49" t="n"/>
      <c r="AH145" s="49" t="n"/>
      <c r="AI145" s="49" t="n"/>
    </row>
    <row r="146">
      <c r="A146" s="6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  <c r="AA146" s="50" t="n"/>
      <c r="AB146" s="50" t="n"/>
      <c r="AC146" s="50" t="n"/>
      <c r="AD146" s="50" t="n"/>
      <c r="AE146" s="50" t="n"/>
      <c r="AF146" s="50" t="n"/>
      <c r="AG146" s="50" t="n"/>
      <c r="AH146" s="50" t="n"/>
      <c r="AI146" s="50" t="n"/>
    </row>
    <row r="147">
      <c r="A147" s="5" t="n"/>
      <c r="B147" s="49" t="n"/>
      <c r="C147" s="49" t="n"/>
      <c r="D147" s="49" t="n"/>
      <c r="E147" s="49" t="n"/>
      <c r="F147" s="49" t="n"/>
      <c r="G147" s="49" t="n"/>
      <c r="H147" s="49" t="n"/>
      <c r="I147" s="49" t="n"/>
      <c r="J147" s="49" t="n"/>
      <c r="K147" s="49" t="n"/>
      <c r="L147" s="49" t="n"/>
      <c r="M147" s="49" t="n"/>
      <c r="N147" s="49" t="n"/>
      <c r="O147" s="49" t="n"/>
      <c r="P147" s="49" t="n"/>
      <c r="Q147" s="49" t="n"/>
      <c r="R147" s="49" t="n"/>
      <c r="S147" s="49" t="n"/>
      <c r="T147" s="49" t="n"/>
      <c r="U147" s="49" t="n"/>
      <c r="V147" s="49" t="n"/>
      <c r="W147" s="49" t="n"/>
      <c r="X147" s="49" t="n"/>
      <c r="Y147" s="49" t="n"/>
      <c r="Z147" s="49" t="n"/>
      <c r="AA147" s="49" t="n"/>
      <c r="AB147" s="49" t="n"/>
      <c r="AC147" s="49" t="n"/>
      <c r="AD147" s="49" t="n"/>
      <c r="AE147" s="49" t="n"/>
      <c r="AF147" s="49" t="n"/>
      <c r="AG147" s="49" t="n"/>
      <c r="AH147" s="49" t="n"/>
      <c r="AI147" s="49" t="n"/>
    </row>
    <row r="148">
      <c r="A148" s="6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  <c r="AA148" s="50" t="n"/>
      <c r="AB148" s="50" t="n"/>
      <c r="AC148" s="50" t="n"/>
      <c r="AD148" s="50" t="n"/>
      <c r="AE148" s="50" t="n"/>
      <c r="AF148" s="50" t="n"/>
      <c r="AG148" s="50" t="n"/>
      <c r="AH148" s="50" t="n"/>
      <c r="AI148" s="50" t="n"/>
    </row>
    <row r="150">
      <c r="B150" s="159" t="n"/>
      <c r="C150" s="159" t="n"/>
      <c r="D150" s="159" t="n"/>
      <c r="E150" s="159" t="n"/>
      <c r="F150" s="159" t="n"/>
      <c r="G150" s="159" t="n"/>
      <c r="H150" s="159" t="n"/>
      <c r="I150" s="159" t="n"/>
      <c r="J150" s="159" t="n"/>
      <c r="K150" s="159" t="n"/>
      <c r="L150" s="159" t="n"/>
    </row>
    <row r="151">
      <c r="B151" s="159" t="n"/>
      <c r="C151" s="159" t="n"/>
      <c r="D151" s="159" t="n"/>
      <c r="E151" s="159" t="n"/>
      <c r="F151" s="159" t="n"/>
      <c r="G151" s="159" t="n"/>
      <c r="H151" s="159" t="n"/>
      <c r="I151" s="159" t="n"/>
      <c r="J151" s="159" t="n"/>
      <c r="K151" s="159" t="n"/>
      <c r="L151" s="159" t="n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width="39.83203125" customWidth="1" style="163" min="1" max="1"/>
    <col width="11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>
        <f>'AEO T29 Cement'!C25/'AEO T29 Cement'!C27</f>
        <v/>
      </c>
      <c r="C14">
        <f>'AEO T29 Cement'!D25/'AEO T29 Cement'!D27</f>
        <v/>
      </c>
      <c r="D14">
        <f>'AEO T29 Cement'!E25/'AEO T29 Cement'!E27</f>
        <v/>
      </c>
      <c r="E14">
        <f>'AEO T29 Cement'!F25/'AEO T29 Cement'!F27</f>
        <v/>
      </c>
      <c r="F14">
        <f>'AEO T29 Cement'!G25/'AEO T29 Cement'!G27</f>
        <v/>
      </c>
      <c r="G14">
        <f>'AEO T29 Cement'!H25/'AEO T29 Cement'!H27</f>
        <v/>
      </c>
      <c r="H14">
        <f>'AEO T29 Cement'!I25/'AEO T29 Cement'!I27</f>
        <v/>
      </c>
      <c r="I14">
        <f>'AEO T29 Cement'!J25/'AEO T29 Cement'!J27</f>
        <v/>
      </c>
      <c r="J14">
        <f>'AEO T29 Cement'!K25/'AEO T29 Cement'!K27</f>
        <v/>
      </c>
      <c r="K14">
        <f>'AEO T29 Cement'!L25/'AEO T29 Cement'!L27</f>
        <v/>
      </c>
      <c r="L14">
        <f>'AEO T29 Cement'!M25/'AEO T29 Cement'!M27</f>
        <v/>
      </c>
      <c r="M14">
        <f>'AEO T29 Cement'!N25/'AEO T29 Cement'!N27</f>
        <v/>
      </c>
      <c r="N14">
        <f>'AEO T29 Cement'!O25/'AEO T29 Cement'!O27</f>
        <v/>
      </c>
      <c r="O14">
        <f>'AEO T29 Cement'!P25/'AEO T29 Cement'!P27</f>
        <v/>
      </c>
      <c r="P14">
        <f>'AEO T29 Cement'!Q25/'AEO T29 Cement'!Q27</f>
        <v/>
      </c>
      <c r="Q14">
        <f>'AEO T29 Cement'!R25/'AEO T29 Cement'!R27</f>
        <v/>
      </c>
      <c r="R14">
        <f>'AEO T29 Cement'!S25/'AEO T29 Cement'!S27</f>
        <v/>
      </c>
      <c r="S14">
        <f>'AEO T29 Cement'!T25/'AEO T29 Cement'!T27</f>
        <v/>
      </c>
      <c r="T14">
        <f>'AEO T29 Cement'!U25/'AEO T29 Cement'!U27</f>
        <v/>
      </c>
      <c r="U14">
        <f>'AEO T29 Cement'!V25/'AEO T29 Cement'!V27</f>
        <v/>
      </c>
      <c r="V14">
        <f>'AEO T29 Cement'!W25/'AEO T29 Cement'!W27</f>
        <v/>
      </c>
      <c r="W14">
        <f>'AEO T29 Cement'!X25/'AEO T29 Cement'!X27</f>
        <v/>
      </c>
      <c r="X14">
        <f>'AEO T29 Cement'!Y25/'AEO T29 Cement'!Y27</f>
        <v/>
      </c>
      <c r="Y14">
        <f>'AEO T29 Cement'!Z25/'AEO T29 Cement'!Z27</f>
        <v/>
      </c>
      <c r="Z14">
        <f>'AEO T29 Cement'!AA25/'AEO T29 Cement'!AA27</f>
        <v/>
      </c>
      <c r="AA14">
        <f>'AEO T29 Cement'!AB25/'AEO T29 Cement'!AB27</f>
        <v/>
      </c>
      <c r="AB14">
        <f>'AEO T29 Cement'!AC25/'AEO T29 Cement'!AC27</f>
        <v/>
      </c>
      <c r="AC14">
        <f>'AEO T29 Cement'!AD25/'AEO T29 Cement'!AD27</f>
        <v/>
      </c>
      <c r="AD14">
        <f>'AEO T29 Cement'!AE25/'AEO T29 Cement'!AE27</f>
        <v/>
      </c>
      <c r="AE14">
        <f>'AEO T29 Cement'!AF25/'AEO T29 Cement'!AF27</f>
        <v/>
      </c>
      <c r="AF14">
        <f>'AEO T29 Cement'!AG25/'AEO T29 Cement'!AG27</f>
        <v/>
      </c>
    </row>
    <row r="15">
      <c r="A15" s="12" t="inlineStr">
        <is>
          <t>iron and steel 241</t>
        </is>
      </c>
      <c r="B15" s="125">
        <f>1-Calcs!C28</f>
        <v/>
      </c>
      <c r="C15" s="125">
        <f>1-Calcs!D28</f>
        <v/>
      </c>
      <c r="D15" s="125">
        <f>1-Calcs!E28</f>
        <v/>
      </c>
      <c r="E15" s="125">
        <f>1-Calcs!F28</f>
        <v/>
      </c>
      <c r="F15" s="125">
        <f>1-Calcs!G28</f>
        <v/>
      </c>
      <c r="G15" s="125">
        <f>1-Calcs!H28</f>
        <v/>
      </c>
      <c r="H15" s="125">
        <f>1-Calcs!I28</f>
        <v/>
      </c>
      <c r="I15" s="125">
        <f>1-Calcs!J28</f>
        <v/>
      </c>
      <c r="J15" s="125">
        <f>1-Calcs!K28</f>
        <v/>
      </c>
      <c r="K15" s="125">
        <f>1-Calcs!L28</f>
        <v/>
      </c>
      <c r="L15" s="125">
        <f>1-Calcs!M28</f>
        <v/>
      </c>
      <c r="M15" s="125">
        <f>1-Calcs!N28</f>
        <v/>
      </c>
      <c r="N15" s="125">
        <f>1-Calcs!O28</f>
        <v/>
      </c>
      <c r="O15" s="125">
        <f>1-Calcs!P28</f>
        <v/>
      </c>
      <c r="P15" s="125">
        <f>1-Calcs!Q28</f>
        <v/>
      </c>
      <c r="Q15" s="125">
        <f>1-Calcs!R28</f>
        <v/>
      </c>
      <c r="R15" s="125">
        <f>1-Calcs!S28</f>
        <v/>
      </c>
      <c r="S15" s="125">
        <f>1-Calcs!T28</f>
        <v/>
      </c>
      <c r="T15" s="125">
        <f>1-Calcs!U28</f>
        <v/>
      </c>
      <c r="U15" s="125">
        <f>1-Calcs!V28</f>
        <v/>
      </c>
      <c r="V15" s="125">
        <f>1-Calcs!W28</f>
        <v/>
      </c>
      <c r="W15" s="125">
        <f>1-Calcs!X28</f>
        <v/>
      </c>
      <c r="X15" s="125">
        <f>1-Calcs!Y28</f>
        <v/>
      </c>
      <c r="Y15" s="125">
        <f>1-Calcs!Z28</f>
        <v/>
      </c>
      <c r="Z15" s="125">
        <f>1-Calcs!AA28</f>
        <v/>
      </c>
      <c r="AA15" s="125">
        <f>1-Calcs!AB28</f>
        <v/>
      </c>
      <c r="AB15" s="125">
        <f>1-Calcs!AC28</f>
        <v/>
      </c>
      <c r="AC15" s="125">
        <f>1-Calcs!AD28</f>
        <v/>
      </c>
      <c r="AD15" s="125">
        <f>1-Calcs!AE28</f>
        <v/>
      </c>
      <c r="AE15" s="125">
        <f>1-Calcs!AF28</f>
        <v/>
      </c>
      <c r="AF15" s="125">
        <f>1-Calcs!AG28</f>
        <v/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3" min="1" max="1"/>
    <col width="10.664062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>
        <f>'AEO T24 Refining'!C28/'AEO T24 Refining'!C27</f>
        <v/>
      </c>
      <c r="C10">
        <f>'AEO T24 Refining'!D28/'AEO T24 Refining'!D27</f>
        <v/>
      </c>
      <c r="D10">
        <f>'AEO T24 Refining'!E28/'AEO T24 Refining'!E27</f>
        <v/>
      </c>
      <c r="E10">
        <f>'AEO T24 Refining'!F28/'AEO T24 Refining'!F27</f>
        <v/>
      </c>
      <c r="F10">
        <f>'AEO T24 Refining'!G28/'AEO T24 Refining'!G27</f>
        <v/>
      </c>
      <c r="G10">
        <f>'AEO T24 Refining'!H28/'AEO T24 Refining'!H27</f>
        <v/>
      </c>
      <c r="H10">
        <f>'AEO T24 Refining'!I28/'AEO T24 Refining'!I27</f>
        <v/>
      </c>
      <c r="I10">
        <f>'AEO T24 Refining'!J28/'AEO T24 Refining'!J27</f>
        <v/>
      </c>
      <c r="J10">
        <f>'AEO T24 Refining'!K28/'AEO T24 Refining'!K27</f>
        <v/>
      </c>
      <c r="K10">
        <f>'AEO T24 Refining'!L28/'AEO T24 Refining'!L27</f>
        <v/>
      </c>
      <c r="L10">
        <f>'AEO T24 Refining'!M28/'AEO T24 Refining'!M27</f>
        <v/>
      </c>
      <c r="M10">
        <f>'AEO T24 Refining'!N28/'AEO T24 Refining'!N27</f>
        <v/>
      </c>
      <c r="N10">
        <f>'AEO T24 Refining'!O28/'AEO T24 Refining'!O27</f>
        <v/>
      </c>
      <c r="O10">
        <f>'AEO T24 Refining'!P28/'AEO T24 Refining'!P27</f>
        <v/>
      </c>
      <c r="P10">
        <f>'AEO T24 Refining'!Q28/'AEO T24 Refining'!Q27</f>
        <v/>
      </c>
      <c r="Q10">
        <f>'AEO T24 Refining'!R28/'AEO T24 Refining'!R27</f>
        <v/>
      </c>
      <c r="R10">
        <f>'AEO T24 Refining'!S28/'AEO T24 Refining'!S27</f>
        <v/>
      </c>
      <c r="S10">
        <f>'AEO T24 Refining'!T28/'AEO T24 Refining'!T27</f>
        <v/>
      </c>
      <c r="T10">
        <f>'AEO T24 Refining'!U28/'AEO T24 Refining'!U27</f>
        <v/>
      </c>
      <c r="U10">
        <f>'AEO T24 Refining'!V28/'AEO T24 Refining'!V27</f>
        <v/>
      </c>
      <c r="V10">
        <f>'AEO T24 Refining'!W28/'AEO T24 Refining'!W27</f>
        <v/>
      </c>
      <c r="W10">
        <f>'AEO T24 Refining'!X28/'AEO T24 Refining'!X27</f>
        <v/>
      </c>
      <c r="X10">
        <f>'AEO T24 Refining'!Y28/'AEO T24 Refining'!Y27</f>
        <v/>
      </c>
      <c r="Y10">
        <f>'AEO T24 Refining'!Z28/'AEO T24 Refining'!Z27</f>
        <v/>
      </c>
      <c r="Z10">
        <f>'AEO T24 Refining'!AA28/'AEO T24 Refining'!AA27</f>
        <v/>
      </c>
      <c r="AA10">
        <f>'AEO T24 Refining'!AB28/'AEO T24 Refining'!AB27</f>
        <v/>
      </c>
      <c r="AB10">
        <f>'AEO T24 Refining'!AC28/'AEO T24 Refining'!AC27</f>
        <v/>
      </c>
      <c r="AC10">
        <f>'AEO T24 Refining'!AD28/'AEO T24 Refining'!AD27</f>
        <v/>
      </c>
      <c r="AD10">
        <f>'AEO T24 Refining'!AE28/'AEO T24 Refining'!AE27</f>
        <v/>
      </c>
      <c r="AE10">
        <f>'AEO T24 Refining'!AF28/'AEO T24 Refining'!AF27</f>
        <v/>
      </c>
      <c r="AF10">
        <f>'AEO T24 Refining'!AG28/'AEO T24 Refining'!AG27</f>
        <v/>
      </c>
    </row>
    <row r="11">
      <c r="A11" t="inlineStr">
        <is>
          <t>chemicals 20</t>
        </is>
      </c>
      <c r="B11" s="125">
        <f>1-Calcs!C29</f>
        <v/>
      </c>
      <c r="C11" s="125">
        <f>1-Calcs!D29</f>
        <v/>
      </c>
      <c r="D11" s="125">
        <f>1-Calcs!E29</f>
        <v/>
      </c>
      <c r="E11" s="125">
        <f>1-Calcs!F29</f>
        <v/>
      </c>
      <c r="F11" s="125">
        <f>1-Calcs!G29</f>
        <v/>
      </c>
      <c r="G11" s="125">
        <f>1-Calcs!H29</f>
        <v/>
      </c>
      <c r="H11" s="125">
        <f>1-Calcs!I29</f>
        <v/>
      </c>
      <c r="I11" s="125">
        <f>1-Calcs!J29</f>
        <v/>
      </c>
      <c r="J11" s="125">
        <f>1-Calcs!K29</f>
        <v/>
      </c>
      <c r="K11" s="125">
        <f>1-Calcs!L29</f>
        <v/>
      </c>
      <c r="L11" s="125">
        <f>1-Calcs!M29</f>
        <v/>
      </c>
      <c r="M11" s="125">
        <f>1-Calcs!N29</f>
        <v/>
      </c>
      <c r="N11" s="125">
        <f>1-Calcs!O29</f>
        <v/>
      </c>
      <c r="O11" s="125">
        <f>1-Calcs!P29</f>
        <v/>
      </c>
      <c r="P11" s="125">
        <f>1-Calcs!Q29</f>
        <v/>
      </c>
      <c r="Q11" s="125">
        <f>1-Calcs!R29</f>
        <v/>
      </c>
      <c r="R11" s="125">
        <f>1-Calcs!S29</f>
        <v/>
      </c>
      <c r="S11" s="125">
        <f>1-Calcs!T29</f>
        <v/>
      </c>
      <c r="T11" s="125">
        <f>1-Calcs!U29</f>
        <v/>
      </c>
      <c r="U11" s="125">
        <f>1-Calcs!V29</f>
        <v/>
      </c>
      <c r="V11" s="125">
        <f>1-Calcs!W29</f>
        <v/>
      </c>
      <c r="W11" s="125">
        <f>1-Calcs!X29</f>
        <v/>
      </c>
      <c r="X11" s="125">
        <f>1-Calcs!Y29</f>
        <v/>
      </c>
      <c r="Y11" s="125">
        <f>1-Calcs!Z29</f>
        <v/>
      </c>
      <c r="Z11" s="125">
        <f>1-Calcs!AA29</f>
        <v/>
      </c>
      <c r="AA11" s="125">
        <f>1-Calcs!AB29</f>
        <v/>
      </c>
      <c r="AB11" s="125">
        <f>1-Calcs!AC29</f>
        <v/>
      </c>
      <c r="AC11" s="125">
        <f>1-Calcs!AD29</f>
        <v/>
      </c>
      <c r="AD11" s="125">
        <f>1-Calcs!AE29</f>
        <v/>
      </c>
      <c r="AE11" s="125">
        <f>1-Calcs!AF29</f>
        <v/>
      </c>
      <c r="AF11" s="125">
        <f>1-Calcs!AG29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.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8" t="n">
        <v>2020</v>
      </c>
      <c r="C1" s="8" t="n">
        <v>2021</v>
      </c>
      <c r="D1" s="8" t="n">
        <v>2022</v>
      </c>
      <c r="E1" s="8" t="n">
        <v>2023</v>
      </c>
      <c r="F1" s="8" t="n">
        <v>2024</v>
      </c>
      <c r="G1" s="8" t="n">
        <v>2025</v>
      </c>
      <c r="H1" s="8" t="n">
        <v>2026</v>
      </c>
      <c r="I1" s="8" t="n">
        <v>2027</v>
      </c>
      <c r="J1" s="8" t="n">
        <v>2028</v>
      </c>
      <c r="K1" s="8" t="n">
        <v>2029</v>
      </c>
      <c r="L1" s="8" t="n">
        <v>2030</v>
      </c>
      <c r="M1" s="8" t="n">
        <v>2031</v>
      </c>
      <c r="N1" s="8" t="n">
        <v>2032</v>
      </c>
      <c r="O1" s="8" t="n">
        <v>2033</v>
      </c>
      <c r="P1" s="8" t="n">
        <v>2034</v>
      </c>
      <c r="Q1" s="8" t="n">
        <v>2035</v>
      </c>
      <c r="R1" s="8" t="n">
        <v>2036</v>
      </c>
      <c r="S1" s="8" t="n">
        <v>2037</v>
      </c>
      <c r="T1" s="8" t="n">
        <v>2038</v>
      </c>
      <c r="U1" s="8" t="n">
        <v>2039</v>
      </c>
      <c r="V1" s="8" t="n">
        <v>2040</v>
      </c>
      <c r="W1" s="8" t="n">
        <v>2041</v>
      </c>
      <c r="X1" s="8" t="n">
        <v>2042</v>
      </c>
      <c r="Y1" s="8" t="n">
        <v>2043</v>
      </c>
      <c r="Z1" s="8" t="n">
        <v>2044</v>
      </c>
      <c r="AA1" s="8" t="n">
        <v>2045</v>
      </c>
      <c r="AB1" s="8" t="n">
        <v>2046</v>
      </c>
      <c r="AC1" s="8" t="n">
        <v>2047</v>
      </c>
      <c r="AD1" s="8" t="n">
        <v>2048</v>
      </c>
      <c r="AE1" s="8" t="n">
        <v>2049</v>
      </c>
      <c r="AF1" s="8" t="n">
        <v>2050</v>
      </c>
      <c r="AG1" s="8" t="n"/>
      <c r="AH1" s="8" t="n"/>
      <c r="AI1" s="8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.8320312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9.1640625" customWidth="1" style="163" min="2" max="3"/>
    <col width="9.1640625" customWidth="1" style="163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D30" sqref="AD30"/>
    </sheetView>
  </sheetViews>
  <sheetFormatPr baseColWidth="10" defaultColWidth="9.1640625" defaultRowHeight="15"/>
  <cols>
    <col width="39.83203125" customWidth="1" style="163" min="1" max="1"/>
    <col width="11.33203125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pulp paper and printing 17T18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refined petroleum and coke 19</t>
        </is>
      </c>
      <c r="B10" s="125">
        <f>1-Calcs!C30</f>
        <v/>
      </c>
      <c r="C10" s="125">
        <f>1-Calcs!D30</f>
        <v/>
      </c>
      <c r="D10" s="125">
        <f>1-Calcs!E30</f>
        <v/>
      </c>
      <c r="E10" s="125">
        <f>1-Calcs!F30</f>
        <v/>
      </c>
      <c r="F10" s="125">
        <f>1-Calcs!G30</f>
        <v/>
      </c>
      <c r="G10" s="125">
        <f>1-Calcs!H30</f>
        <v/>
      </c>
      <c r="H10" s="125">
        <f>1-Calcs!I30</f>
        <v/>
      </c>
      <c r="I10" s="125">
        <f>1-Calcs!J30</f>
        <v/>
      </c>
      <c r="J10" s="125">
        <f>1-Calcs!K30</f>
        <v/>
      </c>
      <c r="K10" s="125">
        <f>1-Calcs!L30</f>
        <v/>
      </c>
      <c r="L10" s="125">
        <f>1-Calcs!M30</f>
        <v/>
      </c>
      <c r="M10" s="125">
        <f>1-Calcs!N30</f>
        <v/>
      </c>
      <c r="N10" s="125">
        <f>1-Calcs!O30</f>
        <v/>
      </c>
      <c r="O10" s="125">
        <f>1-Calcs!P30</f>
        <v/>
      </c>
      <c r="P10" s="125">
        <f>1-Calcs!Q30</f>
        <v/>
      </c>
      <c r="Q10" s="125">
        <f>1-Calcs!R30</f>
        <v/>
      </c>
      <c r="R10" s="125">
        <f>1-Calcs!S30</f>
        <v/>
      </c>
      <c r="S10" s="125">
        <f>1-Calcs!T30</f>
        <v/>
      </c>
      <c r="T10" s="125">
        <f>1-Calcs!U30</f>
        <v/>
      </c>
      <c r="U10" s="125">
        <f>1-Calcs!V30</f>
        <v/>
      </c>
      <c r="V10" s="125">
        <f>1-Calcs!W30</f>
        <v/>
      </c>
      <c r="W10" s="125">
        <f>1-Calcs!X30</f>
        <v/>
      </c>
      <c r="X10" s="125">
        <f>1-Calcs!Y30</f>
        <v/>
      </c>
      <c r="Y10" s="125">
        <f>1-Calcs!Z30</f>
        <v/>
      </c>
      <c r="Z10" s="125">
        <f>1-Calcs!AA30</f>
        <v/>
      </c>
      <c r="AA10" s="125">
        <f>1-Calcs!AB30</f>
        <v/>
      </c>
      <c r="AB10" s="125">
        <f>1-Calcs!AC30</f>
        <v/>
      </c>
      <c r="AC10" s="125">
        <f>1-Calcs!AD30</f>
        <v/>
      </c>
      <c r="AD10" s="125">
        <f>1-Calcs!AE30</f>
        <v/>
      </c>
      <c r="AE10" s="125">
        <f>1-Calcs!AF30</f>
        <v/>
      </c>
      <c r="AF10" s="125">
        <f>1-Calcs!AG30</f>
        <v/>
      </c>
    </row>
    <row r="11">
      <c r="A11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iron and steel 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computers and electronics 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other machinery 28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3" min="1" max="1"/>
    <col width="12.5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s="125">
        <f>1-Calcs!C31</f>
        <v/>
      </c>
      <c r="C11" s="125">
        <f>1-Calcs!D31</f>
        <v/>
      </c>
      <c r="D11" s="125">
        <f>1-Calcs!E31</f>
        <v/>
      </c>
      <c r="E11" s="125">
        <f>1-Calcs!F31</f>
        <v/>
      </c>
      <c r="F11" s="125">
        <f>1-Calcs!G31</f>
        <v/>
      </c>
      <c r="G11" s="125">
        <f>1-Calcs!H31</f>
        <v/>
      </c>
      <c r="H11" s="125">
        <f>1-Calcs!I31</f>
        <v/>
      </c>
      <c r="I11" s="125">
        <f>1-Calcs!J31</f>
        <v/>
      </c>
      <c r="J11" s="125">
        <f>1-Calcs!K31</f>
        <v/>
      </c>
      <c r="K11" s="125">
        <f>1-Calcs!L31</f>
        <v/>
      </c>
      <c r="L11" s="125">
        <f>1-Calcs!M31</f>
        <v/>
      </c>
      <c r="M11" s="125">
        <f>1-Calcs!N31</f>
        <v/>
      </c>
      <c r="N11" s="125">
        <f>1-Calcs!O31</f>
        <v/>
      </c>
      <c r="O11" s="125">
        <f>1-Calcs!P31</f>
        <v/>
      </c>
      <c r="P11" s="125">
        <f>1-Calcs!Q31</f>
        <v/>
      </c>
      <c r="Q11" s="125">
        <f>1-Calcs!R31</f>
        <v/>
      </c>
      <c r="R11" s="125">
        <f>1-Calcs!S31</f>
        <v/>
      </c>
      <c r="S11" s="125">
        <f>1-Calcs!T31</f>
        <v/>
      </c>
      <c r="T11" s="125">
        <f>1-Calcs!U31</f>
        <v/>
      </c>
      <c r="U11" s="125">
        <f>1-Calcs!V31</f>
        <v/>
      </c>
      <c r="V11" s="125">
        <f>1-Calcs!W31</f>
        <v/>
      </c>
      <c r="W11" s="125">
        <f>1-Calcs!X31</f>
        <v/>
      </c>
      <c r="X11" s="125">
        <f>1-Calcs!Y31</f>
        <v/>
      </c>
      <c r="Y11" s="125">
        <f>1-Calcs!Z31</f>
        <v/>
      </c>
      <c r="Z11" s="125">
        <f>1-Calcs!AA31</f>
        <v/>
      </c>
      <c r="AA11" s="125">
        <f>1-Calcs!AB31</f>
        <v/>
      </c>
      <c r="AB11" s="125">
        <f>1-Calcs!AC31</f>
        <v/>
      </c>
      <c r="AC11" s="125">
        <f>1-Calcs!AD31</f>
        <v/>
      </c>
      <c r="AD11" s="125">
        <f>1-Calcs!AE31</f>
        <v/>
      </c>
      <c r="AE11" s="125">
        <f>1-Calcs!AF31</f>
        <v/>
      </c>
      <c r="AF11" s="125">
        <f>1-Calcs!AG31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width="39.83203125" customWidth="1" style="163" min="1" max="1"/>
    <col width="9.1640625" customWidth="1" style="163" min="2" max="3"/>
    <col width="9.1640625" customWidth="1" style="163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2021-06-21T22:02:17Z</dcterms:modified>
  <cp:lastModifiedBy>Microsoft Office User</cp:lastModifiedBy>
</cp:coreProperties>
</file>