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ID\webappdata\"/>
    </mc:Choice>
  </mc:AlternateContent>
  <xr:revisionPtr revIDLastSave="0" documentId="8_{58345D02-ADEA-40EE-9022-DD9D94412393}"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<sst xmlns="http://schemas.openxmlformats.org/spreadsheetml/2006/main" count="43096" uniqueCount="4487">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</sst>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4011</v>
      </c>
      <c r="C1" s="380">
        <v>46294</v>
      </c>
      <c r="G1" s="381" t="s">
        <v>3985</v>
      </c>
      <c r="H1" s="381" t="s">
        <v>3986</v>
      </c>
    </row>
    <row r="2" spans="1:8" x14ac:dyDescent="0.25">
      <c r="B2" t="str">
        <f>_xlfn.XLOOKUP(B1,H:H,G:G,0,0,1)</f>
        <v>ID</v>
      </c>
      <c r="C2" t="str">
        <f>_xlfn.XLOOKUP(B2,G:G, H:H, 0,0,1)</f>
        <v>Idaho</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38.606340000000003</v>
      </c>
      <c r="E2" s="436">
        <f>SUMIFS('frozen policy trendline'!E:E,'frozen policy trendline'!$A:$A,About!$B$2)-SUMIFS('frozen policy trendline'!E:E,'frozen policy trendline'!$A:$A,About!$B$2,'frozen policy trendline'!$B:$B,"Output Total CO2e Emissions by Sector[LULUCF sector]")</f>
        <v>38.411680000000004</v>
      </c>
      <c r="F2" s="436">
        <f>SUMIFS('frozen policy trendline'!F:F,'frozen policy trendline'!$A:$A,About!$B$2)-SUMIFS('frozen policy trendline'!F:F,'frozen policy trendline'!$A:$A,About!$B$2,'frozen policy trendline'!$B:$B,"Output Total CO2e Emissions by Sector[LULUCF sector]")</f>
        <v>38.488280000000003</v>
      </c>
      <c r="G2" s="436">
        <f>SUMIFS('frozen policy trendline'!G:G,'frozen policy trendline'!$A:$A,About!$B$2)-SUMIFS('frozen policy trendline'!G:G,'frozen policy trendline'!$A:$A,About!$B$2,'frozen policy trendline'!$B:$B,"Output Total CO2e Emissions by Sector[LULUCF sector]")</f>
        <v>38.4499</v>
      </c>
      <c r="H2" s="436">
        <f>SUMIFS('frozen policy trendline'!H:H,'frozen policy trendline'!$A:$A,About!$B$2)-SUMIFS('frozen policy trendline'!H:H,'frozen policy trendline'!$A:$A,About!$B$2,'frozen policy trendline'!$B:$B,"Output Total CO2e Emissions by Sector[LULUCF sector]")</f>
        <v>38.329239999999999</v>
      </c>
      <c r="I2" s="436">
        <f>SUMIFS('frozen policy trendline'!I:I,'frozen policy trendline'!$A:$A,About!$B$2)-SUMIFS('frozen policy trendline'!I:I,'frozen policy trendline'!$A:$A,About!$B$2,'frozen policy trendline'!$B:$B,"Output Total CO2e Emissions by Sector[LULUCF sector]")</f>
        <v>38.207859999999997</v>
      </c>
      <c r="J2" s="436">
        <f>SUMIFS('frozen policy trendline'!J:J,'frozen policy trendline'!$A:$A,About!$B$2)-SUMIFS('frozen policy trendline'!J:J,'frozen policy trendline'!$A:$A,About!$B$2,'frozen policy trendline'!$B:$B,"Output Total CO2e Emissions by Sector[LULUCF sector]")</f>
        <v>38.049720000000001</v>
      </c>
      <c r="K2" s="436">
        <f>SUMIFS('frozen policy trendline'!K:K,'frozen policy trendline'!$A:$A,About!$B$2)-SUMIFS('frozen policy trendline'!K:K,'frozen policy trendline'!$A:$A,About!$B$2,'frozen policy trendline'!$B:$B,"Output Total CO2e Emissions by Sector[LULUCF sector]")</f>
        <v>37.957139999999995</v>
      </c>
      <c r="L2" s="436">
        <f>SUMIFS('frozen policy trendline'!L:L,'frozen policy trendline'!$A:$A,About!$B$2)-SUMIFS('frozen policy trendline'!L:L,'frozen policy trendline'!$A:$A,About!$B$2,'frozen policy trendline'!$B:$B,"Output Total CO2e Emissions by Sector[LULUCF sector]")</f>
        <v>38.025829999999999</v>
      </c>
      <c r="M2" s="436">
        <f>SUMIFS('frozen policy trendline'!M:M,'frozen policy trendline'!$A:$A,About!$B$2)-SUMIFS('frozen policy trendline'!M:M,'frozen policy trendline'!$A:$A,About!$B$2,'frozen policy trendline'!$B:$B,"Output Total CO2e Emissions by Sector[LULUCF sector]")</f>
        <v>38.146709999999999</v>
      </c>
      <c r="N2" s="436">
        <f>SUMIFS('frozen policy trendline'!N:N,'frozen policy trendline'!$A:$A,About!$B$2)-SUMIFS('frozen policy trendline'!N:N,'frozen policy trendline'!$A:$A,About!$B$2,'frozen policy trendline'!$B:$B,"Output Total CO2e Emissions by Sector[LULUCF sector]")</f>
        <v>38.306470000000004</v>
      </c>
      <c r="O2" s="436">
        <f>SUMIFS('frozen policy trendline'!O:O,'frozen policy trendline'!$A:$A,About!$B$2)-SUMIFS('frozen policy trendline'!O:O,'frozen policy trendline'!$A:$A,About!$B$2,'frozen policy trendline'!$B:$B,"Output Total CO2e Emissions by Sector[LULUCF sector]")</f>
        <v>38.439210000000003</v>
      </c>
      <c r="P2" s="436">
        <f>SUMIFS('frozen policy trendline'!P:P,'frozen policy trendline'!$A:$A,About!$B$2)-SUMIFS('frozen policy trendline'!P:P,'frozen policy trendline'!$A:$A,About!$B$2,'frozen policy trendline'!$B:$B,"Output Total CO2e Emissions by Sector[LULUCF sector]")</f>
        <v>38.611730000000001</v>
      </c>
      <c r="Q2" s="436">
        <f>SUMIFS('frozen policy trendline'!Q:Q,'frozen policy trendline'!$A:$A,About!$B$2)-SUMIFS('frozen policy trendline'!Q:Q,'frozen policy trendline'!$A:$A,About!$B$2,'frozen policy trendline'!$B:$B,"Output Total CO2e Emissions by Sector[LULUCF sector]")</f>
        <v>38.682060000000007</v>
      </c>
      <c r="R2" s="436">
        <f>SUMIFS('frozen policy trendline'!R:R,'frozen policy trendline'!$A:$A,About!$B$2)-SUMIFS('frozen policy trendline'!R:R,'frozen policy trendline'!$A:$A,About!$B$2,'frozen policy trendline'!$B:$B,"Output Total CO2e Emissions by Sector[LULUCF sector]")</f>
        <v>38.800609999999999</v>
      </c>
      <c r="S2" s="436">
        <f>SUMIFS('frozen policy trendline'!S:S,'frozen policy trendline'!$A:$A,About!$B$2)-SUMIFS('frozen policy trendline'!S:S,'frozen policy trendline'!$A:$A,About!$B$2,'frozen policy trendline'!$B:$B,"Output Total CO2e Emissions by Sector[LULUCF sector]")</f>
        <v>38.914920000000002</v>
      </c>
      <c r="T2" s="436">
        <f>SUMIFS('frozen policy trendline'!T:T,'frozen policy trendline'!$A:$A,About!$B$2)-SUMIFS('frozen policy trendline'!T:T,'frozen policy trendline'!$A:$A,About!$B$2,'frozen policy trendline'!$B:$B,"Output Total CO2e Emissions by Sector[LULUCF sector]")</f>
        <v>38.986890000000002</v>
      </c>
      <c r="U2" s="436">
        <f>SUMIFS('frozen policy trendline'!U:U,'frozen policy trendline'!$A:$A,About!$B$2)-SUMIFS('frozen policy trendline'!U:U,'frozen policy trendline'!$A:$A,About!$B$2,'frozen policy trendline'!$B:$B,"Output Total CO2e Emissions by Sector[LULUCF sector]")</f>
        <v>39.03443</v>
      </c>
      <c r="V2" s="436">
        <f>SUMIFS('frozen policy trendline'!V:V,'frozen policy trendline'!$A:$A,About!$B$2)-SUMIFS('frozen policy trendline'!V:V,'frozen policy trendline'!$A:$A,About!$B$2,'frozen policy trendline'!$B:$B,"Output Total CO2e Emissions by Sector[LULUCF sector]")</f>
        <v>39.276690000000002</v>
      </c>
      <c r="W2" s="436">
        <f>SUMIFS('frozen policy trendline'!W:W,'frozen policy trendline'!$A:$A,About!$B$2)-SUMIFS('frozen policy trendline'!W:W,'frozen policy trendline'!$A:$A,About!$B$2,'frozen policy trendline'!$B:$B,"Output Total CO2e Emissions by Sector[LULUCF sector]")</f>
        <v>39.451009999999997</v>
      </c>
      <c r="X2" s="436">
        <f>SUMIFS('frozen policy trendline'!X:X,'frozen policy trendline'!$A:$A,About!$B$2)-SUMIFS('frozen policy trendline'!X:X,'frozen policy trendline'!$A:$A,About!$B$2,'frozen policy trendline'!$B:$B,"Output Total CO2e Emissions by Sector[LULUCF sector]")</f>
        <v>39.725729999999999</v>
      </c>
      <c r="Y2" s="436">
        <f>SUMIFS('frozen policy trendline'!Y:Y,'frozen policy trendline'!$A:$A,About!$B$2)-SUMIFS('frozen policy trendline'!Y:Y,'frozen policy trendline'!$A:$A,About!$B$2,'frozen policy trendline'!$B:$B,"Output Total CO2e Emissions by Sector[LULUCF sector]")</f>
        <v>39.823449999999994</v>
      </c>
      <c r="Z2" s="436">
        <f>SUMIFS('frozen policy trendline'!Z:Z,'frozen policy trendline'!$A:$A,About!$B$2)-SUMIFS('frozen policy trendline'!Z:Z,'frozen policy trendline'!$A:$A,About!$B$2,'frozen policy trendline'!$B:$B,"Output Total CO2e Emissions by Sector[LULUCF sector]")</f>
        <v>40.171939999999999</v>
      </c>
      <c r="AA2" s="436">
        <f>SUMIFS('frozen policy trendline'!AA:AA,'frozen policy trendline'!$A:$A,About!$B$2)-SUMIFS('frozen policy trendline'!AA:AA,'frozen policy trendline'!$A:$A,About!$B$2,'frozen policy trendline'!$B:$B,"Output Total CO2e Emissions by Sector[LULUCF sector]")</f>
        <v>40.458970000000001</v>
      </c>
      <c r="AB2" s="436">
        <f>SUMIFS('frozen policy trendline'!AB:AB,'frozen policy trendline'!$A:$A,About!$B$2)-SUMIFS('frozen policy trendline'!AB:AB,'frozen policy trendline'!$A:$A,About!$B$2,'frozen policy trendline'!$B:$B,"Output Total CO2e Emissions by Sector[LULUCF sector]")</f>
        <v>40.698549999999997</v>
      </c>
      <c r="AC2" s="436">
        <f>SUMIFS('frozen policy trendline'!AC:AC,'frozen policy trendline'!$A:$A,About!$B$2)-SUMIFS('frozen policy trendline'!AC:AC,'frozen policy trendline'!$A:$A,About!$B$2,'frozen policy trendline'!$B:$B,"Output Total CO2e Emissions by Sector[LULUCF sector]")</f>
        <v>40.968450000000004</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90" x14ac:dyDescent="0.2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ID</v>
      </c>
      <c r="C1" s="409">
        <f>SUM(C4:C87)</f>
        <v>12.773497622626428</v>
      </c>
      <c r="D1" s="409">
        <f t="shared" ref="D1:AG1" si="0">SUM(D4:D87)</f>
        <v>13.577885112667428</v>
      </c>
      <c r="E1" s="409">
        <f t="shared" si="0"/>
        <v>12.645343924303528</v>
      </c>
      <c r="F1" s="409">
        <f t="shared" si="0"/>
        <v>13.697147348491685</v>
      </c>
      <c r="G1" s="409">
        <f t="shared" si="0"/>
        <v>13.843301680052461</v>
      </c>
      <c r="H1" s="409">
        <f t="shared" si="0"/>
        <v>14.854036674304323</v>
      </c>
      <c r="I1" s="409">
        <f t="shared" si="0"/>
        <v>15.73972287911468</v>
      </c>
      <c r="J1" s="409">
        <f t="shared" si="0"/>
        <v>15.746425439712306</v>
      </c>
      <c r="K1" s="409">
        <f t="shared" si="0"/>
        <v>15.898081226091517</v>
      </c>
      <c r="L1" s="409">
        <f t="shared" si="0"/>
        <v>16.844212124621915</v>
      </c>
      <c r="M1" s="409">
        <f t="shared" si="0"/>
        <v>17.381248359189289</v>
      </c>
      <c r="N1" s="409">
        <f t="shared" si="0"/>
        <v>17.264993297278185</v>
      </c>
      <c r="O1" s="409">
        <f t="shared" si="0"/>
        <v>16.712901032286428</v>
      </c>
      <c r="P1" s="409">
        <f t="shared" si="0"/>
        <v>16.338955038949855</v>
      </c>
      <c r="Q1" s="409">
        <f t="shared" si="0"/>
        <v>17.462550074755907</v>
      </c>
      <c r="R1" s="409">
        <f t="shared" si="0"/>
        <v>17.645521480031743</v>
      </c>
      <c r="S1" s="409">
        <f t="shared" si="0"/>
        <v>17.927180873406432</v>
      </c>
      <c r="T1" s="409">
        <f t="shared" si="0"/>
        <v>18.246158282525773</v>
      </c>
      <c r="U1" s="409">
        <f t="shared" si="0"/>
        <v>17.558063506607144</v>
      </c>
      <c r="V1" s="409">
        <f t="shared" si="0"/>
        <v>16.973789639984833</v>
      </c>
      <c r="W1" s="409">
        <f t="shared" si="0"/>
        <v>17.299993792248667</v>
      </c>
      <c r="X1" s="409">
        <f t="shared" si="0"/>
        <v>17.017765900728303</v>
      </c>
      <c r="Y1" s="409">
        <f t="shared" si="0"/>
        <v>16.886383208128098</v>
      </c>
      <c r="Z1" s="409">
        <f t="shared" si="0"/>
        <v>18.224023095403204</v>
      </c>
      <c r="AA1" s="409">
        <f t="shared" si="0"/>
        <v>17.607097584403501</v>
      </c>
      <c r="AB1" s="409">
        <f t="shared" si="0"/>
        <v>18.175768968553903</v>
      </c>
      <c r="AC1" s="409">
        <f t="shared" si="0"/>
        <v>18.385330028611794</v>
      </c>
      <c r="AD1" s="409">
        <f t="shared" si="0"/>
        <v>18.715285175390594</v>
      </c>
      <c r="AE1" s="409">
        <f t="shared" si="0"/>
        <v>18.755799024323615</v>
      </c>
      <c r="AF1" s="409">
        <f t="shared" si="0"/>
        <v>20.2040175450094</v>
      </c>
      <c r="AG1" s="409">
        <f t="shared" si="0"/>
        <v>20.348524210626024</v>
      </c>
      <c r="AH1" s="409">
        <f>SUM(AH4:AH87)</f>
        <v>21.349688182609427</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2.3550800380000001E-3</v>
      </c>
      <c r="D4">
        <f>SUMIFS('EPA Export Aggregation'!G:G,'EPA Export Aggregation'!$A:$A,$B4,'EPA Export Aggregation'!$D:$D,$A$1)*IF($A4="CH4",About!$D$58,IF($A4="N2O",About!$D$59,1))</f>
        <v>1.9936147828000001E-3</v>
      </c>
      <c r="E4">
        <f>SUMIFS('EPA Export Aggregation'!H:H,'EPA Export Aggregation'!$A:$A,$B4,'EPA Export Aggregation'!$D:$D,$A$1)*IF($A4="CH4",About!$D$58,IF($A4="N2O",About!$D$59,1))</f>
        <v>2.072592933E-3</v>
      </c>
      <c r="F4">
        <f>SUMIFS('EPA Export Aggregation'!I:I,'EPA Export Aggregation'!$A:$A,$B4,'EPA Export Aggregation'!$D:$D,$A$1)*IF($A4="CH4",About!$D$58,IF($A4="N2O",About!$D$59,1))</f>
        <v>1.6754478925E-3</v>
      </c>
      <c r="G4">
        <f>SUMIFS('EPA Export Aggregation'!J:J,'EPA Export Aggregation'!$A:$A,$B4,'EPA Export Aggregation'!$D:$D,$A$1)*IF($A4="CH4",About!$D$58,IF($A4="N2O",About!$D$59,1))</f>
        <v>1.5856610411000001E-3</v>
      </c>
      <c r="H4">
        <f>SUMIFS('EPA Export Aggregation'!K:K,'EPA Export Aggregation'!$A:$A,$B4,'EPA Export Aggregation'!$D:$D,$A$1)*IF($A4="CH4",About!$D$58,IF($A4="N2O",About!$D$59,1))</f>
        <v>1.7619735195000001E-3</v>
      </c>
      <c r="I4">
        <f>SUMIFS('EPA Export Aggregation'!L:L,'EPA Export Aggregation'!$A:$A,$B4,'EPA Export Aggregation'!$D:$D,$A$1)*IF($A4="CH4",About!$D$58,IF($A4="N2O",About!$D$59,1))</f>
        <v>1.1709723023500001E-2</v>
      </c>
      <c r="J4">
        <f>SUMIFS('EPA Export Aggregation'!M:M,'EPA Export Aggregation'!$A:$A,$B4,'EPA Export Aggregation'!$D:$D,$A$1)*IF($A4="CH4",About!$D$58,IF($A4="N2O",About!$D$59,1))</f>
        <v>9.8979989554800002E-2</v>
      </c>
      <c r="K4">
        <f>SUMIFS('EPA Export Aggregation'!N:N,'EPA Export Aggregation'!$A:$A,$B4,'EPA Export Aggregation'!$D:$D,$A$1)*IF($A4="CH4",About!$D$58,IF($A4="N2O",About!$D$59,1))</f>
        <v>9.8017839897100001E-2</v>
      </c>
      <c r="L4">
        <f>SUMIFS('EPA Export Aggregation'!O:O,'EPA Export Aggregation'!$A:$A,$B4,'EPA Export Aggregation'!$D:$D,$A$1)*IF($A4="CH4",About!$D$58,IF($A4="N2O",About!$D$59,1))</f>
        <v>0.1008347485119</v>
      </c>
      <c r="M4">
        <f>SUMIFS('EPA Export Aggregation'!P:P,'EPA Export Aggregation'!$A:$A,$B4,'EPA Export Aggregation'!$D:$D,$A$1)*IF($A4="CH4",About!$D$58,IF($A4="N2O",About!$D$59,1))</f>
        <v>0.10010063186980001</v>
      </c>
      <c r="N4">
        <f>SUMIFS('EPA Export Aggregation'!Q:Q,'EPA Export Aggregation'!$A:$A,$B4,'EPA Export Aggregation'!$D:$D,$A$1)*IF($A4="CH4",About!$D$58,IF($A4="N2O",About!$D$59,1))</f>
        <v>0.57549107812470002</v>
      </c>
      <c r="O4">
        <f>SUMIFS('EPA Export Aggregation'!R:R,'EPA Export Aggregation'!$A:$A,$B4,'EPA Export Aggregation'!$D:$D,$A$1)*IF($A4="CH4",About!$D$58,IF($A4="N2O",About!$D$59,1))</f>
        <v>0.1450769918423</v>
      </c>
      <c r="P4">
        <f>SUMIFS('EPA Export Aggregation'!S:S,'EPA Export Aggregation'!$A:$A,$B4,'EPA Export Aggregation'!$D:$D,$A$1)*IF($A4="CH4",About!$D$58,IF($A4="N2O",About!$D$59,1))</f>
        <v>0.51253342564439996</v>
      </c>
      <c r="Q4">
        <f>SUMIFS('EPA Export Aggregation'!T:T,'EPA Export Aggregation'!$A:$A,$B4,'EPA Export Aggregation'!$D:$D,$A$1)*IF($A4="CH4",About!$D$58,IF($A4="N2O",About!$D$59,1))</f>
        <v>0.65121492570740003</v>
      </c>
      <c r="R4">
        <f>SUMIFS('EPA Export Aggregation'!U:U,'EPA Export Aggregation'!$A:$A,$B4,'EPA Export Aggregation'!$D:$D,$A$1)*IF($A4="CH4",About!$D$58,IF($A4="N2O",About!$D$59,1))</f>
        <v>0.62081574325910005</v>
      </c>
      <c r="S4">
        <f>SUMIFS('EPA Export Aggregation'!V:V,'EPA Export Aggregation'!$A:$A,$B4,'EPA Export Aggregation'!$D:$D,$A$1)*IF($A4="CH4",About!$D$58,IF($A4="N2O",About!$D$59,1))</f>
        <v>0.52607096327519998</v>
      </c>
      <c r="T4">
        <f>SUMIFS('EPA Export Aggregation'!W:W,'EPA Export Aggregation'!$A:$A,$B4,'EPA Export Aggregation'!$D:$D,$A$1)*IF($A4="CH4",About!$D$58,IF($A4="N2O",About!$D$59,1))</f>
        <v>0.6817723468504</v>
      </c>
      <c r="U4">
        <f>SUMIFS('EPA Export Aggregation'!X:X,'EPA Export Aggregation'!$A:$A,$B4,'EPA Export Aggregation'!$D:$D,$A$1)*IF($A4="CH4",About!$D$58,IF($A4="N2O",About!$D$59,1))</f>
        <v>0.67890089665990005</v>
      </c>
      <c r="V4">
        <f>SUMIFS('EPA Export Aggregation'!Y:Y,'EPA Export Aggregation'!$A:$A,$B4,'EPA Export Aggregation'!$D:$D,$A$1)*IF($A4="CH4",About!$D$58,IF($A4="N2O",About!$D$59,1))</f>
        <v>0.67955844636160001</v>
      </c>
      <c r="W4">
        <f>SUMIFS('EPA Export Aggregation'!Z:Z,'EPA Export Aggregation'!$A:$A,$B4,'EPA Export Aggregation'!$D:$D,$A$1)*IF($A4="CH4",About!$D$58,IF($A4="N2O",About!$D$59,1))</f>
        <v>0.67064866970729997</v>
      </c>
      <c r="X4">
        <f>SUMIFS('EPA Export Aggregation'!AA:AA,'EPA Export Aggregation'!$A:$A,$B4,'EPA Export Aggregation'!$D:$D,$A$1)*IF($A4="CH4",About!$D$58,IF($A4="N2O",About!$D$59,1))</f>
        <v>0.44894505537739998</v>
      </c>
      <c r="Y4">
        <f>SUMIFS('EPA Export Aggregation'!AB:AB,'EPA Export Aggregation'!$A:$A,$B4,'EPA Export Aggregation'!$D:$D,$A$1)*IF($A4="CH4",About!$D$58,IF($A4="N2O",About!$D$59,1))</f>
        <v>0.7331764224449</v>
      </c>
      <c r="Z4">
        <f>SUMIFS('EPA Export Aggregation'!AC:AC,'EPA Export Aggregation'!$A:$A,$B4,'EPA Export Aggregation'!$D:$D,$A$1)*IF($A4="CH4",About!$D$58,IF($A4="N2O",About!$D$59,1))</f>
        <v>1.3336849987021999</v>
      </c>
      <c r="AA4">
        <f>SUMIFS('EPA Export Aggregation'!AD:AD,'EPA Export Aggregation'!$A:$A,$B4,'EPA Export Aggregation'!$D:$D,$A$1)*IF($A4="CH4",About!$D$58,IF($A4="N2O",About!$D$59,1))</f>
        <v>0.98848844973869998</v>
      </c>
      <c r="AB4">
        <f>SUMIFS('EPA Export Aggregation'!AE:AE,'EPA Export Aggregation'!$A:$A,$B4,'EPA Export Aggregation'!$D:$D,$A$1)*IF($A4="CH4",About!$D$58,IF($A4="N2O",About!$D$59,1))</f>
        <v>1.4877505590711</v>
      </c>
      <c r="AC4">
        <f>SUMIFS('EPA Export Aggregation'!AF:AF,'EPA Export Aggregation'!$A:$A,$B4,'EPA Export Aggregation'!$D:$D,$A$1)*IF($A4="CH4",About!$D$58,IF($A4="N2O",About!$D$59,1))</f>
        <v>1.2525928945916001</v>
      </c>
      <c r="AD4">
        <f>SUMIFS('EPA Export Aggregation'!AG:AG,'EPA Export Aggregation'!$A:$A,$B4,'EPA Export Aggregation'!$D:$D,$A$1)*IF($A4="CH4",About!$D$58,IF($A4="N2O",About!$D$59,1))</f>
        <v>1.1321228128747001</v>
      </c>
      <c r="AE4">
        <f>SUMIFS('EPA Export Aggregation'!AH:AH,'EPA Export Aggregation'!$A:$A,$B4,'EPA Export Aggregation'!$D:$D,$A$1)*IF($A4="CH4",About!$D$58,IF($A4="N2O",About!$D$59,1))</f>
        <v>1.2841049850671</v>
      </c>
      <c r="AF4">
        <f>SUMIFS('EPA Export Aggregation'!AI:AI,'EPA Export Aggregation'!$A:$A,$B4,'EPA Export Aggregation'!$D:$D,$A$1)*IF($A4="CH4",About!$D$58,IF($A4="N2O",About!$D$59,1))</f>
        <v>1.69476402531</v>
      </c>
      <c r="AG4">
        <f>SUMIFS('EPA Export Aggregation'!AJ:AJ,'EPA Export Aggregation'!$A:$A,$B4,'EPA Export Aggregation'!$D:$D,$A$1)*IF($A4="CH4",About!$D$58,IF($A4="N2O",About!$D$59,1))</f>
        <v>1.6443595647338001</v>
      </c>
      <c r="AH4">
        <f>SUMIFS('EPA Export Aggregation'!AK:AK,'EPA Export Aggregation'!$A:$A,$B4,'EPA Export Aggregation'!$D:$D,$A$1)*IF($A4="CH4",About!$D$58,IF($A4="N2O",About!$D$59,1))</f>
        <v>2.0038847384878999</v>
      </c>
    </row>
    <row r="5" spans="1:34" x14ac:dyDescent="0.25">
      <c r="A5" s="413" t="s">
        <v>2215</v>
      </c>
      <c r="B5" s="414" t="s">
        <v>4198</v>
      </c>
      <c r="C5">
        <f>SUMIFS('EPA Export Aggregation'!F:F,'EPA Export Aggregation'!$A:$A,$B5,'EPA Export Aggregation'!$D:$D,$A$1)*IF($A5="CH4",About!$D$58,IF($A5="N2O",About!$D$59,1))</f>
        <v>6.3978363839553998</v>
      </c>
      <c r="D5">
        <f>SUMIFS('EPA Export Aggregation'!G:G,'EPA Export Aggregation'!$A:$A,$B5,'EPA Export Aggregation'!$D:$D,$A$1)*IF($A5="CH4",About!$D$58,IF($A5="N2O",About!$D$59,1))</f>
        <v>6.1770264148126</v>
      </c>
      <c r="E5">
        <f>SUMIFS('EPA Export Aggregation'!H:H,'EPA Export Aggregation'!$A:$A,$B5,'EPA Export Aggregation'!$D:$D,$A$1)*IF($A5="CH4",About!$D$58,IF($A5="N2O",About!$D$59,1))</f>
        <v>6.3610789642969001</v>
      </c>
      <c r="F5">
        <f>SUMIFS('EPA Export Aggregation'!I:I,'EPA Export Aggregation'!$A:$A,$B5,'EPA Export Aggregation'!$D:$D,$A$1)*IF($A5="CH4",About!$D$58,IF($A5="N2O",About!$D$59,1))</f>
        <v>7.1866541894109002</v>
      </c>
      <c r="G5">
        <f>SUMIFS('EPA Export Aggregation'!J:J,'EPA Export Aggregation'!$A:$A,$B5,'EPA Export Aggregation'!$D:$D,$A$1)*IF($A5="CH4",About!$D$58,IF($A5="N2O",About!$D$59,1))</f>
        <v>7.2572759383200998</v>
      </c>
      <c r="H5">
        <f>SUMIFS('EPA Export Aggregation'!K:K,'EPA Export Aggregation'!$A:$A,$B5,'EPA Export Aggregation'!$D:$D,$A$1)*IF($A5="CH4",About!$D$58,IF($A5="N2O",About!$D$59,1))</f>
        <v>7.7096987188148001</v>
      </c>
      <c r="I5">
        <f>SUMIFS('EPA Export Aggregation'!L:L,'EPA Export Aggregation'!$A:$A,$B5,'EPA Export Aggregation'!$D:$D,$A$1)*IF($A5="CH4",About!$D$58,IF($A5="N2O",About!$D$59,1))</f>
        <v>7.9883965747514996</v>
      </c>
      <c r="J5">
        <f>SUMIFS('EPA Export Aggregation'!M:M,'EPA Export Aggregation'!$A:$A,$B5,'EPA Export Aggregation'!$D:$D,$A$1)*IF($A5="CH4",About!$D$58,IF($A5="N2O",About!$D$59,1))</f>
        <v>8.3746079115331007</v>
      </c>
      <c r="K5">
        <f>SUMIFS('EPA Export Aggregation'!N:N,'EPA Export Aggregation'!$A:$A,$B5,'EPA Export Aggregation'!$D:$D,$A$1)*IF($A5="CH4",About!$D$58,IF($A5="N2O",About!$D$59,1))</f>
        <v>8.2598355960545007</v>
      </c>
      <c r="L5">
        <f>SUMIFS('EPA Export Aggregation'!O:O,'EPA Export Aggregation'!$A:$A,$B5,'EPA Export Aggregation'!$D:$D,$A$1)*IF($A5="CH4",About!$D$58,IF($A5="N2O",About!$D$59,1))</f>
        <v>8.8895473158098994</v>
      </c>
      <c r="M5">
        <f>SUMIFS('EPA Export Aggregation'!P:P,'EPA Export Aggregation'!$A:$A,$B5,'EPA Export Aggregation'!$D:$D,$A$1)*IF($A5="CH4",About!$D$58,IF($A5="N2O",About!$D$59,1))</f>
        <v>8.7686624199738006</v>
      </c>
      <c r="N5">
        <f>SUMIFS('EPA Export Aggregation'!Q:Q,'EPA Export Aggregation'!$A:$A,$B5,'EPA Export Aggregation'!$D:$D,$A$1)*IF($A5="CH4",About!$D$58,IF($A5="N2O",About!$D$59,1))</f>
        <v>8.5495827197712</v>
      </c>
      <c r="O5">
        <f>SUMIFS('EPA Export Aggregation'!R:R,'EPA Export Aggregation'!$A:$A,$B5,'EPA Export Aggregation'!$D:$D,$A$1)*IF($A5="CH4",About!$D$58,IF($A5="N2O",About!$D$59,1))</f>
        <v>8.7104378421876998</v>
      </c>
      <c r="P5">
        <f>SUMIFS('EPA Export Aggregation'!S:S,'EPA Export Aggregation'!$A:$A,$B5,'EPA Export Aggregation'!$D:$D,$A$1)*IF($A5="CH4",About!$D$58,IF($A5="N2O",About!$D$59,1))</f>
        <v>8.4514499699516001</v>
      </c>
      <c r="Q5">
        <f>SUMIFS('EPA Export Aggregation'!T:T,'EPA Export Aggregation'!$A:$A,$B5,'EPA Export Aggregation'!$D:$D,$A$1)*IF($A5="CH4",About!$D$58,IF($A5="N2O",About!$D$59,1))</f>
        <v>8.6206447149225998</v>
      </c>
      <c r="R5">
        <f>SUMIFS('EPA Export Aggregation'!U:U,'EPA Export Aggregation'!$A:$A,$B5,'EPA Export Aggregation'!$D:$D,$A$1)*IF($A5="CH4",About!$D$58,IF($A5="N2O",About!$D$59,1))</f>
        <v>8.5798648524952998</v>
      </c>
      <c r="S5">
        <f>SUMIFS('EPA Export Aggregation'!V:V,'EPA Export Aggregation'!$A:$A,$B5,'EPA Export Aggregation'!$D:$D,$A$1)*IF($A5="CH4",About!$D$58,IF($A5="N2O",About!$D$59,1))</f>
        <v>9.0328439146974997</v>
      </c>
      <c r="T5">
        <f>SUMIFS('EPA Export Aggregation'!W:W,'EPA Export Aggregation'!$A:$A,$B5,'EPA Export Aggregation'!$D:$D,$A$1)*IF($A5="CH4",About!$D$58,IF($A5="N2O",About!$D$59,1))</f>
        <v>9.3106033302385995</v>
      </c>
      <c r="U5">
        <f>SUMIFS('EPA Export Aggregation'!X:X,'EPA Export Aggregation'!$A:$A,$B5,'EPA Export Aggregation'!$D:$D,$A$1)*IF($A5="CH4",About!$D$58,IF($A5="N2O",About!$D$59,1))</f>
        <v>8.6415196267100001</v>
      </c>
      <c r="V5">
        <f>SUMIFS('EPA Export Aggregation'!Y:Y,'EPA Export Aggregation'!$A:$A,$B5,'EPA Export Aggregation'!$D:$D,$A$1)*IF($A5="CH4",About!$D$58,IF($A5="N2O",About!$D$59,1))</f>
        <v>8.4721319953135001</v>
      </c>
      <c r="W5">
        <f>SUMIFS('EPA Export Aggregation'!Z:Z,'EPA Export Aggregation'!$A:$A,$B5,'EPA Export Aggregation'!$D:$D,$A$1)*IF($A5="CH4",About!$D$58,IF($A5="N2O",About!$D$59,1))</f>
        <v>9.0562223840989002</v>
      </c>
      <c r="X5">
        <f>SUMIFS('EPA Export Aggregation'!AA:AA,'EPA Export Aggregation'!$A:$A,$B5,'EPA Export Aggregation'!$D:$D,$A$1)*IF($A5="CH4",About!$D$58,IF($A5="N2O",About!$D$59,1))</f>
        <v>8.6923432364299007</v>
      </c>
      <c r="Y5">
        <f>SUMIFS('EPA Export Aggregation'!AB:AB,'EPA Export Aggregation'!$A:$A,$B5,'EPA Export Aggregation'!$D:$D,$A$1)*IF($A5="CH4",About!$D$58,IF($A5="N2O",About!$D$59,1))</f>
        <v>8.8284973877849993</v>
      </c>
      <c r="Z5">
        <f>SUMIFS('EPA Export Aggregation'!AC:AC,'EPA Export Aggregation'!$A:$A,$B5,'EPA Export Aggregation'!$D:$D,$A$1)*IF($A5="CH4",About!$D$58,IF($A5="N2O",About!$D$59,1))</f>
        <v>8.8732807811111005</v>
      </c>
      <c r="AA5">
        <f>SUMIFS('EPA Export Aggregation'!AD:AD,'EPA Export Aggregation'!$A:$A,$B5,'EPA Export Aggregation'!$D:$D,$A$1)*IF($A5="CH4",About!$D$58,IF($A5="N2O",About!$D$59,1))</f>
        <v>9.1217134798400004</v>
      </c>
      <c r="AB5">
        <f>SUMIFS('EPA Export Aggregation'!AE:AE,'EPA Export Aggregation'!$A:$A,$B5,'EPA Export Aggregation'!$D:$D,$A$1)*IF($A5="CH4",About!$D$58,IF($A5="N2O",About!$D$59,1))</f>
        <v>9.3323288062785998</v>
      </c>
      <c r="AC5">
        <f>SUMIFS('EPA Export Aggregation'!AF:AF,'EPA Export Aggregation'!$A:$A,$B5,'EPA Export Aggregation'!$D:$D,$A$1)*IF($A5="CH4",About!$D$58,IF($A5="N2O",About!$D$59,1))</f>
        <v>9.7656052807428999</v>
      </c>
      <c r="AD5">
        <f>SUMIFS('EPA Export Aggregation'!AG:AG,'EPA Export Aggregation'!$A:$A,$B5,'EPA Export Aggregation'!$D:$D,$A$1)*IF($A5="CH4",About!$D$58,IF($A5="N2O",About!$D$59,1))</f>
        <v>9.9902507996851995</v>
      </c>
      <c r="AE5">
        <f>SUMIFS('EPA Export Aggregation'!AH:AH,'EPA Export Aggregation'!$A:$A,$B5,'EPA Export Aggregation'!$D:$D,$A$1)*IF($A5="CH4",About!$D$58,IF($A5="N2O",About!$D$59,1))</f>
        <v>9.9391783098085007</v>
      </c>
      <c r="AF5">
        <f>SUMIFS('EPA Export Aggregation'!AI:AI,'EPA Export Aggregation'!$A:$A,$B5,'EPA Export Aggregation'!$D:$D,$A$1)*IF($A5="CH4",About!$D$58,IF($A5="N2O",About!$D$59,1))</f>
        <v>10.2852136613603</v>
      </c>
      <c r="AG5">
        <f>SUMIFS('EPA Export Aggregation'!AJ:AJ,'EPA Export Aggregation'!$A:$A,$B5,'EPA Export Aggregation'!$D:$D,$A$1)*IF($A5="CH4",About!$D$58,IF($A5="N2O",About!$D$59,1))</f>
        <v>10.0545060072167</v>
      </c>
      <c r="AH5">
        <f>SUMIFS('EPA Export Aggregation'!AK:AK,'EPA Export Aggregation'!$A:$A,$B5,'EPA Export Aggregation'!$D:$D,$A$1)*IF($A5="CH4",About!$D$58,IF($A5="N2O",About!$D$59,1))</f>
        <v>10.8742275805044</v>
      </c>
    </row>
    <row r="6" spans="1:34" x14ac:dyDescent="0.25">
      <c r="A6" s="413" t="s">
        <v>2215</v>
      </c>
      <c r="B6" s="414" t="s">
        <v>4202</v>
      </c>
      <c r="C6">
        <f>SUMIFS('EPA Export Aggregation'!F:F,'EPA Export Aggregation'!$A:$A,$B6,'EPA Export Aggregation'!$D:$D,$A$1)*IF($A6="CH4",About!$D$58,IF($A6="N2O",About!$D$59,1))</f>
        <v>3.3264189853774999</v>
      </c>
      <c r="D6">
        <f>SUMIFS('EPA Export Aggregation'!G:G,'EPA Export Aggregation'!$A:$A,$B6,'EPA Export Aggregation'!$D:$D,$A$1)*IF($A6="CH4",About!$D$58,IF($A6="N2O",About!$D$59,1))</f>
        <v>3.9840164668248002</v>
      </c>
      <c r="E6">
        <f>SUMIFS('EPA Export Aggregation'!H:H,'EPA Export Aggregation'!$A:$A,$B6,'EPA Export Aggregation'!$D:$D,$A$1)*IF($A6="CH4",About!$D$58,IF($A6="N2O",About!$D$59,1))</f>
        <v>3.1728335135532002</v>
      </c>
      <c r="F6">
        <f>SUMIFS('EPA Export Aggregation'!I:I,'EPA Export Aggregation'!$A:$A,$B6,'EPA Export Aggregation'!$D:$D,$A$1)*IF($A6="CH4",About!$D$58,IF($A6="N2O",About!$D$59,1))</f>
        <v>3.2809236140463001</v>
      </c>
      <c r="G6">
        <f>SUMIFS('EPA Export Aggregation'!J:J,'EPA Export Aggregation'!$A:$A,$B6,'EPA Export Aggregation'!$D:$D,$A$1)*IF($A6="CH4",About!$D$58,IF($A6="N2O",About!$D$59,1))</f>
        <v>3.3432030681578002</v>
      </c>
      <c r="H6">
        <f>SUMIFS('EPA Export Aggregation'!K:K,'EPA Export Aggregation'!$A:$A,$B6,'EPA Export Aggregation'!$D:$D,$A$1)*IF($A6="CH4",About!$D$58,IF($A6="N2O",About!$D$59,1))</f>
        <v>3.6271395170874001</v>
      </c>
      <c r="I6">
        <f>SUMIFS('EPA Export Aggregation'!L:L,'EPA Export Aggregation'!$A:$A,$B6,'EPA Export Aggregation'!$D:$D,$A$1)*IF($A6="CH4",About!$D$58,IF($A6="N2O",About!$D$59,1))</f>
        <v>3.5292030660638001</v>
      </c>
      <c r="J6">
        <f>SUMIFS('EPA Export Aggregation'!M:M,'EPA Export Aggregation'!$A:$A,$B6,'EPA Export Aggregation'!$D:$D,$A$1)*IF($A6="CH4",About!$D$58,IF($A6="N2O",About!$D$59,1))</f>
        <v>3.4363010006482999</v>
      </c>
      <c r="K6">
        <f>SUMIFS('EPA Export Aggregation'!N:N,'EPA Export Aggregation'!$A:$A,$B6,'EPA Export Aggregation'!$D:$D,$A$1)*IF($A6="CH4",About!$D$58,IF($A6="N2O",About!$D$59,1))</f>
        <v>3.5210969900441</v>
      </c>
      <c r="L6">
        <f>SUMIFS('EPA Export Aggregation'!O:O,'EPA Export Aggregation'!$A:$A,$B6,'EPA Export Aggregation'!$D:$D,$A$1)*IF($A6="CH4",About!$D$58,IF($A6="N2O",About!$D$59,1))</f>
        <v>3.4191647484612</v>
      </c>
      <c r="M6">
        <f>SUMIFS('EPA Export Aggregation'!P:P,'EPA Export Aggregation'!$A:$A,$B6,'EPA Export Aggregation'!$D:$D,$A$1)*IF($A6="CH4",About!$D$58,IF($A6="N2O",About!$D$59,1))</f>
        <v>4.0115079730941998</v>
      </c>
      <c r="N6">
        <f>SUMIFS('EPA Export Aggregation'!Q:Q,'EPA Export Aggregation'!$A:$A,$B6,'EPA Export Aggregation'!$D:$D,$A$1)*IF($A6="CH4",About!$D$58,IF($A6="N2O",About!$D$59,1))</f>
        <v>3.8919342418952998</v>
      </c>
      <c r="O6">
        <f>SUMIFS('EPA Export Aggregation'!R:R,'EPA Export Aggregation'!$A:$A,$B6,'EPA Export Aggregation'!$D:$D,$A$1)*IF($A6="CH4",About!$D$58,IF($A6="N2O",About!$D$59,1))</f>
        <v>3.6521465771253001</v>
      </c>
      <c r="P6">
        <f>SUMIFS('EPA Export Aggregation'!S:S,'EPA Export Aggregation'!$A:$A,$B6,'EPA Export Aggregation'!$D:$D,$A$1)*IF($A6="CH4",About!$D$58,IF($A6="N2O",About!$D$59,1))</f>
        <v>3.4419132685506</v>
      </c>
      <c r="Q6">
        <f>SUMIFS('EPA Export Aggregation'!T:T,'EPA Export Aggregation'!$A:$A,$B6,'EPA Export Aggregation'!$D:$D,$A$1)*IF($A6="CH4",About!$D$58,IF($A6="N2O",About!$D$59,1))</f>
        <v>3.9045473467226999</v>
      </c>
      <c r="R6">
        <f>SUMIFS('EPA Export Aggregation'!U:U,'EPA Export Aggregation'!$A:$A,$B6,'EPA Export Aggregation'!$D:$D,$A$1)*IF($A6="CH4",About!$D$58,IF($A6="N2O",About!$D$59,1))</f>
        <v>4.0581171415114001</v>
      </c>
      <c r="S6">
        <f>SUMIFS('EPA Export Aggregation'!V:V,'EPA Export Aggregation'!$A:$A,$B6,'EPA Export Aggregation'!$D:$D,$A$1)*IF($A6="CH4",About!$D$58,IF($A6="N2O",About!$D$59,1))</f>
        <v>3.7817307825205</v>
      </c>
      <c r="T6">
        <f>SUMIFS('EPA Export Aggregation'!W:W,'EPA Export Aggregation'!$A:$A,$B6,'EPA Export Aggregation'!$D:$D,$A$1)*IF($A6="CH4",About!$D$58,IF($A6="N2O",About!$D$59,1))</f>
        <v>3.8348918450285998</v>
      </c>
      <c r="U6">
        <f>SUMIFS('EPA Export Aggregation'!X:X,'EPA Export Aggregation'!$A:$A,$B6,'EPA Export Aggregation'!$D:$D,$A$1)*IF($A6="CH4",About!$D$58,IF($A6="N2O",About!$D$59,1))</f>
        <v>3.6009509414481</v>
      </c>
      <c r="V6">
        <f>SUMIFS('EPA Export Aggregation'!Y:Y,'EPA Export Aggregation'!$A:$A,$B6,'EPA Export Aggregation'!$D:$D,$A$1)*IF($A6="CH4",About!$D$58,IF($A6="N2O",About!$D$59,1))</f>
        <v>3.5496458348804998</v>
      </c>
      <c r="W6">
        <f>SUMIFS('EPA Export Aggregation'!Z:Z,'EPA Export Aggregation'!$A:$A,$B6,'EPA Export Aggregation'!$D:$D,$A$1)*IF($A6="CH4",About!$D$58,IF($A6="N2O",About!$D$59,1))</f>
        <v>3.6396234978252999</v>
      </c>
      <c r="X6">
        <f>SUMIFS('EPA Export Aggregation'!AA:AA,'EPA Export Aggregation'!$A:$A,$B6,'EPA Export Aggregation'!$D:$D,$A$1)*IF($A6="CH4",About!$D$58,IF($A6="N2O",About!$D$59,1))</f>
        <v>3.6868379924980998</v>
      </c>
      <c r="Y6">
        <f>SUMIFS('EPA Export Aggregation'!AB:AB,'EPA Export Aggregation'!$A:$A,$B6,'EPA Export Aggregation'!$D:$D,$A$1)*IF($A6="CH4",About!$D$58,IF($A6="N2O",About!$D$59,1))</f>
        <v>3.3232584584792999</v>
      </c>
      <c r="Z6">
        <f>SUMIFS('EPA Export Aggregation'!AC:AC,'EPA Export Aggregation'!$A:$A,$B6,'EPA Export Aggregation'!$D:$D,$A$1)*IF($A6="CH4",About!$D$58,IF($A6="N2O",About!$D$59,1))</f>
        <v>3.6594635347079998</v>
      </c>
      <c r="AA6">
        <f>SUMIFS('EPA Export Aggregation'!AD:AD,'EPA Export Aggregation'!$A:$A,$B6,'EPA Export Aggregation'!$D:$D,$A$1)*IF($A6="CH4",About!$D$58,IF($A6="N2O",About!$D$59,1))</f>
        <v>3.4664787130754</v>
      </c>
      <c r="AB6">
        <f>SUMIFS('EPA Export Aggregation'!AE:AE,'EPA Export Aggregation'!$A:$A,$B6,'EPA Export Aggregation'!$D:$D,$A$1)*IF($A6="CH4",About!$D$58,IF($A6="N2O",About!$D$59,1))</f>
        <v>3.2359961119374998</v>
      </c>
      <c r="AC6">
        <f>SUMIFS('EPA Export Aggregation'!AF:AF,'EPA Export Aggregation'!$A:$A,$B6,'EPA Export Aggregation'!$D:$D,$A$1)*IF($A6="CH4",About!$D$58,IF($A6="N2O",About!$D$59,1))</f>
        <v>3.1636648997545</v>
      </c>
      <c r="AD6">
        <f>SUMIFS('EPA Export Aggregation'!AG:AG,'EPA Export Aggregation'!$A:$A,$B6,'EPA Export Aggregation'!$D:$D,$A$1)*IF($A6="CH4",About!$D$58,IF($A6="N2O",About!$D$59,1))</f>
        <v>3.1233794924052001</v>
      </c>
      <c r="AE6">
        <f>SUMIFS('EPA Export Aggregation'!AH:AH,'EPA Export Aggregation'!$A:$A,$B6,'EPA Export Aggregation'!$D:$D,$A$1)*IF($A6="CH4",About!$D$58,IF($A6="N2O",About!$D$59,1))</f>
        <v>3.1965941045654001</v>
      </c>
      <c r="AF6">
        <f>SUMIFS('EPA Export Aggregation'!AI:AI,'EPA Export Aggregation'!$A:$A,$B6,'EPA Export Aggregation'!$D:$D,$A$1)*IF($A6="CH4",About!$D$58,IF($A6="N2O",About!$D$59,1))</f>
        <v>3.1687160539388</v>
      </c>
      <c r="AG6">
        <f>SUMIFS('EPA Export Aggregation'!AJ:AJ,'EPA Export Aggregation'!$A:$A,$B6,'EPA Export Aggregation'!$D:$D,$A$1)*IF($A6="CH4",About!$D$58,IF($A6="N2O",About!$D$59,1))</f>
        <v>3.2678728383576998</v>
      </c>
      <c r="AH6">
        <f>SUMIFS('EPA Export Aggregation'!AK:AK,'EPA Export Aggregation'!$A:$A,$B6,'EPA Export Aggregation'!$D:$D,$A$1)*IF($A6="CH4",About!$D$58,IF($A6="N2O",About!$D$59,1))</f>
        <v>3.1262348545260998</v>
      </c>
    </row>
    <row r="7" spans="1:34" x14ac:dyDescent="0.25">
      <c r="A7" s="413" t="s">
        <v>2215</v>
      </c>
      <c r="B7" s="414" t="s">
        <v>4204</v>
      </c>
      <c r="C7">
        <f>SUMIFS('EPA Export Aggregation'!F:F,'EPA Export Aggregation'!$A:$A,$B7,'EPA Export Aggregation'!$D:$D,$A$1)*IF($A7="CH4",About!$D$58,IF($A7="N2O",About!$D$59,1))</f>
        <v>0.78861303454760001</v>
      </c>
      <c r="D7">
        <f>SUMIFS('EPA Export Aggregation'!G:G,'EPA Export Aggregation'!$A:$A,$B7,'EPA Export Aggregation'!$D:$D,$A$1)*IF($A7="CH4",About!$D$58,IF($A7="N2O",About!$D$59,1))</f>
        <v>0.9113750301154</v>
      </c>
      <c r="E7">
        <f>SUMIFS('EPA Export Aggregation'!H:H,'EPA Export Aggregation'!$A:$A,$B7,'EPA Export Aggregation'!$D:$D,$A$1)*IF($A7="CH4",About!$D$58,IF($A7="N2O",About!$D$59,1))</f>
        <v>0.80524402165260001</v>
      </c>
      <c r="F7">
        <f>SUMIFS('EPA Export Aggregation'!I:I,'EPA Export Aggregation'!$A:$A,$B7,'EPA Export Aggregation'!$D:$D,$A$1)*IF($A7="CH4",About!$D$58,IF($A7="N2O",About!$D$59,1))</f>
        <v>0.98935506104229998</v>
      </c>
      <c r="G7">
        <f>SUMIFS('EPA Export Aggregation'!J:J,'EPA Export Aggregation'!$A:$A,$B7,'EPA Export Aggregation'!$D:$D,$A$1)*IF($A7="CH4",About!$D$58,IF($A7="N2O",About!$D$59,1))</f>
        <v>0.92558083754130005</v>
      </c>
      <c r="H7">
        <f>SUMIFS('EPA Export Aggregation'!K:K,'EPA Export Aggregation'!$A:$A,$B7,'EPA Export Aggregation'!$D:$D,$A$1)*IF($A7="CH4",About!$D$58,IF($A7="N2O",About!$D$59,1))</f>
        <v>0.97161621195119996</v>
      </c>
      <c r="I7">
        <f>SUMIFS('EPA Export Aggregation'!L:L,'EPA Export Aggregation'!$A:$A,$B7,'EPA Export Aggregation'!$D:$D,$A$1)*IF($A7="CH4",About!$D$58,IF($A7="N2O",About!$D$59,1))</f>
        <v>1.0742095204616</v>
      </c>
      <c r="J7">
        <f>SUMIFS('EPA Export Aggregation'!M:M,'EPA Export Aggregation'!$A:$A,$B7,'EPA Export Aggregation'!$D:$D,$A$1)*IF($A7="CH4",About!$D$58,IF($A7="N2O",About!$D$59,1))</f>
        <v>1.1000520870093</v>
      </c>
      <c r="K7">
        <f>SUMIFS('EPA Export Aggregation'!N:N,'EPA Export Aggregation'!$A:$A,$B7,'EPA Export Aggregation'!$D:$D,$A$1)*IF($A7="CH4",About!$D$58,IF($A7="N2O",About!$D$59,1))</f>
        <v>1.0751810731752001</v>
      </c>
      <c r="L7">
        <f>SUMIFS('EPA Export Aggregation'!O:O,'EPA Export Aggregation'!$A:$A,$B7,'EPA Export Aggregation'!$D:$D,$A$1)*IF($A7="CH4",About!$D$58,IF($A7="N2O",About!$D$59,1))</f>
        <v>1.3298022033217001</v>
      </c>
      <c r="M7">
        <f>SUMIFS('EPA Export Aggregation'!P:P,'EPA Export Aggregation'!$A:$A,$B7,'EPA Export Aggregation'!$D:$D,$A$1)*IF($A7="CH4",About!$D$58,IF($A7="N2O",About!$D$59,1))</f>
        <v>1.5058230166205</v>
      </c>
      <c r="N7">
        <f>SUMIFS('EPA Export Aggregation'!Q:Q,'EPA Export Aggregation'!$A:$A,$B7,'EPA Export Aggregation'!$D:$D,$A$1)*IF($A7="CH4",About!$D$58,IF($A7="N2O",About!$D$59,1))</f>
        <v>1.4363680228272</v>
      </c>
      <c r="O7">
        <f>SUMIFS('EPA Export Aggregation'!R:R,'EPA Export Aggregation'!$A:$A,$B7,'EPA Export Aggregation'!$D:$D,$A$1)*IF($A7="CH4",About!$D$58,IF($A7="N2O",About!$D$59,1))</f>
        <v>1.4140667073235</v>
      </c>
      <c r="P7">
        <f>SUMIFS('EPA Export Aggregation'!S:S,'EPA Export Aggregation'!$A:$A,$B7,'EPA Export Aggregation'!$D:$D,$A$1)*IF($A7="CH4",About!$D$58,IF($A7="N2O",About!$D$59,1))</f>
        <v>1.3013595021452</v>
      </c>
      <c r="Q7">
        <f>SUMIFS('EPA Export Aggregation'!T:T,'EPA Export Aggregation'!$A:$A,$B7,'EPA Export Aggregation'!$D:$D,$A$1)*IF($A7="CH4",About!$D$58,IF($A7="N2O",About!$D$59,1))</f>
        <v>1.5590624563477</v>
      </c>
      <c r="R7">
        <f>SUMIFS('EPA Export Aggregation'!U:U,'EPA Export Aggregation'!$A:$A,$B7,'EPA Export Aggregation'!$D:$D,$A$1)*IF($A7="CH4",About!$D$58,IF($A7="N2O",About!$D$59,1))</f>
        <v>1.5438472432160999</v>
      </c>
      <c r="S7">
        <f>SUMIFS('EPA Export Aggregation'!V:V,'EPA Export Aggregation'!$A:$A,$B7,'EPA Export Aggregation'!$D:$D,$A$1)*IF($A7="CH4",About!$D$58,IF($A7="N2O",About!$D$59,1))</f>
        <v>1.6244545584936001</v>
      </c>
      <c r="T7">
        <f>SUMIFS('EPA Export Aggregation'!W:W,'EPA Export Aggregation'!$A:$A,$B7,'EPA Export Aggregation'!$D:$D,$A$1)*IF($A7="CH4",About!$D$58,IF($A7="N2O",About!$D$59,1))</f>
        <v>1.5948877816678</v>
      </c>
      <c r="U7">
        <f>SUMIFS('EPA Export Aggregation'!X:X,'EPA Export Aggregation'!$A:$A,$B7,'EPA Export Aggregation'!$D:$D,$A$1)*IF($A7="CH4",About!$D$58,IF($A7="N2O",About!$D$59,1))</f>
        <v>1.8118090772875</v>
      </c>
      <c r="V7">
        <f>SUMIFS('EPA Export Aggregation'!Y:Y,'EPA Export Aggregation'!$A:$A,$B7,'EPA Export Aggregation'!$D:$D,$A$1)*IF($A7="CH4",About!$D$58,IF($A7="N2O",About!$D$59,1))</f>
        <v>1.7140778076247001</v>
      </c>
      <c r="W7">
        <f>SUMIFS('EPA Export Aggregation'!Z:Z,'EPA Export Aggregation'!$A:$A,$B7,'EPA Export Aggregation'!$D:$D,$A$1)*IF($A7="CH4",About!$D$58,IF($A7="N2O",About!$D$59,1))</f>
        <v>1.6146055528459999</v>
      </c>
      <c r="X7">
        <f>SUMIFS('EPA Export Aggregation'!AA:AA,'EPA Export Aggregation'!$A:$A,$B7,'EPA Export Aggregation'!$D:$D,$A$1)*IF($A7="CH4",About!$D$58,IF($A7="N2O",About!$D$59,1))</f>
        <v>1.771210194839</v>
      </c>
      <c r="Y7">
        <f>SUMIFS('EPA Export Aggregation'!AB:AB,'EPA Export Aggregation'!$A:$A,$B7,'EPA Export Aggregation'!$D:$D,$A$1)*IF($A7="CH4",About!$D$58,IF($A7="N2O",About!$D$59,1))</f>
        <v>1.5465880334407001</v>
      </c>
      <c r="Z7">
        <f>SUMIFS('EPA Export Aggregation'!AC:AC,'EPA Export Aggregation'!$A:$A,$B7,'EPA Export Aggregation'!$D:$D,$A$1)*IF($A7="CH4",About!$D$58,IF($A7="N2O",About!$D$59,1))</f>
        <v>1.8447324913834</v>
      </c>
      <c r="AA7">
        <f>SUMIFS('EPA Export Aggregation'!AD:AD,'EPA Export Aggregation'!$A:$A,$B7,'EPA Export Aggregation'!$D:$D,$A$1)*IF($A7="CH4",About!$D$58,IF($A7="N2O",About!$D$59,1))</f>
        <v>1.6010086034805</v>
      </c>
      <c r="AB7">
        <f>SUMIFS('EPA Export Aggregation'!AE:AE,'EPA Export Aggregation'!$A:$A,$B7,'EPA Export Aggregation'!$D:$D,$A$1)*IF($A7="CH4",About!$D$58,IF($A7="N2O",About!$D$59,1))</f>
        <v>1.5256107001682999</v>
      </c>
      <c r="AC7">
        <f>SUMIFS('EPA Export Aggregation'!AF:AF,'EPA Export Aggregation'!$A:$A,$B7,'EPA Export Aggregation'!$D:$D,$A$1)*IF($A7="CH4",About!$D$58,IF($A7="N2O",About!$D$59,1))</f>
        <v>1.6215263057306</v>
      </c>
      <c r="AD7">
        <f>SUMIFS('EPA Export Aggregation'!AG:AG,'EPA Export Aggregation'!$A:$A,$B7,'EPA Export Aggregation'!$D:$D,$A$1)*IF($A7="CH4",About!$D$58,IF($A7="N2O",About!$D$59,1))</f>
        <v>1.8895490678897</v>
      </c>
      <c r="AE7">
        <f>SUMIFS('EPA Export Aggregation'!AH:AH,'EPA Export Aggregation'!$A:$A,$B7,'EPA Export Aggregation'!$D:$D,$A$1)*IF($A7="CH4",About!$D$58,IF($A7="N2O",About!$D$59,1))</f>
        <v>1.7849242815049999</v>
      </c>
      <c r="AF7">
        <f>SUMIFS('EPA Export Aggregation'!AI:AI,'EPA Export Aggregation'!$A:$A,$B7,'EPA Export Aggregation'!$D:$D,$A$1)*IF($A7="CH4",About!$D$58,IF($A7="N2O",About!$D$59,1))</f>
        <v>2.0405117831130002</v>
      </c>
      <c r="AG7">
        <f>SUMIFS('EPA Export Aggregation'!AJ:AJ,'EPA Export Aggregation'!$A:$A,$B7,'EPA Export Aggregation'!$D:$D,$A$1)*IF($A7="CH4",About!$D$58,IF($A7="N2O",About!$D$59,1))</f>
        <v>1.9623398853761</v>
      </c>
      <c r="AH7">
        <f>SUMIFS('EPA Export Aggregation'!AK:AK,'EPA Export Aggregation'!$A:$A,$B7,'EPA Export Aggregation'!$D:$D,$A$1)*IF($A7="CH4",About!$D$58,IF($A7="N2O",About!$D$59,1))</f>
        <v>2.0039363477349998</v>
      </c>
    </row>
    <row r="8" spans="1:34" x14ac:dyDescent="0.25">
      <c r="A8" s="413" t="s">
        <v>2215</v>
      </c>
      <c r="B8" s="414" t="s">
        <v>4206</v>
      </c>
      <c r="C8">
        <f>SUMIFS('EPA Export Aggregation'!F:F,'EPA Export Aggregation'!$A:$A,$B8,'EPA Export Aggregation'!$D:$D,$A$1)*IF($A8="CH4",About!$D$58,IF($A8="N2O",About!$D$59,1))</f>
        <v>0.82761056542309996</v>
      </c>
      <c r="D8">
        <f>SUMIFS('EPA Export Aggregation'!G:G,'EPA Export Aggregation'!$A:$A,$B8,'EPA Export Aggregation'!$D:$D,$A$1)*IF($A8="CH4",About!$D$58,IF($A8="N2O",About!$D$59,1))</f>
        <v>1.0741951760359001</v>
      </c>
      <c r="E8">
        <f>SUMIFS('EPA Export Aggregation'!H:H,'EPA Export Aggregation'!$A:$A,$B8,'EPA Export Aggregation'!$D:$D,$A$1)*IF($A8="CH4",About!$D$58,IF($A8="N2O",About!$D$59,1))</f>
        <v>0.89949544126879999</v>
      </c>
      <c r="F8">
        <f>SUMIFS('EPA Export Aggregation'!I:I,'EPA Export Aggregation'!$A:$A,$B8,'EPA Export Aggregation'!$D:$D,$A$1)*IF($A8="CH4",About!$D$58,IF($A8="N2O",About!$D$59,1))</f>
        <v>0.83967626758489999</v>
      </c>
      <c r="G8">
        <f>SUMIFS('EPA Export Aggregation'!J:J,'EPA Export Aggregation'!$A:$A,$B8,'EPA Export Aggregation'!$D:$D,$A$1)*IF($A8="CH4",About!$D$58,IF($A8="N2O",About!$D$59,1))</f>
        <v>0.81940605015099999</v>
      </c>
      <c r="H8">
        <f>SUMIFS('EPA Export Aggregation'!K:K,'EPA Export Aggregation'!$A:$A,$B8,'EPA Export Aggregation'!$D:$D,$A$1)*IF($A8="CH4",About!$D$58,IF($A8="N2O",About!$D$59,1))</f>
        <v>0.84340844488779998</v>
      </c>
      <c r="I8">
        <f>SUMIFS('EPA Export Aggregation'!L:L,'EPA Export Aggregation'!$A:$A,$B8,'EPA Export Aggregation'!$D:$D,$A$1)*IF($A8="CH4",About!$D$58,IF($A8="N2O",About!$D$59,1))</f>
        <v>0.99523632398640005</v>
      </c>
      <c r="J8">
        <f>SUMIFS('EPA Export Aggregation'!M:M,'EPA Export Aggregation'!$A:$A,$B8,'EPA Export Aggregation'!$D:$D,$A$1)*IF($A8="CH4",About!$D$58,IF($A8="N2O",About!$D$59,1))</f>
        <v>0.87334650449189999</v>
      </c>
      <c r="K8">
        <f>SUMIFS('EPA Export Aggregation'!N:N,'EPA Export Aggregation'!$A:$A,$B8,'EPA Export Aggregation'!$D:$D,$A$1)*IF($A8="CH4",About!$D$58,IF($A8="N2O",About!$D$59,1))</f>
        <v>0.92314760591489997</v>
      </c>
      <c r="L8">
        <f>SUMIFS('EPA Export Aggregation'!O:O,'EPA Export Aggregation'!$A:$A,$B8,'EPA Export Aggregation'!$D:$D,$A$1)*IF($A8="CH4",About!$D$58,IF($A8="N2O",About!$D$59,1))</f>
        <v>1.0526532861027</v>
      </c>
      <c r="M8">
        <f>SUMIFS('EPA Export Aggregation'!P:P,'EPA Export Aggregation'!$A:$A,$B8,'EPA Export Aggregation'!$D:$D,$A$1)*IF($A8="CH4",About!$D$58,IF($A8="N2O",About!$D$59,1))</f>
        <v>1.0651125046244001</v>
      </c>
      <c r="N8">
        <f>SUMIFS('EPA Export Aggregation'!Q:Q,'EPA Export Aggregation'!$A:$A,$B8,'EPA Export Aggregation'!$D:$D,$A$1)*IF($A8="CH4",About!$D$58,IF($A8="N2O",About!$D$59,1))</f>
        <v>1.0346961870541</v>
      </c>
      <c r="O8">
        <f>SUMIFS('EPA Export Aggregation'!R:R,'EPA Export Aggregation'!$A:$A,$B8,'EPA Export Aggregation'!$D:$D,$A$1)*IF($A8="CH4",About!$D$58,IF($A8="N2O",About!$D$59,1))</f>
        <v>0.97779041908270004</v>
      </c>
      <c r="P8">
        <f>SUMIFS('EPA Export Aggregation'!S:S,'EPA Export Aggregation'!$A:$A,$B8,'EPA Export Aggregation'!$D:$D,$A$1)*IF($A8="CH4",About!$D$58,IF($A8="N2O",About!$D$59,1))</f>
        <v>0.86260215831620002</v>
      </c>
      <c r="Q8">
        <f>SUMIFS('EPA Export Aggregation'!T:T,'EPA Export Aggregation'!$A:$A,$B8,'EPA Export Aggregation'!$D:$D,$A$1)*IF($A8="CH4",About!$D$58,IF($A8="N2O",About!$D$59,1))</f>
        <v>0.9765828288899</v>
      </c>
      <c r="R8">
        <f>SUMIFS('EPA Export Aggregation'!U:U,'EPA Export Aggregation'!$A:$A,$B8,'EPA Export Aggregation'!$D:$D,$A$1)*IF($A8="CH4",About!$D$58,IF($A8="N2O",About!$D$59,1))</f>
        <v>0.99203517907649996</v>
      </c>
      <c r="S8">
        <f>SUMIFS('EPA Export Aggregation'!V:V,'EPA Export Aggregation'!$A:$A,$B8,'EPA Export Aggregation'!$D:$D,$A$1)*IF($A8="CH4",About!$D$58,IF($A8="N2O",About!$D$59,1))</f>
        <v>1.0237660134119999</v>
      </c>
      <c r="T8">
        <f>SUMIFS('EPA Export Aggregation'!W:W,'EPA Export Aggregation'!$A:$A,$B8,'EPA Export Aggregation'!$D:$D,$A$1)*IF($A8="CH4",About!$D$58,IF($A8="N2O",About!$D$59,1))</f>
        <v>1.0712667558413</v>
      </c>
      <c r="U8">
        <f>SUMIFS('EPA Export Aggregation'!X:X,'EPA Export Aggregation'!$A:$A,$B8,'EPA Export Aggregation'!$D:$D,$A$1)*IF($A8="CH4",About!$D$58,IF($A8="N2O",About!$D$59,1))</f>
        <v>1.1582164315004</v>
      </c>
      <c r="V8">
        <f>SUMIFS('EPA Export Aggregation'!Y:Y,'EPA Export Aggregation'!$A:$A,$B8,'EPA Export Aggregation'!$D:$D,$A$1)*IF($A8="CH4",About!$D$58,IF($A8="N2O",About!$D$59,1))</f>
        <v>1.0580335592076</v>
      </c>
      <c r="W8">
        <f>SUMIFS('EPA Export Aggregation'!Z:Z,'EPA Export Aggregation'!$A:$A,$B8,'EPA Export Aggregation'!$D:$D,$A$1)*IF($A8="CH4",About!$D$58,IF($A8="N2O",About!$D$59,1))</f>
        <v>1.0774196568193</v>
      </c>
      <c r="X8">
        <f>SUMIFS('EPA Export Aggregation'!AA:AA,'EPA Export Aggregation'!$A:$A,$B8,'EPA Export Aggregation'!$D:$D,$A$1)*IF($A8="CH4",About!$D$58,IF($A8="N2O",About!$D$59,1))</f>
        <v>1.1827108425785</v>
      </c>
      <c r="Y8">
        <f>SUMIFS('EPA Export Aggregation'!AB:AB,'EPA Export Aggregation'!$A:$A,$B8,'EPA Export Aggregation'!$D:$D,$A$1)*IF($A8="CH4",About!$D$58,IF($A8="N2O",About!$D$59,1))</f>
        <v>1.1264029632393</v>
      </c>
      <c r="Z8">
        <f>SUMIFS('EPA Export Aggregation'!AC:AC,'EPA Export Aggregation'!$A:$A,$B8,'EPA Export Aggregation'!$D:$D,$A$1)*IF($A8="CH4",About!$D$58,IF($A8="N2O",About!$D$59,1))</f>
        <v>1.2634666409494999</v>
      </c>
      <c r="AA8">
        <f>SUMIFS('EPA Export Aggregation'!AD:AD,'EPA Export Aggregation'!$A:$A,$B8,'EPA Export Aggregation'!$D:$D,$A$1)*IF($A8="CH4",About!$D$58,IF($A8="N2O",About!$D$59,1))</f>
        <v>1.1649150767476</v>
      </c>
      <c r="AB8">
        <f>SUMIFS('EPA Export Aggregation'!AE:AE,'EPA Export Aggregation'!$A:$A,$B8,'EPA Export Aggregation'!$D:$D,$A$1)*IF($A8="CH4",About!$D$58,IF($A8="N2O",About!$D$59,1))</f>
        <v>1.276865740049</v>
      </c>
      <c r="AC8">
        <f>SUMIFS('EPA Export Aggregation'!AF:AF,'EPA Export Aggregation'!$A:$A,$B8,'EPA Export Aggregation'!$D:$D,$A$1)*IF($A8="CH4",About!$D$58,IF($A8="N2O",About!$D$59,1))</f>
        <v>1.3437815498851</v>
      </c>
      <c r="AD8">
        <f>SUMIFS('EPA Export Aggregation'!AG:AG,'EPA Export Aggregation'!$A:$A,$B8,'EPA Export Aggregation'!$D:$D,$A$1)*IF($A8="CH4",About!$D$58,IF($A8="N2O",About!$D$59,1))</f>
        <v>1.4199870983714999</v>
      </c>
      <c r="AE8">
        <f>SUMIFS('EPA Export Aggregation'!AH:AH,'EPA Export Aggregation'!$A:$A,$B8,'EPA Export Aggregation'!$D:$D,$A$1)*IF($A8="CH4",About!$D$58,IF($A8="N2O",About!$D$59,1))</f>
        <v>1.3823194822086999</v>
      </c>
      <c r="AF8">
        <f>SUMIFS('EPA Export Aggregation'!AI:AI,'EPA Export Aggregation'!$A:$A,$B8,'EPA Export Aggregation'!$D:$D,$A$1)*IF($A8="CH4",About!$D$58,IF($A8="N2O",About!$D$59,1))</f>
        <v>1.5394979175051999</v>
      </c>
      <c r="AG8">
        <f>SUMIFS('EPA Export Aggregation'!AJ:AJ,'EPA Export Aggregation'!$A:$A,$B8,'EPA Export Aggregation'!$D:$D,$A$1)*IF($A8="CH4",About!$D$58,IF($A8="N2O",About!$D$59,1))</f>
        <v>1.5159426725902001</v>
      </c>
      <c r="AH8">
        <f>SUMIFS('EPA Export Aggregation'!AK:AK,'EPA Export Aggregation'!$A:$A,$B8,'EPA Export Aggregation'!$D:$D,$A$1)*IF($A8="CH4",About!$D$58,IF($A8="N2O",About!$D$59,1))</f>
        <v>1.404466836588</v>
      </c>
    </row>
    <row r="9" spans="1:34" x14ac:dyDescent="0.25">
      <c r="A9" s="413" t="s">
        <v>2215</v>
      </c>
      <c r="B9" s="414" t="s">
        <v>4216</v>
      </c>
      <c r="C9">
        <f>SUMIFS('EPA Export Aggregation'!F:F,'EPA Export Aggregation'!$A:$A,$B9,'EPA Export Aggregation'!$D:$D,$A$1)*IF($A9="CH4",About!$D$58,IF($A9="N2O",About!$D$59,1))</f>
        <v>9.6962238778599996E-2</v>
      </c>
      <c r="D9">
        <f>SUMIFS('EPA Export Aggregation'!G:G,'EPA Export Aggregation'!$A:$A,$B9,'EPA Export Aggregation'!$D:$D,$A$1)*IF($A9="CH4",About!$D$58,IF($A9="N2O",About!$D$59,1))</f>
        <v>0.1047406888873</v>
      </c>
      <c r="E9">
        <f>SUMIFS('EPA Export Aggregation'!H:H,'EPA Export Aggregation'!$A:$A,$B9,'EPA Export Aggregation'!$D:$D,$A$1)*IF($A9="CH4",About!$D$58,IF($A9="N2O",About!$D$59,1))</f>
        <v>0.1016308998308</v>
      </c>
      <c r="F9">
        <f>SUMIFS('EPA Export Aggregation'!I:I,'EPA Export Aggregation'!$A:$A,$B9,'EPA Export Aggregation'!$D:$D,$A$1)*IF($A9="CH4",About!$D$58,IF($A9="N2O",About!$D$59,1))</f>
        <v>9.9590365157700006E-2</v>
      </c>
      <c r="G9">
        <f>SUMIFS('EPA Export Aggregation'!J:J,'EPA Export Aggregation'!$A:$A,$B9,'EPA Export Aggregation'!$D:$D,$A$1)*IF($A9="CH4",About!$D$58,IF($A9="N2O",About!$D$59,1))</f>
        <v>0.10282993247780001</v>
      </c>
      <c r="H9">
        <f>SUMIFS('EPA Export Aggregation'!K:K,'EPA Export Aggregation'!$A:$A,$B9,'EPA Export Aggregation'!$D:$D,$A$1)*IF($A9="CH4",About!$D$58,IF($A9="N2O",About!$D$59,1))</f>
        <v>0.1056519747941</v>
      </c>
      <c r="I9">
        <f>SUMIFS('EPA Export Aggregation'!L:L,'EPA Export Aggregation'!$A:$A,$B9,'EPA Export Aggregation'!$D:$D,$A$1)*IF($A9="CH4",About!$D$58,IF($A9="N2O",About!$D$59,1))</f>
        <v>0.234826034761</v>
      </c>
      <c r="J9">
        <f>SUMIFS('EPA Export Aggregation'!M:M,'EPA Export Aggregation'!$A:$A,$B9,'EPA Export Aggregation'!$D:$D,$A$1)*IF($A9="CH4",About!$D$58,IF($A9="N2O",About!$D$59,1))</f>
        <v>8.9923974291999997E-2</v>
      </c>
      <c r="K9">
        <f>SUMIFS('EPA Export Aggregation'!N:N,'EPA Export Aggregation'!$A:$A,$B9,'EPA Export Aggregation'!$D:$D,$A$1)*IF($A9="CH4",About!$D$58,IF($A9="N2O",About!$D$59,1))</f>
        <v>0.10899189700130001</v>
      </c>
      <c r="L9">
        <f>SUMIFS('EPA Export Aggregation'!O:O,'EPA Export Aggregation'!$A:$A,$B9,'EPA Export Aggregation'!$D:$D,$A$1)*IF($A9="CH4",About!$D$58,IF($A9="N2O",About!$D$59,1))</f>
        <v>0.10109558173700001</v>
      </c>
      <c r="M9">
        <f>SUMIFS('EPA Export Aggregation'!P:P,'EPA Export Aggregation'!$A:$A,$B9,'EPA Export Aggregation'!$D:$D,$A$1)*IF($A9="CH4",About!$D$58,IF($A9="N2O",About!$D$59,1))</f>
        <v>0.1124211505987</v>
      </c>
      <c r="N9">
        <f>SUMIFS('EPA Export Aggregation'!Q:Q,'EPA Export Aggregation'!$A:$A,$B9,'EPA Export Aggregation'!$D:$D,$A$1)*IF($A9="CH4",About!$D$58,IF($A9="N2O",About!$D$59,1))</f>
        <v>9.0273548408099993E-2</v>
      </c>
      <c r="O9">
        <f>SUMIFS('EPA Export Aggregation'!R:R,'EPA Export Aggregation'!$A:$A,$B9,'EPA Export Aggregation'!$D:$D,$A$1)*IF($A9="CH4",About!$D$58,IF($A9="N2O",About!$D$59,1))</f>
        <v>8.7277281907199994E-2</v>
      </c>
      <c r="P9">
        <f>SUMIFS('EPA Export Aggregation'!S:S,'EPA Export Aggregation'!$A:$A,$B9,'EPA Export Aggregation'!$D:$D,$A$1)*IF($A9="CH4",About!$D$58,IF($A9="N2O",About!$D$59,1))</f>
        <v>8.2463760149599996E-2</v>
      </c>
      <c r="Q9">
        <f>SUMIFS('EPA Export Aggregation'!T:T,'EPA Export Aggregation'!$A:$A,$B9,'EPA Export Aggregation'!$D:$D,$A$1)*IF($A9="CH4",About!$D$58,IF($A9="N2O",About!$D$59,1))</f>
        <v>8.4638991889600002E-2</v>
      </c>
      <c r="R9">
        <f>SUMIFS('EPA Export Aggregation'!U:U,'EPA Export Aggregation'!$A:$A,$B9,'EPA Export Aggregation'!$D:$D,$A$1)*IF($A9="CH4",About!$D$58,IF($A9="N2O",About!$D$59,1))</f>
        <v>0.1008104393756</v>
      </c>
      <c r="S9">
        <f>SUMIFS('EPA Export Aggregation'!V:V,'EPA Export Aggregation'!$A:$A,$B9,'EPA Export Aggregation'!$D:$D,$A$1)*IF($A9="CH4",About!$D$58,IF($A9="N2O",About!$D$59,1))</f>
        <v>0.1004735368542</v>
      </c>
      <c r="T9">
        <f>SUMIFS('EPA Export Aggregation'!W:W,'EPA Export Aggregation'!$A:$A,$B9,'EPA Export Aggregation'!$D:$D,$A$1)*IF($A9="CH4",About!$D$58,IF($A9="N2O",About!$D$59,1))</f>
        <v>0.10413218838710001</v>
      </c>
      <c r="U9">
        <f>SUMIFS('EPA Export Aggregation'!X:X,'EPA Export Aggregation'!$A:$A,$B9,'EPA Export Aggregation'!$D:$D,$A$1)*IF($A9="CH4",About!$D$58,IF($A9="N2O",About!$D$59,1))</f>
        <v>8.6601771761899995E-2</v>
      </c>
      <c r="V9">
        <f>SUMIFS('EPA Export Aggregation'!Y:Y,'EPA Export Aggregation'!$A:$A,$B9,'EPA Export Aggregation'!$D:$D,$A$1)*IF($A9="CH4",About!$D$58,IF($A9="N2O",About!$D$59,1))</f>
        <v>6.9184828595399997E-2</v>
      </c>
      <c r="W9">
        <f>SUMIFS('EPA Export Aggregation'!Z:Z,'EPA Export Aggregation'!$A:$A,$B9,'EPA Export Aggregation'!$D:$D,$A$1)*IF($A9="CH4",About!$D$58,IF($A9="N2O",About!$D$59,1))</f>
        <v>0.10620782785000001</v>
      </c>
      <c r="X9">
        <f>SUMIFS('EPA Export Aggregation'!AA:AA,'EPA Export Aggregation'!$A:$A,$B9,'EPA Export Aggregation'!$D:$D,$A$1)*IF($A9="CH4",About!$D$58,IF($A9="N2O",About!$D$59,1))</f>
        <v>0.1091568211384</v>
      </c>
      <c r="Y9">
        <f>SUMIFS('EPA Export Aggregation'!AB:AB,'EPA Export Aggregation'!$A:$A,$B9,'EPA Export Aggregation'!$D:$D,$A$1)*IF($A9="CH4",About!$D$58,IF($A9="N2O",About!$D$59,1))</f>
        <v>9.4491680835899997E-2</v>
      </c>
      <c r="Z9">
        <f>SUMIFS('EPA Export Aggregation'!AC:AC,'EPA Export Aggregation'!$A:$A,$B9,'EPA Export Aggregation'!$D:$D,$A$1)*IF($A9="CH4",About!$D$58,IF($A9="N2O",About!$D$59,1))</f>
        <v>0.102180425231</v>
      </c>
      <c r="AA9">
        <f>SUMIFS('EPA Export Aggregation'!AD:AD,'EPA Export Aggregation'!$A:$A,$B9,'EPA Export Aggregation'!$D:$D,$A$1)*IF($A9="CH4",About!$D$58,IF($A9="N2O",About!$D$59,1))</f>
        <v>0.1058305566286</v>
      </c>
      <c r="AB9">
        <f>SUMIFS('EPA Export Aggregation'!AE:AE,'EPA Export Aggregation'!$A:$A,$B9,'EPA Export Aggregation'!$D:$D,$A$1)*IF($A9="CH4",About!$D$58,IF($A9="N2O",About!$D$59,1))</f>
        <v>0.11672483535350001</v>
      </c>
      <c r="AC9">
        <f>SUMIFS('EPA Export Aggregation'!AF:AF,'EPA Export Aggregation'!$A:$A,$B9,'EPA Export Aggregation'!$D:$D,$A$1)*IF($A9="CH4",About!$D$58,IF($A9="N2O",About!$D$59,1))</f>
        <v>0.1136377806163</v>
      </c>
      <c r="AD9">
        <f>SUMIFS('EPA Export Aggregation'!AG:AG,'EPA Export Aggregation'!$A:$A,$B9,'EPA Export Aggregation'!$D:$D,$A$1)*IF($A9="CH4",About!$D$58,IF($A9="N2O",About!$D$59,1))</f>
        <v>0.10450949120480001</v>
      </c>
      <c r="AE9">
        <f>SUMIFS('EPA Export Aggregation'!AH:AH,'EPA Export Aggregation'!$A:$A,$B9,'EPA Export Aggregation'!$D:$D,$A$1)*IF($A9="CH4",About!$D$58,IF($A9="N2O",About!$D$59,1))</f>
        <v>0.1073071767584</v>
      </c>
      <c r="AF9">
        <f>SUMIFS('EPA Export Aggregation'!AI:AI,'EPA Export Aggregation'!$A:$A,$B9,'EPA Export Aggregation'!$D:$D,$A$1)*IF($A9="CH4",About!$D$58,IF($A9="N2O",About!$D$59,1))</f>
        <v>0.1007327844853</v>
      </c>
      <c r="AG9">
        <f>SUMIFS('EPA Export Aggregation'!AJ:AJ,'EPA Export Aggregation'!$A:$A,$B9,'EPA Export Aggregation'!$D:$D,$A$1)*IF($A9="CH4",About!$D$58,IF($A9="N2O",About!$D$59,1))</f>
        <v>0.1041520429692</v>
      </c>
      <c r="AH9">
        <f>SUMIFS('EPA Export Aggregation'!AK:AK,'EPA Export Aggregation'!$A:$A,$B9,'EPA Export Aggregation'!$D:$D,$A$1)*IF($A9="CH4",About!$D$58,IF($A9="N2O",About!$D$59,1))</f>
        <v>0.1062608853792</v>
      </c>
    </row>
    <row r="10" spans="1:34" x14ac:dyDescent="0.25">
      <c r="A10" s="413" t="s">
        <v>2215</v>
      </c>
      <c r="B10" s="414" t="s">
        <v>4225</v>
      </c>
      <c r="C10">
        <f>SUMIFS('EPA Export Aggregation'!F:F,'EPA Export Aggregation'!$A:$A,$B10,'EPA Export Aggregation'!$D:$D,$A$1)*IF($A10="CH4",About!$D$58,IF($A10="N2O",About!$D$59,1))</f>
        <v>1.1951965522000001E-3</v>
      </c>
      <c r="D10">
        <f>SUMIFS('EPA Export Aggregation'!G:G,'EPA Export Aggregation'!$A:$A,$B10,'EPA Export Aggregation'!$D:$D,$A$1)*IF($A10="CH4",About!$D$58,IF($A10="N2O",About!$D$59,1))</f>
        <v>1.2096129551999999E-3</v>
      </c>
      <c r="E10">
        <f>SUMIFS('EPA Export Aggregation'!H:H,'EPA Export Aggregation'!$A:$A,$B10,'EPA Export Aggregation'!$D:$D,$A$1)*IF($A10="CH4",About!$D$58,IF($A10="N2O",About!$D$59,1))</f>
        <v>1.2062464431000001E-3</v>
      </c>
      <c r="F10">
        <f>SUMIFS('EPA Export Aggregation'!I:I,'EPA Export Aggregation'!$A:$A,$B10,'EPA Export Aggregation'!$D:$D,$A$1)*IF($A10="CH4",About!$D$58,IF($A10="N2O",About!$D$59,1))</f>
        <v>1.1963825209E-3</v>
      </c>
      <c r="G10">
        <f>SUMIFS('EPA Export Aggregation'!J:J,'EPA Export Aggregation'!$A:$A,$B10,'EPA Export Aggregation'!$D:$D,$A$1)*IF($A10="CH4",About!$D$58,IF($A10="N2O",About!$D$59,1))</f>
        <v>1.1938261191000001E-3</v>
      </c>
      <c r="H10">
        <f>SUMIFS('EPA Export Aggregation'!K:K,'EPA Export Aggregation'!$A:$A,$B10,'EPA Export Aggregation'!$D:$D,$A$1)*IF($A10="CH4",About!$D$58,IF($A10="N2O",About!$D$59,1))</f>
        <v>1.1685525953000001E-3</v>
      </c>
      <c r="I10">
        <f>SUMIFS('EPA Export Aggregation'!L:L,'EPA Export Aggregation'!$A:$A,$B10,'EPA Export Aggregation'!$D:$D,$A$1)*IF($A10="CH4",About!$D$58,IF($A10="N2O",About!$D$59,1))</f>
        <v>1.1437002963999999E-3</v>
      </c>
      <c r="J10">
        <f>SUMIFS('EPA Export Aggregation'!M:M,'EPA Export Aggregation'!$A:$A,$B10,'EPA Export Aggregation'!$D:$D,$A$1)*IF($A10="CH4",About!$D$58,IF($A10="N2O",About!$D$59,1))</f>
        <v>1.1315144133E-3</v>
      </c>
      <c r="K10">
        <f>SUMIFS('EPA Export Aggregation'!N:N,'EPA Export Aggregation'!$A:$A,$B10,'EPA Export Aggregation'!$D:$D,$A$1)*IF($A10="CH4",About!$D$58,IF($A10="N2O",About!$D$59,1))</f>
        <v>1.1177450203999999E-3</v>
      </c>
      <c r="L10">
        <f>SUMIFS('EPA Export Aggregation'!O:O,'EPA Export Aggregation'!$A:$A,$B10,'EPA Export Aggregation'!$D:$D,$A$1)*IF($A10="CH4",About!$D$58,IF($A10="N2O",About!$D$59,1))</f>
        <v>1.0907375131E-3</v>
      </c>
      <c r="M10">
        <f>SUMIFS('EPA Export Aggregation'!P:P,'EPA Export Aggregation'!$A:$A,$B10,'EPA Export Aggregation'!$D:$D,$A$1)*IF($A10="CH4",About!$D$58,IF($A10="N2O",About!$D$59,1))</f>
        <v>1.0723666444000001E-3</v>
      </c>
      <c r="N10">
        <f>SUMIFS('EPA Export Aggregation'!Q:Q,'EPA Export Aggregation'!$A:$A,$B10,'EPA Export Aggregation'!$D:$D,$A$1)*IF($A10="CH4",About!$D$58,IF($A10="N2O",About!$D$59,1))</f>
        <v>1.0939741147000001E-3</v>
      </c>
      <c r="O10">
        <f>SUMIFS('EPA Export Aggregation'!R:R,'EPA Export Aggregation'!$A:$A,$B10,'EPA Export Aggregation'!$D:$D,$A$1)*IF($A10="CH4",About!$D$58,IF($A10="N2O",About!$D$59,1))</f>
        <v>1.0320586672000001E-3</v>
      </c>
      <c r="P10">
        <f>SUMIFS('EPA Export Aggregation'!S:S,'EPA Export Aggregation'!$A:$A,$B10,'EPA Export Aggregation'!$D:$D,$A$1)*IF($A10="CH4",About!$D$58,IF($A10="N2O",About!$D$59,1))</f>
        <v>1.0701412407E-3</v>
      </c>
      <c r="Q10">
        <f>SUMIFS('EPA Export Aggregation'!T:T,'EPA Export Aggregation'!$A:$A,$B10,'EPA Export Aggregation'!$D:$D,$A$1)*IF($A10="CH4",About!$D$58,IF($A10="N2O",About!$D$59,1))</f>
        <v>1.0485439792999999E-3</v>
      </c>
      <c r="R10">
        <f>SUMIFS('EPA Export Aggregation'!U:U,'EPA Export Aggregation'!$A:$A,$B10,'EPA Export Aggregation'!$D:$D,$A$1)*IF($A10="CH4",About!$D$58,IF($A10="N2O",About!$D$59,1))</f>
        <v>1.0737344908999999E-3</v>
      </c>
      <c r="S10">
        <f>SUMIFS('EPA Export Aggregation'!V:V,'EPA Export Aggregation'!$A:$A,$B10,'EPA Export Aggregation'!$D:$D,$A$1)*IF($A10="CH4",About!$D$58,IF($A10="N2O",About!$D$59,1))</f>
        <v>1.0668887139000001E-3</v>
      </c>
      <c r="T10">
        <f>SUMIFS('EPA Export Aggregation'!W:W,'EPA Export Aggregation'!$A:$A,$B10,'EPA Export Aggregation'!$D:$D,$A$1)*IF($A10="CH4",About!$D$58,IF($A10="N2O",About!$D$59,1))</f>
        <v>1.0143657604000001E-3</v>
      </c>
      <c r="U10">
        <f>SUMIFS('EPA Export Aggregation'!X:X,'EPA Export Aggregation'!$A:$A,$B10,'EPA Export Aggregation'!$D:$D,$A$1)*IF($A10="CH4",About!$D$58,IF($A10="N2O",About!$D$59,1))</f>
        <v>1.1127212596999999E-3</v>
      </c>
      <c r="V10">
        <f>SUMIFS('EPA Export Aggregation'!Y:Y,'EPA Export Aggregation'!$A:$A,$B10,'EPA Export Aggregation'!$D:$D,$A$1)*IF($A10="CH4",About!$D$58,IF($A10="N2O",About!$D$59,1))</f>
        <v>1.1287792082000001E-3</v>
      </c>
      <c r="W10">
        <f>SUMIFS('EPA Export Aggregation'!Z:Z,'EPA Export Aggregation'!$A:$A,$B10,'EPA Export Aggregation'!$D:$D,$A$1)*IF($A10="CH4",About!$D$58,IF($A10="N2O",About!$D$59,1))</f>
        <v>1.1854118066E-3</v>
      </c>
      <c r="X10">
        <f>SUMIFS('EPA Export Aggregation'!AA:AA,'EPA Export Aggregation'!$A:$A,$B10,'EPA Export Aggregation'!$D:$D,$A$1)*IF($A10="CH4",About!$D$58,IF($A10="N2O",About!$D$59,1))</f>
        <v>1.1948645475000001E-3</v>
      </c>
      <c r="Y10">
        <f>SUMIFS('EPA Export Aggregation'!AB:AB,'EPA Export Aggregation'!$A:$A,$B10,'EPA Export Aggregation'!$D:$D,$A$1)*IF($A10="CH4",About!$D$58,IF($A10="N2O",About!$D$59,1))</f>
        <v>1.2442911858E-3</v>
      </c>
      <c r="Z10">
        <f>SUMIFS('EPA Export Aggregation'!AC:AC,'EPA Export Aggregation'!$A:$A,$B10,'EPA Export Aggregation'!$D:$D,$A$1)*IF($A10="CH4",About!$D$58,IF($A10="N2O",About!$D$59,1))</f>
        <v>1.2128102595E-3</v>
      </c>
      <c r="AA10">
        <f>SUMIFS('EPA Export Aggregation'!AD:AD,'EPA Export Aggregation'!$A:$A,$B10,'EPA Export Aggregation'!$D:$D,$A$1)*IF($A10="CH4",About!$D$58,IF($A10="N2O",About!$D$59,1))</f>
        <v>1.2410474027E-3</v>
      </c>
      <c r="AB10">
        <f>SUMIFS('EPA Export Aggregation'!AE:AE,'EPA Export Aggregation'!$A:$A,$B10,'EPA Export Aggregation'!$D:$D,$A$1)*IF($A10="CH4",About!$D$58,IF($A10="N2O",About!$D$59,1))</f>
        <v>2.0704073411E-3</v>
      </c>
      <c r="AC10">
        <f>SUMIFS('EPA Export Aggregation'!AF:AF,'EPA Export Aggregation'!$A:$A,$B10,'EPA Export Aggregation'!$D:$D,$A$1)*IF($A10="CH4",About!$D$58,IF($A10="N2O",About!$D$59,1))</f>
        <v>5.5202866748999997E-3</v>
      </c>
      <c r="AD10">
        <f>SUMIFS('EPA Export Aggregation'!AG:AG,'EPA Export Aggregation'!$A:$A,$B10,'EPA Export Aggregation'!$D:$D,$A$1)*IF($A10="CH4",About!$D$58,IF($A10="N2O",About!$D$59,1))</f>
        <v>5.6845451469E-3</v>
      </c>
      <c r="AE10">
        <f>SUMIFS('EPA Export Aggregation'!AH:AH,'EPA Export Aggregation'!$A:$A,$B10,'EPA Export Aggregation'!$D:$D,$A$1)*IF($A10="CH4",About!$D$58,IF($A10="N2O",About!$D$59,1))</f>
        <v>4.1364885481999999E-3</v>
      </c>
      <c r="AF10">
        <f>SUMIFS('EPA Export Aggregation'!AI:AI,'EPA Export Aggregation'!$A:$A,$B10,'EPA Export Aggregation'!$D:$D,$A$1)*IF($A10="CH4",About!$D$58,IF($A10="N2O",About!$D$59,1))</f>
        <v>7.0149323340000002E-3</v>
      </c>
      <c r="AG10">
        <f>SUMIFS('EPA Export Aggregation'!AJ:AJ,'EPA Export Aggregation'!$A:$A,$B10,'EPA Export Aggregation'!$D:$D,$A$1)*IF($A10="CH4",About!$D$58,IF($A10="N2O",About!$D$59,1))</f>
        <v>1.0386377238E-2</v>
      </c>
      <c r="AH10">
        <f>SUMIFS('EPA Export Aggregation'!AK:AK,'EPA Export Aggregation'!$A:$A,$B10,'EPA Export Aggregation'!$D:$D,$A$1)*IF($A10="CH4",About!$D$58,IF($A10="N2O",About!$D$59,1))</f>
        <v>5.4882004368000002E-3</v>
      </c>
    </row>
    <row r="11" spans="1:34" x14ac:dyDescent="0.25">
      <c r="A11" s="413" t="s">
        <v>2215</v>
      </c>
      <c r="B11" s="414" t="s">
        <v>4220</v>
      </c>
      <c r="C11">
        <f>SUMIFS('EPA Export Aggregation'!F:F,'EPA Export Aggregation'!$A:$A,$B11,'EPA Export Aggregation'!$D:$D,$A$1)*IF($A11="CH4",About!$D$58,IF($A11="N2O",About!$D$59,1))</f>
        <v>0.27086805443860001</v>
      </c>
      <c r="D11">
        <f>SUMIFS('EPA Export Aggregation'!G:G,'EPA Export Aggregation'!$A:$A,$B11,'EPA Export Aggregation'!$D:$D,$A$1)*IF($A11="CH4",About!$D$58,IF($A11="N2O",About!$D$59,1))</f>
        <v>0.30759518440419997</v>
      </c>
      <c r="E11">
        <f>SUMIFS('EPA Export Aggregation'!H:H,'EPA Export Aggregation'!$A:$A,$B11,'EPA Export Aggregation'!$D:$D,$A$1)*IF($A11="CH4",About!$D$58,IF($A11="N2O",About!$D$59,1))</f>
        <v>0.2707759867349</v>
      </c>
      <c r="F11">
        <f>SUMIFS('EPA Export Aggregation'!I:I,'EPA Export Aggregation'!$A:$A,$B11,'EPA Export Aggregation'!$D:$D,$A$1)*IF($A11="CH4",About!$D$58,IF($A11="N2O",About!$D$59,1))</f>
        <v>0.2524848991832</v>
      </c>
      <c r="G11">
        <f>SUMIFS('EPA Export Aggregation'!J:J,'EPA Export Aggregation'!$A:$A,$B11,'EPA Export Aggregation'!$D:$D,$A$1)*IF($A11="CH4",About!$D$58,IF($A11="N2O",About!$D$59,1))</f>
        <v>0.26913478806180002</v>
      </c>
      <c r="H11">
        <f>SUMIFS('EPA Export Aggregation'!K:K,'EPA Export Aggregation'!$A:$A,$B11,'EPA Export Aggregation'!$D:$D,$A$1)*IF($A11="CH4",About!$D$58,IF($A11="N2O",About!$D$59,1))</f>
        <v>0.27185485417979999</v>
      </c>
      <c r="I11">
        <f>SUMIFS('EPA Export Aggregation'!L:L,'EPA Export Aggregation'!$A:$A,$B11,'EPA Export Aggregation'!$D:$D,$A$1)*IF($A11="CH4",About!$D$58,IF($A11="N2O",About!$D$59,1))</f>
        <v>0.27941754607219998</v>
      </c>
      <c r="J11">
        <f>SUMIFS('EPA Export Aggregation'!M:M,'EPA Export Aggregation'!$A:$A,$B11,'EPA Export Aggregation'!$D:$D,$A$1)*IF($A11="CH4",About!$D$58,IF($A11="N2O",About!$D$59,1))</f>
        <v>0.28954899420469998</v>
      </c>
      <c r="K11">
        <f>SUMIFS('EPA Export Aggregation'!N:N,'EPA Export Aggregation'!$A:$A,$B11,'EPA Export Aggregation'!$D:$D,$A$1)*IF($A11="CH4",About!$D$58,IF($A11="N2O",About!$D$59,1))</f>
        <v>0.32584447177819997</v>
      </c>
      <c r="L11">
        <f>SUMIFS('EPA Export Aggregation'!O:O,'EPA Export Aggregation'!$A:$A,$B11,'EPA Export Aggregation'!$D:$D,$A$1)*IF($A11="CH4",About!$D$58,IF($A11="N2O",About!$D$59,1))</f>
        <v>0.3449479544465</v>
      </c>
      <c r="M11">
        <f>SUMIFS('EPA Export Aggregation'!P:P,'EPA Export Aggregation'!$A:$A,$B11,'EPA Export Aggregation'!$D:$D,$A$1)*IF($A11="CH4",About!$D$58,IF($A11="N2O",About!$D$59,1))</f>
        <v>0.36238240978550001</v>
      </c>
      <c r="N11">
        <f>SUMIFS('EPA Export Aggregation'!Q:Q,'EPA Export Aggregation'!$A:$A,$B11,'EPA Export Aggregation'!$D:$D,$A$1)*IF($A11="CH4",About!$D$58,IF($A11="N2O",About!$D$59,1))</f>
        <v>0.350545833955</v>
      </c>
      <c r="O11">
        <f>SUMIFS('EPA Export Aggregation'!R:R,'EPA Export Aggregation'!$A:$A,$B11,'EPA Export Aggregation'!$D:$D,$A$1)*IF($A11="CH4",About!$D$58,IF($A11="N2O",About!$D$59,1))</f>
        <v>0.34728595699940001</v>
      </c>
      <c r="P11">
        <f>SUMIFS('EPA Export Aggregation'!S:S,'EPA Export Aggregation'!$A:$A,$B11,'EPA Export Aggregation'!$D:$D,$A$1)*IF($A11="CH4",About!$D$58,IF($A11="N2O",About!$D$59,1))</f>
        <v>0.35887945867510002</v>
      </c>
      <c r="Q11">
        <f>SUMIFS('EPA Export Aggregation'!T:T,'EPA Export Aggregation'!$A:$A,$B11,'EPA Export Aggregation'!$D:$D,$A$1)*IF($A11="CH4",About!$D$58,IF($A11="N2O",About!$D$59,1))</f>
        <v>0.36122513609630003</v>
      </c>
      <c r="R11">
        <f>SUMIFS('EPA Export Aggregation'!U:U,'EPA Export Aggregation'!$A:$A,$B11,'EPA Export Aggregation'!$D:$D,$A$1)*IF($A11="CH4",About!$D$58,IF($A11="N2O",About!$D$59,1))</f>
        <v>0.36382644150080001</v>
      </c>
      <c r="S11">
        <f>SUMIFS('EPA Export Aggregation'!V:V,'EPA Export Aggregation'!$A:$A,$B11,'EPA Export Aggregation'!$D:$D,$A$1)*IF($A11="CH4",About!$D$58,IF($A11="N2O",About!$D$59,1))</f>
        <v>0.36427478555539999</v>
      </c>
      <c r="T11">
        <f>SUMIFS('EPA Export Aggregation'!W:W,'EPA Export Aggregation'!$A:$A,$B11,'EPA Export Aggregation'!$D:$D,$A$1)*IF($A11="CH4",About!$D$58,IF($A11="N2O",About!$D$59,1))</f>
        <v>0.3540695957942</v>
      </c>
      <c r="U11">
        <f>SUMIFS('EPA Export Aggregation'!X:X,'EPA Export Aggregation'!$A:$A,$B11,'EPA Export Aggregation'!$D:$D,$A$1)*IF($A11="CH4",About!$D$58,IF($A11="N2O",About!$D$59,1))</f>
        <v>0.33656598866069998</v>
      </c>
      <c r="V11">
        <f>SUMIFS('EPA Export Aggregation'!Y:Y,'EPA Export Aggregation'!$A:$A,$B11,'EPA Export Aggregation'!$D:$D,$A$1)*IF($A11="CH4",About!$D$58,IF($A11="N2O",About!$D$59,1))</f>
        <v>0.1842136300469</v>
      </c>
      <c r="W11">
        <f>SUMIFS('EPA Export Aggregation'!Z:Z,'EPA Export Aggregation'!$A:$A,$B11,'EPA Export Aggregation'!$D:$D,$A$1)*IF($A11="CH4",About!$D$58,IF($A11="N2O",About!$D$59,1))</f>
        <v>0</v>
      </c>
      <c r="X11">
        <f>SUMIFS('EPA Export Aggregation'!AA:AA,'EPA Export Aggregation'!$A:$A,$B11,'EPA Export Aggregation'!$D:$D,$A$1)*IF($A11="CH4",About!$D$58,IF($A11="N2O",About!$D$59,1))</f>
        <v>0</v>
      </c>
      <c r="Y11">
        <f>SUMIFS('EPA Export Aggregation'!AB:AB,'EPA Export Aggregation'!$A:$A,$B11,'EPA Export Aggregation'!$D:$D,$A$1)*IF($A11="CH4",About!$D$58,IF($A11="N2O",About!$D$59,1))</f>
        <v>0</v>
      </c>
      <c r="Z11">
        <f>SUMIFS('EPA Export Aggregation'!AC:AC,'EPA Export Aggregation'!$A:$A,$B11,'EPA Export Aggregation'!$D:$D,$A$1)*IF($A11="CH4",About!$D$58,IF($A11="N2O",About!$D$59,1))</f>
        <v>0</v>
      </c>
      <c r="AA11">
        <f>SUMIFS('EPA Export Aggregation'!AD:AD,'EPA Export Aggregation'!$A:$A,$B11,'EPA Export Aggregation'!$D:$D,$A$1)*IF($A11="CH4",About!$D$58,IF($A11="N2O",About!$D$59,1))</f>
        <v>0</v>
      </c>
      <c r="AB11">
        <f>SUMIFS('EPA Export Aggregation'!AE:AE,'EPA Export Aggregation'!$A:$A,$B11,'EPA Export Aggregation'!$D:$D,$A$1)*IF($A11="CH4",About!$D$58,IF($A11="N2O",About!$D$59,1))</f>
        <v>0</v>
      </c>
      <c r="AC11">
        <f>SUMIFS('EPA Export Aggregation'!AF:AF,'EPA Export Aggregation'!$A:$A,$B11,'EPA Export Aggregation'!$D:$D,$A$1)*IF($A11="CH4",About!$D$58,IF($A11="N2O",About!$D$59,1))</f>
        <v>0</v>
      </c>
      <c r="AD11">
        <f>SUMIFS('EPA Export Aggregation'!AG:AG,'EPA Export Aggregation'!$A:$A,$B11,'EPA Export Aggregation'!$D:$D,$A$1)*IF($A11="CH4",About!$D$58,IF($A11="N2O",About!$D$59,1))</f>
        <v>0</v>
      </c>
      <c r="AE11">
        <f>SUMIFS('EPA Export Aggregation'!AH:AH,'EPA Export Aggregation'!$A:$A,$B11,'EPA Export Aggregation'!$D:$D,$A$1)*IF($A11="CH4",About!$D$58,IF($A11="N2O",About!$D$59,1))</f>
        <v>0</v>
      </c>
      <c r="AF11">
        <f>SUMIFS('EPA Export Aggregation'!AI:AI,'EPA Export Aggregation'!$A:$A,$B11,'EPA Export Aggregation'!$D:$D,$A$1)*IF($A11="CH4",About!$D$58,IF($A11="N2O",About!$D$59,1))</f>
        <v>0</v>
      </c>
      <c r="AG11">
        <f>SUMIFS('EPA Export Aggregation'!AJ:AJ,'EPA Export Aggregation'!$A:$A,$B11,'EPA Export Aggregation'!$D:$D,$A$1)*IF($A11="CH4",About!$D$58,IF($A11="N2O",About!$D$59,1))</f>
        <v>0</v>
      </c>
      <c r="AH11">
        <f>SUMIFS('EPA Export Aggregation'!AK:AK,'EPA Export Aggregation'!$A:$A,$B11,'EPA Export Aggregation'!$D:$D,$A$1)*IF($A11="CH4",About!$D$58,IF($A11="N2O",About!$D$59,1))</f>
        <v>0</v>
      </c>
    </row>
    <row r="12" spans="1:34" x14ac:dyDescent="0.25">
      <c r="A12" s="413" t="s">
        <v>2215</v>
      </c>
      <c r="B12" s="414" t="s">
        <v>4231</v>
      </c>
      <c r="C12">
        <f>SUMIFS('EPA Export Aggregation'!F:F,'EPA Export Aggregation'!$A:$A,$B12,'EPA Export Aggregation'!$D:$D,$A$1)*IF($A12="CH4",About!$D$58,IF($A12="N2O",About!$D$59,1))</f>
        <v>0.29989386872200002</v>
      </c>
      <c r="D12">
        <f>SUMIFS('EPA Export Aggregation'!G:G,'EPA Export Aggregation'!$A:$A,$B12,'EPA Export Aggregation'!$D:$D,$A$1)*IF($A12="CH4",About!$D$58,IF($A12="N2O",About!$D$59,1))</f>
        <v>0.29799756930269999</v>
      </c>
      <c r="E12">
        <f>SUMIFS('EPA Export Aggregation'!H:H,'EPA Export Aggregation'!$A:$A,$B12,'EPA Export Aggregation'!$D:$D,$A$1)*IF($A12="CH4",About!$D$58,IF($A12="N2O",About!$D$59,1))</f>
        <v>0.30732195802590001</v>
      </c>
      <c r="F12">
        <f>SUMIFS('EPA Export Aggregation'!I:I,'EPA Export Aggregation'!$A:$A,$B12,'EPA Export Aggregation'!$D:$D,$A$1)*IF($A12="CH4",About!$D$58,IF($A12="N2O",About!$D$59,1))</f>
        <v>0.31776808909819998</v>
      </c>
      <c r="G12">
        <f>SUMIFS('EPA Export Aggregation'!J:J,'EPA Export Aggregation'!$A:$A,$B12,'EPA Export Aggregation'!$D:$D,$A$1)*IF($A12="CH4",About!$D$58,IF($A12="N2O",About!$D$59,1))</f>
        <v>0.33841007673110002</v>
      </c>
      <c r="H12">
        <f>SUMIFS('EPA Export Aggregation'!K:K,'EPA Export Aggregation'!$A:$A,$B12,'EPA Export Aggregation'!$D:$D,$A$1)*IF($A12="CH4",About!$D$58,IF($A12="N2O",About!$D$59,1))</f>
        <v>0.365579660759</v>
      </c>
      <c r="I12">
        <f>SUMIFS('EPA Export Aggregation'!L:L,'EPA Export Aggregation'!$A:$A,$B12,'EPA Export Aggregation'!$D:$D,$A$1)*IF($A12="CH4",About!$D$58,IF($A12="N2O",About!$D$59,1))</f>
        <v>0.38288545179420003</v>
      </c>
      <c r="J12">
        <f>SUMIFS('EPA Export Aggregation'!M:M,'EPA Export Aggregation'!$A:$A,$B12,'EPA Export Aggregation'!$D:$D,$A$1)*IF($A12="CH4",About!$D$58,IF($A12="N2O",About!$D$59,1))</f>
        <v>0.39611764503949998</v>
      </c>
      <c r="K12">
        <f>SUMIFS('EPA Export Aggregation'!N:N,'EPA Export Aggregation'!$A:$A,$B12,'EPA Export Aggregation'!$D:$D,$A$1)*IF($A12="CH4",About!$D$58,IF($A12="N2O",About!$D$59,1))</f>
        <v>0.39927252315349998</v>
      </c>
      <c r="L12">
        <f>SUMIFS('EPA Export Aggregation'!O:O,'EPA Export Aggregation'!$A:$A,$B12,'EPA Export Aggregation'!$D:$D,$A$1)*IF($A12="CH4",About!$D$58,IF($A12="N2O",About!$D$59,1))</f>
        <v>0.3836036786625</v>
      </c>
      <c r="M12">
        <f>SUMIFS('EPA Export Aggregation'!P:P,'EPA Export Aggregation'!$A:$A,$B12,'EPA Export Aggregation'!$D:$D,$A$1)*IF($A12="CH4",About!$D$58,IF($A12="N2O",About!$D$59,1))</f>
        <v>0.38261073080640001</v>
      </c>
      <c r="N12">
        <f>SUMIFS('EPA Export Aggregation'!Q:Q,'EPA Export Aggregation'!$A:$A,$B12,'EPA Export Aggregation'!$D:$D,$A$1)*IF($A12="CH4",About!$D$58,IF($A12="N2O",About!$D$59,1))</f>
        <v>0.38344598862090001</v>
      </c>
      <c r="O12">
        <f>SUMIFS('EPA Export Aggregation'!R:R,'EPA Export Aggregation'!$A:$A,$B12,'EPA Export Aggregation'!$D:$D,$A$1)*IF($A12="CH4",About!$D$58,IF($A12="N2O",About!$D$59,1))</f>
        <v>0.38397636724810003</v>
      </c>
      <c r="P12">
        <f>SUMIFS('EPA Export Aggregation'!S:S,'EPA Export Aggregation'!$A:$A,$B12,'EPA Export Aggregation'!$D:$D,$A$1)*IF($A12="CH4",About!$D$58,IF($A12="N2O",About!$D$59,1))</f>
        <v>0.41705098017190001</v>
      </c>
      <c r="Q12">
        <f>SUMIFS('EPA Export Aggregation'!T:T,'EPA Export Aggregation'!$A:$A,$B12,'EPA Export Aggregation'!$D:$D,$A$1)*IF($A12="CH4",About!$D$58,IF($A12="N2O",About!$D$59,1))</f>
        <v>0.29712705574569998</v>
      </c>
      <c r="R12">
        <f>SUMIFS('EPA Export Aggregation'!U:U,'EPA Export Aggregation'!$A:$A,$B12,'EPA Export Aggregation'!$D:$D,$A$1)*IF($A12="CH4",About!$D$58,IF($A12="N2O",About!$D$59,1))</f>
        <v>0.2847281792163</v>
      </c>
      <c r="S12">
        <f>SUMIFS('EPA Export Aggregation'!V:V,'EPA Export Aggregation'!$A:$A,$B12,'EPA Export Aggregation'!$D:$D,$A$1)*IF($A12="CH4",About!$D$58,IF($A12="N2O",About!$D$59,1))</f>
        <v>0.30913187540539999</v>
      </c>
      <c r="T12">
        <f>SUMIFS('EPA Export Aggregation'!W:W,'EPA Export Aggregation'!$A:$A,$B12,'EPA Export Aggregation'!$D:$D,$A$1)*IF($A12="CH4",About!$D$58,IF($A12="N2O",About!$D$59,1))</f>
        <v>0.13527853143410001</v>
      </c>
      <c r="U12">
        <f>SUMIFS('EPA Export Aggregation'!X:X,'EPA Export Aggregation'!$A:$A,$B12,'EPA Export Aggregation'!$D:$D,$A$1)*IF($A12="CH4",About!$D$58,IF($A12="N2O",About!$D$59,1))</f>
        <v>0.13246793368779999</v>
      </c>
      <c r="V12">
        <f>SUMIFS('EPA Export Aggregation'!Y:Y,'EPA Export Aggregation'!$A:$A,$B12,'EPA Export Aggregation'!$D:$D,$A$1)*IF($A12="CH4",About!$D$58,IF($A12="N2O",About!$D$59,1))</f>
        <v>0.12812789395560001</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4.7591745486400001E-2</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1.0825793177E-2</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25">
      <c r="A13" s="413" t="s">
        <v>2215</v>
      </c>
      <c r="B13" s="414" t="s">
        <v>4235</v>
      </c>
      <c r="C13">
        <f>SUMIFS('EPA Export Aggregation'!F:F,'EPA Export Aggregation'!$A:$A,$B13,'EPA Export Aggregation'!$D:$D,$A$1)*IF($A13="CH4",About!$D$58,IF($A13="N2O",About!$D$59,1))</f>
        <v>0.2816384472922</v>
      </c>
      <c r="D13">
        <f>SUMIFS('EPA Export Aggregation'!G:G,'EPA Export Aggregation'!$A:$A,$B13,'EPA Export Aggregation'!$D:$D,$A$1)*IF($A13="CH4",About!$D$58,IF($A13="N2O",About!$D$59,1))</f>
        <v>0.2526843413007</v>
      </c>
      <c r="E13">
        <f>SUMIFS('EPA Export Aggregation'!H:H,'EPA Export Aggregation'!$A:$A,$B13,'EPA Export Aggregation'!$D:$D,$A$1)*IF($A13="CH4",About!$D$58,IF($A13="N2O",About!$D$59,1))</f>
        <v>0.24940384497250001</v>
      </c>
      <c r="F13">
        <f>SUMIFS('EPA Export Aggregation'!I:I,'EPA Export Aggregation'!$A:$A,$B13,'EPA Export Aggregation'!$D:$D,$A$1)*IF($A13="CH4",About!$D$58,IF($A13="N2O",About!$D$59,1))</f>
        <v>0.23136052587290001</v>
      </c>
      <c r="G13">
        <f>SUMIFS('EPA Export Aggregation'!J:J,'EPA Export Aggregation'!$A:$A,$B13,'EPA Export Aggregation'!$D:$D,$A$1)*IF($A13="CH4",About!$D$58,IF($A13="N2O",About!$D$59,1))</f>
        <v>0.2430874347053</v>
      </c>
      <c r="H13">
        <f>SUMIFS('EPA Export Aggregation'!K:K,'EPA Export Aggregation'!$A:$A,$B13,'EPA Export Aggregation'!$D:$D,$A$1)*IF($A13="CH4",About!$D$58,IF($A13="N2O",About!$D$59,1))</f>
        <v>0.32645187935199999</v>
      </c>
      <c r="I13">
        <f>SUMIFS('EPA Export Aggregation'!L:L,'EPA Export Aggregation'!$A:$A,$B13,'EPA Export Aggregation'!$D:$D,$A$1)*IF($A13="CH4",About!$D$58,IF($A13="N2O",About!$D$59,1))</f>
        <v>0.35209021264770002</v>
      </c>
      <c r="J13">
        <f>SUMIFS('EPA Export Aggregation'!M:M,'EPA Export Aggregation'!$A:$A,$B13,'EPA Export Aggregation'!$D:$D,$A$1)*IF($A13="CH4",About!$D$58,IF($A13="N2O",About!$D$59,1))</f>
        <v>0.33867524302910001</v>
      </c>
      <c r="K13">
        <f>SUMIFS('EPA Export Aggregation'!N:N,'EPA Export Aggregation'!$A:$A,$B13,'EPA Export Aggregation'!$D:$D,$A$1)*IF($A13="CH4",About!$D$58,IF($A13="N2O",About!$D$59,1))</f>
        <v>0.34399663592219998</v>
      </c>
      <c r="L13">
        <f>SUMIFS('EPA Export Aggregation'!O:O,'EPA Export Aggregation'!$A:$A,$B13,'EPA Export Aggregation'!$D:$D,$A$1)*IF($A13="CH4",About!$D$58,IF($A13="N2O",About!$D$59,1))</f>
        <v>0.37685955193679999</v>
      </c>
      <c r="M13">
        <f>SUMIFS('EPA Export Aggregation'!P:P,'EPA Export Aggregation'!$A:$A,$B13,'EPA Export Aggregation'!$D:$D,$A$1)*IF($A13="CH4",About!$D$58,IF($A13="N2O",About!$D$59,1))</f>
        <v>0.2502172628664</v>
      </c>
      <c r="N13">
        <f>SUMIFS('EPA Export Aggregation'!Q:Q,'EPA Export Aggregation'!$A:$A,$B13,'EPA Export Aggregation'!$D:$D,$A$1)*IF($A13="CH4",About!$D$58,IF($A13="N2O",About!$D$59,1))</f>
        <v>0.25821463779019999</v>
      </c>
      <c r="O13">
        <f>SUMIFS('EPA Export Aggregation'!R:R,'EPA Export Aggregation'!$A:$A,$B13,'EPA Export Aggregation'!$D:$D,$A$1)*IF($A13="CH4",About!$D$58,IF($A13="N2O",About!$D$59,1))</f>
        <v>0.26953141534230002</v>
      </c>
      <c r="P13">
        <f>SUMIFS('EPA Export Aggregation'!S:S,'EPA Export Aggregation'!$A:$A,$B13,'EPA Export Aggregation'!$D:$D,$A$1)*IF($A13="CH4",About!$D$58,IF($A13="N2O",About!$D$59,1))</f>
        <v>0.20765825790369999</v>
      </c>
      <c r="Q13">
        <f>SUMIFS('EPA Export Aggregation'!T:T,'EPA Export Aggregation'!$A:$A,$B13,'EPA Export Aggregation'!$D:$D,$A$1)*IF($A13="CH4",About!$D$58,IF($A13="N2O",About!$D$59,1))</f>
        <v>0.28362129766389998</v>
      </c>
      <c r="R13">
        <f>SUMIFS('EPA Export Aggregation'!U:U,'EPA Export Aggregation'!$A:$A,$B13,'EPA Export Aggregation'!$D:$D,$A$1)*IF($A13="CH4",About!$D$58,IF($A13="N2O",About!$D$59,1))</f>
        <v>0.31381563787979999</v>
      </c>
      <c r="S13">
        <f>SUMIFS('EPA Export Aggregation'!V:V,'EPA Export Aggregation'!$A:$A,$B13,'EPA Export Aggregation'!$D:$D,$A$1)*IF($A13="CH4",About!$D$58,IF($A13="N2O",About!$D$59,1))</f>
        <v>0.35769393759779999</v>
      </c>
      <c r="T13">
        <f>SUMIFS('EPA Export Aggregation'!W:W,'EPA Export Aggregation'!$A:$A,$B13,'EPA Export Aggregation'!$D:$D,$A$1)*IF($A13="CH4",About!$D$58,IF($A13="N2O",About!$D$59,1))</f>
        <v>0.32702405580010002</v>
      </c>
      <c r="U13">
        <f>SUMIFS('EPA Export Aggregation'!X:X,'EPA Export Aggregation'!$A:$A,$B13,'EPA Export Aggregation'!$D:$D,$A$1)*IF($A13="CH4",About!$D$58,IF($A13="N2O",About!$D$59,1))</f>
        <v>0.27712163546719998</v>
      </c>
      <c r="V13">
        <f>SUMIFS('EPA Export Aggregation'!Y:Y,'EPA Export Aggregation'!$A:$A,$B13,'EPA Export Aggregation'!$D:$D,$A$1)*IF($A13="CH4",About!$D$58,IF($A13="N2O",About!$D$59,1))</f>
        <v>0.35613014014670002</v>
      </c>
      <c r="W13">
        <f>SUMIFS('EPA Export Aggregation'!Z:Z,'EPA Export Aggregation'!$A:$A,$B13,'EPA Export Aggregation'!$D:$D,$A$1)*IF($A13="CH4",About!$D$58,IF($A13="N2O",About!$D$59,1))</f>
        <v>0.43486406517729997</v>
      </c>
      <c r="X13">
        <f>SUMIFS('EPA Export Aggregation'!AA:AA,'EPA Export Aggregation'!$A:$A,$B13,'EPA Export Aggregation'!$D:$D,$A$1)*IF($A13="CH4",About!$D$58,IF($A13="N2O",About!$D$59,1))</f>
        <v>0.39627604195990002</v>
      </c>
      <c r="Y13">
        <f>SUMIFS('EPA Export Aggregation'!AB:AB,'EPA Export Aggregation'!$A:$A,$B13,'EPA Export Aggregation'!$D:$D,$A$1)*IF($A13="CH4",About!$D$58,IF($A13="N2O",About!$D$59,1))</f>
        <v>0.36221648858740002</v>
      </c>
      <c r="Z13">
        <f>SUMIFS('EPA Export Aggregation'!AC:AC,'EPA Export Aggregation'!$A:$A,$B13,'EPA Export Aggregation'!$D:$D,$A$1)*IF($A13="CH4",About!$D$58,IF($A13="N2O",About!$D$59,1))</f>
        <v>0.43909205697949999</v>
      </c>
      <c r="AA13">
        <f>SUMIFS('EPA Export Aggregation'!AD:AD,'EPA Export Aggregation'!$A:$A,$B13,'EPA Export Aggregation'!$D:$D,$A$1)*IF($A13="CH4",About!$D$58,IF($A13="N2O",About!$D$59,1))</f>
        <v>0.50298843834569995</v>
      </c>
      <c r="AB13">
        <f>SUMIFS('EPA Export Aggregation'!AE:AE,'EPA Export Aggregation'!$A:$A,$B13,'EPA Export Aggregation'!$D:$D,$A$1)*IF($A13="CH4",About!$D$58,IF($A13="N2O",About!$D$59,1))</f>
        <v>0.48110628975370001</v>
      </c>
      <c r="AC13">
        <f>SUMIFS('EPA Export Aggregation'!AF:AF,'EPA Export Aggregation'!$A:$A,$B13,'EPA Export Aggregation'!$D:$D,$A$1)*IF($A13="CH4",About!$D$58,IF($A13="N2O",About!$D$59,1))</f>
        <v>0.42415844711610001</v>
      </c>
      <c r="AD13">
        <f>SUMIFS('EPA Export Aggregation'!AG:AG,'EPA Export Aggregation'!$A:$A,$B13,'EPA Export Aggregation'!$D:$D,$A$1)*IF($A13="CH4",About!$D$58,IF($A13="N2O",About!$D$59,1))</f>
        <v>0.38355433406740003</v>
      </c>
      <c r="AE13">
        <f>SUMIFS('EPA Export Aggregation'!AH:AH,'EPA Export Aggregation'!$A:$A,$B13,'EPA Export Aggregation'!$D:$D,$A$1)*IF($A13="CH4",About!$D$58,IF($A13="N2O",About!$D$59,1))</f>
        <v>0.2831197291848</v>
      </c>
      <c r="AF13">
        <f>SUMIFS('EPA Export Aggregation'!AI:AI,'EPA Export Aggregation'!$A:$A,$B13,'EPA Export Aggregation'!$D:$D,$A$1)*IF($A13="CH4",About!$D$58,IF($A13="N2O",About!$D$59,1))</f>
        <v>0.32141583367179999</v>
      </c>
      <c r="AG13">
        <f>SUMIFS('EPA Export Aggregation'!AJ:AJ,'EPA Export Aggregation'!$A:$A,$B13,'EPA Export Aggregation'!$D:$D,$A$1)*IF($A13="CH4",About!$D$58,IF($A13="N2O",About!$D$59,1))</f>
        <v>0.3204065068243</v>
      </c>
      <c r="AH13">
        <f>SUMIFS('EPA Export Aggregation'!AK:AK,'EPA Export Aggregation'!$A:$A,$B13,'EPA Export Aggregation'!$D:$D,$A$1)*IF($A13="CH4",About!$D$58,IF($A13="N2O",About!$D$59,1))</f>
        <v>0.30028768265470002</v>
      </c>
    </row>
    <row r="14" spans="1:34" x14ac:dyDescent="0.2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0</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5.8784064273000002E-3</v>
      </c>
      <c r="D16">
        <f>SUMIFS('EPA Export Aggregation'!G:G,'EPA Export Aggregation'!$A:$A,$B16,'EPA Export Aggregation'!$D:$D,$A$1)*IF($A16="CH4",About!$D$58,IF($A16="N2O",About!$D$59,1))</f>
        <v>5.9564888808999999E-3</v>
      </c>
      <c r="E16">
        <f>SUMIFS('EPA Export Aggregation'!H:H,'EPA Export Aggregation'!$A:$A,$B16,'EPA Export Aggregation'!$D:$D,$A$1)*IF($A16="CH4",About!$D$58,IF($A16="N2O",About!$D$59,1))</f>
        <v>6.0193918272000001E-3</v>
      </c>
      <c r="F16">
        <f>SUMIFS('EPA Export Aggregation'!I:I,'EPA Export Aggregation'!$A:$A,$B16,'EPA Export Aggregation'!$D:$D,$A$1)*IF($A16="CH4",About!$D$58,IF($A16="N2O",About!$D$59,1))</f>
        <v>6.1764249916999997E-3</v>
      </c>
      <c r="G16">
        <f>SUMIFS('EPA Export Aggregation'!J:J,'EPA Export Aggregation'!$A:$A,$B16,'EPA Export Aggregation'!$D:$D,$A$1)*IF($A16="CH4",About!$D$58,IF($A16="N2O",About!$D$59,1))</f>
        <v>6.3296896347000003E-3</v>
      </c>
      <c r="H16">
        <f>SUMIFS('EPA Export Aggregation'!K:K,'EPA Export Aggregation'!$A:$A,$B16,'EPA Export Aggregation'!$D:$D,$A$1)*IF($A16="CH4",About!$D$58,IF($A16="N2O",About!$D$59,1))</f>
        <v>6.4350489494000001E-3</v>
      </c>
      <c r="I16">
        <f>SUMIFS('EPA Export Aggregation'!L:L,'EPA Export Aggregation'!$A:$A,$B16,'EPA Export Aggregation'!$D:$D,$A$1)*IF($A16="CH4",About!$D$58,IF($A16="N2O",About!$D$59,1))</f>
        <v>6.5372581067000002E-3</v>
      </c>
      <c r="J16">
        <f>SUMIFS('EPA Export Aggregation'!M:M,'EPA Export Aggregation'!$A:$A,$B16,'EPA Export Aggregation'!$D:$D,$A$1)*IF($A16="CH4",About!$D$58,IF($A16="N2O",About!$D$59,1))</f>
        <v>6.5884695522999996E-3</v>
      </c>
      <c r="K16">
        <f>SUMIFS('EPA Export Aggregation'!N:N,'EPA Export Aggregation'!$A:$A,$B16,'EPA Export Aggregation'!$D:$D,$A$1)*IF($A16="CH4",About!$D$58,IF($A16="N2O",About!$D$59,1))</f>
        <v>6.6254113163000004E-3</v>
      </c>
      <c r="L16">
        <f>SUMIFS('EPA Export Aggregation'!O:O,'EPA Export Aggregation'!$A:$A,$B16,'EPA Export Aggregation'!$D:$D,$A$1)*IF($A16="CH4",About!$D$58,IF($A16="N2O",About!$D$59,1))</f>
        <v>6.6627628346000002E-3</v>
      </c>
      <c r="M16">
        <f>SUMIFS('EPA Export Aggregation'!P:P,'EPA Export Aggregation'!$A:$A,$B16,'EPA Export Aggregation'!$D:$D,$A$1)*IF($A16="CH4",About!$D$58,IF($A16="N2O",About!$D$59,1))</f>
        <v>6.7062383755999997E-3</v>
      </c>
      <c r="N16">
        <f>SUMIFS('EPA Export Aggregation'!Q:Q,'EPA Export Aggregation'!$A:$A,$B16,'EPA Export Aggregation'!$D:$D,$A$1)*IF($A16="CH4",About!$D$58,IF($A16="N2O",About!$D$59,1))</f>
        <v>4.0784550967000004E-3</v>
      </c>
      <c r="O16">
        <f>SUMIFS('EPA Export Aggregation'!R:R,'EPA Export Aggregation'!$A:$A,$B16,'EPA Export Aggregation'!$D:$D,$A$1)*IF($A16="CH4",About!$D$58,IF($A16="N2O",About!$D$59,1))</f>
        <v>4.8097448517999998E-3</v>
      </c>
      <c r="P16">
        <f>SUMIFS('EPA Export Aggregation'!S:S,'EPA Export Aggregation'!$A:$A,$B16,'EPA Export Aggregation'!$D:$D,$A$1)*IF($A16="CH4",About!$D$58,IF($A16="N2O",About!$D$59,1))</f>
        <v>6.3216614661999997E-3</v>
      </c>
      <c r="Q16">
        <f>SUMIFS('EPA Export Aggregation'!T:T,'EPA Export Aggregation'!$A:$A,$B16,'EPA Export Aggregation'!$D:$D,$A$1)*IF($A16="CH4",About!$D$58,IF($A16="N2O",About!$D$59,1))</f>
        <v>5.9011166923999998E-3</v>
      </c>
      <c r="R16">
        <f>SUMIFS('EPA Export Aggregation'!U:U,'EPA Export Aggregation'!$A:$A,$B16,'EPA Export Aggregation'!$D:$D,$A$1)*IF($A16="CH4",About!$D$58,IF($A16="N2O",About!$D$59,1))</f>
        <v>6.5511048178999998E-3</v>
      </c>
      <c r="S16">
        <f>SUMIFS('EPA Export Aggregation'!V:V,'EPA Export Aggregation'!$A:$A,$B16,'EPA Export Aggregation'!$D:$D,$A$1)*IF($A16="CH4",About!$D$58,IF($A16="N2O",About!$D$59,1))</f>
        <v>8.5337363308000003E-3</v>
      </c>
      <c r="T16">
        <f>SUMIFS('EPA Export Aggregation'!W:W,'EPA Export Aggregation'!$A:$A,$B16,'EPA Export Aggregation'!$D:$D,$A$1)*IF($A16="CH4",About!$D$58,IF($A16="N2O",About!$D$59,1))</f>
        <v>9.4708330582000001E-3</v>
      </c>
      <c r="U16">
        <f>SUMIFS('EPA Export Aggregation'!X:X,'EPA Export Aggregation'!$A:$A,$B16,'EPA Export Aggregation'!$D:$D,$A$1)*IF($A16="CH4",About!$D$58,IF($A16="N2O",About!$D$59,1))</f>
        <v>9.1268934628000002E-3</v>
      </c>
      <c r="V16">
        <f>SUMIFS('EPA Export Aggregation'!Y:Y,'EPA Export Aggregation'!$A:$A,$B16,'EPA Export Aggregation'!$D:$D,$A$1)*IF($A16="CH4",About!$D$58,IF($A16="N2O",About!$D$59,1))</f>
        <v>8.9736164743000005E-3</v>
      </c>
      <c r="W16">
        <f>SUMIFS('EPA Export Aggregation'!Z:Z,'EPA Export Aggregation'!$A:$A,$B16,'EPA Export Aggregation'!$D:$D,$A$1)*IF($A16="CH4",About!$D$58,IF($A16="N2O",About!$D$59,1))</f>
        <v>2.2177429131300001E-2</v>
      </c>
      <c r="X16">
        <f>SUMIFS('EPA Export Aggregation'!AA:AA,'EPA Export Aggregation'!$A:$A,$B16,'EPA Export Aggregation'!$D:$D,$A$1)*IF($A16="CH4",About!$D$58,IF($A16="N2O",About!$D$59,1))</f>
        <v>2.04929861496E-2</v>
      </c>
      <c r="Y16">
        <f>SUMIFS('EPA Export Aggregation'!AB:AB,'EPA Export Aggregation'!$A:$A,$B16,'EPA Export Aggregation'!$D:$D,$A$1)*IF($A16="CH4",About!$D$58,IF($A16="N2O",About!$D$59,1))</f>
        <v>2.01769121398E-2</v>
      </c>
      <c r="Z16">
        <f>SUMIFS('EPA Export Aggregation'!AC:AC,'EPA Export Aggregation'!$A:$A,$B16,'EPA Export Aggregation'!$D:$D,$A$1)*IF($A16="CH4",About!$D$58,IF($A16="N2O",About!$D$59,1))</f>
        <v>2.10930353E-2</v>
      </c>
      <c r="AA16">
        <f>SUMIFS('EPA Export Aggregation'!AD:AD,'EPA Export Aggregation'!$A:$A,$B16,'EPA Export Aggregation'!$D:$D,$A$1)*IF($A16="CH4",About!$D$58,IF($A16="N2O",About!$D$59,1))</f>
        <v>2.2643867047399999E-2</v>
      </c>
      <c r="AB16">
        <f>SUMIFS('EPA Export Aggregation'!AE:AE,'EPA Export Aggregation'!$A:$A,$B16,'EPA Export Aggregation'!$D:$D,$A$1)*IF($A16="CH4",About!$D$58,IF($A16="N2O",About!$D$59,1))</f>
        <v>2.5149537122899999E-2</v>
      </c>
      <c r="AC16">
        <f>SUMIFS('EPA Export Aggregation'!AF:AF,'EPA Export Aggregation'!$A:$A,$B16,'EPA Export Aggregation'!$D:$D,$A$1)*IF($A16="CH4",About!$D$58,IF($A16="N2O",About!$D$59,1))</f>
        <v>2.39062638086E-2</v>
      </c>
      <c r="AD16">
        <f>SUMIFS('EPA Export Aggregation'!AG:AG,'EPA Export Aggregation'!$A:$A,$B16,'EPA Export Aggregation'!$D:$D,$A$1)*IF($A16="CH4",About!$D$58,IF($A16="N2O",About!$D$59,1))</f>
        <v>2.3953266675000001E-2</v>
      </c>
      <c r="AE16">
        <f>SUMIFS('EPA Export Aggregation'!AH:AH,'EPA Export Aggregation'!$A:$A,$B16,'EPA Export Aggregation'!$D:$D,$A$1)*IF($A16="CH4",About!$D$58,IF($A16="N2O",About!$D$59,1))</f>
        <v>2.1900391476200001E-2</v>
      </c>
      <c r="AF16">
        <f>SUMIFS('EPA Export Aggregation'!AI:AI,'EPA Export Aggregation'!$A:$A,$B16,'EPA Export Aggregation'!$D:$D,$A$1)*IF($A16="CH4",About!$D$58,IF($A16="N2O",About!$D$59,1))</f>
        <v>2.6251138795799999E-2</v>
      </c>
      <c r="AG16">
        <f>SUMIFS('EPA Export Aggregation'!AJ:AJ,'EPA Export Aggregation'!$A:$A,$B16,'EPA Export Aggregation'!$D:$D,$A$1)*IF($A16="CH4",About!$D$58,IF($A16="N2O",About!$D$59,1))</f>
        <v>2.7400402510300001E-2</v>
      </c>
      <c r="AH16">
        <f>SUMIFS('EPA Export Aggregation'!AK:AK,'EPA Export Aggregation'!$A:$A,$B16,'EPA Export Aggregation'!$D:$D,$A$1)*IF($A16="CH4",About!$D$58,IF($A16="N2O",About!$D$59,1))</f>
        <v>2.8270512512299999E-2</v>
      </c>
    </row>
    <row r="17" spans="1:34" x14ac:dyDescent="0.25">
      <c r="A17" s="413" t="s">
        <v>2215</v>
      </c>
      <c r="B17" s="414" t="s">
        <v>4233</v>
      </c>
      <c r="C17">
        <f>SUMIFS('EPA Export Aggregation'!F:F,'EPA Export Aggregation'!$A:$A,$B17,'EPA Export Aggregation'!$D:$D,$A$1)*IF($A17="CH4",About!$D$58,IF($A17="N2O",About!$D$59,1))</f>
        <v>8.0487015877999998E-3</v>
      </c>
      <c r="D17">
        <f>SUMIFS('EPA Export Aggregation'!G:G,'EPA Export Aggregation'!$A:$A,$B17,'EPA Export Aggregation'!$D:$D,$A$1)*IF($A17="CH4",About!$D$58,IF($A17="N2O",About!$D$59,1))</f>
        <v>6.8901346199000003E-3</v>
      </c>
      <c r="E17">
        <f>SUMIFS('EPA Export Aggregation'!H:H,'EPA Export Aggregation'!$A:$A,$B17,'EPA Export Aggregation'!$D:$D,$A$1)*IF($A17="CH4",About!$D$58,IF($A17="N2O",About!$D$59,1))</f>
        <v>0</v>
      </c>
      <c r="F17">
        <f>SUMIFS('EPA Export Aggregation'!I:I,'EPA Export Aggregation'!$A:$A,$B17,'EPA Export Aggregation'!$D:$D,$A$1)*IF($A17="CH4",About!$D$58,IF($A17="N2O",About!$D$59,1))</f>
        <v>0</v>
      </c>
      <c r="G17">
        <f>SUMIFS('EPA Export Aggregation'!J:J,'EPA Export Aggregation'!$A:$A,$B17,'EPA Export Aggregation'!$D:$D,$A$1)*IF($A17="CH4",About!$D$58,IF($A17="N2O",About!$D$59,1))</f>
        <v>0</v>
      </c>
      <c r="H17">
        <f>SUMIFS('EPA Export Aggregation'!K:K,'EPA Export Aggregation'!$A:$A,$B17,'EPA Export Aggregation'!$D:$D,$A$1)*IF($A17="CH4",About!$D$58,IF($A17="N2O",About!$D$59,1))</f>
        <v>0</v>
      </c>
      <c r="I17">
        <f>SUMIFS('EPA Export Aggregation'!L:L,'EPA Export Aggregation'!$A:$A,$B17,'EPA Export Aggregation'!$D:$D,$A$1)*IF($A17="CH4",About!$D$58,IF($A17="N2O",About!$D$59,1))</f>
        <v>0</v>
      </c>
      <c r="J17">
        <f>SUMIFS('EPA Export Aggregation'!M:M,'EPA Export Aggregation'!$A:$A,$B17,'EPA Export Aggregation'!$D:$D,$A$1)*IF($A17="CH4",About!$D$58,IF($A17="N2O",About!$D$59,1))</f>
        <v>0</v>
      </c>
      <c r="K17">
        <f>SUMIFS('EPA Export Aggregation'!N:N,'EPA Export Aggregation'!$A:$A,$B17,'EPA Export Aggregation'!$D:$D,$A$1)*IF($A17="CH4",About!$D$58,IF($A17="N2O",About!$D$59,1))</f>
        <v>0</v>
      </c>
      <c r="L17">
        <f>SUMIFS('EPA Export Aggregation'!O:O,'EPA Export Aggregation'!$A:$A,$B17,'EPA Export Aggregation'!$D:$D,$A$1)*IF($A17="CH4",About!$D$58,IF($A17="N2O",About!$D$59,1))</f>
        <v>0</v>
      </c>
      <c r="M17">
        <f>SUMIFS('EPA Export Aggregation'!P:P,'EPA Export Aggregation'!$A:$A,$B17,'EPA Export Aggregation'!$D:$D,$A$1)*IF($A17="CH4",About!$D$58,IF($A17="N2O",About!$D$59,1))</f>
        <v>0</v>
      </c>
      <c r="N17">
        <f>SUMIFS('EPA Export Aggregation'!Q:Q,'EPA Export Aggregation'!$A:$A,$B17,'EPA Export Aggregation'!$D:$D,$A$1)*IF($A17="CH4",About!$D$58,IF($A17="N2O",About!$D$59,1))</f>
        <v>0</v>
      </c>
      <c r="O17">
        <f>SUMIFS('EPA Export Aggregation'!R:R,'EPA Export Aggregation'!$A:$A,$B17,'EPA Export Aggregation'!$D:$D,$A$1)*IF($A17="CH4",About!$D$58,IF($A17="N2O",About!$D$59,1))</f>
        <v>0</v>
      </c>
      <c r="P17">
        <f>SUMIFS('EPA Export Aggregation'!S:S,'EPA Export Aggregation'!$A:$A,$B17,'EPA Export Aggregation'!$D:$D,$A$1)*IF($A17="CH4",About!$D$58,IF($A17="N2O",About!$D$59,1))</f>
        <v>0</v>
      </c>
      <c r="Q17">
        <f>SUMIFS('EPA Export Aggregation'!T:T,'EPA Export Aggregation'!$A:$A,$B17,'EPA Export Aggregation'!$D:$D,$A$1)*IF($A17="CH4",About!$D$58,IF($A17="N2O",About!$D$59,1))</f>
        <v>0</v>
      </c>
      <c r="R17">
        <f>SUMIFS('EPA Export Aggregation'!U:U,'EPA Export Aggregation'!$A:$A,$B17,'EPA Export Aggregation'!$D:$D,$A$1)*IF($A17="CH4",About!$D$58,IF($A17="N2O",About!$D$59,1))</f>
        <v>0</v>
      </c>
      <c r="S17">
        <f>SUMIFS('EPA Export Aggregation'!V:V,'EPA Export Aggregation'!$A:$A,$B17,'EPA Export Aggregation'!$D:$D,$A$1)*IF($A17="CH4",About!$D$58,IF($A17="N2O",About!$D$59,1))</f>
        <v>0</v>
      </c>
      <c r="T17">
        <f>SUMIFS('EPA Export Aggregation'!W:W,'EPA Export Aggregation'!$A:$A,$B17,'EPA Export Aggregation'!$D:$D,$A$1)*IF($A17="CH4",About!$D$58,IF($A17="N2O",About!$D$59,1))</f>
        <v>0</v>
      </c>
      <c r="U17">
        <f>SUMIFS('EPA Export Aggregation'!X:X,'EPA Export Aggregation'!$A:$A,$B17,'EPA Export Aggregation'!$D:$D,$A$1)*IF($A17="CH4",About!$D$58,IF($A17="N2O",About!$D$59,1))</f>
        <v>0</v>
      </c>
      <c r="V17">
        <f>SUMIFS('EPA Export Aggregation'!Y:Y,'EPA Export Aggregation'!$A:$A,$B17,'EPA Export Aggregation'!$D:$D,$A$1)*IF($A17="CH4",About!$D$58,IF($A17="N2O",About!$D$59,1))</f>
        <v>0</v>
      </c>
      <c r="W17">
        <f>SUMIFS('EPA Export Aggregation'!Z:Z,'EPA Export Aggregation'!$A:$A,$B17,'EPA Export Aggregation'!$D:$D,$A$1)*IF($A17="CH4",About!$D$58,IF($A17="N2O",About!$D$59,1))</f>
        <v>0</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2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0</v>
      </c>
      <c r="D20">
        <f>SUMIFS('EPA Export Aggregation'!G:G,'EPA Export Aggregation'!$A:$A,$B20,'EPA Export Aggregation'!$D:$D,$A$1)*IF($A20="CH4",About!$D$58,IF($A20="N2O",About!$D$59,1))</f>
        <v>0</v>
      </c>
      <c r="E20">
        <f>SUMIFS('EPA Export Aggregation'!H:H,'EPA Export Aggregation'!$A:$A,$B20,'EPA Export Aggregation'!$D:$D,$A$1)*IF($A20="CH4",About!$D$58,IF($A20="N2O",About!$D$59,1))</f>
        <v>0</v>
      </c>
      <c r="F20">
        <f>SUMIFS('EPA Export Aggregation'!I:I,'EPA Export Aggregation'!$A:$A,$B20,'EPA Export Aggregation'!$D:$D,$A$1)*IF($A20="CH4",About!$D$58,IF($A20="N2O",About!$D$59,1))</f>
        <v>0</v>
      </c>
      <c r="G20">
        <f>SUMIFS('EPA Export Aggregation'!J:J,'EPA Export Aggregation'!$A:$A,$B20,'EPA Export Aggregation'!$D:$D,$A$1)*IF($A20="CH4",About!$D$58,IF($A20="N2O",About!$D$59,1))</f>
        <v>0</v>
      </c>
      <c r="H20">
        <f>SUMIFS('EPA Export Aggregation'!K:K,'EPA Export Aggregation'!$A:$A,$B20,'EPA Export Aggregation'!$D:$D,$A$1)*IF($A20="CH4",About!$D$58,IF($A20="N2O",About!$D$59,1))</f>
        <v>0</v>
      </c>
      <c r="I20">
        <f>SUMIFS('EPA Export Aggregation'!L:L,'EPA Export Aggregation'!$A:$A,$B20,'EPA Export Aggregation'!$D:$D,$A$1)*IF($A20="CH4",About!$D$58,IF($A20="N2O",About!$D$59,1))</f>
        <v>0</v>
      </c>
      <c r="J20">
        <f>SUMIFS('EPA Export Aggregation'!M:M,'EPA Export Aggregation'!$A:$A,$B20,'EPA Export Aggregation'!$D:$D,$A$1)*IF($A20="CH4",About!$D$58,IF($A20="N2O",About!$D$59,1))</f>
        <v>0</v>
      </c>
      <c r="K20">
        <f>SUMIFS('EPA Export Aggregation'!N:N,'EPA Export Aggregation'!$A:$A,$B20,'EPA Export Aggregation'!$D:$D,$A$1)*IF($A20="CH4",About!$D$58,IF($A20="N2O",About!$D$59,1))</f>
        <v>0</v>
      </c>
      <c r="L20">
        <f>SUMIFS('EPA Export Aggregation'!O:O,'EPA Export Aggregation'!$A:$A,$B20,'EPA Export Aggregation'!$D:$D,$A$1)*IF($A20="CH4",About!$D$58,IF($A20="N2O",About!$D$59,1))</f>
        <v>0</v>
      </c>
      <c r="M20">
        <f>SUMIFS('EPA Export Aggregation'!P:P,'EPA Export Aggregation'!$A:$A,$B20,'EPA Export Aggregation'!$D:$D,$A$1)*IF($A20="CH4",About!$D$58,IF($A20="N2O",About!$D$59,1))</f>
        <v>0</v>
      </c>
      <c r="N20">
        <f>SUMIFS('EPA Export Aggregation'!Q:Q,'EPA Export Aggregation'!$A:$A,$B20,'EPA Export Aggregation'!$D:$D,$A$1)*IF($A20="CH4",About!$D$58,IF($A20="N2O",About!$D$59,1))</f>
        <v>0</v>
      </c>
      <c r="O20">
        <f>SUMIFS('EPA Export Aggregation'!R:R,'EPA Export Aggregation'!$A:$A,$B20,'EPA Export Aggregation'!$D:$D,$A$1)*IF($A20="CH4",About!$D$58,IF($A20="N2O",About!$D$59,1))</f>
        <v>0</v>
      </c>
      <c r="P20">
        <f>SUMIFS('EPA Export Aggregation'!S:S,'EPA Export Aggregation'!$A:$A,$B20,'EPA Export Aggregation'!$D:$D,$A$1)*IF($A20="CH4",About!$D$58,IF($A20="N2O",About!$D$59,1))</f>
        <v>0</v>
      </c>
      <c r="Q20">
        <f>SUMIFS('EPA Export Aggregation'!T:T,'EPA Export Aggregation'!$A:$A,$B20,'EPA Export Aggregation'!$D:$D,$A$1)*IF($A20="CH4",About!$D$58,IF($A20="N2O",About!$D$59,1))</f>
        <v>0</v>
      </c>
      <c r="R20">
        <f>SUMIFS('EPA Export Aggregation'!U:U,'EPA Export Aggregation'!$A:$A,$B20,'EPA Export Aggregation'!$D:$D,$A$1)*IF($A20="CH4",About!$D$58,IF($A20="N2O",About!$D$59,1))</f>
        <v>0</v>
      </c>
      <c r="S20">
        <f>SUMIFS('EPA Export Aggregation'!V:V,'EPA Export Aggregation'!$A:$A,$B20,'EPA Export Aggregation'!$D:$D,$A$1)*IF($A20="CH4",About!$D$58,IF($A20="N2O",About!$D$59,1))</f>
        <v>0</v>
      </c>
      <c r="T20">
        <f>SUMIFS('EPA Export Aggregation'!W:W,'EPA Export Aggregation'!$A:$A,$B20,'EPA Export Aggregation'!$D:$D,$A$1)*IF($A20="CH4",About!$D$58,IF($A20="N2O",About!$D$59,1))</f>
        <v>0</v>
      </c>
      <c r="U20">
        <f>SUMIFS('EPA Export Aggregation'!X:X,'EPA Export Aggregation'!$A:$A,$B20,'EPA Export Aggregation'!$D:$D,$A$1)*IF($A20="CH4",About!$D$58,IF($A20="N2O",About!$D$59,1))</f>
        <v>0</v>
      </c>
      <c r="V20">
        <f>SUMIFS('EPA Export Aggregation'!Y:Y,'EPA Export Aggregation'!$A:$A,$B20,'EPA Export Aggregation'!$D:$D,$A$1)*IF($A20="CH4",About!$D$58,IF($A20="N2O",About!$D$59,1))</f>
        <v>0</v>
      </c>
      <c r="W20">
        <f>SUMIFS('EPA Export Aggregation'!Z:Z,'EPA Export Aggregation'!$A:$A,$B20,'EPA Export Aggregation'!$D:$D,$A$1)*IF($A20="CH4",About!$D$58,IF($A20="N2O",About!$D$59,1))</f>
        <v>0</v>
      </c>
      <c r="X20">
        <f>SUMIFS('EPA Export Aggregation'!AA:AA,'EPA Export Aggregation'!$A:$A,$B20,'EPA Export Aggregation'!$D:$D,$A$1)*IF($A20="CH4",About!$D$58,IF($A20="N2O",About!$D$59,1))</f>
        <v>0</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0</v>
      </c>
    </row>
    <row r="21" spans="1:34" x14ac:dyDescent="0.2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8.9372175414799998E-2</v>
      </c>
      <c r="D22">
        <f>SUMIFS('EPA Export Aggregation'!G:G,'EPA Export Aggregation'!$A:$A,$B22,'EPA Export Aggregation'!$D:$D,$A$1)*IF($A22="CH4",About!$D$58,IF($A22="N2O",About!$D$59,1))</f>
        <v>8.94144798386E-2</v>
      </c>
      <c r="E22">
        <f>SUMIFS('EPA Export Aggregation'!H:H,'EPA Export Aggregation'!$A:$A,$B22,'EPA Export Aggregation'!$D:$D,$A$1)*IF($A22="CH4",About!$D$58,IF($A22="N2O",About!$D$59,1))</f>
        <v>9.1860175992900001E-2</v>
      </c>
      <c r="F22">
        <f>SUMIFS('EPA Export Aggregation'!I:I,'EPA Export Aggregation'!$A:$A,$B22,'EPA Export Aggregation'!$D:$D,$A$1)*IF($A22="CH4",About!$D$58,IF($A22="N2O",About!$D$59,1))</f>
        <v>8.5242005426899997E-2</v>
      </c>
      <c r="G22">
        <f>SUMIFS('EPA Export Aggregation'!J:J,'EPA Export Aggregation'!$A:$A,$B22,'EPA Export Aggregation'!$D:$D,$A$1)*IF($A22="CH4",About!$D$58,IF($A22="N2O",About!$D$59,1))</f>
        <v>9.0046328290700001E-2</v>
      </c>
      <c r="H22">
        <f>SUMIFS('EPA Export Aggregation'!K:K,'EPA Export Aggregation'!$A:$A,$B22,'EPA Export Aggregation'!$D:$D,$A$1)*IF($A22="CH4",About!$D$58,IF($A22="N2O",About!$D$59,1))</f>
        <v>8.3324723751199994E-2</v>
      </c>
      <c r="I22">
        <f>SUMIFS('EPA Export Aggregation'!L:L,'EPA Export Aggregation'!$A:$A,$B22,'EPA Export Aggregation'!$D:$D,$A$1)*IF($A22="CH4",About!$D$58,IF($A22="N2O",About!$D$59,1))</f>
        <v>8.4730338488500007E-2</v>
      </c>
      <c r="J22">
        <f>SUMIFS('EPA Export Aggregation'!M:M,'EPA Export Aggregation'!$A:$A,$B22,'EPA Export Aggregation'!$D:$D,$A$1)*IF($A22="CH4",About!$D$58,IF($A22="N2O",About!$D$59,1))</f>
        <v>8.2069215198199999E-2</v>
      </c>
      <c r="K22">
        <f>SUMIFS('EPA Export Aggregation'!N:N,'EPA Export Aggregation'!$A:$A,$B22,'EPA Export Aggregation'!$D:$D,$A$1)*IF($A22="CH4",About!$D$58,IF($A22="N2O",About!$D$59,1))</f>
        <v>8.2227563343300003E-2</v>
      </c>
      <c r="L22">
        <f>SUMIFS('EPA Export Aggregation'!O:O,'EPA Export Aggregation'!$A:$A,$B22,'EPA Export Aggregation'!$D:$D,$A$1)*IF($A22="CH4",About!$D$58,IF($A22="N2O",About!$D$59,1))</f>
        <v>7.9007526147500007E-2</v>
      </c>
      <c r="M22">
        <f>SUMIFS('EPA Export Aggregation'!P:P,'EPA Export Aggregation'!$A:$A,$B22,'EPA Export Aggregation'!$D:$D,$A$1)*IF($A22="CH4",About!$D$58,IF($A22="N2O",About!$D$59,1))</f>
        <v>7.0180758546499994E-2</v>
      </c>
      <c r="N22">
        <f>SUMIFS('EPA Export Aggregation'!Q:Q,'EPA Export Aggregation'!$A:$A,$B22,'EPA Export Aggregation'!$D:$D,$A$1)*IF($A22="CH4",About!$D$58,IF($A22="N2O",About!$D$59,1))</f>
        <v>5.5345866839600001E-2</v>
      </c>
      <c r="O22">
        <f>SUMIFS('EPA Export Aggregation'!R:R,'EPA Export Aggregation'!$A:$A,$B22,'EPA Export Aggregation'!$D:$D,$A$1)*IF($A22="CH4",About!$D$58,IF($A22="N2O",About!$D$59,1))</f>
        <v>6.5564680870999995E-2</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413" t="s">
        <v>2215</v>
      </c>
      <c r="B23" s="414" t="s">
        <v>4241</v>
      </c>
      <c r="C23">
        <f>SUMIFS('EPA Export Aggregation'!F:F,'EPA Export Aggregation'!$A:$A,$B23,'EPA Export Aggregation'!$D:$D,$A$1)*IF($A23="CH4",About!$D$58,IF($A23="N2O",About!$D$59,1))</f>
        <v>1.51134761013E-2</v>
      </c>
      <c r="D23">
        <f>SUMIFS('EPA Export Aggregation'!G:G,'EPA Export Aggregation'!$A:$A,$B23,'EPA Export Aggregation'!$D:$D,$A$1)*IF($A23="CH4",About!$D$58,IF($A23="N2O",About!$D$59,1))</f>
        <v>1.4192834344700001E-2</v>
      </c>
      <c r="E23">
        <f>SUMIFS('EPA Export Aggregation'!H:H,'EPA Export Aggregation'!$A:$A,$B23,'EPA Export Aggregation'!$D:$D,$A$1)*IF($A23="CH4",About!$D$58,IF($A23="N2O",About!$D$59,1))</f>
        <v>1.5895238276899998E-2</v>
      </c>
      <c r="F23">
        <f>SUMIFS('EPA Export Aggregation'!I:I,'EPA Export Aggregation'!$A:$A,$B23,'EPA Export Aggregation'!$D:$D,$A$1)*IF($A23="CH4",About!$D$58,IF($A23="N2O",About!$D$59,1))</f>
        <v>1.91962961182E-2</v>
      </c>
      <c r="G23">
        <f>SUMIFS('EPA Export Aggregation'!J:J,'EPA Export Aggregation'!$A:$A,$B23,'EPA Export Aggregation'!$D:$D,$A$1)*IF($A23="CH4",About!$D$58,IF($A23="N2O",About!$D$59,1))</f>
        <v>1.8298112407700001E-2</v>
      </c>
      <c r="H23">
        <f>SUMIFS('EPA Export Aggregation'!K:K,'EPA Export Aggregation'!$A:$A,$B23,'EPA Export Aggregation'!$D:$D,$A$1)*IF($A23="CH4",About!$D$58,IF($A23="N2O",About!$D$59,1))</f>
        <v>1.8531405903300002E-2</v>
      </c>
      <c r="I23">
        <f>SUMIFS('EPA Export Aggregation'!L:L,'EPA Export Aggregation'!$A:$A,$B23,'EPA Export Aggregation'!$D:$D,$A$1)*IF($A23="CH4",About!$D$58,IF($A23="N2O",About!$D$59,1))</f>
        <v>1.69794926583E-2</v>
      </c>
      <c r="J23">
        <f>SUMIFS('EPA Export Aggregation'!M:M,'EPA Export Aggregation'!$A:$A,$B23,'EPA Export Aggregation'!$D:$D,$A$1)*IF($A23="CH4",About!$D$58,IF($A23="N2O",About!$D$59,1))</f>
        <v>1.7451611090299999E-2</v>
      </c>
      <c r="K23">
        <f>SUMIFS('EPA Export Aggregation'!N:N,'EPA Export Aggregation'!$A:$A,$B23,'EPA Export Aggregation'!$D:$D,$A$1)*IF($A23="CH4",About!$D$58,IF($A23="N2O",About!$D$59,1))</f>
        <v>2.1666304312499999E-2</v>
      </c>
      <c r="L23">
        <f>SUMIFS('EPA Export Aggregation'!O:O,'EPA Export Aggregation'!$A:$A,$B23,'EPA Export Aggregation'!$D:$D,$A$1)*IF($A23="CH4",About!$D$58,IF($A23="N2O",About!$D$59,1))</f>
        <v>2.09457881754E-2</v>
      </c>
      <c r="M23">
        <f>SUMIFS('EPA Export Aggregation'!P:P,'EPA Export Aggregation'!$A:$A,$B23,'EPA Export Aggregation'!$D:$D,$A$1)*IF($A23="CH4",About!$D$58,IF($A23="N2O",About!$D$59,1))</f>
        <v>1.9197263324099999E-2</v>
      </c>
      <c r="N23">
        <f>SUMIFS('EPA Export Aggregation'!Q:Q,'EPA Export Aggregation'!$A:$A,$B23,'EPA Export Aggregation'!$D:$D,$A$1)*IF($A23="CH4",About!$D$58,IF($A23="N2O",About!$D$59,1))</f>
        <v>1.8585954512799999E-2</v>
      </c>
      <c r="O23">
        <f>SUMIFS('EPA Export Aggregation'!R:R,'EPA Export Aggregation'!$A:$A,$B23,'EPA Export Aggregation'!$D:$D,$A$1)*IF($A23="CH4",About!$D$58,IF($A23="N2O",About!$D$59,1))</f>
        <v>1.6993323255700001E-2</v>
      </c>
      <c r="P23">
        <f>SUMIFS('EPA Export Aggregation'!S:S,'EPA Export Aggregation'!$A:$A,$B23,'EPA Export Aggregation'!$D:$D,$A$1)*IF($A23="CH4",About!$D$58,IF($A23="N2O",About!$D$59,1))</f>
        <v>1.6479899116799999E-2</v>
      </c>
      <c r="Q23">
        <f>SUMIFS('EPA Export Aggregation'!T:T,'EPA Export Aggregation'!$A:$A,$B23,'EPA Export Aggregation'!$D:$D,$A$1)*IF($A23="CH4",About!$D$58,IF($A23="N2O",About!$D$59,1))</f>
        <v>1.7211167674100001E-2</v>
      </c>
      <c r="R23">
        <f>SUMIFS('EPA Export Aggregation'!U:U,'EPA Export Aggregation'!$A:$A,$B23,'EPA Export Aggregation'!$D:$D,$A$1)*IF($A23="CH4",About!$D$58,IF($A23="N2O",About!$D$59,1))</f>
        <v>1.74065610008E-2</v>
      </c>
      <c r="S23">
        <f>SUMIFS('EPA Export Aggregation'!V:V,'EPA Export Aggregation'!$A:$A,$B23,'EPA Export Aggregation'!$D:$D,$A$1)*IF($A23="CH4",About!$D$58,IF($A23="N2O",About!$D$59,1))</f>
        <v>1.7081346161500002E-2</v>
      </c>
      <c r="T23">
        <f>SUMIFS('EPA Export Aggregation'!W:W,'EPA Export Aggregation'!$A:$A,$B23,'EPA Export Aggregation'!$D:$D,$A$1)*IF($A23="CH4",About!$D$58,IF($A23="N2O",About!$D$59,1))</f>
        <v>2.4363285186600001E-2</v>
      </c>
      <c r="U23">
        <f>SUMIFS('EPA Export Aggregation'!X:X,'EPA Export Aggregation'!$A:$A,$B23,'EPA Export Aggregation'!$D:$D,$A$1)*IF($A23="CH4",About!$D$58,IF($A23="N2O",About!$D$59,1))</f>
        <v>2.0233205826500001E-2</v>
      </c>
      <c r="V23">
        <f>SUMIFS('EPA Export Aggregation'!Y:Y,'EPA Export Aggregation'!$A:$A,$B23,'EPA Export Aggregation'!$D:$D,$A$1)*IF($A23="CH4",About!$D$58,IF($A23="N2O",About!$D$59,1))</f>
        <v>1.71346962271E-2</v>
      </c>
      <c r="W23">
        <f>SUMIFS('EPA Export Aggregation'!Z:Z,'EPA Export Aggregation'!$A:$A,$B23,'EPA Export Aggregation'!$D:$D,$A$1)*IF($A23="CH4",About!$D$58,IF($A23="N2O",About!$D$59,1))</f>
        <v>2.37054507124E-2</v>
      </c>
      <c r="X23">
        <f>SUMIFS('EPA Export Aggregation'!AA:AA,'EPA Export Aggregation'!$A:$A,$B23,'EPA Export Aggregation'!$D:$D,$A$1)*IF($A23="CH4",About!$D$58,IF($A23="N2O",About!$D$59,1))</f>
        <v>2.5563550165999999E-2</v>
      </c>
      <c r="Y23">
        <f>SUMIFS('EPA Export Aggregation'!AB:AB,'EPA Export Aggregation'!$A:$A,$B23,'EPA Export Aggregation'!$D:$D,$A$1)*IF($A23="CH4",About!$D$58,IF($A23="N2O",About!$D$59,1))</f>
        <v>2.4196148629900001E-2</v>
      </c>
      <c r="Z23">
        <f>SUMIFS('EPA Export Aggregation'!AC:AC,'EPA Export Aggregation'!$A:$A,$B23,'EPA Export Aggregation'!$D:$D,$A$1)*IF($A23="CH4",About!$D$58,IF($A23="N2O",About!$D$59,1))</f>
        <v>2.2951254498699999E-2</v>
      </c>
      <c r="AA23">
        <f>SUMIFS('EPA Export Aggregation'!AD:AD,'EPA Export Aggregation'!$A:$A,$B23,'EPA Export Aggregation'!$D:$D,$A$1)*IF($A23="CH4",About!$D$58,IF($A23="N2O",About!$D$59,1))</f>
        <v>9.1604133233000005E-3</v>
      </c>
      <c r="AB23">
        <f>SUMIFS('EPA Export Aggregation'!AE:AE,'EPA Export Aggregation'!$A:$A,$B23,'EPA Export Aggregation'!$D:$D,$A$1)*IF($A23="CH4",About!$D$58,IF($A23="N2O",About!$D$59,1))</f>
        <v>2.3553654433000001E-2</v>
      </c>
      <c r="AC23">
        <f>SUMIFS('EPA Export Aggregation'!AF:AF,'EPA Export Aggregation'!$A:$A,$B23,'EPA Export Aggregation'!$D:$D,$A$1)*IF($A23="CH4",About!$D$58,IF($A23="N2O",About!$D$59,1))</f>
        <v>2.7251031612300001E-2</v>
      </c>
      <c r="AD23">
        <f>SUMIFS('EPA Export Aggregation'!AG:AG,'EPA Export Aggregation'!$A:$A,$B23,'EPA Export Aggregation'!$D:$D,$A$1)*IF($A23="CH4",About!$D$58,IF($A23="N2O",About!$D$59,1))</f>
        <v>2.6991638742300001E-2</v>
      </c>
      <c r="AE23">
        <f>SUMIFS('EPA Export Aggregation'!AH:AH,'EPA Export Aggregation'!$A:$A,$B23,'EPA Export Aggregation'!$D:$D,$A$1)*IF($A23="CH4",About!$D$58,IF($A23="N2O",About!$D$59,1))</f>
        <v>3.2403000785199997E-2</v>
      </c>
      <c r="AF23">
        <f>SUMIFS('EPA Export Aggregation'!AI:AI,'EPA Export Aggregation'!$A:$A,$B23,'EPA Export Aggregation'!$D:$D,$A$1)*IF($A23="CH4",About!$D$58,IF($A23="N2O",About!$D$59,1))</f>
        <v>3.3171486974799998E-2</v>
      </c>
      <c r="AG23">
        <f>SUMIFS('EPA Export Aggregation'!AJ:AJ,'EPA Export Aggregation'!$A:$A,$B23,'EPA Export Aggregation'!$D:$D,$A$1)*IF($A23="CH4",About!$D$58,IF($A23="N2O",About!$D$59,1))</f>
        <v>3.20550274067E-2</v>
      </c>
      <c r="AH23">
        <f>SUMIFS('EPA Export Aggregation'!AK:AK,'EPA Export Aggregation'!$A:$A,$B23,'EPA Export Aggregation'!$D:$D,$A$1)*IF($A23="CH4",About!$D$58,IF($A23="N2O",About!$D$59,1))</f>
        <v>2.8266278632699999E-2</v>
      </c>
    </row>
    <row r="24" spans="1:34" x14ac:dyDescent="0.25">
      <c r="A24" s="413" t="s">
        <v>2215</v>
      </c>
      <c r="B24" s="414" t="s">
        <v>4257</v>
      </c>
      <c r="C24" s="415">
        <f>SUMIFS('EPA Export Aggregation'!F:F,'EPA Export Aggregation'!$A:$A,$B24,'EPA Export Aggregation'!$D:$D,$A$1)*IF($A24="CH4",About!$D$58,IF($A24="N2O",About!$D$59,1))</f>
        <v>0.16930642905810001</v>
      </c>
      <c r="D24" s="415">
        <f>SUMIFS('EPA Export Aggregation'!G:G,'EPA Export Aggregation'!$A:$A,$B24,'EPA Export Aggregation'!$D:$D,$A$1)*IF($A24="CH4",About!$D$58,IF($A24="N2O",About!$D$59,1))</f>
        <v>0.15196781885329999</v>
      </c>
      <c r="E24" s="415">
        <f>SUMIFS('EPA Export Aggregation'!H:H,'EPA Export Aggregation'!$A:$A,$B24,'EPA Export Aggregation'!$D:$D,$A$1)*IF($A24="CH4",About!$D$58,IF($A24="N2O",About!$D$59,1))</f>
        <v>0.15318559619889999</v>
      </c>
      <c r="F24" s="415">
        <f>SUMIFS('EPA Export Aggregation'!I:I,'EPA Export Aggregation'!$A:$A,$B24,'EPA Export Aggregation'!$D:$D,$A$1)*IF($A24="CH4",About!$D$58,IF($A24="N2O",About!$D$59,1))</f>
        <v>0.13127441860469999</v>
      </c>
      <c r="G24" s="415">
        <f>SUMIFS('EPA Export Aggregation'!J:J,'EPA Export Aggregation'!$A:$A,$B24,'EPA Export Aggregation'!$D:$D,$A$1)*IF($A24="CH4",About!$D$58,IF($A24="N2O",About!$D$59,1))</f>
        <v>0.13197241379310001</v>
      </c>
      <c r="H24" s="415">
        <f>SUMIFS('EPA Export Aggregation'!K:K,'EPA Export Aggregation'!$A:$A,$B24,'EPA Export Aggregation'!$D:$D,$A$1)*IF($A24="CH4",About!$D$58,IF($A24="N2O",About!$D$59,1))</f>
        <v>0.12402758620690001</v>
      </c>
      <c r="I24" s="415">
        <f>SUMIFS('EPA Export Aggregation'!L:L,'EPA Export Aggregation'!$A:$A,$B24,'EPA Export Aggregation'!$D:$D,$A$1)*IF($A24="CH4",About!$D$58,IF($A24="N2O",About!$D$59,1))</f>
        <v>0.1014</v>
      </c>
      <c r="J24" s="415">
        <f>SUMIFS('EPA Export Aggregation'!M:M,'EPA Export Aggregation'!$A:$A,$B24,'EPA Export Aggregation'!$D:$D,$A$1)*IF($A24="CH4",About!$D$58,IF($A24="N2O",About!$D$59,1))</f>
        <v>0.1020627887083</v>
      </c>
      <c r="K24" s="415">
        <f>SUMIFS('EPA Export Aggregation'!N:N,'EPA Export Aggregation'!$A:$A,$B24,'EPA Export Aggregation'!$D:$D,$A$1)*IF($A24="CH4",About!$D$58,IF($A24="N2O",About!$D$59,1))</f>
        <v>0.10474285714290001</v>
      </c>
      <c r="L24" s="415">
        <f>SUMIFS('EPA Export Aggregation'!O:O,'EPA Export Aggregation'!$A:$A,$B24,'EPA Export Aggregation'!$D:$D,$A$1)*IF($A24="CH4",About!$D$58,IF($A24="N2O",About!$D$59,1))</f>
        <v>7.8E-2</v>
      </c>
      <c r="M24" s="415">
        <f>SUMIFS('EPA Export Aggregation'!P:P,'EPA Export Aggregation'!$A:$A,$B24,'EPA Export Aggregation'!$D:$D,$A$1)*IF($A24="CH4",About!$D$58,IF($A24="N2O",About!$D$59,1))</f>
        <v>0.1084232142857</v>
      </c>
      <c r="N24" s="415">
        <f>SUMIFS('EPA Export Aggregation'!Q:Q,'EPA Export Aggregation'!$A:$A,$B24,'EPA Export Aggregation'!$D:$D,$A$1)*IF($A24="CH4",About!$D$58,IF($A24="N2O",About!$D$59,1))</f>
        <v>7.1921917808199995E-2</v>
      </c>
      <c r="O24" s="415">
        <f>SUMIFS('EPA Export Aggregation'!R:R,'EPA Export Aggregation'!$A:$A,$B24,'EPA Export Aggregation'!$D:$D,$A$1)*IF($A24="CH4",About!$D$58,IF($A24="N2O",About!$D$59,1))</f>
        <v>8.5087058823499997E-2</v>
      </c>
      <c r="P24" s="415">
        <f>SUMIFS('EPA Export Aggregation'!S:S,'EPA Export Aggregation'!$A:$A,$B24,'EPA Export Aggregation'!$D:$D,$A$1)*IF($A24="CH4",About!$D$58,IF($A24="N2O",About!$D$59,1))</f>
        <v>0.1063976529757</v>
      </c>
      <c r="Q24" s="415">
        <f>SUMIFS('EPA Export Aggregation'!T:T,'EPA Export Aggregation'!$A:$A,$B24,'EPA Export Aggregation'!$D:$D,$A$1)*IF($A24="CH4",About!$D$58,IF($A24="N2O",About!$D$59,1))</f>
        <v>0.1026497904443</v>
      </c>
      <c r="R24" s="415">
        <f>SUMIFS('EPA Export Aggregation'!U:U,'EPA Export Aggregation'!$A:$A,$B24,'EPA Export Aggregation'!$D:$D,$A$1)*IF($A24="CH4",About!$D$58,IF($A24="N2O",About!$D$59,1))</f>
        <v>0.14193854447439999</v>
      </c>
      <c r="S24" s="415">
        <f>SUMIFS('EPA Export Aggregation'!V:V,'EPA Export Aggregation'!$A:$A,$B24,'EPA Export Aggregation'!$D:$D,$A$1)*IF($A24="CH4",About!$D$58,IF($A24="N2O",About!$D$59,1))</f>
        <v>0.121776819407</v>
      </c>
      <c r="T24" s="415">
        <f>SUMIFS('EPA Export Aggregation'!W:W,'EPA Export Aggregation'!$A:$A,$B24,'EPA Export Aggregation'!$D:$D,$A$1)*IF($A24="CH4",About!$D$58,IF($A24="N2O",About!$D$59,1))</f>
        <v>0.12540592991909999</v>
      </c>
      <c r="U24" s="415">
        <f>SUMIFS('EPA Export Aggregation'!X:X,'EPA Export Aggregation'!$A:$A,$B24,'EPA Export Aggregation'!$D:$D,$A$1)*IF($A24="CH4",About!$D$58,IF($A24="N2O",About!$D$59,1))</f>
        <v>0.1165347708895</v>
      </c>
      <c r="V24" s="415">
        <f>SUMIFS('EPA Export Aggregation'!Y:Y,'EPA Export Aggregation'!$A:$A,$B24,'EPA Export Aggregation'!$D:$D,$A$1)*IF($A24="CH4",About!$D$58,IF($A24="N2O",About!$D$59,1))</f>
        <v>0.10282479784369999</v>
      </c>
      <c r="W24" s="415">
        <f>SUMIFS('EPA Export Aggregation'!Z:Z,'EPA Export Aggregation'!$A:$A,$B24,'EPA Export Aggregation'!$D:$D,$A$1)*IF($A24="CH4",About!$D$58,IF($A24="N2O",About!$D$59,1))</f>
        <v>9.8537743284900003E-2</v>
      </c>
      <c r="X24" s="415">
        <f>SUMIFS('EPA Export Aggregation'!AA:AA,'EPA Export Aggregation'!$A:$A,$B24,'EPA Export Aggregation'!$D:$D,$A$1)*IF($A24="CH4",About!$D$58,IF($A24="N2O",About!$D$59,1))</f>
        <v>0.11215685171130001</v>
      </c>
      <c r="Y24" s="415">
        <f>SUMIFS('EPA Export Aggregation'!AB:AB,'EPA Export Aggregation'!$A:$A,$B24,'EPA Export Aggregation'!$D:$D,$A$1)*IF($A24="CH4",About!$D$58,IF($A24="N2O",About!$D$59,1))</f>
        <v>0.105876034833</v>
      </c>
      <c r="Z24" s="415">
        <f>SUMIFS('EPA Export Aggregation'!AC:AC,'EPA Export Aggregation'!$A:$A,$B24,'EPA Export Aggregation'!$D:$D,$A$1)*IF($A24="CH4",About!$D$58,IF($A24="N2O",About!$D$59,1))</f>
        <v>0.10976800964980001</v>
      </c>
      <c r="AA24" s="415">
        <f>SUMIFS('EPA Export Aggregation'!AD:AD,'EPA Export Aggregation'!$A:$A,$B24,'EPA Export Aggregation'!$D:$D,$A$1)*IF($A24="CH4",About!$D$58,IF($A24="N2O",About!$D$59,1))</f>
        <v>9.6634755675800002E-2</v>
      </c>
      <c r="AB24" s="415">
        <f>SUMIFS('EPA Export Aggregation'!AE:AE,'EPA Export Aggregation'!$A:$A,$B24,'EPA Export Aggregation'!$D:$D,$A$1)*IF($A24="CH4",About!$D$58,IF($A24="N2O",About!$D$59,1))</f>
        <v>9.5873940504100003E-2</v>
      </c>
      <c r="AC24" s="415">
        <f>SUMIFS('EPA Export Aggregation'!AF:AF,'EPA Export Aggregation'!$A:$A,$B24,'EPA Export Aggregation'!$D:$D,$A$1)*IF($A24="CH4",About!$D$58,IF($A24="N2O",About!$D$59,1))</f>
        <v>9.4021182411400006E-2</v>
      </c>
      <c r="AD24" s="415">
        <f>SUMIFS('EPA Export Aggregation'!AG:AG,'EPA Export Aggregation'!$A:$A,$B24,'EPA Export Aggregation'!$D:$D,$A$1)*IF($A24="CH4",About!$D$58,IF($A24="N2O",About!$D$59,1))</f>
        <v>8.9232781501199995E-2</v>
      </c>
      <c r="AE24" s="415">
        <f>SUMIFS('EPA Export Aggregation'!AH:AH,'EPA Export Aggregation'!$A:$A,$B24,'EPA Export Aggregation'!$D:$D,$A$1)*IF($A24="CH4",About!$D$58,IF($A24="N2O",About!$D$59,1))</f>
        <v>8.9527523799800002E-2</v>
      </c>
      <c r="AF24" s="415">
        <f>SUMIFS('EPA Export Aggregation'!AI:AI,'EPA Export Aggregation'!$A:$A,$B24,'EPA Export Aggregation'!$D:$D,$A$1)*IF($A24="CH4",About!$D$58,IF($A24="N2O",About!$D$59,1))</f>
        <v>9.2883089923600004E-2</v>
      </c>
      <c r="AG24" s="415">
        <f>SUMIFS('EPA Export Aggregation'!AJ:AJ,'EPA Export Aggregation'!$A:$A,$B24,'EPA Export Aggregation'!$D:$D,$A$1)*IF($A24="CH4",About!$D$58,IF($A24="N2O",About!$D$59,1))</f>
        <v>9.0179937568600002E-2</v>
      </c>
      <c r="AH24" s="415">
        <f>SUMIFS('EPA Export Aggregation'!AK:AK,'EPA Export Aggregation'!$A:$A,$B24,'EPA Export Aggregation'!$D:$D,$A$1)*IF($A24="CH4",About!$D$58,IF($A24="N2O",About!$D$59,1))</f>
        <v>9.4901615629100003E-2</v>
      </c>
    </row>
    <row r="25" spans="1:34" x14ac:dyDescent="0.2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2215</v>
      </c>
      <c r="B26" s="414" t="s">
        <v>4261</v>
      </c>
      <c r="C26">
        <f>SUMIFS('EPA Export Aggregation'!F:F,'EPA Export Aggregation'!$A:$A,$B26,'EPA Export Aggregation'!$D:$D,$A$1)*IF($A26="CH4",About!$D$58,IF($A26="N2O",About!$D$59,1))</f>
        <v>3.2912583455000002E-3</v>
      </c>
      <c r="D26">
        <f>SUMIFS('EPA Export Aggregation'!G:G,'EPA Export Aggregation'!$A:$A,$B26,'EPA Export Aggregation'!$D:$D,$A$1)*IF($A26="CH4",About!$D$58,IF($A26="N2O",About!$D$59,1))</f>
        <v>2.4457120668999999E-3</v>
      </c>
      <c r="E26">
        <f>SUMIFS('EPA Export Aggregation'!H:H,'EPA Export Aggregation'!$A:$A,$B26,'EPA Export Aggregation'!$D:$D,$A$1)*IF($A26="CH4",About!$D$58,IF($A26="N2O",About!$D$59,1))</f>
        <v>2.9779196067999999E-3</v>
      </c>
      <c r="F26">
        <f>SUMIFS('EPA Export Aggregation'!I:I,'EPA Export Aggregation'!$A:$A,$B26,'EPA Export Aggregation'!$D:$D,$A$1)*IF($A26="CH4",About!$D$58,IF($A26="N2O",About!$D$59,1))</f>
        <v>3.2882379515000002E-3</v>
      </c>
      <c r="G26">
        <f>SUMIFS('EPA Export Aggregation'!J:J,'EPA Export Aggregation'!$A:$A,$B26,'EPA Export Aggregation'!$D:$D,$A$1)*IF($A26="CH4",About!$D$58,IF($A26="N2O",About!$D$59,1))</f>
        <v>3.4176485354000001E-3</v>
      </c>
      <c r="H26">
        <f>SUMIFS('EPA Export Aggregation'!K:K,'EPA Export Aggregation'!$A:$A,$B26,'EPA Export Aggregation'!$D:$D,$A$1)*IF($A26="CH4",About!$D$58,IF($A26="N2O",About!$D$59,1))</f>
        <v>4.5928823843000002E-3</v>
      </c>
      <c r="I26">
        <f>SUMIFS('EPA Export Aggregation'!L:L,'EPA Export Aggregation'!$A:$A,$B26,'EPA Export Aggregation'!$D:$D,$A$1)*IF($A26="CH4",About!$D$58,IF($A26="N2O",About!$D$59,1))</f>
        <v>5.1028625973999998E-3</v>
      </c>
      <c r="J26">
        <f>SUMIFS('EPA Export Aggregation'!M:M,'EPA Export Aggregation'!$A:$A,$B26,'EPA Export Aggregation'!$D:$D,$A$1)*IF($A26="CH4",About!$D$58,IF($A26="N2O",About!$D$59,1))</f>
        <v>6.3167768161999996E-3</v>
      </c>
      <c r="K26">
        <f>SUMIFS('EPA Export Aggregation'!N:N,'EPA Export Aggregation'!$A:$A,$B26,'EPA Export Aggregation'!$D:$D,$A$1)*IF($A26="CH4",About!$D$58,IF($A26="N2O",About!$D$59,1))</f>
        <v>7.1655869797999996E-3</v>
      </c>
      <c r="L26">
        <f>SUMIFS('EPA Export Aggregation'!O:O,'EPA Export Aggregation'!$A:$A,$B26,'EPA Export Aggregation'!$D:$D,$A$1)*IF($A26="CH4",About!$D$58,IF($A26="N2O",About!$D$59,1))</f>
        <v>4.6439934033999999E-3</v>
      </c>
      <c r="M26">
        <f>SUMIFS('EPA Export Aggregation'!P:P,'EPA Export Aggregation'!$A:$A,$B26,'EPA Export Aggregation'!$D:$D,$A$1)*IF($A26="CH4",About!$D$58,IF($A26="N2O",About!$D$59,1))</f>
        <v>5.0638355218999998E-3</v>
      </c>
      <c r="N26">
        <f>SUMIFS('EPA Export Aggregation'!Q:Q,'EPA Export Aggregation'!$A:$A,$B26,'EPA Export Aggregation'!$D:$D,$A$1)*IF($A26="CH4",About!$D$58,IF($A26="N2O",About!$D$59,1))</f>
        <v>3.6710661281E-3</v>
      </c>
      <c r="O26">
        <f>SUMIFS('EPA Export Aggregation'!R:R,'EPA Export Aggregation'!$A:$A,$B26,'EPA Export Aggregation'!$D:$D,$A$1)*IF($A26="CH4",About!$D$58,IF($A26="N2O",About!$D$59,1))</f>
        <v>4.2763641106E-3</v>
      </c>
      <c r="P26">
        <f>SUMIFS('EPA Export Aggregation'!S:S,'EPA Export Aggregation'!$A:$A,$B26,'EPA Export Aggregation'!$D:$D,$A$1)*IF($A26="CH4",About!$D$58,IF($A26="N2O",About!$D$59,1))</f>
        <v>4.4769645943999997E-3</v>
      </c>
      <c r="Q26">
        <f>SUMIFS('EPA Export Aggregation'!T:T,'EPA Export Aggregation'!$A:$A,$B26,'EPA Export Aggregation'!$D:$D,$A$1)*IF($A26="CH4",About!$D$58,IF($A26="N2O",About!$D$59,1))</f>
        <v>5.3536813382999999E-3</v>
      </c>
      <c r="R26">
        <f>SUMIFS('EPA Export Aggregation'!U:U,'EPA Export Aggregation'!$A:$A,$B26,'EPA Export Aggregation'!$D:$D,$A$1)*IF($A26="CH4",About!$D$58,IF($A26="N2O",About!$D$59,1))</f>
        <v>5.0930300014999999E-3</v>
      </c>
      <c r="S26">
        <f>SUMIFS('EPA Export Aggregation'!V:V,'EPA Export Aggregation'!$A:$A,$B26,'EPA Export Aggregation'!$D:$D,$A$1)*IF($A26="CH4",About!$D$58,IF($A26="N2O",About!$D$59,1))</f>
        <v>4.5942128183000001E-3</v>
      </c>
      <c r="T26">
        <f>SUMIFS('EPA Export Aggregation'!W:W,'EPA Export Aggregation'!$A:$A,$B26,'EPA Export Aggregation'!$D:$D,$A$1)*IF($A26="CH4",About!$D$58,IF($A26="N2O",About!$D$59,1))</f>
        <v>4.1086328712000002E-3</v>
      </c>
      <c r="U26">
        <f>SUMIFS('EPA Export Aggregation'!X:X,'EPA Export Aggregation'!$A:$A,$B26,'EPA Export Aggregation'!$D:$D,$A$1)*IF($A26="CH4",About!$D$58,IF($A26="N2O",About!$D$59,1))</f>
        <v>3.2955166793E-3</v>
      </c>
      <c r="V26">
        <f>SUMIFS('EPA Export Aggregation'!Y:Y,'EPA Export Aggregation'!$A:$A,$B26,'EPA Export Aggregation'!$D:$D,$A$1)*IF($A26="CH4",About!$D$58,IF($A26="N2O",About!$D$59,1))</f>
        <v>2.0885166335000002E-3</v>
      </c>
      <c r="W26">
        <f>SUMIFS('EPA Export Aggregation'!Z:Z,'EPA Export Aggregation'!$A:$A,$B26,'EPA Export Aggregation'!$D:$D,$A$1)*IF($A26="CH4",About!$D$58,IF($A26="N2O",About!$D$59,1))</f>
        <v>3.4811378879000001E-3</v>
      </c>
      <c r="X26">
        <f>SUMIFS('EPA Export Aggregation'!AA:AA,'EPA Export Aggregation'!$A:$A,$B26,'EPA Export Aggregation'!$D:$D,$A$1)*IF($A26="CH4",About!$D$58,IF($A26="N2O",About!$D$59,1))</f>
        <v>3.0534286915E-3</v>
      </c>
      <c r="Y26">
        <f>SUMIFS('EPA Export Aggregation'!AB:AB,'EPA Export Aggregation'!$A:$A,$B26,'EPA Export Aggregation'!$D:$D,$A$1)*IF($A26="CH4",About!$D$58,IF($A26="N2O",About!$D$59,1))</f>
        <v>2.5461280317000002E-3</v>
      </c>
      <c r="Z26">
        <f>SUMIFS('EPA Export Aggregation'!AC:AC,'EPA Export Aggregation'!$A:$A,$B26,'EPA Export Aggregation'!$D:$D,$A$1)*IF($A26="CH4",About!$D$58,IF($A26="N2O",About!$D$59,1))</f>
        <v>2.9700274898000001E-3</v>
      </c>
      <c r="AA26">
        <f>SUMIFS('EPA Export Aggregation'!AD:AD,'EPA Export Aggregation'!$A:$A,$B26,'EPA Export Aggregation'!$D:$D,$A$1)*IF($A26="CH4",About!$D$58,IF($A26="N2O",About!$D$59,1))</f>
        <v>3.0934464938000002E-3</v>
      </c>
      <c r="AB26">
        <f>SUMIFS('EPA Export Aggregation'!AE:AE,'EPA Export Aggregation'!$A:$A,$B26,'EPA Export Aggregation'!$D:$D,$A$1)*IF($A26="CH4",About!$D$58,IF($A26="N2O",About!$D$59,1))</f>
        <v>3.3430363504E-3</v>
      </c>
      <c r="AC26">
        <f>SUMIFS('EPA Export Aggregation'!AF:AF,'EPA Export Aggregation'!$A:$A,$B26,'EPA Export Aggregation'!$D:$D,$A$1)*IF($A26="CH4",About!$D$58,IF($A26="N2O",About!$D$59,1))</f>
        <v>3.0648304272999998E-3</v>
      </c>
      <c r="AD26">
        <f>SUMIFS('EPA Export Aggregation'!AG:AG,'EPA Export Aggregation'!$A:$A,$B26,'EPA Export Aggregation'!$D:$D,$A$1)*IF($A26="CH4",About!$D$58,IF($A26="N2O",About!$D$59,1))</f>
        <v>3.4935555069999999E-3</v>
      </c>
      <c r="AE26">
        <f>SUMIFS('EPA Export Aggregation'!AH:AH,'EPA Export Aggregation'!$A:$A,$B26,'EPA Export Aggregation'!$D:$D,$A$1)*IF($A26="CH4",About!$D$58,IF($A26="N2O",About!$D$59,1))</f>
        <v>3.5683436316E-3</v>
      </c>
      <c r="AF26">
        <f>SUMIFS('EPA Export Aggregation'!AI:AI,'EPA Export Aggregation'!$A:$A,$B26,'EPA Export Aggregation'!$D:$D,$A$1)*IF($A26="CH4",About!$D$58,IF($A26="N2O",About!$D$59,1))</f>
        <v>3.1980788667999999E-3</v>
      </c>
      <c r="AG26">
        <f>SUMIFS('EPA Export Aggregation'!AJ:AJ,'EPA Export Aggregation'!$A:$A,$B26,'EPA Export Aggregation'!$D:$D,$A$1)*IF($A26="CH4",About!$D$58,IF($A26="N2O",About!$D$59,1))</f>
        <v>2.3857764981000001E-3</v>
      </c>
      <c r="AH26">
        <f>SUMIFS('EPA Export Aggregation'!AK:AK,'EPA Export Aggregation'!$A:$A,$B26,'EPA Export Aggregation'!$D:$D,$A$1)*IF($A26="CH4",About!$D$58,IF($A26="N2O",About!$D$59,1))</f>
        <v>3.0378568878999999E-3</v>
      </c>
    </row>
    <row r="27" spans="1:34" x14ac:dyDescent="0.2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0</v>
      </c>
      <c r="D29">
        <f>SUMIFS('EPA Export Aggregation'!G:G,'EPA Export Aggregation'!$A:$A,$B29,'EPA Export Aggregation'!$D:$D,$A$1)*IF($A29="CH4",About!$D$58,IF($A29="N2O",About!$D$59,1))</f>
        <v>0</v>
      </c>
      <c r="E29">
        <f>SUMIFS('EPA Export Aggregation'!H:H,'EPA Export Aggregation'!$A:$A,$B29,'EPA Export Aggregation'!$D:$D,$A$1)*IF($A29="CH4",About!$D$58,IF($A29="N2O",About!$D$59,1))</f>
        <v>0</v>
      </c>
      <c r="F29">
        <f>SUMIFS('EPA Export Aggregation'!I:I,'EPA Export Aggregation'!$A:$A,$B29,'EPA Export Aggregation'!$D:$D,$A$1)*IF($A29="CH4",About!$D$58,IF($A29="N2O",About!$D$59,1))</f>
        <v>0</v>
      </c>
      <c r="G29">
        <f>SUMIFS('EPA Export Aggregation'!J:J,'EPA Export Aggregation'!$A:$A,$B29,'EPA Export Aggregation'!$D:$D,$A$1)*IF($A29="CH4",About!$D$58,IF($A29="N2O",About!$D$59,1))</f>
        <v>0</v>
      </c>
      <c r="H29">
        <f>SUMIFS('EPA Export Aggregation'!K:K,'EPA Export Aggregation'!$A:$A,$B29,'EPA Export Aggregation'!$D:$D,$A$1)*IF($A29="CH4",About!$D$58,IF($A29="N2O",About!$D$59,1))</f>
        <v>0</v>
      </c>
      <c r="I29">
        <f>SUMIFS('EPA Export Aggregation'!L:L,'EPA Export Aggregation'!$A:$A,$B29,'EPA Export Aggregation'!$D:$D,$A$1)*IF($A29="CH4",About!$D$58,IF($A29="N2O",About!$D$59,1))</f>
        <v>0</v>
      </c>
      <c r="J29">
        <f>SUMIFS('EPA Export Aggregation'!M:M,'EPA Export Aggregation'!$A:$A,$B29,'EPA Export Aggregation'!$D:$D,$A$1)*IF($A29="CH4",About!$D$58,IF($A29="N2O",About!$D$59,1))</f>
        <v>0</v>
      </c>
      <c r="K29">
        <f>SUMIFS('EPA Export Aggregation'!N:N,'EPA Export Aggregation'!$A:$A,$B29,'EPA Export Aggregation'!$D:$D,$A$1)*IF($A29="CH4",About!$D$58,IF($A29="N2O",About!$D$59,1))</f>
        <v>0</v>
      </c>
      <c r="L29">
        <f>SUMIFS('EPA Export Aggregation'!O:O,'EPA Export Aggregation'!$A:$A,$B29,'EPA Export Aggregation'!$D:$D,$A$1)*IF($A29="CH4",About!$D$58,IF($A29="N2O",About!$D$59,1))</f>
        <v>0</v>
      </c>
      <c r="M29">
        <f>SUMIFS('EPA Export Aggregation'!P:P,'EPA Export Aggregation'!$A:$A,$B29,'EPA Export Aggregation'!$D:$D,$A$1)*IF($A29="CH4",About!$D$58,IF($A29="N2O",About!$D$59,1))</f>
        <v>0</v>
      </c>
      <c r="N29">
        <f>SUMIFS('EPA Export Aggregation'!Q:Q,'EPA Export Aggregation'!$A:$A,$B29,'EPA Export Aggregation'!$D:$D,$A$1)*IF($A29="CH4",About!$D$58,IF($A29="N2O",About!$D$59,1))</f>
        <v>0</v>
      </c>
      <c r="O29">
        <f>SUMIFS('EPA Export Aggregation'!R:R,'EPA Export Aggregation'!$A:$A,$B29,'EPA Export Aggregation'!$D:$D,$A$1)*IF($A29="CH4",About!$D$58,IF($A29="N2O",About!$D$59,1))</f>
        <v>0</v>
      </c>
      <c r="P29">
        <f>SUMIFS('EPA Export Aggregation'!S:S,'EPA Export Aggregation'!$A:$A,$B29,'EPA Export Aggregation'!$D:$D,$A$1)*IF($A29="CH4",About!$D$58,IF($A29="N2O",About!$D$59,1))</f>
        <v>0</v>
      </c>
      <c r="Q29">
        <f>SUMIFS('EPA Export Aggregation'!T:T,'EPA Export Aggregation'!$A:$A,$B29,'EPA Export Aggregation'!$D:$D,$A$1)*IF($A29="CH4",About!$D$58,IF($A29="N2O",About!$D$59,1))</f>
        <v>0</v>
      </c>
      <c r="R29">
        <f>SUMIFS('EPA Export Aggregation'!U:U,'EPA Export Aggregation'!$A:$A,$B29,'EPA Export Aggregation'!$D:$D,$A$1)*IF($A29="CH4",About!$D$58,IF($A29="N2O",About!$D$59,1))</f>
        <v>0</v>
      </c>
      <c r="S29">
        <f>SUMIFS('EPA Export Aggregation'!V:V,'EPA Export Aggregation'!$A:$A,$B29,'EPA Export Aggregation'!$D:$D,$A$1)*IF($A29="CH4",About!$D$58,IF($A29="N2O",About!$D$59,1))</f>
        <v>0</v>
      </c>
      <c r="T29">
        <f>SUMIFS('EPA Export Aggregation'!W:W,'EPA Export Aggregation'!$A:$A,$B29,'EPA Export Aggregation'!$D:$D,$A$1)*IF($A29="CH4",About!$D$58,IF($A29="N2O",About!$D$59,1))</f>
        <v>0</v>
      </c>
      <c r="U29">
        <f>SUMIFS('EPA Export Aggregation'!X:X,'EPA Export Aggregation'!$A:$A,$B29,'EPA Export Aggregation'!$D:$D,$A$1)*IF($A29="CH4",About!$D$58,IF($A29="N2O",About!$D$59,1))</f>
        <v>0</v>
      </c>
      <c r="V29">
        <f>SUMIFS('EPA Export Aggregation'!Y:Y,'EPA Export Aggregation'!$A:$A,$B29,'EPA Export Aggregation'!$D:$D,$A$1)*IF($A29="CH4",About!$D$58,IF($A29="N2O",About!$D$59,1))</f>
        <v>0</v>
      </c>
      <c r="W29">
        <f>SUMIFS('EPA Export Aggregation'!Z:Z,'EPA Export Aggregation'!$A:$A,$B29,'EPA Export Aggregation'!$D:$D,$A$1)*IF($A29="CH4",About!$D$58,IF($A29="N2O",About!$D$59,1))</f>
        <v>0</v>
      </c>
      <c r="X29">
        <f>SUMIFS('EPA Export Aggregation'!AA:AA,'EPA Export Aggregation'!$A:$A,$B29,'EPA Export Aggregation'!$D:$D,$A$1)*IF($A29="CH4",About!$D$58,IF($A29="N2O",About!$D$59,1))</f>
        <v>0</v>
      </c>
      <c r="Y29">
        <f>SUMIFS('EPA Export Aggregation'!AB:AB,'EPA Export Aggregation'!$A:$A,$B29,'EPA Export Aggregation'!$D:$D,$A$1)*IF($A29="CH4",About!$D$58,IF($A29="N2O",About!$D$59,1))</f>
        <v>0</v>
      </c>
      <c r="Z29">
        <f>SUMIFS('EPA Export Aggregation'!AC:AC,'EPA Export Aggregation'!$A:$A,$B29,'EPA Export Aggregation'!$D:$D,$A$1)*IF($A29="CH4",About!$D$58,IF($A29="N2O",About!$D$59,1))</f>
        <v>0</v>
      </c>
      <c r="AA29">
        <f>SUMIFS('EPA Export Aggregation'!AD:AD,'EPA Export Aggregation'!$A:$A,$B29,'EPA Export Aggregation'!$D:$D,$A$1)*IF($A29="CH4",About!$D$58,IF($A29="N2O",About!$D$59,1))</f>
        <v>0</v>
      </c>
      <c r="AB29">
        <f>SUMIFS('EPA Export Aggregation'!AE:AE,'EPA Export Aggregation'!$A:$A,$B29,'EPA Export Aggregation'!$D:$D,$A$1)*IF($A29="CH4",About!$D$58,IF($A29="N2O",About!$D$59,1))</f>
        <v>0</v>
      </c>
      <c r="AC29">
        <f>SUMIFS('EPA Export Aggregation'!AF:AF,'EPA Export Aggregation'!$A:$A,$B29,'EPA Export Aggregation'!$D:$D,$A$1)*IF($A29="CH4",About!$D$58,IF($A29="N2O",About!$D$59,1))</f>
        <v>0</v>
      </c>
      <c r="AD29">
        <f>SUMIFS('EPA Export Aggregation'!AG:AG,'EPA Export Aggregation'!$A:$A,$B29,'EPA Export Aggregation'!$D:$D,$A$1)*IF($A29="CH4",About!$D$58,IF($A29="N2O",About!$D$59,1))</f>
        <v>0</v>
      </c>
      <c r="AE29">
        <f>SUMIFS('EPA Export Aggregation'!AH:AH,'EPA Export Aggregation'!$A:$A,$B29,'EPA Export Aggregation'!$D:$D,$A$1)*IF($A29="CH4",About!$D$58,IF($A29="N2O",About!$D$59,1))</f>
        <v>0</v>
      </c>
      <c r="AF29">
        <f>SUMIFS('EPA Export Aggregation'!AI:AI,'EPA Export Aggregation'!$A:$A,$B29,'EPA Export Aggregation'!$D:$D,$A$1)*IF($A29="CH4",About!$D$58,IF($A29="N2O",About!$D$59,1))</f>
        <v>0</v>
      </c>
      <c r="AG29">
        <f>SUMIFS('EPA Export Aggregation'!AJ:AJ,'EPA Export Aggregation'!$A:$A,$B29,'EPA Export Aggregation'!$D:$D,$A$1)*IF($A29="CH4",About!$D$58,IF($A29="N2O",About!$D$59,1))</f>
        <v>0</v>
      </c>
      <c r="AH29">
        <f>SUMIFS('EPA Export Aggregation'!AK:AK,'EPA Export Aggregation'!$A:$A,$B29,'EPA Export Aggregation'!$D:$D,$A$1)*IF($A29="CH4",About!$D$58,IF($A29="N2O",About!$D$59,1))</f>
        <v>0</v>
      </c>
    </row>
    <row r="30" spans="1:34" x14ac:dyDescent="0.25">
      <c r="A30" s="413" t="s">
        <v>2215</v>
      </c>
      <c r="B30" s="414" t="s">
        <v>4266</v>
      </c>
      <c r="C30">
        <f>SUMIFS('EPA Export Aggregation'!F:F,'EPA Export Aggregation'!$A:$A,$B30,'EPA Export Aggregation'!$D:$D,$A$1)*IF($A30="CH4",About!$D$58,IF($A30="N2O",About!$D$59,1))</f>
        <v>1.7588669999999999E-7</v>
      </c>
      <c r="D30">
        <f>SUMIFS('EPA Export Aggregation'!G:G,'EPA Export Aggregation'!$A:$A,$B30,'EPA Export Aggregation'!$D:$D,$A$1)*IF($A30="CH4",About!$D$58,IF($A30="N2O",About!$D$59,1))</f>
        <v>1.7220539999999999E-7</v>
      </c>
      <c r="E30">
        <f>SUMIFS('EPA Export Aggregation'!H:H,'EPA Export Aggregation'!$A:$A,$B30,'EPA Export Aggregation'!$D:$D,$A$1)*IF($A30="CH4",About!$D$58,IF($A30="N2O",About!$D$59,1))</f>
        <v>1.685241E-7</v>
      </c>
      <c r="F30">
        <f>SUMIFS('EPA Export Aggregation'!I:I,'EPA Export Aggregation'!$A:$A,$B30,'EPA Export Aggregation'!$D:$D,$A$1)*IF($A30="CH4",About!$D$58,IF($A30="N2O",About!$D$59,1))</f>
        <v>1.648428E-7</v>
      </c>
      <c r="G30">
        <f>SUMIFS('EPA Export Aggregation'!J:J,'EPA Export Aggregation'!$A:$A,$B30,'EPA Export Aggregation'!$D:$D,$A$1)*IF($A30="CH4",About!$D$58,IF($A30="N2O",About!$D$59,1))</f>
        <v>1.611616E-7</v>
      </c>
      <c r="H30">
        <f>SUMIFS('EPA Export Aggregation'!K:K,'EPA Export Aggregation'!$A:$A,$B30,'EPA Export Aggregation'!$D:$D,$A$1)*IF($A30="CH4",About!$D$58,IF($A30="N2O",About!$D$59,1))</f>
        <v>1.5748030000000001E-7</v>
      </c>
      <c r="I30">
        <f>SUMIFS('EPA Export Aggregation'!L:L,'EPA Export Aggregation'!$A:$A,$B30,'EPA Export Aggregation'!$D:$D,$A$1)*IF($A30="CH4",About!$D$58,IF($A30="N2O",About!$D$59,1))</f>
        <v>1.5379900000000001E-7</v>
      </c>
      <c r="J30">
        <f>SUMIFS('EPA Export Aggregation'!M:M,'EPA Export Aggregation'!$A:$A,$B30,'EPA Export Aggregation'!$D:$D,$A$1)*IF($A30="CH4",About!$D$58,IF($A30="N2O",About!$D$59,1))</f>
        <v>1.5011769999999999E-7</v>
      </c>
      <c r="K30">
        <f>SUMIFS('EPA Export Aggregation'!N:N,'EPA Export Aggregation'!$A:$A,$B30,'EPA Export Aggregation'!$D:$D,$A$1)*IF($A30="CH4",About!$D$58,IF($A30="N2O",About!$D$59,1))</f>
        <v>1.4643649999999999E-7</v>
      </c>
      <c r="L30">
        <f>SUMIFS('EPA Export Aggregation'!O:O,'EPA Export Aggregation'!$A:$A,$B30,'EPA Export Aggregation'!$D:$D,$A$1)*IF($A30="CH4",About!$D$58,IF($A30="N2O",About!$D$59,1))</f>
        <v>1.4275519999999999E-7</v>
      </c>
      <c r="M30">
        <f>SUMIFS('EPA Export Aggregation'!P:P,'EPA Export Aggregation'!$A:$A,$B30,'EPA Export Aggregation'!$D:$D,$A$1)*IF($A30="CH4",About!$D$58,IF($A30="N2O",About!$D$59,1))</f>
        <v>1.390739E-7</v>
      </c>
      <c r="N30">
        <f>SUMIFS('EPA Export Aggregation'!Q:Q,'EPA Export Aggregation'!$A:$A,$B30,'EPA Export Aggregation'!$D:$D,$A$1)*IF($A30="CH4",About!$D$58,IF($A30="N2O",About!$D$59,1))</f>
        <v>1.353926E-7</v>
      </c>
      <c r="O30">
        <f>SUMIFS('EPA Export Aggregation'!R:R,'EPA Export Aggregation'!$A:$A,$B30,'EPA Export Aggregation'!$D:$D,$A$1)*IF($A30="CH4",About!$D$58,IF($A30="N2O",About!$D$59,1))</f>
        <v>1.3171130000000001E-7</v>
      </c>
      <c r="P30">
        <f>SUMIFS('EPA Export Aggregation'!S:S,'EPA Export Aggregation'!$A:$A,$B30,'EPA Export Aggregation'!$D:$D,$A$1)*IF($A30="CH4",About!$D$58,IF($A30="N2O",About!$D$59,1))</f>
        <v>1.2803010000000001E-7</v>
      </c>
      <c r="Q30">
        <f>SUMIFS('EPA Export Aggregation'!T:T,'EPA Export Aggregation'!$A:$A,$B30,'EPA Export Aggregation'!$D:$D,$A$1)*IF($A30="CH4",About!$D$58,IF($A30="N2O",About!$D$59,1))</f>
        <v>1.2434880000000001E-7</v>
      </c>
      <c r="R30">
        <f>SUMIFS('EPA Export Aggregation'!U:U,'EPA Export Aggregation'!$A:$A,$B30,'EPA Export Aggregation'!$D:$D,$A$1)*IF($A30="CH4",About!$D$58,IF($A30="N2O",About!$D$59,1))</f>
        <v>1.2066749999999999E-7</v>
      </c>
      <c r="S30">
        <f>SUMIFS('EPA Export Aggregation'!V:V,'EPA Export Aggregation'!$A:$A,$B30,'EPA Export Aggregation'!$D:$D,$A$1)*IF($A30="CH4",About!$D$58,IF($A30="N2O",About!$D$59,1))</f>
        <v>1.169862E-7</v>
      </c>
      <c r="T30">
        <f>SUMIFS('EPA Export Aggregation'!W:W,'EPA Export Aggregation'!$A:$A,$B30,'EPA Export Aggregation'!$D:$D,$A$1)*IF($A30="CH4",About!$D$58,IF($A30="N2O",About!$D$59,1))</f>
        <v>1.1330499999999999E-7</v>
      </c>
      <c r="U30">
        <f>SUMIFS('EPA Export Aggregation'!X:X,'EPA Export Aggregation'!$A:$A,$B30,'EPA Export Aggregation'!$D:$D,$A$1)*IF($A30="CH4",About!$D$58,IF($A30="N2O",About!$D$59,1))</f>
        <v>1.096237E-7</v>
      </c>
      <c r="V30">
        <f>SUMIFS('EPA Export Aggregation'!Y:Y,'EPA Export Aggregation'!$A:$A,$B30,'EPA Export Aggregation'!$D:$D,$A$1)*IF($A30="CH4",About!$D$58,IF($A30="N2O",About!$D$59,1))</f>
        <v>1.0594240000000001E-7</v>
      </c>
      <c r="W30">
        <f>SUMIFS('EPA Export Aggregation'!Z:Z,'EPA Export Aggregation'!$A:$A,$B30,'EPA Export Aggregation'!$D:$D,$A$1)*IF($A30="CH4",About!$D$58,IF($A30="N2O",About!$D$59,1))</f>
        <v>1.022611E-7</v>
      </c>
      <c r="X30">
        <f>SUMIFS('EPA Export Aggregation'!AA:AA,'EPA Export Aggregation'!$A:$A,$B30,'EPA Export Aggregation'!$D:$D,$A$1)*IF($A30="CH4",About!$D$58,IF($A30="N2O",About!$D$59,1))</f>
        <v>9.8579899999999995E-8</v>
      </c>
      <c r="Y30">
        <f>SUMIFS('EPA Export Aggregation'!AB:AB,'EPA Export Aggregation'!$A:$A,$B30,'EPA Export Aggregation'!$D:$D,$A$1)*IF($A30="CH4",About!$D$58,IF($A30="N2O",About!$D$59,1))</f>
        <v>9.48986E-8</v>
      </c>
      <c r="Z30">
        <f>SUMIFS('EPA Export Aggregation'!AC:AC,'EPA Export Aggregation'!$A:$A,$B30,'EPA Export Aggregation'!$D:$D,$A$1)*IF($A30="CH4",About!$D$58,IF($A30="N2O",About!$D$59,1))</f>
        <v>9.1217300000000005E-8</v>
      </c>
      <c r="AA30">
        <f>SUMIFS('EPA Export Aggregation'!AD:AD,'EPA Export Aggregation'!$A:$A,$B30,'EPA Export Aggregation'!$D:$D,$A$1)*IF($A30="CH4",About!$D$58,IF($A30="N2O",About!$D$59,1))</f>
        <v>8.7535999999999997E-8</v>
      </c>
      <c r="AB30">
        <f>SUMIFS('EPA Export Aggregation'!AE:AE,'EPA Export Aggregation'!$A:$A,$B30,'EPA Export Aggregation'!$D:$D,$A$1)*IF($A30="CH4",About!$D$58,IF($A30="N2O",About!$D$59,1))</f>
        <v>8.3854799999999995E-8</v>
      </c>
      <c r="AC30">
        <f>SUMIFS('EPA Export Aggregation'!AF:AF,'EPA Export Aggregation'!$A:$A,$B30,'EPA Export Aggregation'!$D:$D,$A$1)*IF($A30="CH4",About!$D$58,IF($A30="N2O",About!$D$59,1))</f>
        <v>8.01735E-8</v>
      </c>
      <c r="AD30">
        <f>SUMIFS('EPA Export Aggregation'!AG:AG,'EPA Export Aggregation'!$A:$A,$B30,'EPA Export Aggregation'!$D:$D,$A$1)*IF($A30="CH4",About!$D$58,IF($A30="N2O",About!$D$59,1))</f>
        <v>7.6492200000000005E-8</v>
      </c>
      <c r="AE30">
        <f>SUMIFS('EPA Export Aggregation'!AH:AH,'EPA Export Aggregation'!$A:$A,$B30,'EPA Export Aggregation'!$D:$D,$A$1)*IF($A30="CH4",About!$D$58,IF($A30="N2O",About!$D$59,1))</f>
        <v>7.2810899999999997E-8</v>
      </c>
      <c r="AF30">
        <f>SUMIFS('EPA Export Aggregation'!AI:AI,'EPA Export Aggregation'!$A:$A,$B30,'EPA Export Aggregation'!$D:$D,$A$1)*IF($A30="CH4",About!$D$58,IF($A30="N2O",About!$D$59,1))</f>
        <v>6.9129600000000002E-8</v>
      </c>
      <c r="AG30">
        <f>SUMIFS('EPA Export Aggregation'!AJ:AJ,'EPA Export Aggregation'!$A:$A,$B30,'EPA Export Aggregation'!$D:$D,$A$1)*IF($A30="CH4",About!$D$58,IF($A30="N2O",About!$D$59,1))</f>
        <v>6.54484E-8</v>
      </c>
      <c r="AH30">
        <f>SUMIFS('EPA Export Aggregation'!AK:AK,'EPA Export Aggregation'!$A:$A,$B30,'EPA Export Aggregation'!$D:$D,$A$1)*IF($A30="CH4",About!$D$58,IF($A30="N2O",About!$D$59,1))</f>
        <v>6.54484E-8</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25">
      <c r="A33" s="413" t="s">
        <v>2215</v>
      </c>
      <c r="B33" s="414" t="s">
        <v>4243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0.20342561077390001</v>
      </c>
      <c r="J33">
        <f>SUMIFS('EPA Export Aggregation'!M:M,'EPA Export Aggregation'!$A:$A,$B33,'EPA Export Aggregation'!$D:$D,$A$1)*IF($A33="CH4",About!$D$58,IF($A33="N2O",About!$D$59,1))</f>
        <v>0</v>
      </c>
      <c r="K33">
        <f>SUMIFS('EPA Export Aggregation'!N:N,'EPA Export Aggregation'!$A:$A,$B33,'EPA Export Aggregation'!$D:$D,$A$1)*IF($A33="CH4",About!$D$58,IF($A33="N2O",About!$D$59,1))</f>
        <v>1.6589948448200002E-2</v>
      </c>
      <c r="L33">
        <f>SUMIFS('EPA Export Aggregation'!O:O,'EPA Export Aggregation'!$A:$A,$B33,'EPA Export Aggregation'!$D:$D,$A$1)*IF($A33="CH4",About!$D$58,IF($A33="N2O",About!$D$59,1))</f>
        <v>2.4738964186099999E-2</v>
      </c>
      <c r="M33">
        <f>SUMIFS('EPA Export Aggregation'!P:P,'EPA Export Aggregation'!$A:$A,$B33,'EPA Export Aggregation'!$D:$D,$A$1)*IF($A33="CH4",About!$D$58,IF($A33="N2O",About!$D$59,1))</f>
        <v>1.7743959066000001E-2</v>
      </c>
      <c r="N33">
        <f>SUMIFS('EPA Export Aggregation'!Q:Q,'EPA Export Aggregation'!$A:$A,$B33,'EPA Export Aggregation'!$D:$D,$A$1)*IF($A33="CH4",About!$D$58,IF($A33="N2O",About!$D$59,1))</f>
        <v>7.1810438884999999E-3</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0.31260514220699998</v>
      </c>
      <c r="AG33" s="415">
        <f>SUMIFS('EPA Export Aggregation'!AJ:AJ,'EPA Export Aggregation'!$A:$A,$B33,'EPA Export Aggregation'!$D:$D,$A$1)*IF($A33="CH4",About!$D$58,IF($A33="N2O",About!$D$59,1))</f>
        <v>0.58579879450869998</v>
      </c>
      <c r="AH33" s="415">
        <f>SUMIFS('EPA Export Aggregation'!AK:AK,'EPA Export Aggregation'!$A:$A,$B33,'EPA Export Aggregation'!$D:$D,$A$1)*IF($A33="CH4",About!$D$58,IF($A33="N2O",About!$D$59,1))</f>
        <v>0.61223351015229999</v>
      </c>
    </row>
    <row r="34" spans="1:34" x14ac:dyDescent="0.25">
      <c r="A34" s="413" t="s">
        <v>2215</v>
      </c>
      <c r="B34" s="414" t="s">
        <v>4237</v>
      </c>
      <c r="C34">
        <f>SUMIFS('EPA Export Aggregation'!F:F,'EPA Export Aggregation'!$A:$A,$B34,'EPA Export Aggregation'!$D:$D,$A$1)*IF($A34="CH4",About!$D$58,IF($A34="N2O",About!$D$59,1))</f>
        <v>5.5144998155399999E-2</v>
      </c>
      <c r="D34">
        <f>SUMIFS('EPA Export Aggregation'!G:G,'EPA Export Aggregation'!$A:$A,$B34,'EPA Export Aggregation'!$D:$D,$A$1)*IF($A34="CH4",About!$D$58,IF($A34="N2O",About!$D$59,1))</f>
        <v>5.9086097674599998E-2</v>
      </c>
      <c r="E34">
        <f>SUMIFS('EPA Export Aggregation'!H:H,'EPA Export Aggregation'!$A:$A,$B34,'EPA Export Aggregation'!$D:$D,$A$1)*IF($A34="CH4",About!$D$58,IF($A34="N2O",About!$D$59,1))</f>
        <v>6.6086151864300002E-2</v>
      </c>
      <c r="F34">
        <f>SUMIFS('EPA Export Aggregation'!I:I,'EPA Export Aggregation'!$A:$A,$B34,'EPA Export Aggregation'!$D:$D,$A$1)*IF($A34="CH4",About!$D$58,IF($A34="N2O",About!$D$59,1))</f>
        <v>6.8674249720300007E-2</v>
      </c>
      <c r="G34">
        <f>SUMIFS('EPA Export Aggregation'!J:J,'EPA Export Aggregation'!$A:$A,$B34,'EPA Export Aggregation'!$D:$D,$A$1)*IF($A34="CH4",About!$D$58,IF($A34="N2O",About!$D$59,1))</f>
        <v>6.9078884997999995E-2</v>
      </c>
      <c r="H34">
        <f>SUMIFS('EPA Export Aggregation'!K:K,'EPA Export Aggregation'!$A:$A,$B34,'EPA Export Aggregation'!$D:$D,$A$1)*IF($A34="CH4",About!$D$58,IF($A34="N2O",About!$D$59,1))</f>
        <v>7.57798286008E-2</v>
      </c>
      <c r="I34">
        <f>SUMIFS('EPA Export Aggregation'!L:L,'EPA Export Aggregation'!$A:$A,$B34,'EPA Export Aggregation'!$D:$D,$A$1)*IF($A34="CH4",About!$D$58,IF($A34="N2O",About!$D$59,1))</f>
        <v>9.3717406755600002E-2</v>
      </c>
      <c r="J34">
        <f>SUMIFS('EPA Export Aggregation'!M:M,'EPA Export Aggregation'!$A:$A,$B34,'EPA Export Aggregation'!$D:$D,$A$1)*IF($A34="CH4",About!$D$58,IF($A34="N2O",About!$D$59,1))</f>
        <v>0.1060842541353</v>
      </c>
      <c r="K34">
        <f>SUMIFS('EPA Export Aggregation'!N:N,'EPA Export Aggregation'!$A:$A,$B34,'EPA Export Aggregation'!$D:$D,$A$1)*IF($A34="CH4",About!$D$58,IF($A34="N2O",About!$D$59,1))</f>
        <v>9.0062832138899998E-2</v>
      </c>
      <c r="L34">
        <f>SUMIFS('EPA Export Aggregation'!O:O,'EPA Export Aggregation'!$A:$A,$B34,'EPA Export Aggregation'!$D:$D,$A$1)*IF($A34="CH4",About!$D$58,IF($A34="N2O",About!$D$59,1))</f>
        <v>8.7261328494999998E-2</v>
      </c>
      <c r="M34">
        <f>SUMIFS('EPA Export Aggregation'!P:P,'EPA Export Aggregation'!$A:$A,$B34,'EPA Export Aggregation'!$D:$D,$A$1)*IF($A34="CH4",About!$D$58,IF($A34="N2O",About!$D$59,1))</f>
        <v>8.5041807977300002E-2</v>
      </c>
      <c r="N34">
        <f>SUMIFS('EPA Export Aggregation'!Q:Q,'EPA Export Aggregation'!$A:$A,$B34,'EPA Export Aggregation'!$D:$D,$A$1)*IF($A34="CH4",About!$D$58,IF($A34="N2O",About!$D$59,1))</f>
        <v>8.5488136079099997E-2</v>
      </c>
      <c r="O34">
        <f>SUMIFS('EPA Export Aggregation'!R:R,'EPA Export Aggregation'!$A:$A,$B34,'EPA Export Aggregation'!$D:$D,$A$1)*IF($A34="CH4",About!$D$58,IF($A34="N2O",About!$D$59,1))</f>
        <v>8.9430949348299996E-2</v>
      </c>
      <c r="P34">
        <f>SUMIFS('EPA Export Aggregation'!S:S,'EPA Export Aggregation'!$A:$A,$B34,'EPA Export Aggregation'!$D:$D,$A$1)*IF($A34="CH4",About!$D$58,IF($A34="N2O",About!$D$59,1))</f>
        <v>9.9558337899499999E-2</v>
      </c>
      <c r="Q34">
        <f>SUMIFS('EPA Export Aggregation'!T:T,'EPA Export Aggregation'!$A:$A,$B34,'EPA Export Aggregation'!$D:$D,$A$1)*IF($A34="CH4",About!$D$58,IF($A34="N2O",About!$D$59,1))</f>
        <v>0.1183309993045</v>
      </c>
      <c r="R34">
        <f>SUMIFS('EPA Export Aggregation'!U:U,'EPA Export Aggregation'!$A:$A,$B34,'EPA Export Aggregation'!$D:$D,$A$1)*IF($A34="CH4",About!$D$58,IF($A34="N2O",About!$D$59,1))</f>
        <v>0.12860516096649999</v>
      </c>
      <c r="S34">
        <f>SUMIFS('EPA Export Aggregation'!V:V,'EPA Export Aggregation'!$A:$A,$B34,'EPA Export Aggregation'!$D:$D,$A$1)*IF($A34="CH4",About!$D$58,IF($A34="N2O",About!$D$59,1))</f>
        <v>0.13015987553300001</v>
      </c>
      <c r="T34">
        <f>SUMIFS('EPA Export Aggregation'!W:W,'EPA Export Aggregation'!$A:$A,$B34,'EPA Export Aggregation'!$D:$D,$A$1)*IF($A34="CH4",About!$D$58,IF($A34="N2O",About!$D$59,1))</f>
        <v>0.1238492331791</v>
      </c>
      <c r="U34">
        <f>SUMIFS('EPA Export Aggregation'!X:X,'EPA Export Aggregation'!$A:$A,$B34,'EPA Export Aggregation'!$D:$D,$A$1)*IF($A34="CH4",About!$D$58,IF($A34="N2O",About!$D$59,1))</f>
        <v>0.11825535746470001</v>
      </c>
      <c r="V34">
        <f>SUMIFS('EPA Export Aggregation'!Y:Y,'EPA Export Aggregation'!$A:$A,$B34,'EPA Export Aggregation'!$D:$D,$A$1)*IF($A34="CH4",About!$D$58,IF($A34="N2O",About!$D$59,1))</f>
        <v>9.2112373401099998E-2</v>
      </c>
      <c r="W34">
        <f>SUMIFS('EPA Export Aggregation'!Z:Z,'EPA Export Aggregation'!$A:$A,$B34,'EPA Export Aggregation'!$D:$D,$A$1)*IF($A34="CH4",About!$D$58,IF($A34="N2O",About!$D$59,1))</f>
        <v>8.49954329432E-2</v>
      </c>
      <c r="X34">
        <f>SUMIFS('EPA Export Aggregation'!AA:AA,'EPA Export Aggregation'!$A:$A,$B34,'EPA Export Aggregation'!$D:$D,$A$1)*IF($A34="CH4",About!$D$58,IF($A34="N2O",About!$D$59,1))</f>
        <v>0.122405002268</v>
      </c>
      <c r="Y34">
        <f>SUMIFS('EPA Export Aggregation'!AB:AB,'EPA Export Aggregation'!$A:$A,$B34,'EPA Export Aggregation'!$D:$D,$A$1)*IF($A34="CH4",About!$D$58,IF($A34="N2O",About!$D$59,1))</f>
        <v>0.11474892775709999</v>
      </c>
      <c r="Z34">
        <f>SUMIFS('EPA Export Aggregation'!AC:AC,'EPA Export Aggregation'!$A:$A,$B34,'EPA Export Aggregation'!$D:$D,$A$1)*IF($A34="CH4",About!$D$58,IF($A34="N2O",About!$D$59,1))</f>
        <v>0.10996393806889999</v>
      </c>
      <c r="AA34">
        <f>SUMIFS('EPA Export Aggregation'!AD:AD,'EPA Export Aggregation'!$A:$A,$B34,'EPA Export Aggregation'!$D:$D,$A$1)*IF($A34="CH4",About!$D$58,IF($A34="N2O",About!$D$59,1))</f>
        <v>6.4948422752399995E-2</v>
      </c>
      <c r="AB34">
        <f>SUMIFS('EPA Export Aggregation'!AE:AE,'EPA Export Aggregation'!$A:$A,$B34,'EPA Export Aggregation'!$D:$D,$A$1)*IF($A34="CH4",About!$D$58,IF($A34="N2O",About!$D$59,1))</f>
        <v>8.8633910550699996E-2</v>
      </c>
      <c r="AC34">
        <f>SUMIFS('EPA Export Aggregation'!AF:AF,'EPA Export Aggregation'!$A:$A,$B34,'EPA Export Aggregation'!$D:$D,$A$1)*IF($A34="CH4",About!$D$58,IF($A34="N2O",About!$D$59,1))</f>
        <v>0.13611538177749999</v>
      </c>
      <c r="AD34">
        <f>SUMIFS('EPA Export Aggregation'!AG:AG,'EPA Export Aggregation'!$A:$A,$B34,'EPA Export Aggregation'!$D:$D,$A$1)*IF($A34="CH4",About!$D$58,IF($A34="N2O",About!$D$59,1))</f>
        <v>0.14383135780049999</v>
      </c>
      <c r="AE34">
        <f>SUMIFS('EPA Export Aggregation'!AH:AH,'EPA Export Aggregation'!$A:$A,$B34,'EPA Export Aggregation'!$D:$D,$A$1)*IF($A34="CH4",About!$D$58,IF($A34="N2O",About!$D$59,1))</f>
        <v>0.13469549289159999</v>
      </c>
      <c r="AF34">
        <f>SUMIFS('EPA Export Aggregation'!AI:AI,'EPA Export Aggregation'!$A:$A,$B34,'EPA Export Aggregation'!$D:$D,$A$1)*IF($A34="CH4",About!$D$58,IF($A34="N2O",About!$D$59,1))</f>
        <v>0.1429860614298</v>
      </c>
      <c r="AG34">
        <f>SUMIFS('EPA Export Aggregation'!AJ:AJ,'EPA Export Aggregation'!$A:$A,$B34,'EPA Export Aggregation'!$D:$D,$A$1)*IF($A34="CH4",About!$D$58,IF($A34="N2O",About!$D$59,1))</f>
        <v>0.15127662996810001</v>
      </c>
      <c r="AH34">
        <f>SUMIFS('EPA Export Aggregation'!AK:AK,'EPA Export Aggregation'!$A:$A,$B34,'EPA Export Aggregation'!$D:$D,$A$1)*IF($A34="CH4",About!$D$58,IF($A34="N2O",About!$D$59,1))</f>
        <v>0.1595671985064</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1.009971574E-3</v>
      </c>
      <c r="D74">
        <f>SUMIFS('EPA Export Aggregation'!G:G,'EPA Export Aggregation'!$A:$A,$B74,'EPA Export Aggregation'!$D:$D,$A$1)*IF($A74="CH4",About!$D$58,IF($A74="N2O",About!$D$59,1))</f>
        <v>2.1570998112E-3</v>
      </c>
      <c r="E74">
        <f>SUMIFS('EPA Export Aggregation'!H:H,'EPA Export Aggregation'!$A:$A,$B74,'EPA Export Aggregation'!$D:$D,$A$1)*IF($A74="CH4",About!$D$58,IF($A74="N2O",About!$D$59,1))</f>
        <v>5.3156373504000005E-3</v>
      </c>
      <c r="F74">
        <f>SUMIFS('EPA Export Aggregation'!I:I,'EPA Export Aggregation'!$A:$A,$B74,'EPA Export Aggregation'!$D:$D,$A$1)*IF($A74="CH4",About!$D$58,IF($A74="N2O",About!$D$59,1))</f>
        <v>1.6890328874799999E-2</v>
      </c>
      <c r="G74">
        <f>SUMIFS('EPA Export Aggregation'!J:J,'EPA Export Aggregation'!$A:$A,$B74,'EPA Export Aggregation'!$D:$D,$A$1)*IF($A74="CH4",About!$D$58,IF($A74="N2O",About!$D$59,1))</f>
        <v>4.0340342124000006E-2</v>
      </c>
      <c r="H74">
        <f>SUMIFS('EPA Export Aggregation'!K:K,'EPA Export Aggregation'!$A:$A,$B74,'EPA Export Aggregation'!$D:$D,$A$1)*IF($A74="CH4",About!$D$58,IF($A74="N2O",About!$D$59,1))</f>
        <v>8.8629099155000016E-2</v>
      </c>
      <c r="I74">
        <f>SUMIFS('EPA Export Aggregation'!L:L,'EPA Export Aggregation'!$A:$A,$B74,'EPA Export Aggregation'!$D:$D,$A$1)*IF($A74="CH4",About!$D$58,IF($A74="N2O",About!$D$59,1))</f>
        <v>0.12530045296029999</v>
      </c>
      <c r="J74">
        <f>SUMIFS('EPA Export Aggregation'!M:M,'EPA Export Aggregation'!$A:$A,$B74,'EPA Export Aggregation'!$D:$D,$A$1)*IF($A74="CH4",About!$D$58,IF($A74="N2O",About!$D$59,1))</f>
        <v>0.15946573232360001</v>
      </c>
      <c r="K74">
        <f>SUMIFS('EPA Export Aggregation'!N:N,'EPA Export Aggregation'!$A:$A,$B74,'EPA Export Aggregation'!$D:$D,$A$1)*IF($A74="CH4",About!$D$58,IF($A74="N2O",About!$D$59,1))</f>
        <v>0.18466043531779999</v>
      </c>
      <c r="L74">
        <f>SUMIFS('EPA Export Aggregation'!O:O,'EPA Export Aggregation'!$A:$A,$B74,'EPA Export Aggregation'!$D:$D,$A$1)*IF($A74="CH4",About!$D$58,IF($A74="N2O",About!$D$59,1))</f>
        <v>0.21070218604940003</v>
      </c>
      <c r="M74">
        <f>SUMIFS('EPA Export Aggregation'!P:P,'EPA Export Aggregation'!$A:$A,$B74,'EPA Export Aggregation'!$D:$D,$A$1)*IF($A74="CH4",About!$D$58,IF($A74="N2O",About!$D$59,1))</f>
        <v>0.23184591382859995</v>
      </c>
      <c r="N74">
        <f>SUMIFS('EPA Export Aggregation'!Q:Q,'EPA Export Aggregation'!$A:$A,$B74,'EPA Export Aggregation'!$D:$D,$A$1)*IF($A74="CH4",About!$D$58,IF($A74="N2O",About!$D$59,1))</f>
        <v>0.25294670688830001</v>
      </c>
      <c r="O74">
        <f>SUMIFS('EPA Export Aggregation'!R:R,'EPA Export Aggregation'!$A:$A,$B74,'EPA Export Aggregation'!$D:$D,$A$1)*IF($A74="CH4",About!$D$58,IF($A74="N2O",About!$D$59,1))</f>
        <v>0.27072927459710006</v>
      </c>
      <c r="P74">
        <f>SUMIFS('EPA Export Aggregation'!S:S,'EPA Export Aggregation'!$A:$A,$B74,'EPA Export Aggregation'!$D:$D,$A$1)*IF($A74="CH4",About!$D$58,IF($A74="N2O",About!$D$59,1))</f>
        <v>0.28891157618480007</v>
      </c>
      <c r="Q74">
        <f>SUMIFS('EPA Export Aggregation'!T:T,'EPA Export Aggregation'!$A:$A,$B74,'EPA Export Aggregation'!$D:$D,$A$1)*IF($A74="CH4",About!$D$58,IF($A74="N2O",About!$D$59,1))</f>
        <v>0.30477254345889998</v>
      </c>
      <c r="R74">
        <f>SUMIFS('EPA Export Aggregation'!U:U,'EPA Export Aggregation'!$A:$A,$B74,'EPA Export Aggregation'!$D:$D,$A$1)*IF($A74="CH4",About!$D$58,IF($A74="N2O",About!$D$59,1))</f>
        <v>0.32630699246470002</v>
      </c>
      <c r="S74">
        <f>SUMIFS('EPA Export Aggregation'!V:V,'EPA Export Aggregation'!$A:$A,$B74,'EPA Export Aggregation'!$D:$D,$A$1)*IF($A74="CH4",About!$D$58,IF($A74="N2O",About!$D$59,1))</f>
        <v>0.35421666230639998</v>
      </c>
      <c r="T74">
        <f>SUMIFS('EPA Export Aggregation'!W:W,'EPA Export Aggregation'!$A:$A,$B74,'EPA Export Aggregation'!$D:$D,$A$1)*IF($A74="CH4",About!$D$58,IF($A74="N2O",About!$D$59,1))</f>
        <v>0.38670222236889989</v>
      </c>
      <c r="U74">
        <f>SUMIFS('EPA Export Aggregation'!X:X,'EPA Export Aggregation'!$A:$A,$B74,'EPA Export Aggregation'!$D:$D,$A$1)*IF($A74="CH4",About!$D$58,IF($A74="N2O",About!$D$59,1))</f>
        <v>0.42167918671789989</v>
      </c>
      <c r="V74">
        <f>SUMIFS('EPA Export Aggregation'!Y:Y,'EPA Export Aggregation'!$A:$A,$B74,'EPA Export Aggregation'!$D:$D,$A$1)*IF($A74="CH4",About!$D$58,IF($A74="N2O",About!$D$59,1))</f>
        <v>0.45765024817529987</v>
      </c>
      <c r="W74">
        <f>SUMIFS('EPA Export Aggregation'!Z:Z,'EPA Export Aggregation'!$A:$A,$B74,'EPA Export Aggregation'!$D:$D,$A$1)*IF($A74="CH4",About!$D$58,IF($A74="N2O",About!$D$59,1))</f>
        <v>0.45426160696460005</v>
      </c>
      <c r="X74">
        <f>SUMIFS('EPA Export Aggregation'!AA:AA,'EPA Export Aggregation'!$A:$A,$B74,'EPA Export Aggregation'!$D:$D,$A$1)*IF($A74="CH4",About!$D$58,IF($A74="N2O",About!$D$59,1))</f>
        <v>0.41829696958039991</v>
      </c>
      <c r="Y74">
        <f>SUMIFS('EPA Export Aggregation'!AB:AB,'EPA Export Aggregation'!$A:$A,$B74,'EPA Export Aggregation'!$D:$D,$A$1)*IF($A74="CH4",About!$D$58,IF($A74="N2O",About!$D$59,1))</f>
        <v>0.55658933651410003</v>
      </c>
      <c r="Z74">
        <f>SUMIFS('EPA Export Aggregation'!AC:AC,'EPA Export Aggregation'!$A:$A,$B74,'EPA Export Aggregation'!$D:$D,$A$1)*IF($A74="CH4",About!$D$58,IF($A74="N2O",About!$D$59,1))</f>
        <v>0.42369634783509996</v>
      </c>
      <c r="AA74">
        <f>SUMIFS('EPA Export Aggregation'!AD:AD,'EPA Export Aggregation'!$A:$A,$B74,'EPA Export Aggregation'!$D:$D,$A$1)*IF($A74="CH4",About!$D$58,IF($A74="N2O",About!$D$59,1))</f>
        <v>0.43824823270980001</v>
      </c>
      <c r="AB74">
        <f>SUMIFS('EPA Export Aggregation'!AE:AE,'EPA Export Aggregation'!$A:$A,$B74,'EPA Export Aggregation'!$D:$D,$A$1)*IF($A74="CH4",About!$D$58,IF($A74="N2O",About!$D$59,1))</f>
        <v>0.40145226083999996</v>
      </c>
      <c r="AC74">
        <f>SUMIFS('EPA Export Aggregation'!AF:AF,'EPA Export Aggregation'!$A:$A,$B74,'EPA Export Aggregation'!$D:$D,$A$1)*IF($A74="CH4",About!$D$58,IF($A74="N2O",About!$D$59,1))</f>
        <v>0.37151478949539996</v>
      </c>
      <c r="AD74">
        <f>SUMIFS('EPA Export Aggregation'!AG:AG,'EPA Export Aggregation'!$A:$A,$B74,'EPA Export Aggregation'!$D:$D,$A$1)*IF($A74="CH4",About!$D$58,IF($A74="N2O",About!$D$59,1))</f>
        <v>0.34782496176590005</v>
      </c>
      <c r="AE74">
        <f>SUMIFS('EPA Export Aggregation'!AH:AH,'EPA Export Aggregation'!$A:$A,$B74,'EPA Export Aggregation'!$D:$D,$A$1)*IF($A74="CH4",About!$D$58,IF($A74="N2O",About!$D$59,1))</f>
        <v>0.44516208224139975</v>
      </c>
      <c r="AF74">
        <f>SUMIFS('EPA Export Aggregation'!AI:AI,'EPA Export Aggregation'!$A:$A,$B74,'EPA Export Aggregation'!$D:$D,$A$1)*IF($A74="CH4",About!$D$58,IF($A74="N2O",About!$D$59,1))</f>
        <v>0.40617786798819999</v>
      </c>
      <c r="AG74">
        <f>SUMIFS('EPA Export Aggregation'!AJ:AJ,'EPA Export Aggregation'!$A:$A,$B74,'EPA Export Aggregation'!$D:$D,$A$1)*IF($A74="CH4",About!$D$58,IF($A74="N2O",About!$D$59,1))</f>
        <v>0.54072650539610001</v>
      </c>
      <c r="AH74">
        <f>SUMIFS('EPA Export Aggregation'!AK:AK,'EPA Export Aggregation'!$A:$A,$B74,'EPA Export Aggregation'!$D:$D,$A$1)*IF($A74="CH4",About!$D$58,IF($A74="N2O",About!$D$59,1))</f>
        <v>0.56590195714209979</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7.3514707530999996E-3</v>
      </c>
      <c r="D76" s="415">
        <f>SUMIFS('EPA Export Aggregation'!G:G,'EPA Export Aggregation'!$A:$A,$B76,'EPA Export Aggregation'!$D:$D,$A$1)*IF($A76="CH4",About!$D$58,IF($A76="N2O",About!$D$59,1))</f>
        <v>7.3514707530999996E-3</v>
      </c>
      <c r="E76" s="415">
        <f>SUMIFS('EPA Export Aggregation'!H:H,'EPA Export Aggregation'!$A:$A,$B76,'EPA Export Aggregation'!$D:$D,$A$1)*IF($A76="CH4",About!$D$58,IF($A76="N2O",About!$D$59,1))</f>
        <v>7.3514707530999996E-3</v>
      </c>
      <c r="F76" s="415">
        <f>SUMIFS('EPA Export Aggregation'!I:I,'EPA Export Aggregation'!$A:$A,$B76,'EPA Export Aggregation'!$D:$D,$A$1)*IF($A76="CH4",About!$D$58,IF($A76="N2O",About!$D$59,1))</f>
        <v>9.1893380862000003E-3</v>
      </c>
      <c r="G76" s="415">
        <f>SUMIFS('EPA Export Aggregation'!J:J,'EPA Export Aggregation'!$A:$A,$B76,'EPA Export Aggregation'!$D:$D,$A$1)*IF($A76="CH4",About!$D$58,IF($A76="N2O",About!$D$59,1))</f>
        <v>1.01082724039E-2</v>
      </c>
      <c r="H76" s="415">
        <f>SUMIFS('EPA Export Aggregation'!K:K,'EPA Export Aggregation'!$A:$A,$B76,'EPA Export Aggregation'!$D:$D,$A$1)*IF($A76="CH4",About!$D$58,IF($A76="N2O",About!$D$59,1))</f>
        <v>1.2702670256E-2</v>
      </c>
      <c r="I76" s="415">
        <f>SUMIFS('EPA Export Aggregation'!L:L,'EPA Export Aggregation'!$A:$A,$B76,'EPA Export Aggregation'!$D:$D,$A$1)*IF($A76="CH4",About!$D$58,IF($A76="N2O",About!$D$59,1))</f>
        <v>1.4105842587099999E-2</v>
      </c>
      <c r="J76" s="415">
        <f>SUMIFS('EPA Export Aggregation'!M:M,'EPA Export Aggregation'!$A:$A,$B76,'EPA Export Aggregation'!$D:$D,$A$1)*IF($A76="CH4",About!$D$58,IF($A76="N2O",About!$D$59,1))</f>
        <v>1.49070562138E-2</v>
      </c>
      <c r="K76" s="415">
        <f>SUMIFS('EPA Export Aggregation'!N:N,'EPA Export Aggregation'!$A:$A,$B76,'EPA Export Aggregation'!$D:$D,$A$1)*IF($A76="CH4",About!$D$58,IF($A76="N2O",About!$D$59,1))</f>
        <v>1.8278674345099999E-2</v>
      </c>
      <c r="L76" s="415">
        <f>SUMIFS('EPA Export Aggregation'!O:O,'EPA Export Aggregation'!$A:$A,$B76,'EPA Export Aggregation'!$D:$D,$A$1)*IF($A76="CH4",About!$D$58,IF($A76="N2O",About!$D$59,1))</f>
        <v>1.8548458288900001E-2</v>
      </c>
      <c r="M76" s="415">
        <f>SUMIFS('EPA Export Aggregation'!P:P,'EPA Export Aggregation'!$A:$A,$B76,'EPA Export Aggregation'!$D:$D,$A$1)*IF($A76="CH4",About!$D$58,IF($A76="N2O",About!$D$59,1))</f>
        <v>1.12957472418E-2</v>
      </c>
      <c r="N76" s="415">
        <f>SUMIFS('EPA Export Aggregation'!Q:Q,'EPA Export Aggregation'!$A:$A,$B76,'EPA Export Aggregation'!$D:$D,$A$1)*IF($A76="CH4",About!$D$58,IF($A76="N2O",About!$D$59,1))</f>
        <v>7.5061381927999998E-3</v>
      </c>
      <c r="O76" s="415">
        <f>SUMIFS('EPA Export Aggregation'!R:R,'EPA Export Aggregation'!$A:$A,$B76,'EPA Export Aggregation'!$D:$D,$A$1)*IF($A76="CH4",About!$D$58,IF($A76="N2O",About!$D$59,1))</f>
        <v>7.1759643343E-3</v>
      </c>
      <c r="P76" s="415">
        <f>SUMIFS('EPA Export Aggregation'!S:S,'EPA Export Aggregation'!$A:$A,$B76,'EPA Export Aggregation'!$D:$D,$A$1)*IF($A76="CH4",About!$D$58,IF($A76="N2O",About!$D$59,1))</f>
        <v>7.5037373543999997E-3</v>
      </c>
      <c r="Q76" s="415">
        <f>SUMIFS('EPA Export Aggregation'!T:T,'EPA Export Aggregation'!$A:$A,$B76,'EPA Export Aggregation'!$D:$D,$A$1)*IF($A76="CH4",About!$D$58,IF($A76="N2O",About!$D$59,1))</f>
        <v>7.4711184575000002E-3</v>
      </c>
      <c r="R76" s="415">
        <f>SUMIFS('EPA Export Aggregation'!U:U,'EPA Export Aggregation'!$A:$A,$B76,'EPA Export Aggregation'!$D:$D,$A$1)*IF($A76="CH4",About!$D$58,IF($A76="N2O",About!$D$59,1))</f>
        <v>7.1719273053000004E-3</v>
      </c>
      <c r="S76" s="415">
        <f>SUMIFS('EPA Export Aggregation'!V:V,'EPA Export Aggregation'!$A:$A,$B76,'EPA Export Aggregation'!$D:$D,$A$1)*IF($A76="CH4",About!$D$58,IF($A76="N2O",About!$D$59,1))</f>
        <v>8.5387753374000005E-3</v>
      </c>
      <c r="T76" s="415">
        <f>SUMIFS('EPA Export Aggregation'!W:W,'EPA Export Aggregation'!$A:$A,$B76,'EPA Export Aggregation'!$D:$D,$A$1)*IF($A76="CH4",About!$D$58,IF($A76="N2O",About!$D$59,1))</f>
        <v>8.3092015410000004E-3</v>
      </c>
      <c r="U76" s="415">
        <f>SUMIFS('EPA Export Aggregation'!X:X,'EPA Export Aggregation'!$A:$A,$B76,'EPA Export Aggregation'!$D:$D,$A$1)*IF($A76="CH4",About!$D$58,IF($A76="N2O",About!$D$59,1))</f>
        <v>7.8535162983000006E-3</v>
      </c>
      <c r="V76" s="415">
        <f>SUMIFS('EPA Export Aggregation'!Y:Y,'EPA Export Aggregation'!$A:$A,$B76,'EPA Export Aggregation'!$D:$D,$A$1)*IF($A76="CH4",About!$D$58,IF($A76="N2O",About!$D$59,1))</f>
        <v>4.7710752796999998E-3</v>
      </c>
      <c r="W76" s="415">
        <f>SUMIFS('EPA Export Aggregation'!Z:Z,'EPA Export Aggregation'!$A:$A,$B76,'EPA Export Aggregation'!$D:$D,$A$1)*IF($A76="CH4",About!$D$58,IF($A76="N2O",About!$D$59,1))</f>
        <v>6.1815840549999995E-4</v>
      </c>
      <c r="X76" s="415">
        <f>SUMIFS('EPA Export Aggregation'!AA:AA,'EPA Export Aggregation'!$A:$A,$B76,'EPA Export Aggregation'!$D:$D,$A$1)*IF($A76="CH4",About!$D$58,IF($A76="N2O",About!$D$59,1))</f>
        <v>6.7492605289999998E-4</v>
      </c>
      <c r="Y76" s="415">
        <f>SUMIFS('EPA Export Aggregation'!AB:AB,'EPA Export Aggregation'!$A:$A,$B76,'EPA Export Aggregation'!$D:$D,$A$1)*IF($A76="CH4",About!$D$58,IF($A76="N2O",About!$D$59,1))</f>
        <v>1.6347297573E-3</v>
      </c>
      <c r="Z76" s="415">
        <f>SUMIFS('EPA Export Aggregation'!AC:AC,'EPA Export Aggregation'!$A:$A,$B76,'EPA Export Aggregation'!$D:$D,$A$1)*IF($A76="CH4",About!$D$58,IF($A76="N2O",About!$D$59,1))</f>
        <v>1.2735262883999999E-3</v>
      </c>
      <c r="AA76" s="415">
        <f>SUMIFS('EPA Export Aggregation'!AD:AD,'EPA Export Aggregation'!$A:$A,$B76,'EPA Export Aggregation'!$D:$D,$A$1)*IF($A76="CH4",About!$D$58,IF($A76="N2O",About!$D$59,1))</f>
        <v>1.5124818688999999E-3</v>
      </c>
      <c r="AB76" s="415">
        <f>SUMIFS('EPA Export Aggregation'!AE:AE,'EPA Export Aggregation'!$A:$A,$B76,'EPA Export Aggregation'!$D:$D,$A$1)*IF($A76="CH4",About!$D$58,IF($A76="N2O",About!$D$59,1))</f>
        <v>1.6900038577E-3</v>
      </c>
      <c r="AC76" s="415">
        <f>SUMIFS('EPA Export Aggregation'!AF:AF,'EPA Export Aggregation'!$A:$A,$B76,'EPA Export Aggregation'!$D:$D,$A$1)*IF($A76="CH4",About!$D$58,IF($A76="N2O",About!$D$59,1))</f>
        <v>2.4177446997000001E-3</v>
      </c>
      <c r="AD76" s="415">
        <f>SUMIFS('EPA Export Aggregation'!AG:AG,'EPA Export Aggregation'!$A:$A,$B76,'EPA Export Aggregation'!$D:$D,$A$1)*IF($A76="CH4",About!$D$58,IF($A76="N2O",About!$D$59,1))</f>
        <v>3.439236221E-3</v>
      </c>
      <c r="AE76" s="415">
        <f>SUMIFS('EPA Export Aggregation'!AH:AH,'EPA Export Aggregation'!$A:$A,$B76,'EPA Export Aggregation'!$D:$D,$A$1)*IF($A76="CH4",About!$D$58,IF($A76="N2O",About!$D$59,1))</f>
        <v>4.1649079265999997E-3</v>
      </c>
      <c r="AF76" s="415">
        <f>SUMIFS('EPA Export Aggregation'!AI:AI,'EPA Export Aggregation'!$A:$A,$B76,'EPA Export Aggregation'!$D:$D,$A$1)*IF($A76="CH4",About!$D$58,IF($A76="N2O",About!$D$59,1))</f>
        <v>2.3615271818999998E-3</v>
      </c>
      <c r="AG76" s="415">
        <f>SUMIFS('EPA Export Aggregation'!AJ:AJ,'EPA Export Aggregation'!$A:$A,$B76,'EPA Export Aggregation'!$D:$D,$A$1)*IF($A76="CH4",About!$D$58,IF($A76="N2O",About!$D$59,1))</f>
        <v>2.8707190473000002E-3</v>
      </c>
      <c r="AH76" s="415">
        <f>SUMIFS('EPA Export Aggregation'!AK:AK,'EPA Export Aggregation'!$A:$A,$B76,'EPA Export Aggregation'!$D:$D,$A$1)*IF($A76="CH4",About!$D$58,IF($A76="N2O",About!$D$59,1))</f>
        <v>2.9504809725999998E-3</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0.1030539640272264</v>
      </c>
      <c r="D80" s="415">
        <f>SUMIFS('EPA Export Aggregation'!G:G,'EPA Export Aggregation'!$A:$A,$B80,'EPA Export Aggregation'!$D:$D,$A$1)*IF($A80="CH4",About!$D$58,IF($A80="N2O",About!$D$59,1))</f>
        <v>0.1030539640272264</v>
      </c>
      <c r="E80" s="415">
        <f>SUMIFS('EPA Export Aggregation'!H:H,'EPA Export Aggregation'!$A:$A,$B80,'EPA Export Aggregation'!$D:$D,$A$1)*IF($A80="CH4",About!$D$58,IF($A80="N2O",About!$D$59,1))</f>
        <v>0.1030539640272264</v>
      </c>
      <c r="F80" s="415">
        <f>SUMIFS('EPA Export Aggregation'!I:I,'EPA Export Aggregation'!$A:$A,$B80,'EPA Export Aggregation'!$D:$D,$A$1)*IF($A80="CH4",About!$D$58,IF($A80="N2O",About!$D$59,1))</f>
        <v>0.12881745414478299</v>
      </c>
      <c r="G80" s="415">
        <f>SUMIFS('EPA Export Aggregation'!J:J,'EPA Export Aggregation'!$A:$A,$B80,'EPA Export Aggregation'!$D:$D,$A$1)*IF($A80="CH4",About!$D$58,IF($A80="N2O",About!$D$59,1))</f>
        <v>0.1416992004269613</v>
      </c>
      <c r="H80" s="415">
        <f>SUMIFS('EPA Export Aggregation'!K:K,'EPA Export Aggregation'!$A:$A,$B80,'EPA Export Aggregation'!$D:$D,$A$1)*IF($A80="CH4",About!$D$58,IF($A80="N2O",About!$D$59,1))</f>
        <v>0.1780678322062266</v>
      </c>
      <c r="I80" s="415">
        <f>SUMIFS('EPA Export Aggregation'!L:L,'EPA Export Aggregation'!$A:$A,$B80,'EPA Export Aggregation'!$D:$D,$A$1)*IF($A80="CH4",About!$D$58,IF($A80="N2O",About!$D$59,1))</f>
        <v>0.1977377142595792</v>
      </c>
      <c r="J80" s="415">
        <f>SUMIFS('EPA Export Aggregation'!M:M,'EPA Export Aggregation'!$A:$A,$B80,'EPA Export Aggregation'!$D:$D,$A$1)*IF($A80="CH4",About!$D$58,IF($A80="N2O",About!$D$59,1))</f>
        <v>0.20896922767060239</v>
      </c>
      <c r="K80" s="415">
        <f>SUMIFS('EPA Export Aggregation'!N:N,'EPA Export Aggregation'!$A:$A,$B80,'EPA Export Aggregation'!$D:$D,$A$1)*IF($A80="CH4",About!$D$58,IF($A80="N2O",About!$D$59,1))</f>
        <v>0.2562330572288149</v>
      </c>
      <c r="L80" s="415">
        <f>SUMIFS('EPA Export Aggregation'!O:O,'EPA Export Aggregation'!$A:$A,$B80,'EPA Export Aggregation'!$D:$D,$A$1)*IF($A80="CH4",About!$D$58,IF($A80="N2O",About!$D$59,1))</f>
        <v>0.26001492341312049</v>
      </c>
      <c r="M80" s="415">
        <f>SUMIFS('EPA Export Aggregation'!P:P,'EPA Export Aggregation'!$A:$A,$B80,'EPA Export Aggregation'!$D:$D,$A$1)*IF($A80="CH4",About!$D$58,IF($A80="N2O",About!$D$59,1))</f>
        <v>0.2217748908937901</v>
      </c>
      <c r="N80" s="415">
        <f>SUMIFS('EPA Export Aggregation'!Q:Q,'EPA Export Aggregation'!$A:$A,$B80,'EPA Export Aggregation'!$D:$D,$A$1)*IF($A80="CH4",About!$D$58,IF($A80="N2O",About!$D$59,1))</f>
        <v>0.1560794408700894</v>
      </c>
      <c r="O80" s="415">
        <f>SUMIFS('EPA Export Aggregation'!R:R,'EPA Export Aggregation'!$A:$A,$B80,'EPA Export Aggregation'!$D:$D,$A$1)*IF($A80="CH4",About!$D$58,IF($A80="N2O",About!$D$59,1))</f>
        <v>0.1528977618871297</v>
      </c>
      <c r="P80" s="415">
        <f>SUMIFS('EPA Export Aggregation'!S:S,'EPA Export Aggregation'!$A:$A,$B80,'EPA Export Aggregation'!$D:$D,$A$1)*IF($A80="CH4",About!$D$58,IF($A80="N2O",About!$D$59,1))</f>
        <v>0.1397909509589525</v>
      </c>
      <c r="Q80" s="415">
        <f>SUMIFS('EPA Export Aggregation'!T:T,'EPA Export Aggregation'!$A:$A,$B80,'EPA Export Aggregation'!$D:$D,$A$1)*IF($A80="CH4",About!$D$58,IF($A80="N2O",About!$D$59,1))</f>
        <v>0.12984357910201089</v>
      </c>
      <c r="R80" s="415">
        <f>SUMIFS('EPA Export Aggregation'!U:U,'EPA Export Aggregation'!$A:$A,$B80,'EPA Export Aggregation'!$D:$D,$A$1)*IF($A80="CH4",About!$D$58,IF($A80="N2O",About!$D$59,1))</f>
        <v>0.1196334889413392</v>
      </c>
      <c r="S80" s="415">
        <f>SUMIFS('EPA Export Aggregation'!V:V,'EPA Export Aggregation'!$A:$A,$B80,'EPA Export Aggregation'!$D:$D,$A$1)*IF($A80="CH4",About!$D$58,IF($A80="N2O",About!$D$59,1))</f>
        <v>0.12781851283033471</v>
      </c>
      <c r="T80" s="415">
        <f>SUMIFS('EPA Export Aggregation'!W:W,'EPA Export Aggregation'!$A:$A,$B80,'EPA Export Aggregation'!$D:$D,$A$1)*IF($A80="CH4",About!$D$58,IF($A80="N2O",About!$D$59,1))</f>
        <v>0.12213897527407711</v>
      </c>
      <c r="U80" s="415">
        <f>SUMIFS('EPA Export Aggregation'!X:X,'EPA Export Aggregation'!$A:$A,$B80,'EPA Export Aggregation'!$D:$D,$A$1)*IF($A80="CH4",About!$D$58,IF($A80="N2O",About!$D$59,1))</f>
        <v>0.1109959605812456</v>
      </c>
      <c r="V80" s="415">
        <f>SUMIFS('EPA Export Aggregation'!Y:Y,'EPA Export Aggregation'!$A:$A,$B80,'EPA Export Aggregation'!$D:$D,$A$1)*IF($A80="CH4",About!$D$58,IF($A80="N2O",About!$D$59,1))</f>
        <v>6.02688809470351E-2</v>
      </c>
      <c r="W80" s="415">
        <f>SUMIFS('EPA Export Aggregation'!Z:Z,'EPA Export Aggregation'!$A:$A,$B80,'EPA Export Aggregation'!$D:$D,$A$1)*IF($A80="CH4",About!$D$58,IF($A80="N2O",About!$D$59,1))</f>
        <v>7.8562385070722E-3</v>
      </c>
      <c r="X80" s="415">
        <f>SUMIFS('EPA Export Aggregation'!AA:AA,'EPA Export Aggregation'!$A:$A,$B80,'EPA Export Aggregation'!$D:$D,$A$1)*IF($A80="CH4",About!$D$58,IF($A80="N2O",About!$D$59,1))</f>
        <v>1.8798509290000001E-2</v>
      </c>
      <c r="Y80" s="415">
        <f>SUMIFS('EPA Export Aggregation'!AB:AB,'EPA Export Aggregation'!$A:$A,$B80,'EPA Export Aggregation'!$D:$D,$A$1)*IF($A80="CH4",About!$D$58,IF($A80="N2O",About!$D$59,1))</f>
        <v>3.4142027548300001E-2</v>
      </c>
      <c r="Z80" s="415">
        <f>SUMIFS('EPA Export Aggregation'!AC:AC,'EPA Export Aggregation'!$A:$A,$B80,'EPA Export Aggregation'!$D:$D,$A$1)*IF($A80="CH4",About!$D$58,IF($A80="N2O",About!$D$59,1))</f>
        <v>5.6673158110002999E-3</v>
      </c>
      <c r="AA80" s="415">
        <f>SUMIFS('EPA Export Aggregation'!AD:AD,'EPA Export Aggregation'!$A:$A,$B80,'EPA Export Aggregation'!$D:$D,$A$1)*IF($A80="CH4",About!$D$58,IF($A80="N2O",About!$D$59,1))</f>
        <v>6.9917075169E-3</v>
      </c>
      <c r="AB80" s="415">
        <f>SUMIFS('EPA Export Aggregation'!AE:AE,'EPA Export Aggregation'!$A:$A,$B80,'EPA Export Aggregation'!$D:$D,$A$1)*IF($A80="CH4",About!$D$58,IF($A80="N2O",About!$D$59,1))</f>
        <v>9.7482975810999992E-3</v>
      </c>
      <c r="AC80" s="415">
        <f>SUMIFS('EPA Export Aggregation'!AF:AF,'EPA Export Aggregation'!$A:$A,$B80,'EPA Export Aggregation'!$D:$D,$A$1)*IF($A80="CH4",About!$D$58,IF($A80="N2O",About!$D$59,1))</f>
        <v>1.0628332424100001E-2</v>
      </c>
      <c r="AD80" s="415">
        <f>SUMIFS('EPA Export Aggregation'!AG:AG,'EPA Export Aggregation'!$A:$A,$B80,'EPA Export Aggregation'!$D:$D,$A$1)*IF($A80="CH4",About!$D$58,IF($A80="N2O",About!$D$59,1))</f>
        <v>1.52214419200963E-2</v>
      </c>
      <c r="AE80" s="415">
        <f>SUMIFS('EPA Export Aggregation'!AH:AH,'EPA Export Aggregation'!$A:$A,$B80,'EPA Export Aggregation'!$D:$D,$A$1)*IF($A80="CH4",About!$D$58,IF($A80="N2O",About!$D$59,1))</f>
        <v>1.7203419267221701E-2</v>
      </c>
      <c r="AF80" s="415">
        <f>SUMIFS('EPA Export Aggregation'!AI:AI,'EPA Export Aggregation'!$A:$A,$B80,'EPA Export Aggregation'!$D:$D,$A$1)*IF($A80="CH4",About!$D$58,IF($A80="N2O",About!$D$59,1))</f>
        <v>1.5990785923500599E-2</v>
      </c>
      <c r="AG80" s="415">
        <f>SUMIFS('EPA Export Aggregation'!AJ:AJ,'EPA Export Aggregation'!$A:$A,$B80,'EPA Export Aggregation'!$D:$D,$A$1)*IF($A80="CH4",About!$D$58,IF($A80="N2O",About!$D$59,1))</f>
        <v>1.8195584497726899E-2</v>
      </c>
      <c r="AH80" s="415">
        <f>SUMIFS('EPA Export Aggregation'!AK:AK,'EPA Export Aggregation'!$A:$A,$B80,'EPA Export Aggregation'!$D:$D,$A$1)*IF($A80="CH4",About!$D$58,IF($A80="N2O",About!$D$59,1))</f>
        <v>1.5978471293525E-2</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2.071538865E-2</v>
      </c>
      <c r="D84" s="415">
        <f>SUMIFS('EPA Export Aggregation'!G:G,'EPA Export Aggregation'!$A:$A,$B84,'EPA Export Aggregation'!$D:$D,$A$1)*IF($A84="CH4",About!$D$58,IF($A84="N2O",About!$D$59,1))</f>
        <v>2.071538865E-2</v>
      </c>
      <c r="E84" s="415">
        <f>SUMIFS('EPA Export Aggregation'!H:H,'EPA Export Aggregation'!$A:$A,$B84,'EPA Export Aggregation'!$D:$D,$A$1)*IF($A84="CH4",About!$D$58,IF($A84="N2O",About!$D$59,1))</f>
        <v>2.071538865E-2</v>
      </c>
      <c r="F84" s="415">
        <f>SUMIFS('EPA Export Aggregation'!I:I,'EPA Export Aggregation'!$A:$A,$B84,'EPA Export Aggregation'!$D:$D,$A$1)*IF($A84="CH4",About!$D$58,IF($A84="N2O",About!$D$59,1))</f>
        <v>2.5894236399999999E-2</v>
      </c>
      <c r="G84" s="415">
        <f>SUMIFS('EPA Export Aggregation'!J:J,'EPA Export Aggregation'!$A:$A,$B84,'EPA Export Aggregation'!$D:$D,$A$1)*IF($A84="CH4",About!$D$58,IF($A84="N2O",About!$D$59,1))</f>
        <v>2.8483661449999999E-2</v>
      </c>
      <c r="H84" s="415">
        <f>SUMIFS('EPA Export Aggregation'!K:K,'EPA Export Aggregation'!$A:$A,$B84,'EPA Export Aggregation'!$D:$D,$A$1)*IF($A84="CH4",About!$D$58,IF($A84="N2O",About!$D$59,1))</f>
        <v>3.5794299949999997E-2</v>
      </c>
      <c r="I84" s="415">
        <f>SUMIFS('EPA Export Aggregation'!L:L,'EPA Export Aggregation'!$A:$A,$B84,'EPA Export Aggregation'!$D:$D,$A$1)*IF($A84="CH4",About!$D$58,IF($A84="N2O",About!$D$59,1))</f>
        <v>3.9748240749999997E-2</v>
      </c>
      <c r="J84" s="415">
        <f>SUMIFS('EPA Export Aggregation'!M:M,'EPA Export Aggregation'!$A:$A,$B84,'EPA Export Aggregation'!$D:$D,$A$1)*IF($A84="CH4",About!$D$58,IF($A84="N2O",About!$D$59,1))</f>
        <v>4.2005942150000003E-2</v>
      </c>
      <c r="K84" s="415">
        <f>SUMIFS('EPA Export Aggregation'!N:N,'EPA Export Aggregation'!$A:$A,$B84,'EPA Export Aggregation'!$D:$D,$A$1)*IF($A84="CH4",About!$D$58,IF($A84="N2O",About!$D$59,1))</f>
        <v>5.1506679600000001E-2</v>
      </c>
      <c r="L84" s="415">
        <f>SUMIFS('EPA Export Aggregation'!O:O,'EPA Export Aggregation'!$A:$A,$B84,'EPA Export Aggregation'!$D:$D,$A$1)*IF($A84="CH4",About!$D$58,IF($A84="N2O",About!$D$59,1))</f>
        <v>5.2266892850000003E-2</v>
      </c>
      <c r="M84" s="415">
        <f>SUMIFS('EPA Export Aggregation'!P:P,'EPA Export Aggregation'!$A:$A,$B84,'EPA Export Aggregation'!$D:$D,$A$1)*IF($A84="CH4",About!$D$58,IF($A84="N2O",About!$D$59,1))</f>
        <v>4.2244772649999998E-2</v>
      </c>
      <c r="N84" s="415">
        <f>SUMIFS('EPA Export Aggregation'!Q:Q,'EPA Export Aggregation'!$A:$A,$B84,'EPA Export Aggregation'!$D:$D,$A$1)*IF($A84="CH4",About!$D$58,IF($A84="N2O",About!$D$59,1))</f>
        <v>2.87228515E-2</v>
      </c>
      <c r="O84" s="415">
        <f>SUMIFS('EPA Export Aggregation'!R:R,'EPA Export Aggregation'!$A:$A,$B84,'EPA Export Aggregation'!$D:$D,$A$1)*IF($A84="CH4",About!$D$58,IF($A84="N2O",About!$D$59,1))</f>
        <v>2.549480925E-2</v>
      </c>
      <c r="P84" s="415">
        <f>SUMIFS('EPA Export Aggregation'!S:S,'EPA Export Aggregation'!$A:$A,$B84,'EPA Export Aggregation'!$D:$D,$A$1)*IF($A84="CH4",About!$D$58,IF($A84="N2O",About!$D$59,1))</f>
        <v>3.0713856099999999E-2</v>
      </c>
      <c r="Q84" s="415">
        <f>SUMIFS('EPA Export Aggregation'!T:T,'EPA Export Aggregation'!$A:$A,$B84,'EPA Export Aggregation'!$D:$D,$A$1)*IF($A84="CH4",About!$D$58,IF($A84="N2O",About!$D$59,1))</f>
        <v>2.9483304450000001E-2</v>
      </c>
      <c r="R84" s="415">
        <f>SUMIFS('EPA Export Aggregation'!U:U,'EPA Export Aggregation'!$A:$A,$B84,'EPA Export Aggregation'!$D:$D,$A$1)*IF($A84="CH4",About!$D$58,IF($A84="N2O",About!$D$59,1))</f>
        <v>3.206060585E-2</v>
      </c>
      <c r="S84" s="415">
        <f>SUMIFS('EPA Export Aggregation'!V:V,'EPA Export Aggregation'!$A:$A,$B84,'EPA Export Aggregation'!$D:$D,$A$1)*IF($A84="CH4",About!$D$58,IF($A84="N2O",About!$D$59,1))</f>
        <v>3.1134207649999999E-2</v>
      </c>
      <c r="T84" s="415">
        <f>SUMIFS('EPA Export Aggregation'!W:W,'EPA Export Aggregation'!$A:$A,$B84,'EPA Export Aggregation'!$D:$D,$A$1)*IF($A84="CH4",About!$D$58,IF($A84="N2O",About!$D$59,1))</f>
        <v>2.5049707500000001E-2</v>
      </c>
      <c r="U84" s="415">
        <f>SUMIFS('EPA Export Aggregation'!X:X,'EPA Export Aggregation'!$A:$A,$B84,'EPA Export Aggregation'!$D:$D,$A$1)*IF($A84="CH4",About!$D$58,IF($A84="N2O",About!$D$59,1))</f>
        <v>2.3002613099999999E-2</v>
      </c>
      <c r="V84" s="415">
        <f>SUMIFS('EPA Export Aggregation'!Y:Y,'EPA Export Aggregation'!$A:$A,$B84,'EPA Export Aggregation'!$D:$D,$A$1)*IF($A84="CH4",About!$D$58,IF($A84="N2O",About!$D$59,1))</f>
        <v>1.39130622E-2</v>
      </c>
      <c r="W84" s="415">
        <f>SUMIFS('EPA Export Aggregation'!Z:Z,'EPA Export Aggregation'!$A:$A,$B84,'EPA Export Aggregation'!$D:$D,$A$1)*IF($A84="CH4",About!$D$58,IF($A84="N2O",About!$D$59,1))</f>
        <v>1.7640745E-3</v>
      </c>
      <c r="X84" s="415">
        <f>SUMIFS('EPA Export Aggregation'!AA:AA,'EPA Export Aggregation'!$A:$A,$B84,'EPA Export Aggregation'!$D:$D,$A$1)*IF($A84="CH4",About!$D$58,IF($A84="N2O",About!$D$59,1))</f>
        <v>5.82917735E-3</v>
      </c>
      <c r="Y84" s="415">
        <f>SUMIFS('EPA Export Aggregation'!AB:AB,'EPA Export Aggregation'!$A:$A,$B84,'EPA Export Aggregation'!$D:$D,$A$1)*IF($A84="CH4",About!$D$58,IF($A84="N2O",About!$D$59,1))</f>
        <v>8.7777905000000003E-3</v>
      </c>
      <c r="Z84" s="415">
        <f>SUMIFS('EPA Export Aggregation'!AC:AC,'EPA Export Aggregation'!$A:$A,$B84,'EPA Export Aggregation'!$D:$D,$A$1)*IF($A84="CH4",About!$D$58,IF($A84="N2O",About!$D$59,1))</f>
        <v>7.7064584000000004E-3</v>
      </c>
      <c r="AA84" s="415">
        <f>SUMIFS('EPA Export Aggregation'!AD:AD,'EPA Export Aggregation'!$A:$A,$B84,'EPA Export Aggregation'!$D:$D,$A$1)*IF($A84="CH4",About!$D$58,IF($A84="N2O",About!$D$59,1))</f>
        <v>9.3804526999999999E-3</v>
      </c>
      <c r="AB84" s="415">
        <f>SUMIFS('EPA Export Aggregation'!AE:AE,'EPA Export Aggregation'!$A:$A,$B84,'EPA Export Aggregation'!$D:$D,$A$1)*IF($A84="CH4",About!$D$58,IF($A84="N2O",About!$D$59,1))</f>
        <v>1.8459696500000001E-2</v>
      </c>
      <c r="AC84" s="415">
        <f>SUMIFS('EPA Export Aggregation'!AF:AF,'EPA Export Aggregation'!$A:$A,$B84,'EPA Export Aggregation'!$D:$D,$A$1)*IF($A84="CH4",About!$D$58,IF($A84="N2O",About!$D$59,1))</f>
        <v>2.410359515E-2</v>
      </c>
      <c r="AD84" s="415">
        <f>SUMIFS('EPA Export Aggregation'!AG:AG,'EPA Export Aggregation'!$A:$A,$B84,'EPA Export Aggregation'!$D:$D,$A$1)*IF($A84="CH4",About!$D$58,IF($A84="N2O",About!$D$59,1))</f>
        <v>1.0439865600000001E-2</v>
      </c>
      <c r="AE84" s="415">
        <f>SUMIFS('EPA Export Aggregation'!AH:AH,'EPA Export Aggregation'!$A:$A,$B84,'EPA Export Aggregation'!$D:$D,$A$1)*IF($A84="CH4",About!$D$58,IF($A84="N2O",About!$D$59,1))</f>
        <v>1.2844087150000001E-2</v>
      </c>
      <c r="AF84" s="415">
        <f>SUMIFS('EPA Export Aggregation'!AI:AI,'EPA Export Aggregation'!$A:$A,$B84,'EPA Export Aggregation'!$D:$D,$A$1)*IF($A84="CH4",About!$D$58,IF($A84="N2O",About!$D$59,1))</f>
        <v>8.7059533500000001E-3</v>
      </c>
      <c r="AG84" s="415">
        <f>SUMIFS('EPA Export Aggregation'!AJ:AJ,'EPA Export Aggregation'!$A:$A,$B84,'EPA Export Aggregation'!$D:$D,$A$1)*IF($A84="CH4",About!$D$58,IF($A84="N2O",About!$D$59,1))</f>
        <v>1.5849520950000001E-2</v>
      </c>
      <c r="AH84" s="415">
        <f>SUMIFS('EPA Export Aggregation'!AK:AK,'EPA Export Aggregation'!$A:$A,$B84,'EPA Export Aggregation'!$D:$D,$A$1)*IF($A84="CH4",About!$D$58,IF($A84="N2O",About!$D$59,1))</f>
        <v>1.1973757599999999E-2</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1.81935152E-3</v>
      </c>
      <c r="D87" s="415">
        <f>SUMIFS('EPA Export Aggregation'!$F:$F,'EPA Export Aggregation'!$A:$A,$B87,'EPA Export Aggregation'!$D:$D,$A$1)*IF($A87="CH4",About!$D$58,IF($A87="N2O",About!$D$59,1))</f>
        <v>1.81935152E-3</v>
      </c>
      <c r="E87" s="415">
        <f>SUMIFS('EPA Export Aggregation'!$F:$F,'EPA Export Aggregation'!$A:$A,$B87,'EPA Export Aggregation'!$D:$D,$A$1)*IF($A87="CH4",About!$D$58,IF($A87="N2O",About!$D$59,1))</f>
        <v>1.81935152E-3</v>
      </c>
      <c r="F87" s="415">
        <f>SUMIFS('EPA Export Aggregation'!$F:$F,'EPA Export Aggregation'!$A:$A,$B87,'EPA Export Aggregation'!$D:$D,$A$1)*IF($A87="CH4",About!$D$58,IF($A87="N2O",About!$D$59,1))</f>
        <v>1.81935152E-3</v>
      </c>
      <c r="G87" s="415">
        <f>SUMIFS('EPA Export Aggregation'!$F:$F,'EPA Export Aggregation'!$A:$A,$B87,'EPA Export Aggregation'!$D:$D,$A$1)*IF($A87="CH4",About!$D$58,IF($A87="N2O",About!$D$59,1))</f>
        <v>1.81935152E-3</v>
      </c>
      <c r="H87" s="415">
        <f>SUMIFS('EPA Export Aggregation'!$F:$F,'EPA Export Aggregation'!$A:$A,$B87,'EPA Export Aggregation'!$D:$D,$A$1)*IF($A87="CH4",About!$D$58,IF($A87="N2O",About!$D$59,1))</f>
        <v>1.81935152E-3</v>
      </c>
      <c r="I87" s="415">
        <f>SUMIFS('EPA Export Aggregation'!$F:$F,'EPA Export Aggregation'!$A:$A,$B87,'EPA Export Aggregation'!$D:$D,$A$1)*IF($A87="CH4",About!$D$58,IF($A87="N2O",About!$D$59,1))</f>
        <v>1.81935152E-3</v>
      </c>
      <c r="J87" s="415">
        <f>SUMIFS('EPA Export Aggregation'!$F:$F,'EPA Export Aggregation'!$A:$A,$B87,'EPA Export Aggregation'!$D:$D,$A$1)*IF($A87="CH4",About!$D$58,IF($A87="N2O",About!$D$59,1))</f>
        <v>1.81935152E-3</v>
      </c>
      <c r="K87" s="415">
        <f>SUMIFS('EPA Export Aggregation'!$F:$F,'EPA Export Aggregation'!$A:$A,$B87,'EPA Export Aggregation'!$D:$D,$A$1)*IF($A87="CH4",About!$D$58,IF($A87="N2O",About!$D$59,1))</f>
        <v>1.81935152E-3</v>
      </c>
      <c r="L87" s="415">
        <f>SUMIFS('EPA Export Aggregation'!$F:$F,'EPA Export Aggregation'!$A:$A,$B87,'EPA Export Aggregation'!$D:$D,$A$1)*IF($A87="CH4",About!$D$58,IF($A87="N2O",About!$D$59,1))</f>
        <v>1.81935152E-3</v>
      </c>
      <c r="M87" s="415">
        <f>SUMIFS('EPA Export Aggregation'!$F:$F,'EPA Export Aggregation'!$A:$A,$B87,'EPA Export Aggregation'!$D:$D,$A$1)*IF($A87="CH4",About!$D$58,IF($A87="N2O",About!$D$59,1))</f>
        <v>1.81935152E-3</v>
      </c>
      <c r="N87" s="415">
        <f>SUMIFS('EPA Export Aggregation'!$F:$F,'EPA Export Aggregation'!$A:$A,$B87,'EPA Export Aggregation'!$D:$D,$A$1)*IF($A87="CH4",About!$D$58,IF($A87="N2O",About!$D$59,1))</f>
        <v>1.81935152E-3</v>
      </c>
      <c r="O87" s="415">
        <f>SUMIFS('EPA Export Aggregation'!$F:$F,'EPA Export Aggregation'!$A:$A,$B87,'EPA Export Aggregation'!$D:$D,$A$1)*IF($A87="CH4",About!$D$58,IF($A87="N2O",About!$D$59,1))</f>
        <v>1.81935152E-3</v>
      </c>
      <c r="P87" s="415">
        <f>SUMIFS('EPA Export Aggregation'!$F:$F,'EPA Export Aggregation'!$A:$A,$B87,'EPA Export Aggregation'!$D:$D,$A$1)*IF($A87="CH4",About!$D$58,IF($A87="N2O",About!$D$59,1))</f>
        <v>1.81935152E-3</v>
      </c>
      <c r="Q87" s="415">
        <f>SUMIFS('EPA Export Aggregation'!$F:$F,'EPA Export Aggregation'!$A:$A,$B87,'EPA Export Aggregation'!$D:$D,$A$1)*IF($A87="CH4",About!$D$58,IF($A87="N2O",About!$D$59,1))</f>
        <v>1.81935152E-3</v>
      </c>
      <c r="R87" s="415">
        <f>SUMIFS('EPA Export Aggregation'!$F:$F,'EPA Export Aggregation'!$A:$A,$B87,'EPA Export Aggregation'!$D:$D,$A$1)*IF($A87="CH4",About!$D$58,IF($A87="N2O",About!$D$59,1))</f>
        <v>1.81935152E-3</v>
      </c>
      <c r="S87" s="415">
        <f>SUMIFS('EPA Export Aggregation'!$F:$F,'EPA Export Aggregation'!$A:$A,$B87,'EPA Export Aggregation'!$D:$D,$A$1)*IF($A87="CH4",About!$D$58,IF($A87="N2O",About!$D$59,1))</f>
        <v>1.81935152E-3</v>
      </c>
      <c r="T87" s="415">
        <f>SUMIFS('EPA Export Aggregation'!$F:$F,'EPA Export Aggregation'!$A:$A,$B87,'EPA Export Aggregation'!$D:$D,$A$1)*IF($A87="CH4",About!$D$58,IF($A87="N2O",About!$D$59,1))</f>
        <v>1.81935152E-3</v>
      </c>
      <c r="U87" s="415">
        <f>SUMIFS('EPA Export Aggregation'!$F:$F,'EPA Export Aggregation'!$A:$A,$B87,'EPA Export Aggregation'!$D:$D,$A$1)*IF($A87="CH4",About!$D$58,IF($A87="N2O",About!$D$59,1))</f>
        <v>1.81935152E-3</v>
      </c>
      <c r="V87" s="415">
        <f>SUMIFS('EPA Export Aggregation'!$F:$F,'EPA Export Aggregation'!$A:$A,$B87,'EPA Export Aggregation'!$D:$D,$A$1)*IF($A87="CH4",About!$D$58,IF($A87="N2O",About!$D$59,1))</f>
        <v>1.81935152E-3</v>
      </c>
      <c r="W87" s="415">
        <f>SUMIFS('EPA Export Aggregation'!$F:$F,'EPA Export Aggregation'!$A:$A,$B87,'EPA Export Aggregation'!$D:$D,$A$1)*IF($A87="CH4",About!$D$58,IF($A87="N2O",About!$D$59,1))</f>
        <v>1.81935152E-3</v>
      </c>
      <c r="X87" s="415">
        <f>SUMIFS('EPA Export Aggregation'!$F:$F,'EPA Export Aggregation'!$A:$A,$B87,'EPA Export Aggregation'!$D:$D,$A$1)*IF($A87="CH4",About!$D$58,IF($A87="N2O",About!$D$59,1))</f>
        <v>1.81935152E-3</v>
      </c>
      <c r="Y87" s="415">
        <f>SUMIFS('EPA Export Aggregation'!$F:$F,'EPA Export Aggregation'!$A:$A,$B87,'EPA Export Aggregation'!$D:$D,$A$1)*IF($A87="CH4",About!$D$58,IF($A87="N2O",About!$D$59,1))</f>
        <v>1.81935152E-3</v>
      </c>
      <c r="Z87" s="415">
        <f>SUMIFS('EPA Export Aggregation'!$F:$F,'EPA Export Aggregation'!$A:$A,$B87,'EPA Export Aggregation'!$D:$D,$A$1)*IF($A87="CH4",About!$D$58,IF($A87="N2O",About!$D$59,1))</f>
        <v>1.81935152E-3</v>
      </c>
      <c r="AA87" s="415">
        <f>SUMIFS('EPA Export Aggregation'!$F:$F,'EPA Export Aggregation'!$A:$A,$B87,'EPA Export Aggregation'!$D:$D,$A$1)*IF($A87="CH4",About!$D$58,IF($A87="N2O",About!$D$59,1))</f>
        <v>1.81935152E-3</v>
      </c>
      <c r="AB87" s="415">
        <f>SUMIFS('EPA Export Aggregation'!$F:$F,'EPA Export Aggregation'!$A:$A,$B87,'EPA Export Aggregation'!$D:$D,$A$1)*IF($A87="CH4",About!$D$58,IF($A87="N2O",About!$D$59,1))</f>
        <v>1.81935152E-3</v>
      </c>
      <c r="AC87" s="415">
        <f>SUMIFS('EPA Export Aggregation'!$F:$F,'EPA Export Aggregation'!$A:$A,$B87,'EPA Export Aggregation'!$D:$D,$A$1)*IF($A87="CH4",About!$D$58,IF($A87="N2O",About!$D$59,1))</f>
        <v>1.81935152E-3</v>
      </c>
      <c r="AD87" s="415">
        <f>SUMIFS('EPA Export Aggregation'!$F:$F,'EPA Export Aggregation'!$A:$A,$B87,'EPA Export Aggregation'!$D:$D,$A$1)*IF($A87="CH4",About!$D$58,IF($A87="N2O",About!$D$59,1))</f>
        <v>1.81935152E-3</v>
      </c>
      <c r="AE87" s="415">
        <f>SUMIFS('EPA Export Aggregation'!$F:$F,'EPA Export Aggregation'!$A:$A,$B87,'EPA Export Aggregation'!$D:$D,$A$1)*IF($A87="CH4",About!$D$58,IF($A87="N2O",About!$D$59,1))</f>
        <v>1.81935152E-3</v>
      </c>
      <c r="AF87" s="415">
        <f>SUMIFS('EPA Export Aggregation'!$F:$F,'EPA Export Aggregation'!$A:$A,$B87,'EPA Export Aggregation'!$D:$D,$A$1)*IF($A87="CH4",About!$D$58,IF($A87="N2O",About!$D$59,1))</f>
        <v>1.81935152E-3</v>
      </c>
      <c r="AG87" s="415">
        <f>SUMIFS('EPA Export Aggregation'!$F:$F,'EPA Export Aggregation'!$A:$A,$B87,'EPA Export Aggregation'!$D:$D,$A$1)*IF($A87="CH4",About!$D$58,IF($A87="N2O",About!$D$59,1))</f>
        <v>1.81935152E-3</v>
      </c>
      <c r="AH87" s="415">
        <f>SUMIFS('EPA Export Aggregation'!$F:$F,'EPA Export Aggregation'!$A:$A,$B87,'EPA Export Aggregation'!$D:$D,$A$1)*IF($A87="CH4",About!$D$58,IF($A87="N2O",About!$D$59,1))</f>
        <v>1.81935152E-3</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2026-09-29T17:52:27Z</dcterms:modified>
</cp:coreProperties>
</file>