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D\elec\BGDPbES\"/>
    </mc:Choice>
  </mc:AlternateContent>
  <xr:revisionPtr revIDLastSave="0" documentId="8_{F7FE8DCE-6C34-46A1-B1DF-B161EC58F550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31" i="4" l="1"/>
  <c r="E4" i="4"/>
  <c r="F4" i="4" s="1"/>
  <c r="H2" i="2" s="1"/>
  <c r="C31" i="4"/>
  <c r="D27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E28" i="4" s="1"/>
  <c r="C5" i="4" s="1"/>
  <c r="D5" i="4" s="1"/>
  <c r="G3" i="2" s="1"/>
  <c r="D28" i="4"/>
  <c r="C32" i="4"/>
  <c r="D32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E32" i="4" l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<sst xmlns="http://schemas.openxmlformats.org/spreadsheetml/2006/main" count="4985" uniqueCount="142">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</sst>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91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ID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ID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0.02</v>
      </c>
      <c r="D4" s="13">
        <f>MIN(C4/SUMIFS(PTCF!B:B,PTCF!A:A,calcs!B4),1)</f>
        <v>2.2222222222222223E-2</v>
      </c>
      <c r="E4" s="12">
        <f>SUMIFS('all_csv_BECF-pre-ret'!$E:$E,'all_csv_BECF-pre-ret'!$B:$B,$B4,'all_csv_BECF-pre-ret'!$AI:$AI,$C$1)</f>
        <v>0.02</v>
      </c>
      <c r="F4" s="13">
        <f>MIN(E4/SUMIFS(PTCF!B:B,PTCF!A:A,calcs!B4),1)</f>
        <v>2.2222222222222223E-2</v>
      </c>
    </row>
    <row r="5" spans="1:6" x14ac:dyDescent="0.25">
      <c r="A5" t="s">
        <v>141</v>
      </c>
      <c r="B5" t="s">
        <v>10</v>
      </c>
      <c r="C5" s="12">
        <f>E28</f>
        <v>0.66911046899999904</v>
      </c>
      <c r="D5" s="13">
        <f>MIN(C5/SUMIFS(PTCF!B:B,PTCF!A:A,calcs!B5),1)</f>
        <v>0.74345607666666558</v>
      </c>
      <c r="E5" s="12">
        <f>E32</f>
        <v>0.66911046899999904</v>
      </c>
      <c r="F5" s="13">
        <f>MIN(E5/SUMIFS(PTCF!B:B,PTCF!A:A,calcs!B5),1)</f>
        <v>0.74345607666666558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0.02</v>
      </c>
      <c r="D6" s="13">
        <f>MIN(C6/SUMIFS(PTCF!B:B,PTCF!A:A,calcs!B6),1)</f>
        <v>2.2222222222222223E-2</v>
      </c>
      <c r="E6" s="12">
        <f>SUMIFS('all_csv_BECF-pre-ret'!$E:$E,'all_csv_BECF-pre-ret'!$B:$B,$B6,'all_csv_BECF-pre-ret'!$AI:$AI,$C$1)</f>
        <v>0.02</v>
      </c>
      <c r="F6" s="13">
        <f>MIN(E6/SUMIFS(PTCF!B:B,PTCF!A:A,calcs!B6),1)</f>
        <v>2.2222222222222223E-2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0.416149455</v>
      </c>
      <c r="D7" s="14">
        <f>MIN(C7/SUMIFS(PTCF!B:B,PTCF!A:A,calcs!B7),1)</f>
        <v>0.88920823717948716</v>
      </c>
      <c r="E7" s="12">
        <f>SUMIFS('all_csv_BECF-pre-ret'!$E:$E,'all_csv_BECF-pre-ret'!$B:$B,$B7,'all_csv_BECF-pre-ret'!$AI:$AI,$C$1)</f>
        <v>0.36757794999999999</v>
      </c>
      <c r="F7" s="14">
        <f>MIN(E7/SUMIFS(PTCF!B:B,PTCF!A:A,calcs!B7),1)</f>
        <v>0.78542297008547002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0.325922459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0.31529223899999997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0.267628425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0.26744149499999997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0.58567265099999999</v>
      </c>
      <c r="D11" s="13">
        <f>MIN(C11/SUMIFS(PTCF!B:B,PTCF!A:A,calcs!B11),1)</f>
        <v>0.65074738999999993</v>
      </c>
      <c r="E11" s="12">
        <f>SUMIFS('all_csv_BECF-pre-ret'!$E:$E,'all_csv_BECF-pre-ret'!$B:$B,$B11,'all_csv_BECF-pre-ret'!$AI:$AI,$C$1)</f>
        <v>0.50266618200000002</v>
      </c>
      <c r="F11" s="13">
        <f>MIN(E11/SUMIFS(PTCF!B:B,PTCF!A:A,calcs!B11),1)</f>
        <v>0.55851797999999997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1</v>
      </c>
      <c r="D12" s="14">
        <f>MIN(C12/SUMIFS(PTCF!B:B,PTCF!A:A,calcs!B12),1)</f>
        <v>1</v>
      </c>
      <c r="E12" s="12">
        <f>SUMIFS('all_csv_BECF-pre-ret'!$E:$E,'all_csv_BECF-pre-ret'!$B:$B,$B12,'all_csv_BECF-pre-ret'!$AI:$AI,$C$1)</f>
        <v>1</v>
      </c>
      <c r="F12" s="14">
        <f>MIN(E12/SUMIFS(PTCF!B:B,PTCF!A:A,calcs!B12),1)</f>
        <v>1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0.02</v>
      </c>
      <c r="D13" s="14">
        <f>MIN(C13/SUMIFS(PTCF!B:B,PTCF!A:A,calcs!B13),1)</f>
        <v>2.2222222222222223E-2</v>
      </c>
      <c r="E13" s="12">
        <f>SUMIFS('all_csv_BECF-pre-ret'!$E:$E,'all_csv_BECF-pre-ret'!$B:$B,$B13,'all_csv_BECF-pre-ret'!$AI:$AI,$C$1)</f>
        <v>0.02</v>
      </c>
      <c r="F13" s="14">
        <f>MIN(E13/SUMIFS(PTCF!B:B,PTCF!A:A,calcs!B13),1)</f>
        <v>2.2222222222222223E-2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0.15760098</v>
      </c>
      <c r="D14" s="13">
        <f>MIN(C14/SUMIFS(PTCF!B:B,PTCF!A:A,calcs!B14),1)</f>
        <v>0.1751122</v>
      </c>
      <c r="E14" s="12">
        <f>SUMIFS('all_csv_BECF-pre-ret'!$E:$E,'all_csv_BECF-pre-ret'!$B:$B,$B14,'all_csv_BECF-pre-ret'!$AI:$AI,$C$1)</f>
        <v>0.21098114399999901</v>
      </c>
      <c r="F14" s="13">
        <f>MIN(E14/SUMIFS(PTCF!B:B,PTCF!A:A,calcs!B14),1)</f>
        <v>0.23442349333333223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2.3840839999999999E-3</v>
      </c>
      <c r="D17" s="13">
        <f>MIN(C17/SUMIFS(PTCF!B:B,PTCF!A:A,calcs!B17),1)</f>
        <v>2.6489822222222222E-3</v>
      </c>
      <c r="E17" s="12">
        <f>SUMIFS('all_csv_BECF-pre-ret'!$E:$E,'all_csv_BECF-pre-ret'!$B:$B,$B17,'all_csv_BECF-pre-ret'!$AI:$AI,$C$1)</f>
        <v>2.3840839999999999E-3</v>
      </c>
      <c r="F17" s="13">
        <f>MIN(E17/SUMIFS(PTCF!B:B,PTCF!A:A,calcs!B17),1)</f>
        <v>2.6489822222222222E-3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547.69999999999902</v>
      </c>
      <c r="E24">
        <f>SUM(C24:D24)</f>
        <v>547.69999999999902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0.02</v>
      </c>
      <c r="D27">
        <f>SUMIFS('all_csv_BECF-pre-nonret'!$D:$D,'all_csv_BECF-pre-nonret'!B:B,calcs!B27,'all_csv_BECF-pre-nonret'!AI:AI,calcs!C1)</f>
        <v>0.66911046899999904</v>
      </c>
    </row>
    <row r="28" spans="1:6" x14ac:dyDescent="0.25">
      <c r="C28">
        <f>$C$27*($C$24/$E$24)</f>
        <v>0</v>
      </c>
      <c r="D28">
        <f>$D$27*($D$24/$E$24)</f>
        <v>0.66911046899999904</v>
      </c>
      <c r="E28" s="9">
        <f>SUM(C28:D28)</f>
        <v>0.66911046899999904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0.02</v>
      </c>
      <c r="D31">
        <f>SUMIFS('all_csv_BECF-pre-nonret'!$D:$D,'all_csv_BECF-pre-nonret'!B:B,calcs!B31,'all_csv_BECF-pre-nonret'!AI:AI,calcs!C1)</f>
        <v>0.66911046899999904</v>
      </c>
    </row>
    <row r="32" spans="1:6" x14ac:dyDescent="0.25">
      <c r="C32">
        <f>$C$31*($C$24/$E$24)</f>
        <v>0</v>
      </c>
      <c r="D32">
        <f>$D$31*($D$24/$E$24)</f>
        <v>0.66911046899999904</v>
      </c>
      <c r="E32" s="9">
        <f>SUM(C32:D32)</f>
        <v>0.66911046899999904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2.2222222222222223E-2</v>
      </c>
      <c r="H2" s="8">
        <f>SUMIFS(calcs!$F$4:$F$19,calcs!$B$4:$B$19,$A2)</f>
        <v>2.2222222222222223E-2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0.74345607666666558</v>
      </c>
      <c r="H3" s="8">
        <f>SUMIFS(calcs!$F$4:$F$19,calcs!$B$4:$B$19,$A3)</f>
        <v>0.74345607666666558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2.2222222222222223E-2</v>
      </c>
      <c r="H4" s="8">
        <f>SUMIFS(calcs!$F$4:$F$19,calcs!$B$4:$B$19,$A4)</f>
        <v>2.2222222222222223E-2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0.65074738999999993</v>
      </c>
      <c r="H9" s="8">
        <f>SUMIFS(calcs!$F$4:$F$19,calcs!$B$4:$B$19,$A9)</f>
        <v>0.55851797999999997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0.1751122</v>
      </c>
      <c r="H12" s="8">
        <f>SUMIFS(calcs!$F$4:$F$19,calcs!$B$4:$B$19,$A12)</f>
        <v>0.23442349333333223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2.6489822222222222E-3</v>
      </c>
      <c r="H15" s="8">
        <f>SUMIFS(calcs!$F$4:$F$19,calcs!$B$4:$B$19,$A15)</f>
        <v>2.6489822222222222E-3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2022-11-30T00:42:25Z</dcterms:modified>
</cp:coreProperties>
</file>