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ID\bldgs\SYDEC\"/>
    </mc:Choice>
  </mc:AlternateContent>
  <xr:revisionPtr revIDLastSave="0" documentId="8_{7CBBDD20-CB0F-4AA1-BDEC-9CE6FB0825B3}"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s="1"/>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330" i="13" l="1"/>
  <c r="C8" i="15"/>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<sst xmlns="http://schemas.openxmlformats.org/spreadsheetml/2006/main" count="194484" uniqueCount="2015">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</sst>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121</v>
      </c>
      <c r="C1" s="30">
        <v>46241</v>
      </c>
    </row>
    <row r="2" spans="1:3" x14ac:dyDescent="0.45">
      <c r="A2" s="3" t="s">
        <v>2</v>
      </c>
      <c r="B2" s="4" t="str">
        <f>IFERROR(INDEX(Geography!B:B, MATCH($B$1, Geography!C:C, 0)), "")</f>
        <v>ID</v>
      </c>
    </row>
    <row r="3" spans="1:3" x14ac:dyDescent="0.45">
      <c r="A3" s="3" t="s">
        <v>3</v>
      </c>
      <c r="B3" s="4" t="str">
        <f>IFERROR(INDEX(Geography!E:E, MATCH($B$1, Geography!C:C, 0)), "")</f>
        <v>Mountain North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Idaho</v>
      </c>
    </row>
    <row r="311" spans="1:31" x14ac:dyDescent="0.45">
      <c r="A311" t="s">
        <v>1971</v>
      </c>
      <c r="B311" t="str">
        <f>About!$B$2</f>
        <v>ID</v>
      </c>
    </row>
    <row r="312" spans="1:31" x14ac:dyDescent="0.45">
      <c r="A312" t="s">
        <v>1972</v>
      </c>
      <c r="B312">
        <f>MATCH($B$311, $A$38:$A$85, 0)</f>
        <v>10</v>
      </c>
    </row>
    <row r="313" spans="1:31" x14ac:dyDescent="0.45">
      <c r="A313" t="s">
        <v>1973</v>
      </c>
      <c r="B313" s="24">
        <f>INDEX(Census_2020_Urban_Rural!$F$2:$F$57, MATCH($B$311, Census_2020_Urban_Rural!$B$2:$B$57, 0))</f>
        <v>69.242175274290872</v>
      </c>
    </row>
    <row r="314" spans="1:31" x14ac:dyDescent="0.45">
      <c r="A314" t="s">
        <v>1974</v>
      </c>
      <c r="B314" s="18">
        <f>$B$313 * $B$13</f>
        <v>0.69242175274290874</v>
      </c>
    </row>
    <row r="315" spans="1:31" x14ac:dyDescent="0.45">
      <c r="A315" t="s">
        <v>1975</v>
      </c>
      <c r="B315" s="22">
        <f>INDEX($K$38:$K$85, $B$312)</f>
        <v>139.81200799999999</v>
      </c>
    </row>
    <row r="316" spans="1:31" x14ac:dyDescent="0.45">
      <c r="A316" t="s">
        <v>1976</v>
      </c>
      <c r="B316" s="22">
        <f>INDEX($Q$38:$Q$85, $B$312)</f>
        <v>27.220061999999999</v>
      </c>
    </row>
    <row r="317" spans="1:31" x14ac:dyDescent="0.45">
      <c r="A317" t="s">
        <v>1977</v>
      </c>
      <c r="B317" s="22">
        <f>$B$315 * $B$314</f>
        <v>96.808875633865568</v>
      </c>
    </row>
    <row r="318" spans="1:31" x14ac:dyDescent="0.45">
      <c r="A318" t="s">
        <v>1978</v>
      </c>
      <c r="B318" s="22">
        <f>$B$315 * (1 - $B$314)</f>
        <v>43.003132366134416</v>
      </c>
    </row>
    <row r="319" spans="1:31" x14ac:dyDescent="0.45">
      <c r="A319" t="s">
        <v>1979</v>
      </c>
      <c r="B319" s="22">
        <f>$B$316</f>
        <v>27.220061999999999</v>
      </c>
    </row>
    <row r="320" spans="1:31" x14ac:dyDescent="0.45">
      <c r="A320" t="s">
        <v>1980</v>
      </c>
      <c r="B320" s="24">
        <f>INDEX($S$38:$S$85, $B$312)</f>
        <v>3915.1</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139.81200799999999</v>
      </c>
      <c r="C322" s="28">
        <f t="shared" si="214"/>
        <v>139.81200799999999</v>
      </c>
      <c r="D322" s="28">
        <f t="shared" si="214"/>
        <v>139.81200799999999</v>
      </c>
      <c r="E322" s="28">
        <f t="shared" si="214"/>
        <v>139.81200799999999</v>
      </c>
      <c r="F322" s="28">
        <f t="shared" si="214"/>
        <v>139.81200799999999</v>
      </c>
      <c r="G322" s="28">
        <f t="shared" si="214"/>
        <v>151.17234634091216</v>
      </c>
      <c r="H322" s="28">
        <f t="shared" si="214"/>
        <v>163.76457515572699</v>
      </c>
      <c r="I322" s="28">
        <f t="shared" si="214"/>
        <v>177.10231737275029</v>
      </c>
      <c r="J322" s="28">
        <f t="shared" si="214"/>
        <v>190.16121343499111</v>
      </c>
      <c r="K322" s="28">
        <f t="shared" si="214"/>
        <v>204.14537313561917</v>
      </c>
      <c r="L322" s="28">
        <f t="shared" si="214"/>
        <v>219.43121846245944</v>
      </c>
      <c r="M322" s="28">
        <f t="shared" si="214"/>
        <v>235.16863459951239</v>
      </c>
      <c r="N322" s="28">
        <f t="shared" si="214"/>
        <v>251.93966467467038</v>
      </c>
      <c r="O322" s="28">
        <f t="shared" si="214"/>
        <v>270.05103578500621</v>
      </c>
      <c r="P322" s="28">
        <f t="shared" si="214"/>
        <v>289.63302063923373</v>
      </c>
      <c r="Q322" s="28">
        <f t="shared" si="214"/>
        <v>310.51313919866629</v>
      </c>
      <c r="R322" s="28">
        <f t="shared" si="214"/>
        <v>333.07667773535889</v>
      </c>
      <c r="S322" s="28">
        <f t="shared" si="214"/>
        <v>356.96413414763691</v>
      </c>
      <c r="T322" s="28">
        <f t="shared" si="214"/>
        <v>382.14491315323824</v>
      </c>
      <c r="U322" s="28">
        <f t="shared" si="214"/>
        <v>408.29980706142885</v>
      </c>
      <c r="V322" s="28">
        <f t="shared" si="214"/>
        <v>435.43586967119251</v>
      </c>
      <c r="W322" s="28">
        <f t="shared" si="214"/>
        <v>463.29591732006998</v>
      </c>
      <c r="X322" s="28">
        <f t="shared" si="214"/>
        <v>491.61571700616065</v>
      </c>
      <c r="Y322" s="28">
        <f t="shared" si="214"/>
        <v>520.62448069481957</v>
      </c>
      <c r="Z322" s="28">
        <f t="shared" si="214"/>
        <v>549.86190838642096</v>
      </c>
      <c r="AA322" s="28">
        <f t="shared" si="214"/>
        <v>579.42232366931796</v>
      </c>
      <c r="AB322" s="28">
        <f t="shared" si="214"/>
        <v>609.11523482310895</v>
      </c>
      <c r="AC322" s="28">
        <f t="shared" si="214"/>
        <v>638.98753427269787</v>
      </c>
      <c r="AD322" s="28">
        <f t="shared" si="214"/>
        <v>668.35729273249763</v>
      </c>
      <c r="AE322" s="28">
        <f t="shared" si="214"/>
        <v>697.44223768271229</v>
      </c>
    </row>
    <row r="323" spans="1:31" x14ac:dyDescent="0.45">
      <c r="A323" t="s">
        <v>1982</v>
      </c>
      <c r="B323" s="28">
        <f t="shared" ref="B323:AE323" si="215">INDEX(B$258:B$305, $B$312)</f>
        <v>27.220061999999999</v>
      </c>
      <c r="C323" s="28">
        <f t="shared" si="215"/>
        <v>27.220061999999999</v>
      </c>
      <c r="D323" s="28">
        <f t="shared" si="215"/>
        <v>27.220061999999999</v>
      </c>
      <c r="E323" s="28">
        <f t="shared" si="215"/>
        <v>27.220061999999999</v>
      </c>
      <c r="F323" s="28">
        <f t="shared" si="215"/>
        <v>27.220061999999999</v>
      </c>
      <c r="G323" s="28">
        <f t="shared" si="215"/>
        <v>31.741438229000892</v>
      </c>
      <c r="H323" s="28">
        <f t="shared" si="215"/>
        <v>35.802847824175736</v>
      </c>
      <c r="I323" s="28">
        <f t="shared" si="215"/>
        <v>37.859332889804307</v>
      </c>
      <c r="J323" s="28">
        <f t="shared" si="215"/>
        <v>39.136574538580142</v>
      </c>
      <c r="K323" s="28">
        <f t="shared" si="215"/>
        <v>40.611142813795162</v>
      </c>
      <c r="L323" s="28">
        <f t="shared" si="215"/>
        <v>41.767624901978081</v>
      </c>
      <c r="M323" s="28">
        <f t="shared" si="215"/>
        <v>42.691725929700731</v>
      </c>
      <c r="N323" s="28">
        <f t="shared" si="215"/>
        <v>43.739550636637517</v>
      </c>
      <c r="O323" s="28">
        <f t="shared" si="215"/>
        <v>45.346740365681114</v>
      </c>
      <c r="P323" s="28">
        <f t="shared" si="215"/>
        <v>46.663529981266478</v>
      </c>
      <c r="Q323" s="28">
        <f t="shared" si="215"/>
        <v>47.786937702006242</v>
      </c>
      <c r="R323" s="28">
        <f t="shared" si="215"/>
        <v>49.76960843551177</v>
      </c>
      <c r="S323" s="28">
        <f t="shared" si="215"/>
        <v>51.728222585595148</v>
      </c>
      <c r="T323" s="28">
        <f t="shared" si="215"/>
        <v>54.133033801970036</v>
      </c>
      <c r="U323" s="28">
        <f t="shared" si="215"/>
        <v>56.23516738163157</v>
      </c>
      <c r="V323" s="28">
        <f t="shared" si="215"/>
        <v>57.383879734798477</v>
      </c>
      <c r="W323" s="28">
        <f t="shared" si="215"/>
        <v>59.113254471098415</v>
      </c>
      <c r="X323" s="28">
        <f t="shared" si="215"/>
        <v>60.053834200098947</v>
      </c>
      <c r="Y323" s="28">
        <f t="shared" si="215"/>
        <v>61.116820417957953</v>
      </c>
      <c r="Z323" s="28">
        <f t="shared" si="215"/>
        <v>61.988253151387227</v>
      </c>
      <c r="AA323" s="28">
        <f t="shared" si="215"/>
        <v>63.346445824891504</v>
      </c>
      <c r="AB323" s="28">
        <f t="shared" si="215"/>
        <v>65.035261597324734</v>
      </c>
      <c r="AC323" s="28">
        <f t="shared" si="215"/>
        <v>66.763361830400797</v>
      </c>
      <c r="AD323" s="28">
        <f t="shared" si="215"/>
        <v>68.076762730336156</v>
      </c>
      <c r="AE323" s="28">
        <f t="shared" si="215"/>
        <v>69.776092003933741</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4.2663551377998002E-2</v>
      </c>
      <c r="C330" s="28">
        <f t="shared" si="218"/>
        <v>4.2663551377998002E-2</v>
      </c>
      <c r="D330" s="28">
        <f t="shared" si="218"/>
        <v>4.2663551377998002E-2</v>
      </c>
      <c r="E330" s="28">
        <f t="shared" si="218"/>
        <v>4.2663551377998002E-2</v>
      </c>
      <c r="F330" s="28">
        <f t="shared" si="218"/>
        <v>4.2663551377998002E-2</v>
      </c>
      <c r="G330" s="28">
        <f t="shared" si="218"/>
        <v>4.6720079837018993E-2</v>
      </c>
      <c r="H330" s="28">
        <f t="shared" si="218"/>
        <v>5.0973774100253562E-2</v>
      </c>
      <c r="I330" s="28">
        <f t="shared" si="218"/>
        <v>5.490578791411576E-2</v>
      </c>
      <c r="J330" s="28">
        <f t="shared" si="218"/>
        <v>5.8567543095596857E-2</v>
      </c>
      <c r="K330" s="28">
        <f t="shared" si="218"/>
        <v>6.2516031761491231E-2</v>
      </c>
      <c r="L330" s="28">
        <f t="shared" si="218"/>
        <v>6.6715752691997018E-2</v>
      </c>
      <c r="M330" s="28">
        <f t="shared" si="218"/>
        <v>7.097145935715897E-2</v>
      </c>
      <c r="N330" s="28">
        <f t="shared" si="218"/>
        <v>7.5522774721286268E-2</v>
      </c>
      <c r="O330" s="28">
        <f t="shared" si="218"/>
        <v>8.0559315509357951E-2</v>
      </c>
      <c r="P330" s="28">
        <f t="shared" si="218"/>
        <v>8.5897308017802931E-2</v>
      </c>
      <c r="Q330" s="28">
        <f t="shared" si="218"/>
        <v>9.1517477689119706E-2</v>
      </c>
      <c r="R330" s="28">
        <f t="shared" si="218"/>
        <v>9.7787102799640022E-2</v>
      </c>
      <c r="S330" s="28">
        <f t="shared" si="218"/>
        <v>0.10438874019392405</v>
      </c>
      <c r="T330" s="28">
        <f t="shared" si="218"/>
        <v>0.11143468799141996</v>
      </c>
      <c r="U330" s="28">
        <f t="shared" si="218"/>
        <v>0.11865213517995976</v>
      </c>
      <c r="V330" s="28">
        <f t="shared" si="218"/>
        <v>0.12587666966514036</v>
      </c>
      <c r="W330" s="28">
        <f t="shared" si="218"/>
        <v>0.13343443891373616</v>
      </c>
      <c r="X330" s="28">
        <f t="shared" si="218"/>
        <v>0.14090816357341054</v>
      </c>
      <c r="Y330" s="28">
        <f t="shared" si="218"/>
        <v>0.14858912955295586</v>
      </c>
      <c r="Z330" s="28">
        <f t="shared" si="218"/>
        <v>0.15627957435003145</v>
      </c>
      <c r="AA330" s="28">
        <f t="shared" si="218"/>
        <v>0.16417684592838228</v>
      </c>
      <c r="AB330" s="28">
        <f t="shared" si="218"/>
        <v>0.17219240796414745</v>
      </c>
      <c r="AC330" s="28">
        <f t="shared" si="218"/>
        <v>0.180263823683456</v>
      </c>
      <c r="AD330" s="28">
        <f t="shared" si="218"/>
        <v>0.18810095667105153</v>
      </c>
      <c r="AE330" s="28">
        <f t="shared" si="218"/>
        <v>0.19596391655044471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27.220061999999999</v>
      </c>
      <c r="C8" s="23">
        <f>Calcs!C$323</f>
        <v>27.220061999999999</v>
      </c>
      <c r="D8" s="23">
        <f>Calcs!D$323</f>
        <v>27.220061999999999</v>
      </c>
      <c r="E8" s="23">
        <f>Calcs!E$323</f>
        <v>27.220061999999999</v>
      </c>
      <c r="F8" s="23">
        <f>Calcs!F$323</f>
        <v>27.220061999999999</v>
      </c>
      <c r="G8" s="23">
        <f>Calcs!G$323</f>
        <v>31.741438229000892</v>
      </c>
      <c r="H8" s="23">
        <f>Calcs!H$323</f>
        <v>35.802847824175736</v>
      </c>
      <c r="I8" s="23">
        <f>Calcs!I$323</f>
        <v>37.859332889804307</v>
      </c>
      <c r="J8" s="23">
        <f>Calcs!J$323</f>
        <v>39.136574538580142</v>
      </c>
      <c r="K8" s="23">
        <f>Calcs!K$323</f>
        <v>40.611142813795162</v>
      </c>
      <c r="L8" s="23">
        <f>Calcs!L$323</f>
        <v>41.767624901978081</v>
      </c>
      <c r="M8" s="23">
        <f>Calcs!M$323</f>
        <v>42.691725929700731</v>
      </c>
      <c r="N8" s="23">
        <f>Calcs!N$323</f>
        <v>43.739550636637517</v>
      </c>
      <c r="O8" s="23">
        <f>Calcs!O$323</f>
        <v>45.346740365681114</v>
      </c>
      <c r="P8" s="23">
        <f>Calcs!P$323</f>
        <v>46.663529981266478</v>
      </c>
      <c r="Q8" s="23">
        <f>Calcs!Q$323</f>
        <v>47.786937702006242</v>
      </c>
      <c r="R8" s="23">
        <f>Calcs!R$323</f>
        <v>49.76960843551177</v>
      </c>
      <c r="S8" s="23">
        <f>Calcs!S$323</f>
        <v>51.728222585595148</v>
      </c>
      <c r="T8" s="23">
        <f>Calcs!T$323</f>
        <v>54.133033801970036</v>
      </c>
      <c r="U8" s="23">
        <f>Calcs!U$323</f>
        <v>56.23516738163157</v>
      </c>
      <c r="V8" s="23">
        <f>Calcs!V$323</f>
        <v>57.383879734798477</v>
      </c>
      <c r="W8" s="23">
        <f>Calcs!W$323</f>
        <v>59.113254471098415</v>
      </c>
      <c r="X8" s="23">
        <f>Calcs!X$323</f>
        <v>60.053834200098947</v>
      </c>
      <c r="Y8" s="23">
        <f>Calcs!Y$323</f>
        <v>61.116820417957953</v>
      </c>
      <c r="Z8" s="23">
        <f>Calcs!Z$323</f>
        <v>61.988253151387227</v>
      </c>
      <c r="AA8" s="23">
        <f>Calcs!AA$323</f>
        <v>63.346445824891504</v>
      </c>
      <c r="AB8" s="23">
        <f>Calcs!AB$323</f>
        <v>65.035261597324734</v>
      </c>
      <c r="AC8" s="23">
        <f>Calcs!AC$323</f>
        <v>66.763361830400797</v>
      </c>
      <c r="AD8" s="23">
        <f>Calcs!AD$323</f>
        <v>68.076762730336156</v>
      </c>
      <c r="AE8" s="23">
        <f>Calcs!AE$323</f>
        <v>69.776092003933741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96.808875633865568</v>
      </c>
      <c r="C8" s="23">
        <f>Calcs!C$322 * Calcs!$B$314</f>
        <v>96.808875633865568</v>
      </c>
      <c r="D8" s="23">
        <f>Calcs!D$322 * Calcs!$B$314</f>
        <v>96.808875633865568</v>
      </c>
      <c r="E8" s="23">
        <f>Calcs!E$322 * Calcs!$B$314</f>
        <v>96.808875633865568</v>
      </c>
      <c r="F8" s="23">
        <f>Calcs!F$322 * Calcs!$B$314</f>
        <v>96.808875633865568</v>
      </c>
      <c r="G8" s="23">
        <f>Calcs!G$322 * Calcs!$B$314</f>
        <v>104.67502101963244</v>
      </c>
      <c r="H8" s="23">
        <f>Calcs!H$322 * Calcs!$B$314</f>
        <v>113.39415416652629</v>
      </c>
      <c r="I8" s="23">
        <f>Calcs!I$322 * Calcs!$B$314</f>
        <v>122.62949701007065</v>
      </c>
      <c r="J8" s="23">
        <f>Calcs!J$322 * Calcs!$B$314</f>
        <v>131.67176071037491</v>
      </c>
      <c r="K8" s="23">
        <f>Calcs!K$322 * Calcs!$B$314</f>
        <v>141.35469708092054</v>
      </c>
      <c r="L8" s="23">
        <f>Calcs!L$322 * Calcs!$B$314</f>
        <v>151.93894889428827</v>
      </c>
      <c r="M8" s="23">
        <f>Calcs!M$322 * Calcs!$B$314</f>
        <v>162.83587815955102</v>
      </c>
      <c r="N8" s="23">
        <f>Calcs!N$322 * Calcs!$B$314</f>
        <v>174.44850419949594</v>
      </c>
      <c r="O8" s="23">
        <f>Calcs!O$322 * Calcs!$B$314</f>
        <v>186.98921152829197</v>
      </c>
      <c r="P8" s="23">
        <f>Calcs!P$322 * Calcs!$B$314</f>
        <v>200.54820380324128</v>
      </c>
      <c r="Q8" s="23">
        <f>Calcs!Q$322 * Calcs!$B$314</f>
        <v>215.00605209364332</v>
      </c>
      <c r="R8" s="23">
        <f>Calcs!R$322 * Calcs!$B$314</f>
        <v>230.62953699530217</v>
      </c>
      <c r="S8" s="23">
        <f>Calcs!S$322 * Calcs!$B$314</f>
        <v>247.16973143286154</v>
      </c>
      <c r="T8" s="23">
        <f>Calcs!T$322 * Calcs!$B$314</f>
        <v>264.60545056735185</v>
      </c>
      <c r="U8" s="23">
        <f>Calcs!U$322 * Calcs!$B$314</f>
        <v>282.71566805006603</v>
      </c>
      <c r="V8" s="23">
        <f>Calcs!V$322 * Calcs!$B$314</f>
        <v>301.50526808485989</v>
      </c>
      <c r="W8" s="23">
        <f>Calcs!W$322 * Calcs!$B$314</f>
        <v>320.7961711093966</v>
      </c>
      <c r="X8" s="23">
        <f>Calcs!X$322 * Calcs!$B$314</f>
        <v>340.40541644536756</v>
      </c>
      <c r="Y8" s="23">
        <f>Calcs!Y$322 * Calcs!$B$314</f>
        <v>360.49171544357364</v>
      </c>
      <c r="Z8" s="23">
        <f>Calcs!Z$322 * Calcs!$B$314</f>
        <v>380.73634637148632</v>
      </c>
      <c r="AA8" s="23">
        <f>Calcs!AA$322 * Calcs!$B$314</f>
        <v>401.20462093347811</v>
      </c>
      <c r="AB8" s="23">
        <f>Calcs!AB$322 * Calcs!$B$314</f>
        <v>421.76463851862553</v>
      </c>
      <c r="AC8" s="23">
        <f>Calcs!AC$322 * Calcs!$B$314</f>
        <v>442.4488684619709</v>
      </c>
      <c r="AD8" s="23">
        <f>Calcs!AD$322 * Calcs!$B$314</f>
        <v>462.78512809234132</v>
      </c>
      <c r="AE8" s="23">
        <f>Calcs!AE$322 * Calcs!$B$314</f>
        <v>482.92417665319999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43.003132366134416</v>
      </c>
      <c r="C8" s="23">
        <f>Calcs!C$322 * (1 - Calcs!$B$314)</f>
        <v>43.003132366134416</v>
      </c>
      <c r="D8" s="23">
        <f>Calcs!D$322 * (1 - Calcs!$B$314)</f>
        <v>43.003132366134416</v>
      </c>
      <c r="E8" s="23">
        <f>Calcs!E$322 * (1 - Calcs!$B$314)</f>
        <v>43.003132366134416</v>
      </c>
      <c r="F8" s="23">
        <f>Calcs!F$322 * (1 - Calcs!$B$314)</f>
        <v>43.003132366134416</v>
      </c>
      <c r="G8" s="23">
        <f>Calcs!G$322 * (1 - Calcs!$B$314)</f>
        <v>46.497325321279718</v>
      </c>
      <c r="H8" s="23">
        <f>Calcs!H$322 * (1 - Calcs!$B$314)</f>
        <v>50.370420989200703</v>
      </c>
      <c r="I8" s="23">
        <f>Calcs!I$322 * (1 - Calcs!$B$314)</f>
        <v>54.472820362679641</v>
      </c>
      <c r="J8" s="23">
        <f>Calcs!J$322 * (1 - Calcs!$B$314)</f>
        <v>58.4894527246162</v>
      </c>
      <c r="K8" s="23">
        <f>Calcs!K$322 * (1 - Calcs!$B$314)</f>
        <v>62.790676054698629</v>
      </c>
      <c r="L8" s="23">
        <f>Calcs!L$322 * (1 - Calcs!$B$314)</f>
        <v>67.492269568171153</v>
      </c>
      <c r="M8" s="23">
        <f>Calcs!M$322 * (1 - Calcs!$B$314)</f>
        <v>72.332756439961372</v>
      </c>
      <c r="N8" s="23">
        <f>Calcs!N$322 * (1 - Calcs!$B$314)</f>
        <v>77.491160475174425</v>
      </c>
      <c r="O8" s="23">
        <f>Calcs!O$322 * (1 - Calcs!$B$314)</f>
        <v>83.061824256714246</v>
      </c>
      <c r="P8" s="23">
        <f>Calcs!P$322 * (1 - Calcs!$B$314)</f>
        <v>89.084816835992456</v>
      </c>
      <c r="Q8" s="23">
        <f>Calcs!Q$322 * (1 - Calcs!$B$314)</f>
        <v>95.507087105022975</v>
      </c>
      <c r="R8" s="23">
        <f>Calcs!R$322 * (1 - Calcs!$B$314)</f>
        <v>102.44714074005672</v>
      </c>
      <c r="S8" s="23">
        <f>Calcs!S$322 * (1 - Calcs!$B$314)</f>
        <v>109.79440271477536</v>
      </c>
      <c r="T8" s="23">
        <f>Calcs!T$322 * (1 - Calcs!$B$314)</f>
        <v>117.53946258588638</v>
      </c>
      <c r="U8" s="23">
        <f>Calcs!U$322 * (1 - Calcs!$B$314)</f>
        <v>125.58413901136282</v>
      </c>
      <c r="V8" s="23">
        <f>Calcs!V$322 * (1 - Calcs!$B$314)</f>
        <v>133.93060158633261</v>
      </c>
      <c r="W8" s="23">
        <f>Calcs!W$322 * (1 - Calcs!$B$314)</f>
        <v>142.49974621067341</v>
      </c>
      <c r="X8" s="23">
        <f>Calcs!X$322 * (1 - Calcs!$B$314)</f>
        <v>151.21030056079309</v>
      </c>
      <c r="Y8" s="23">
        <f>Calcs!Y$322 * (1 - Calcs!$B$314)</f>
        <v>160.13276525124596</v>
      </c>
      <c r="Z8" s="23">
        <f>Calcs!Z$322 * (1 - Calcs!$B$314)</f>
        <v>169.12556201493464</v>
      </c>
      <c r="AA8" s="23">
        <f>Calcs!AA$322 * (1 - Calcs!$B$314)</f>
        <v>178.21770273583985</v>
      </c>
      <c r="AB8" s="23">
        <f>Calcs!AB$322 * (1 - Calcs!$B$314)</f>
        <v>187.35059630448342</v>
      </c>
      <c r="AC8" s="23">
        <f>Calcs!AC$322 * (1 - Calcs!$B$314)</f>
        <v>196.53866581072694</v>
      </c>
      <c r="AD8" s="23">
        <f>Calcs!AD$322 * (1 - Calcs!$B$314)</f>
        <v>205.57216464015627</v>
      </c>
      <c r="AE8" s="23">
        <f>Calcs!AE$322 * (1 - Calcs!$B$314)</f>
        <v>214.5180610295123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96.808875633865568</v>
      </c>
      <c r="C8" s="23">
        <f>'BDESC-rural-residential'!E8</f>
        <v>43.003132366134416</v>
      </c>
      <c r="D8" s="23">
        <f>'BDESC-commercial'!E8</f>
        <v>27.220061999999999</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2026-08-07T21:03:56Z</dcterms:modified>
</cp:coreProperties>
</file>