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D\land\BLAPE\"/>
    </mc:Choice>
  </mc:AlternateContent>
  <xr:revisionPtr revIDLastSave="0" documentId="8_{01C41FA5-8D2C-4FD4-8C4C-BB72C6C5583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<sst xmlns="http://schemas.openxmlformats.org/spreadsheetml/2006/main" count="15367" uniqueCount="462">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</sst>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34</v>
      </c>
      <c r="C1" s="57">
        <v>44412</v>
      </c>
      <c r="H1" s="53" t="s">
        <v>2</v>
      </c>
    </row>
    <row r="2" spans="1:8" x14ac:dyDescent="0.25">
      <c r="B2" s="2" t="str">
        <f>LOOKUP(B1,F2:G51,G2:G51)</f>
        <v>ID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Idaho</v>
      </c>
      <c r="B18" s="2">
        <f>SUMIFS('LULUCF Dataframe EPA'!AD2:AD766,'LULUCF Dataframe EPA'!A2:A766,Data!A18)</f>
        <v>-7.9592778358251115</v>
      </c>
      <c r="C18" s="2">
        <f>B18/D11</f>
        <v>-8.4229388757282404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-8422938875728.1807</v>
      </c>
      <c r="C23" s="56">
        <f>$B$23*C11</f>
        <v>-8191108355776.6182</v>
      </c>
      <c r="D23" s="56">
        <f t="shared" ref="D23:AK23" si="0">$B$23*D11</f>
        <v>-7959277835825.0547</v>
      </c>
      <c r="E23" s="56">
        <f t="shared" si="0"/>
        <v>-7727447315873.4922</v>
      </c>
      <c r="F23" s="56">
        <f t="shared" si="0"/>
        <v>-7495616795921.9287</v>
      </c>
      <c r="G23" s="56">
        <f t="shared" si="0"/>
        <v>-7263786275970.4258</v>
      </c>
      <c r="H23" s="56">
        <f t="shared" si="0"/>
        <v>-7273194405800.0146</v>
      </c>
      <c r="I23" s="56">
        <f t="shared" si="0"/>
        <v>-7282602535629.5957</v>
      </c>
      <c r="J23" s="56">
        <f t="shared" si="0"/>
        <v>-7292010665459.1768</v>
      </c>
      <c r="K23" s="56">
        <f t="shared" si="0"/>
        <v>-7301418795288.7549</v>
      </c>
      <c r="L23" s="56">
        <f t="shared" si="0"/>
        <v>-7310826925118.3359</v>
      </c>
      <c r="M23" s="56">
        <f t="shared" si="0"/>
        <v>-7320235054947.9189</v>
      </c>
      <c r="N23" s="56">
        <f t="shared" si="0"/>
        <v>-7329643184777.5</v>
      </c>
      <c r="O23" s="56">
        <f t="shared" si="0"/>
        <v>-7339051314607.0811</v>
      </c>
      <c r="P23" s="56">
        <f t="shared" si="0"/>
        <v>-7348459444436.6621</v>
      </c>
      <c r="Q23" s="56">
        <f t="shared" si="0"/>
        <v>-7357867574266.2441</v>
      </c>
      <c r="R23" s="56">
        <f t="shared" si="0"/>
        <v>-7367275704095.8232</v>
      </c>
      <c r="S23" s="56">
        <f t="shared" si="0"/>
        <v>-7376683833925.4004</v>
      </c>
      <c r="T23" s="56">
        <f t="shared" si="0"/>
        <v>-7386091963754.9814</v>
      </c>
      <c r="U23" s="56">
        <f t="shared" si="0"/>
        <v>-7395500093584.5625</v>
      </c>
      <c r="V23" s="56">
        <f t="shared" si="0"/>
        <v>-7404908223414.1445</v>
      </c>
      <c r="W23" s="56">
        <f t="shared" si="0"/>
        <v>-7414316353243.7256</v>
      </c>
      <c r="X23" s="56">
        <f t="shared" si="0"/>
        <v>-7423724483073.3027</v>
      </c>
      <c r="Y23" s="56">
        <f t="shared" si="0"/>
        <v>-7433132612902.8838</v>
      </c>
      <c r="Z23" s="56">
        <f t="shared" si="0"/>
        <v>-7442540742732.4648</v>
      </c>
      <c r="AA23" s="56">
        <f t="shared" si="0"/>
        <v>-7451948872562.0469</v>
      </c>
      <c r="AB23" s="56">
        <f t="shared" si="0"/>
        <v>-7461357002391.624</v>
      </c>
      <c r="AC23" s="56">
        <f t="shared" si="0"/>
        <v>-7470765132221.2051</v>
      </c>
      <c r="AD23" s="56">
        <f t="shared" si="0"/>
        <v>-7480173262050.7861</v>
      </c>
      <c r="AE23" s="56">
        <f t="shared" si="0"/>
        <v>-7489581391880.3672</v>
      </c>
      <c r="AF23" s="56">
        <f t="shared" si="0"/>
        <v>-7498989521709.9492</v>
      </c>
      <c r="AG23" s="56">
        <f t="shared" si="0"/>
        <v>-7508397651539.5264</v>
      </c>
      <c r="AH23" s="56">
        <f t="shared" si="0"/>
        <v>-7517805781369.1074</v>
      </c>
      <c r="AI23" s="56">
        <f t="shared" si="0"/>
        <v>-7527213911198.6885</v>
      </c>
      <c r="AJ23" s="56">
        <f t="shared" si="0"/>
        <v>-7536622041028.2705</v>
      </c>
      <c r="AK23" s="56">
        <f t="shared" si="0"/>
        <v>-7546030170857.8516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-8422938875728.1807</v>
      </c>
      <c r="C2" s="25">
        <f>$B$2*Data!C$11</f>
        <v>-8191108355776.6182</v>
      </c>
      <c r="D2" s="25">
        <f>$B$2*Data!D$11</f>
        <v>-7959277835825.0547</v>
      </c>
      <c r="E2" s="25">
        <f>$B$2*Data!E$11</f>
        <v>-7727447315873.4922</v>
      </c>
      <c r="F2" s="25">
        <f>$B$2*Data!F$11</f>
        <v>-7495616795921.9287</v>
      </c>
      <c r="G2" s="25">
        <f>$B$2*Data!G$11</f>
        <v>-7263786275970.4258</v>
      </c>
      <c r="H2" s="25">
        <f>$B$2*Data!H$11</f>
        <v>-7273194405800.0146</v>
      </c>
      <c r="I2" s="25">
        <f>$B$2*Data!I$11</f>
        <v>-7282602535629.5957</v>
      </c>
      <c r="J2" s="25">
        <f>$B$2*Data!J$11</f>
        <v>-7292010665459.1768</v>
      </c>
      <c r="K2" s="25">
        <f>$B$2*Data!K$11</f>
        <v>-7301418795288.7549</v>
      </c>
      <c r="L2" s="25">
        <f>$B$2*Data!L$11</f>
        <v>-7310826925118.3359</v>
      </c>
      <c r="M2" s="25">
        <f>$B$2*Data!M$11</f>
        <v>-7320235054947.9189</v>
      </c>
      <c r="N2" s="25">
        <f>$B$2*Data!N$11</f>
        <v>-7329643184777.5</v>
      </c>
      <c r="O2" s="25">
        <f>$B$2*Data!O$11</f>
        <v>-7339051314607.0811</v>
      </c>
      <c r="P2" s="25">
        <f>$B$2*Data!P$11</f>
        <v>-7348459444436.6621</v>
      </c>
      <c r="Q2" s="25">
        <f>$B$2*Data!Q$11</f>
        <v>-7357867574266.2441</v>
      </c>
      <c r="R2" s="25">
        <f>$B$2*Data!R$11</f>
        <v>-7367275704095.8232</v>
      </c>
      <c r="S2" s="25">
        <f>$B$2*Data!S$11</f>
        <v>-7376683833925.4004</v>
      </c>
      <c r="T2" s="25">
        <f>$B$2*Data!T$11</f>
        <v>-7386091963754.9814</v>
      </c>
      <c r="U2" s="25">
        <f>$B$2*Data!U$11</f>
        <v>-7395500093584.5625</v>
      </c>
      <c r="V2" s="25">
        <f>$B$2*Data!V$11</f>
        <v>-7404908223414.1445</v>
      </c>
      <c r="W2" s="25">
        <f>$B$2*Data!W$11</f>
        <v>-7414316353243.7256</v>
      </c>
      <c r="X2" s="25">
        <f>$B$2*Data!X$11</f>
        <v>-7423724483073.3027</v>
      </c>
      <c r="Y2" s="25">
        <f>$B$2*Data!Y$11</f>
        <v>-7433132612902.8838</v>
      </c>
      <c r="Z2" s="25">
        <f>$B$2*Data!Z$11</f>
        <v>-7442540742732.4648</v>
      </c>
      <c r="AA2" s="25">
        <f>$B$2*Data!AA$11</f>
        <v>-7451948872562.0469</v>
      </c>
      <c r="AB2" s="25">
        <f>$B$2*Data!AB$11</f>
        <v>-7461357002391.624</v>
      </c>
      <c r="AC2" s="25">
        <f>$B$2*Data!AC$11</f>
        <v>-7470765132221.2051</v>
      </c>
      <c r="AD2" s="25">
        <f>$B$2*Data!AD$11</f>
        <v>-7480173262050.7861</v>
      </c>
      <c r="AE2" s="25">
        <f>$B$2*Data!AE$11</f>
        <v>-7489581391880.3672</v>
      </c>
      <c r="AF2" s="25">
        <f>$B$2*Data!AF$11</f>
        <v>-7498989521709.9492</v>
      </c>
      <c r="AG2" s="25">
        <f>$B$2*Data!AG$11</f>
        <v>-7508397651539.5264</v>
      </c>
      <c r="AH2" s="25">
        <f>$B$2*Data!AH$11</f>
        <v>-7517805781369.1074</v>
      </c>
      <c r="AI2" s="25">
        <f>$B$2*Data!AI$11</f>
        <v>-7527213911198.6885</v>
      </c>
      <c r="AJ2" s="25">
        <f>$B$2*Data!AJ$11</f>
        <v>-7536622041028.2705</v>
      </c>
      <c r="AK2" s="25">
        <f>$B$2*Data!AK$11</f>
        <v>-7546030170857.8516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3621625227.6118317</v>
      </c>
      <c r="C11" s="25">
        <f>(ABS(C$2)*'data from RPEpUACE'!$B11)+SUMIFS('Override Calcs'!$E$4:$E$6,'Override Calcs'!$A$4:$A$6,About!$B$2,'Override Calcs'!$B$4:$B$6,"CH4")</f>
        <v>3521944668.1331949</v>
      </c>
      <c r="D11" s="25">
        <f>(ABS(D$2)*'data from RPEpUACE'!$B11)+SUMIFS('Override Calcs'!$E$4:$E$6,'Override Calcs'!$A$4:$A$6,About!$B$2,'Override Calcs'!$B$4:$B$6,"CH4")</f>
        <v>3422264108.6545572</v>
      </c>
      <c r="E11" s="25">
        <f>(ABS(E$2)*'data from RPEpUACE'!$B11)+SUMIFS('Override Calcs'!$E$4:$E$6,'Override Calcs'!$A$4:$A$6,About!$B$2,'Override Calcs'!$B$4:$B$6,"CH4")</f>
        <v>3322583549.1759205</v>
      </c>
      <c r="F11" s="25">
        <f>(ABS(F$2)*'data from RPEpUACE'!$B11)+SUMIFS('Override Calcs'!$E$4:$E$6,'Override Calcs'!$A$4:$A$6,About!$B$2,'Override Calcs'!$B$4:$B$6,"CH4")</f>
        <v>3222902989.6972828</v>
      </c>
      <c r="G11" s="25">
        <f>(ABS(G$2)*'data from RPEpUACE'!$B11)+SUMIFS('Override Calcs'!$E$4:$E$6,'Override Calcs'!$A$4:$A$6,About!$B$2,'Override Calcs'!$B$4:$B$6,"CH4")</f>
        <v>3123222430.2186718</v>
      </c>
      <c r="H11" s="25">
        <f>(ABS(H$2)*'data from RPEpUACE'!$B11)+SUMIFS('Override Calcs'!$E$4:$E$6,'Override Calcs'!$A$4:$A$6,About!$B$2,'Override Calcs'!$B$4:$B$6,"CH4")</f>
        <v>3127267659.6615291</v>
      </c>
      <c r="I11" s="25">
        <f>(ABS(I$2)*'data from RPEpUACE'!$B11)+SUMIFS('Override Calcs'!$E$4:$E$6,'Override Calcs'!$A$4:$A$6,About!$B$2,'Override Calcs'!$B$4:$B$6,"CH4")</f>
        <v>3131312889.1043835</v>
      </c>
      <c r="J11" s="25">
        <f>(ABS(J$2)*'data from RPEpUACE'!$B11)+SUMIFS('Override Calcs'!$E$4:$E$6,'Override Calcs'!$A$4:$A$6,About!$B$2,'Override Calcs'!$B$4:$B$6,"CH4")</f>
        <v>3135358118.5472379</v>
      </c>
      <c r="K11" s="25">
        <f>(ABS(K$2)*'data from RPEpUACE'!$B11)+SUMIFS('Override Calcs'!$E$4:$E$6,'Override Calcs'!$A$4:$A$6,About!$B$2,'Override Calcs'!$B$4:$B$6,"CH4")</f>
        <v>3139403347.9900908</v>
      </c>
      <c r="L11" s="25">
        <f>(ABS(L$2)*'data from RPEpUACE'!$B11)+SUMIFS('Override Calcs'!$E$4:$E$6,'Override Calcs'!$A$4:$A$6,About!$B$2,'Override Calcs'!$B$4:$B$6,"CH4")</f>
        <v>3143448577.4329453</v>
      </c>
      <c r="M11" s="25">
        <f>(ABS(M$2)*'data from RPEpUACE'!$B11)+SUMIFS('Override Calcs'!$E$4:$E$6,'Override Calcs'!$A$4:$A$6,About!$B$2,'Override Calcs'!$B$4:$B$6,"CH4")</f>
        <v>3147493806.8758006</v>
      </c>
      <c r="N11" s="25">
        <f>(ABS(N$2)*'data from RPEpUACE'!$B11)+SUMIFS('Override Calcs'!$E$4:$E$6,'Override Calcs'!$A$4:$A$6,About!$B$2,'Override Calcs'!$B$4:$B$6,"CH4")</f>
        <v>3151539036.318655</v>
      </c>
      <c r="O11" s="25">
        <f>(ABS(O$2)*'data from RPEpUACE'!$B11)+SUMIFS('Override Calcs'!$E$4:$E$6,'Override Calcs'!$A$4:$A$6,About!$B$2,'Override Calcs'!$B$4:$B$6,"CH4")</f>
        <v>3155584265.7615094</v>
      </c>
      <c r="P11" s="25">
        <f>(ABS(P$2)*'data from RPEpUACE'!$B11)+SUMIFS('Override Calcs'!$E$4:$E$6,'Override Calcs'!$A$4:$A$6,About!$B$2,'Override Calcs'!$B$4:$B$6,"CH4")</f>
        <v>3159629495.2043638</v>
      </c>
      <c r="Q11" s="25">
        <f>(ABS(Q$2)*'data from RPEpUACE'!$B11)+SUMIFS('Override Calcs'!$E$4:$E$6,'Override Calcs'!$A$4:$A$6,About!$B$2,'Override Calcs'!$B$4:$B$6,"CH4")</f>
        <v>3163674724.6472182</v>
      </c>
      <c r="R11" s="25">
        <f>(ABS(R$2)*'data from RPEpUACE'!$B11)+SUMIFS('Override Calcs'!$E$4:$E$6,'Override Calcs'!$A$4:$A$6,About!$B$2,'Override Calcs'!$B$4:$B$6,"CH4")</f>
        <v>3167719954.0900722</v>
      </c>
      <c r="S11" s="25">
        <f>(ABS(S$2)*'data from RPEpUACE'!$B11)+SUMIFS('Override Calcs'!$E$4:$E$6,'Override Calcs'!$A$4:$A$6,About!$B$2,'Override Calcs'!$B$4:$B$6,"CH4")</f>
        <v>3171765183.5329247</v>
      </c>
      <c r="T11" s="25">
        <f>(ABS(T$2)*'data from RPEpUACE'!$B11)+SUMIFS('Override Calcs'!$E$4:$E$6,'Override Calcs'!$A$4:$A$6,About!$B$2,'Override Calcs'!$B$4:$B$6,"CH4")</f>
        <v>3175810412.9757791</v>
      </c>
      <c r="U11" s="25">
        <f>(ABS(U$2)*'data from RPEpUACE'!$B11)+SUMIFS('Override Calcs'!$E$4:$E$6,'Override Calcs'!$A$4:$A$6,About!$B$2,'Override Calcs'!$B$4:$B$6,"CH4")</f>
        <v>3179855642.4186335</v>
      </c>
      <c r="V11" s="25">
        <f>(ABS(V$2)*'data from RPEpUACE'!$B11)+SUMIFS('Override Calcs'!$E$4:$E$6,'Override Calcs'!$A$4:$A$6,About!$B$2,'Override Calcs'!$B$4:$B$6,"CH4")</f>
        <v>3183900871.8614879</v>
      </c>
      <c r="W11" s="25">
        <f>(ABS(W$2)*'data from RPEpUACE'!$B11)+SUMIFS('Override Calcs'!$E$4:$E$6,'Override Calcs'!$A$4:$A$6,About!$B$2,'Override Calcs'!$B$4:$B$6,"CH4")</f>
        <v>3187946101.3043423</v>
      </c>
      <c r="X11" s="25">
        <f>(ABS(X$2)*'data from RPEpUACE'!$B11)+SUMIFS('Override Calcs'!$E$4:$E$6,'Override Calcs'!$A$4:$A$6,About!$B$2,'Override Calcs'!$B$4:$B$6,"CH4")</f>
        <v>3191991330.7471952</v>
      </c>
      <c r="Y11" s="25">
        <f>(ABS(Y$2)*'data from RPEpUACE'!$B11)+SUMIFS('Override Calcs'!$E$4:$E$6,'Override Calcs'!$A$4:$A$6,About!$B$2,'Override Calcs'!$B$4:$B$6,"CH4")</f>
        <v>3196036560.1900496</v>
      </c>
      <c r="Z11" s="25">
        <f>(ABS(Z$2)*'data from RPEpUACE'!$B11)+SUMIFS('Override Calcs'!$E$4:$E$6,'Override Calcs'!$A$4:$A$6,About!$B$2,'Override Calcs'!$B$4:$B$6,"CH4")</f>
        <v>3200081789.6329036</v>
      </c>
      <c r="AA11" s="25">
        <f>(ABS(AA$2)*'data from RPEpUACE'!$B11)+SUMIFS('Override Calcs'!$E$4:$E$6,'Override Calcs'!$A$4:$A$6,About!$B$2,'Override Calcs'!$B$4:$B$6,"CH4")</f>
        <v>3204127019.0757585</v>
      </c>
      <c r="AB11" s="25">
        <f>(ABS(AB$2)*'data from RPEpUACE'!$B11)+SUMIFS('Override Calcs'!$E$4:$E$6,'Override Calcs'!$A$4:$A$6,About!$B$2,'Override Calcs'!$B$4:$B$6,"CH4")</f>
        <v>3208172248.5186114</v>
      </c>
      <c r="AC11" s="25">
        <f>(ABS(AC$2)*'data from RPEpUACE'!$B11)+SUMIFS('Override Calcs'!$E$4:$E$6,'Override Calcs'!$A$4:$A$6,About!$B$2,'Override Calcs'!$B$4:$B$6,"CH4")</f>
        <v>3212217477.9614658</v>
      </c>
      <c r="AD11" s="25">
        <f>(ABS(AD$2)*'data from RPEpUACE'!$B11)+SUMIFS('Override Calcs'!$E$4:$E$6,'Override Calcs'!$A$4:$A$6,About!$B$2,'Override Calcs'!$B$4:$B$6,"CH4")</f>
        <v>3216262707.4043198</v>
      </c>
      <c r="AE11" s="25">
        <f>(ABS(AE$2)*'data from RPEpUACE'!$B11)+SUMIFS('Override Calcs'!$E$4:$E$6,'Override Calcs'!$A$4:$A$6,About!$B$2,'Override Calcs'!$B$4:$B$6,"CH4")</f>
        <v>3220307936.8471742</v>
      </c>
      <c r="AF11" s="25">
        <f>(ABS(AF$2)*'data from RPEpUACE'!$B11)+SUMIFS('Override Calcs'!$E$4:$E$6,'Override Calcs'!$A$4:$A$6,About!$B$2,'Override Calcs'!$B$4:$B$6,"CH4")</f>
        <v>3224353166.290029</v>
      </c>
      <c r="AG11" s="25">
        <f>(ABS(AG$2)*'data from RPEpUACE'!$B11)+SUMIFS('Override Calcs'!$E$4:$E$6,'Override Calcs'!$A$4:$A$6,About!$B$2,'Override Calcs'!$B$4:$B$6,"CH4")</f>
        <v>3228398395.7328815</v>
      </c>
      <c r="AH11" s="25">
        <f>(ABS(AH$2)*'data from RPEpUACE'!$B11)+SUMIFS('Override Calcs'!$E$4:$E$6,'Override Calcs'!$A$4:$A$6,About!$B$2,'Override Calcs'!$B$4:$B$6,"CH4")</f>
        <v>3232443625.175736</v>
      </c>
      <c r="AI11" s="25">
        <f>(ABS(AI$2)*'data from RPEpUACE'!$B11)+SUMIFS('Override Calcs'!$E$4:$E$6,'Override Calcs'!$A$4:$A$6,About!$B$2,'Override Calcs'!$B$4:$B$6,"CH4")</f>
        <v>3236488854.6185904</v>
      </c>
      <c r="AJ11" s="25">
        <f>(ABS(AJ$2)*'data from RPEpUACE'!$B11)+SUMIFS('Override Calcs'!$E$4:$E$6,'Override Calcs'!$A$4:$A$6,About!$B$2,'Override Calcs'!$B$4:$B$6,"CH4")</f>
        <v>3240534084.0614452</v>
      </c>
      <c r="AK11" s="25">
        <f>(ABS(AK$2)*'data from RPEpUACE'!$B11)+SUMIFS('Override Calcs'!$E$4:$E$6,'Override Calcs'!$A$4:$A$6,About!$B$2,'Override Calcs'!$B$4:$B$6,"CH4")</f>
        <v>3244579313.5042996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294834474.57759506</v>
      </c>
      <c r="C12" s="25">
        <f>(ABS(C$2)*'data from RPEpUACE'!$B12)+SUMIFS('Override Calcs'!$E$4:$E$6,'Override Calcs'!$A$4:$A$6,About!$B$2,'Override Calcs'!$B$4:$B$6,"N2O")</f>
        <v>286719536.24675494</v>
      </c>
      <c r="D12" s="25">
        <f>(ABS(D$2)*'data from RPEpUACE'!$B12)+SUMIFS('Override Calcs'!$E$4:$E$6,'Override Calcs'!$A$4:$A$6,About!$B$2,'Override Calcs'!$B$4:$B$6,"N2O")</f>
        <v>278604597.91591483</v>
      </c>
      <c r="E12" s="25">
        <f>(ABS(E$2)*'data from RPEpUACE'!$B12)+SUMIFS('Override Calcs'!$E$4:$E$6,'Override Calcs'!$A$4:$A$6,About!$B$2,'Override Calcs'!$B$4:$B$6,"N2O")</f>
        <v>270489659.58507478</v>
      </c>
      <c r="F12" s="25">
        <f>(ABS(F$2)*'data from RPEpUACE'!$B12)+SUMIFS('Override Calcs'!$E$4:$E$6,'Override Calcs'!$A$4:$A$6,About!$B$2,'Override Calcs'!$B$4:$B$6,"N2O")</f>
        <v>262374721.25423467</v>
      </c>
      <c r="G12" s="25">
        <f>(ABS(G$2)*'data from RPEpUACE'!$B12)+SUMIFS('Override Calcs'!$E$4:$E$6,'Override Calcs'!$A$4:$A$6,About!$B$2,'Override Calcs'!$B$4:$B$6,"N2O")</f>
        <v>254259782.92339671</v>
      </c>
      <c r="H12" s="25">
        <f>(ABS(H$2)*'data from RPEpUACE'!$B12)+SUMIFS('Override Calcs'!$E$4:$E$6,'Override Calcs'!$A$4:$A$6,About!$B$2,'Override Calcs'!$B$4:$B$6,"N2O")</f>
        <v>254589102.77908957</v>
      </c>
      <c r="I12" s="25">
        <f>(ABS(I$2)*'data from RPEpUACE'!$B12)+SUMIFS('Override Calcs'!$E$4:$E$6,'Override Calcs'!$A$4:$A$6,About!$B$2,'Override Calcs'!$B$4:$B$6,"N2O")</f>
        <v>254918422.63478217</v>
      </c>
      <c r="J12" s="25">
        <f>(ABS(J$2)*'data from RPEpUACE'!$B12)+SUMIFS('Override Calcs'!$E$4:$E$6,'Override Calcs'!$A$4:$A$6,About!$B$2,'Override Calcs'!$B$4:$B$6,"N2O")</f>
        <v>255247742.49047476</v>
      </c>
      <c r="K12" s="25">
        <f>(ABS(K$2)*'data from RPEpUACE'!$B12)+SUMIFS('Override Calcs'!$E$4:$E$6,'Override Calcs'!$A$4:$A$6,About!$B$2,'Override Calcs'!$B$4:$B$6,"N2O")</f>
        <v>255577062.34616724</v>
      </c>
      <c r="L12" s="25">
        <f>(ABS(L$2)*'data from RPEpUACE'!$B12)+SUMIFS('Override Calcs'!$E$4:$E$6,'Override Calcs'!$A$4:$A$6,About!$B$2,'Override Calcs'!$B$4:$B$6,"N2O")</f>
        <v>255906382.20185983</v>
      </c>
      <c r="M12" s="25">
        <f>(ABS(M$2)*'data from RPEpUACE'!$B12)+SUMIFS('Override Calcs'!$E$4:$E$6,'Override Calcs'!$A$4:$A$6,About!$B$2,'Override Calcs'!$B$4:$B$6,"N2O")</f>
        <v>256235702.05755249</v>
      </c>
      <c r="N12" s="25">
        <f>(ABS(N$2)*'data from RPEpUACE'!$B12)+SUMIFS('Override Calcs'!$E$4:$E$6,'Override Calcs'!$A$4:$A$6,About!$B$2,'Override Calcs'!$B$4:$B$6,"N2O")</f>
        <v>256565021.91324508</v>
      </c>
      <c r="O12" s="25">
        <f>(ABS(O$2)*'data from RPEpUACE'!$B12)+SUMIFS('Override Calcs'!$E$4:$E$6,'Override Calcs'!$A$4:$A$6,About!$B$2,'Override Calcs'!$B$4:$B$6,"N2O")</f>
        <v>256894341.76893768</v>
      </c>
      <c r="P12" s="25">
        <f>(ABS(P$2)*'data from RPEpUACE'!$B12)+SUMIFS('Override Calcs'!$E$4:$E$6,'Override Calcs'!$A$4:$A$6,About!$B$2,'Override Calcs'!$B$4:$B$6,"N2O")</f>
        <v>257223661.62463027</v>
      </c>
      <c r="Q12" s="25">
        <f>(ABS(Q$2)*'data from RPEpUACE'!$B12)+SUMIFS('Override Calcs'!$E$4:$E$6,'Override Calcs'!$A$4:$A$6,About!$B$2,'Override Calcs'!$B$4:$B$6,"N2O")</f>
        <v>257552981.4803229</v>
      </c>
      <c r="R12" s="25">
        <f>(ABS(R$2)*'data from RPEpUACE'!$B12)+SUMIFS('Override Calcs'!$E$4:$E$6,'Override Calcs'!$A$4:$A$6,About!$B$2,'Override Calcs'!$B$4:$B$6,"N2O")</f>
        <v>257882301.3360154</v>
      </c>
      <c r="S12" s="25">
        <f>(ABS(S$2)*'data from RPEpUACE'!$B12)+SUMIFS('Override Calcs'!$E$4:$E$6,'Override Calcs'!$A$4:$A$6,About!$B$2,'Override Calcs'!$B$4:$B$6,"N2O")</f>
        <v>258211621.19170788</v>
      </c>
      <c r="T12" s="25">
        <f>(ABS(T$2)*'data from RPEpUACE'!$B12)+SUMIFS('Override Calcs'!$E$4:$E$6,'Override Calcs'!$A$4:$A$6,About!$B$2,'Override Calcs'!$B$4:$B$6,"N2O")</f>
        <v>258540941.04740047</v>
      </c>
      <c r="U12" s="25">
        <f>(ABS(U$2)*'data from RPEpUACE'!$B12)+SUMIFS('Override Calcs'!$E$4:$E$6,'Override Calcs'!$A$4:$A$6,About!$B$2,'Override Calcs'!$B$4:$B$6,"N2O")</f>
        <v>258870260.90309307</v>
      </c>
      <c r="V12" s="25">
        <f>(ABS(V$2)*'data from RPEpUACE'!$B12)+SUMIFS('Override Calcs'!$E$4:$E$6,'Override Calcs'!$A$4:$A$6,About!$B$2,'Override Calcs'!$B$4:$B$6,"N2O")</f>
        <v>259199580.75878569</v>
      </c>
      <c r="W12" s="25">
        <f>(ABS(W$2)*'data from RPEpUACE'!$B12)+SUMIFS('Override Calcs'!$E$4:$E$6,'Override Calcs'!$A$4:$A$6,About!$B$2,'Override Calcs'!$B$4:$B$6,"N2O")</f>
        <v>259528900.61447829</v>
      </c>
      <c r="X12" s="25">
        <f>(ABS(X$2)*'data from RPEpUACE'!$B12)+SUMIFS('Override Calcs'!$E$4:$E$6,'Override Calcs'!$A$4:$A$6,About!$B$2,'Override Calcs'!$B$4:$B$6,"N2O")</f>
        <v>259858220.47017074</v>
      </c>
      <c r="Y12" s="25">
        <f>(ABS(Y$2)*'data from RPEpUACE'!$B12)+SUMIFS('Override Calcs'!$E$4:$E$6,'Override Calcs'!$A$4:$A$6,About!$B$2,'Override Calcs'!$B$4:$B$6,"N2O")</f>
        <v>260187540.32586333</v>
      </c>
      <c r="Z12" s="25">
        <f>(ABS(Z$2)*'data from RPEpUACE'!$B12)+SUMIFS('Override Calcs'!$E$4:$E$6,'Override Calcs'!$A$4:$A$6,About!$B$2,'Override Calcs'!$B$4:$B$6,"N2O")</f>
        <v>260516860.18155593</v>
      </c>
      <c r="AA12" s="25">
        <f>(ABS(AA$2)*'data from RPEpUACE'!$B12)+SUMIFS('Override Calcs'!$E$4:$E$6,'Override Calcs'!$A$4:$A$6,About!$B$2,'Override Calcs'!$B$4:$B$6,"N2O")</f>
        <v>260846180.03724855</v>
      </c>
      <c r="AB12" s="25">
        <f>(ABS(AB$2)*'data from RPEpUACE'!$B12)+SUMIFS('Override Calcs'!$E$4:$E$6,'Override Calcs'!$A$4:$A$6,About!$B$2,'Override Calcs'!$B$4:$B$6,"N2O")</f>
        <v>261175499.892941</v>
      </c>
      <c r="AC12" s="25">
        <f>(ABS(AC$2)*'data from RPEpUACE'!$B12)+SUMIFS('Override Calcs'!$E$4:$E$6,'Override Calcs'!$A$4:$A$6,About!$B$2,'Override Calcs'!$B$4:$B$6,"N2O")</f>
        <v>261504819.74863359</v>
      </c>
      <c r="AD12" s="25">
        <f>(ABS(AD$2)*'data from RPEpUACE'!$B12)+SUMIFS('Override Calcs'!$E$4:$E$6,'Override Calcs'!$A$4:$A$6,About!$B$2,'Override Calcs'!$B$4:$B$6,"N2O")</f>
        <v>261834139.60432619</v>
      </c>
      <c r="AE12" s="25">
        <f>(ABS(AE$2)*'data from RPEpUACE'!$B12)+SUMIFS('Override Calcs'!$E$4:$E$6,'Override Calcs'!$A$4:$A$6,About!$B$2,'Override Calcs'!$B$4:$B$6,"N2O")</f>
        <v>262163459.46001878</v>
      </c>
      <c r="AF12" s="25">
        <f>(ABS(AF$2)*'data from RPEpUACE'!$B12)+SUMIFS('Override Calcs'!$E$4:$E$6,'Override Calcs'!$A$4:$A$6,About!$B$2,'Override Calcs'!$B$4:$B$6,"N2O")</f>
        <v>262492779.31571141</v>
      </c>
      <c r="AG12" s="25">
        <f>(ABS(AG$2)*'data from RPEpUACE'!$B12)+SUMIFS('Override Calcs'!$E$4:$E$6,'Override Calcs'!$A$4:$A$6,About!$B$2,'Override Calcs'!$B$4:$B$6,"N2O")</f>
        <v>262822099.17140386</v>
      </c>
      <c r="AH12" s="25">
        <f>(ABS(AH$2)*'data from RPEpUACE'!$B12)+SUMIFS('Override Calcs'!$E$4:$E$6,'Override Calcs'!$A$4:$A$6,About!$B$2,'Override Calcs'!$B$4:$B$6,"N2O")</f>
        <v>263151419.02709645</v>
      </c>
      <c r="AI12" s="25">
        <f>(ABS(AI$2)*'data from RPEpUACE'!$B12)+SUMIFS('Override Calcs'!$E$4:$E$6,'Override Calcs'!$A$4:$A$6,About!$B$2,'Override Calcs'!$B$4:$B$6,"N2O")</f>
        <v>263480738.88278905</v>
      </c>
      <c r="AJ12" s="25">
        <f>(ABS(AJ$2)*'data from RPEpUACE'!$B12)+SUMIFS('Override Calcs'!$E$4:$E$6,'Override Calcs'!$A$4:$A$6,About!$B$2,'Override Calcs'!$B$4:$B$6,"N2O")</f>
        <v>263810058.73848167</v>
      </c>
      <c r="AK12" s="25">
        <f>(ABS(AK$2)*'data from RPEpUACE'!$B12)+SUMIFS('Override Calcs'!$E$4:$E$6,'Override Calcs'!$A$4:$A$6,About!$B$2,'Override Calcs'!$B$4:$B$6,"N2O")</f>
        <v>264139378.59417427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2021-08-04T19:38:09Z</dcterms:modified>
</cp:coreProperties>
</file>