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ID\elec\RACP\"/>
    </mc:Choice>
  </mc:AlternateContent>
  <xr:revisionPtr revIDLastSave="0" documentId="8_{0FFD4BD0-B60C-47A6-B130-0EFB1437A5F3}" xr6:coauthVersionLast="47" xr6:coauthVersionMax="47" xr10:uidLastSave="{00000000-0000-0000-0000-000000000000}"/>
  <bookViews>
    <workbookView xWindow="6585" yWindow="3465" windowWidth="22215" windowHeight="13665" firstSheet="1" activeTab="3"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State'!$A$2:$H$52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5" i="5"/>
  <c r="C7" i="5"/>
  <c r="C8" i="5"/>
  <c r="B2" i="1" l="1"/>
  <c r="B2" i="10" s="1"/>
  <c r="C22" i="5" l="1"/>
  <c r="C35" i="5"/>
  <c r="C27" i="5"/>
  <c r="C47" i="5"/>
  <c r="C23" i="5"/>
  <c r="C28" i="5"/>
  <c r="C17" i="5"/>
  <c r="C18" i="5"/>
  <c r="C4" i="5"/>
  <c r="C21" i="5"/>
  <c r="C9" i="5"/>
  <c r="C10" i="5"/>
  <c r="C39" i="5"/>
  <c r="C16" i="5"/>
  <c r="C25" i="5"/>
  <c r="C32" i="5"/>
  <c r="C24" i="5"/>
  <c r="C33" i="5"/>
  <c r="C29" i="5"/>
  <c r="C31" i="5"/>
  <c r="C6" i="5"/>
  <c r="C26" i="5"/>
  <c r="C15" i="5"/>
  <c r="C44" i="5"/>
  <c r="C13" i="5"/>
  <c r="C45" i="5" l="1"/>
  <c r="C12" i="5"/>
  <c r="C20" i="5"/>
  <c r="C36" i="5"/>
  <c r="C42" i="5"/>
  <c r="C50" i="5"/>
  <c r="C11" i="5"/>
  <c r="C41" i="5"/>
  <c r="C49" i="5"/>
  <c r="C19" i="5"/>
  <c r="C14" i="5"/>
  <c r="C40" i="5"/>
  <c r="C43" i="5"/>
  <c r="C34" i="5"/>
  <c r="C48" i="5"/>
  <c r="C37" i="5"/>
  <c r="C38" i="5"/>
  <c r="C51" i="5"/>
  <c r="C3" i="5"/>
  <c r="C52" i="5"/>
  <c r="C30" i="5"/>
  <c r="C4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<sst xmlns="http://schemas.openxmlformats.org/spreadsheetml/2006/main" count="659" uniqueCount="280">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</sst>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5">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2" sqref="B2"/>
    </sheetView>
  </sheetViews>
  <sheetFormatPr defaultRowHeight="15" x14ac:dyDescent="0.25"/>
  <cols>
    <col min="1" max="1" width="13.28515625" customWidth="1"/>
  </cols>
  <sheetData>
    <row r="1" spans="1:12" x14ac:dyDescent="0.25">
      <c r="A1" s="1" t="s">
        <v>4</v>
      </c>
      <c r="B1" s="3" t="s">
        <v>31</v>
      </c>
      <c r="C1" s="2">
        <v>45727</v>
      </c>
      <c r="E1" s="2">
        <v>45467</v>
      </c>
      <c r="K1" s="3" t="s">
        <v>9</v>
      </c>
      <c r="L1" s="3" t="s">
        <v>10</v>
      </c>
    </row>
    <row r="2" spans="1:12" x14ac:dyDescent="0.25">
      <c r="B2" s="4" t="str">
        <f>LOOKUP(B1,K1:L50,L1:L50)</f>
        <v>ID</v>
      </c>
      <c r="K2" s="3" t="s">
        <v>11</v>
      </c>
      <c r="L2" s="3" t="s">
        <v>12</v>
      </c>
    </row>
    <row r="3" spans="1:12" x14ac:dyDescent="0.25">
      <c r="K3" s="3" t="s">
        <v>13</v>
      </c>
      <c r="L3" s="3" t="s">
        <v>14</v>
      </c>
    </row>
    <row r="4" spans="1:12" x14ac:dyDescent="0.25">
      <c r="A4" s="1" t="s">
        <v>233</v>
      </c>
      <c r="K4" s="3" t="s">
        <v>15</v>
      </c>
      <c r="L4" s="3" t="s">
        <v>16</v>
      </c>
    </row>
    <row r="5" spans="1:12" x14ac:dyDescent="0.25">
      <c r="A5" s="1" t="s">
        <v>114</v>
      </c>
      <c r="B5" s="1" t="s">
        <v>199</v>
      </c>
      <c r="K5" s="3" t="s">
        <v>17</v>
      </c>
      <c r="L5" s="3" t="s">
        <v>18</v>
      </c>
    </row>
    <row r="6" spans="1:12" x14ac:dyDescent="0.25">
      <c r="A6" s="38" t="s">
        <v>14</v>
      </c>
      <c r="B6" t="s">
        <v>200</v>
      </c>
      <c r="K6" s="3" t="s">
        <v>19</v>
      </c>
      <c r="L6" s="3" t="s">
        <v>20</v>
      </c>
    </row>
    <row r="7" spans="1:12" x14ac:dyDescent="0.25">
      <c r="A7" s="38" t="s">
        <v>18</v>
      </c>
      <c r="B7" t="s">
        <v>201</v>
      </c>
      <c r="K7" s="3" t="s">
        <v>21</v>
      </c>
      <c r="L7" s="3" t="s">
        <v>22</v>
      </c>
    </row>
    <row r="8" spans="1:12" x14ac:dyDescent="0.25">
      <c r="A8" s="38" t="s">
        <v>20</v>
      </c>
      <c r="B8" t="s">
        <v>202</v>
      </c>
      <c r="K8" s="3" t="s">
        <v>23</v>
      </c>
      <c r="L8" s="3" t="s">
        <v>24</v>
      </c>
    </row>
    <row r="9" spans="1:12" x14ac:dyDescent="0.25">
      <c r="A9" s="38" t="s">
        <v>22</v>
      </c>
      <c r="B9" t="s">
        <v>203</v>
      </c>
      <c r="K9" s="3" t="s">
        <v>25</v>
      </c>
      <c r="L9" s="3" t="s">
        <v>26</v>
      </c>
    </row>
    <row r="10" spans="1:12" x14ac:dyDescent="0.25">
      <c r="A10" s="38" t="s">
        <v>24</v>
      </c>
      <c r="B10" t="s">
        <v>204</v>
      </c>
      <c r="K10" s="3" t="s">
        <v>27</v>
      </c>
      <c r="L10" s="3" t="s">
        <v>28</v>
      </c>
    </row>
    <row r="11" spans="1:12" x14ac:dyDescent="0.25">
      <c r="A11" s="38" t="s">
        <v>30</v>
      </c>
      <c r="B11" t="s">
        <v>205</v>
      </c>
      <c r="K11" s="3" t="s">
        <v>29</v>
      </c>
      <c r="L11" s="3" t="s">
        <v>30</v>
      </c>
    </row>
    <row r="12" spans="1:12" x14ac:dyDescent="0.25">
      <c r="A12" s="38" t="s">
        <v>38</v>
      </c>
      <c r="B12" t="s">
        <v>206</v>
      </c>
      <c r="K12" s="3" t="s">
        <v>31</v>
      </c>
      <c r="L12" s="3" t="s">
        <v>32</v>
      </c>
    </row>
    <row r="13" spans="1:12" x14ac:dyDescent="0.25">
      <c r="A13" s="38" t="s">
        <v>34</v>
      </c>
      <c r="B13" t="s">
        <v>207</v>
      </c>
      <c r="K13" s="3" t="s">
        <v>33</v>
      </c>
      <c r="L13" s="3" t="s">
        <v>34</v>
      </c>
    </row>
    <row r="14" spans="1:12" x14ac:dyDescent="0.25">
      <c r="A14" s="38" t="s">
        <v>40</v>
      </c>
      <c r="B14" t="s">
        <v>208</v>
      </c>
      <c r="K14" s="3" t="s">
        <v>35</v>
      </c>
      <c r="L14" s="3" t="s">
        <v>36</v>
      </c>
    </row>
    <row r="15" spans="1:12" x14ac:dyDescent="0.25">
      <c r="A15" s="38" t="s">
        <v>50</v>
      </c>
      <c r="B15" t="s">
        <v>209</v>
      </c>
      <c r="K15" s="3" t="s">
        <v>37</v>
      </c>
      <c r="L15" s="3" t="s">
        <v>38</v>
      </c>
    </row>
    <row r="16" spans="1:12" x14ac:dyDescent="0.25">
      <c r="A16" s="38" t="s">
        <v>48</v>
      </c>
      <c r="B16" t="s">
        <v>210</v>
      </c>
      <c r="K16" s="3" t="s">
        <v>39</v>
      </c>
      <c r="L16" s="3" t="s">
        <v>40</v>
      </c>
    </row>
    <row r="17" spans="1:12" x14ac:dyDescent="0.25">
      <c r="A17" s="38" t="s">
        <v>46</v>
      </c>
      <c r="B17" t="s">
        <v>211</v>
      </c>
      <c r="K17" s="3" t="s">
        <v>41</v>
      </c>
      <c r="L17" s="3" t="s">
        <v>42</v>
      </c>
    </row>
    <row r="18" spans="1:12" x14ac:dyDescent="0.25">
      <c r="A18" s="38" t="s">
        <v>52</v>
      </c>
      <c r="B18" t="s">
        <v>212</v>
      </c>
      <c r="K18" s="3" t="s">
        <v>43</v>
      </c>
      <c r="L18" s="3" t="s">
        <v>44</v>
      </c>
    </row>
    <row r="19" spans="1:12" x14ac:dyDescent="0.25">
      <c r="A19" s="38" t="s">
        <v>54</v>
      </c>
      <c r="B19" t="s">
        <v>213</v>
      </c>
      <c r="K19" s="3" t="s">
        <v>45</v>
      </c>
      <c r="L19" s="3" t="s">
        <v>46</v>
      </c>
    </row>
    <row r="20" spans="1:12" x14ac:dyDescent="0.25">
      <c r="A20" s="38" t="s">
        <v>58</v>
      </c>
      <c r="B20" t="s">
        <v>214</v>
      </c>
      <c r="K20" s="3" t="s">
        <v>47</v>
      </c>
      <c r="L20" s="3" t="s">
        <v>48</v>
      </c>
    </row>
    <row r="21" spans="1:12" x14ac:dyDescent="0.25">
      <c r="A21" s="38" t="s">
        <v>60</v>
      </c>
      <c r="B21" t="s">
        <v>215</v>
      </c>
      <c r="K21" s="3" t="s">
        <v>49</v>
      </c>
      <c r="L21" s="3" t="s">
        <v>50</v>
      </c>
    </row>
    <row r="22" spans="1:12" x14ac:dyDescent="0.25">
      <c r="A22" s="38" t="s">
        <v>74</v>
      </c>
      <c r="B22" t="s">
        <v>216</v>
      </c>
      <c r="K22" s="3" t="s">
        <v>51</v>
      </c>
      <c r="L22" s="3" t="s">
        <v>52</v>
      </c>
    </row>
    <row r="23" spans="1:12" x14ac:dyDescent="0.25">
      <c r="A23" s="38" t="s">
        <v>62</v>
      </c>
      <c r="B23" t="s">
        <v>217</v>
      </c>
      <c r="K23" s="3" t="s">
        <v>53</v>
      </c>
      <c r="L23" s="3" t="s">
        <v>54</v>
      </c>
    </row>
    <row r="24" spans="1:12" x14ac:dyDescent="0.25">
      <c r="A24" s="38" t="s">
        <v>66</v>
      </c>
      <c r="B24" t="s">
        <v>218</v>
      </c>
      <c r="K24" s="3" t="s">
        <v>55</v>
      </c>
      <c r="L24" s="3" t="s">
        <v>56</v>
      </c>
    </row>
    <row r="25" spans="1:12" x14ac:dyDescent="0.25">
      <c r="A25" s="38" t="s">
        <v>68</v>
      </c>
      <c r="B25" t="s">
        <v>219</v>
      </c>
      <c r="K25" s="3" t="s">
        <v>57</v>
      </c>
      <c r="L25" s="3" t="s">
        <v>58</v>
      </c>
    </row>
    <row r="26" spans="1:12" x14ac:dyDescent="0.25">
      <c r="A26" s="38" t="s">
        <v>70</v>
      </c>
      <c r="B26" t="s">
        <v>220</v>
      </c>
      <c r="K26" s="3" t="s">
        <v>59</v>
      </c>
      <c r="L26" s="3" t="s">
        <v>60</v>
      </c>
    </row>
    <row r="27" spans="1:12" x14ac:dyDescent="0.25">
      <c r="A27" s="38" t="s">
        <v>64</v>
      </c>
      <c r="B27" t="s">
        <v>221</v>
      </c>
      <c r="K27" s="3" t="s">
        <v>61</v>
      </c>
      <c r="L27" s="3" t="s">
        <v>62</v>
      </c>
    </row>
    <row r="28" spans="1:12" x14ac:dyDescent="0.25">
      <c r="A28" s="38" t="s">
        <v>72</v>
      </c>
      <c r="B28" t="s">
        <v>222</v>
      </c>
      <c r="K28" s="3" t="s">
        <v>63</v>
      </c>
      <c r="L28" s="3" t="s">
        <v>64</v>
      </c>
    </row>
    <row r="29" spans="1:12" x14ac:dyDescent="0.25">
      <c r="A29" s="38" t="s">
        <v>78</v>
      </c>
      <c r="B29" t="s">
        <v>223</v>
      </c>
      <c r="K29" s="3" t="s">
        <v>65</v>
      </c>
      <c r="L29" s="3" t="s">
        <v>66</v>
      </c>
    </row>
    <row r="30" spans="1:12" x14ac:dyDescent="0.25">
      <c r="A30" s="38" t="s">
        <v>82</v>
      </c>
      <c r="B30" t="s">
        <v>224</v>
      </c>
      <c r="K30" s="3" t="s">
        <v>67</v>
      </c>
      <c r="L30" s="3" t="s">
        <v>68</v>
      </c>
    </row>
    <row r="31" spans="1:12" x14ac:dyDescent="0.25">
      <c r="A31" s="38" t="s">
        <v>84</v>
      </c>
      <c r="B31" t="s">
        <v>225</v>
      </c>
      <c r="K31" s="3" t="s">
        <v>69</v>
      </c>
      <c r="L31" s="3" t="s">
        <v>70</v>
      </c>
    </row>
    <row r="32" spans="1:12" x14ac:dyDescent="0.25">
      <c r="A32" s="38" t="s">
        <v>86</v>
      </c>
      <c r="B32" t="s">
        <v>226</v>
      </c>
      <c r="K32" s="3" t="s">
        <v>71</v>
      </c>
      <c r="L32" s="3" t="s">
        <v>72</v>
      </c>
    </row>
    <row r="33" spans="1:12" x14ac:dyDescent="0.25">
      <c r="A33" s="38" t="s">
        <v>94</v>
      </c>
      <c r="B33" t="s">
        <v>227</v>
      </c>
      <c r="K33" s="3" t="s">
        <v>73</v>
      </c>
      <c r="L33" s="3" t="s">
        <v>74</v>
      </c>
    </row>
    <row r="34" spans="1:12" x14ac:dyDescent="0.25">
      <c r="A34" s="38" t="s">
        <v>100</v>
      </c>
      <c r="B34" t="s">
        <v>228</v>
      </c>
      <c r="K34" s="3" t="s">
        <v>75</v>
      </c>
      <c r="L34" s="3" t="s">
        <v>76</v>
      </c>
    </row>
    <row r="35" spans="1:12" x14ac:dyDescent="0.25">
      <c r="A35" s="38" t="s">
        <v>98</v>
      </c>
      <c r="B35" t="s">
        <v>229</v>
      </c>
      <c r="K35" s="3" t="s">
        <v>77</v>
      </c>
      <c r="L35" s="3" t="s">
        <v>78</v>
      </c>
    </row>
    <row r="36" spans="1:12" x14ac:dyDescent="0.25">
      <c r="A36" s="38" t="s">
        <v>102</v>
      </c>
      <c r="B36" t="s">
        <v>230</v>
      </c>
      <c r="K36" s="3" t="s">
        <v>79</v>
      </c>
      <c r="L36" s="3" t="s">
        <v>80</v>
      </c>
    </row>
    <row r="37" spans="1:12" x14ac:dyDescent="0.25">
      <c r="A37" s="38" t="s">
        <v>106</v>
      </c>
      <c r="B37" t="s">
        <v>231</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264</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234</v>
      </c>
    </row>
    <row r="55" spans="1:12" x14ac:dyDescent="0.25">
      <c r="A55" t="s">
        <v>235</v>
      </c>
      <c r="B55">
        <v>0.9143273584567535</v>
      </c>
    </row>
    <row r="56" spans="1:12" x14ac:dyDescent="0.25">
      <c r="A56" t="s">
        <v>236</v>
      </c>
      <c r="B56">
        <v>0.89805481563188172</v>
      </c>
    </row>
    <row r="57" spans="1:12" x14ac:dyDescent="0.25">
      <c r="A57" t="s">
        <v>237</v>
      </c>
      <c r="B57">
        <v>0.88711067149387013</v>
      </c>
    </row>
    <row r="58" spans="1:12" x14ac:dyDescent="0.25">
      <c r="A58" t="s">
        <v>238</v>
      </c>
      <c r="B58">
        <v>0.84730412960844359</v>
      </c>
    </row>
    <row r="59" spans="1:12" x14ac:dyDescent="0.25">
      <c r="A59" t="s">
        <v>239</v>
      </c>
      <c r="B59">
        <v>0.78452102304761584</v>
      </c>
    </row>
    <row r="60" spans="1:12" x14ac:dyDescent="0.25">
      <c r="A60" t="s">
        <v>240</v>
      </c>
      <c r="B60" s="42">
        <v>0.75350342301658668</v>
      </c>
    </row>
    <row r="85" spans="2:2" x14ac:dyDescent="0.25">
      <c r="B85" s="38"/>
    </row>
    <row r="86" spans="2:2" x14ac:dyDescent="0.25">
      <c r="B86" s="38"/>
    </row>
    <row r="87" spans="2:2" x14ac:dyDescent="0.25">
      <c r="B87" s="38"/>
    </row>
    <row r="88" spans="2:2" x14ac:dyDescent="0.25">
      <c r="B88" s="38"/>
    </row>
    <row r="89" spans="2:2" x14ac:dyDescent="0.25">
      <c r="B89" s="38"/>
    </row>
    <row r="90" spans="2:2" x14ac:dyDescent="0.25">
      <c r="B90" s="38"/>
    </row>
    <row r="91" spans="2:2" x14ac:dyDescent="0.25">
      <c r="B91" s="38"/>
    </row>
    <row r="92" spans="2:2" x14ac:dyDescent="0.25">
      <c r="B92" s="38"/>
    </row>
    <row r="93" spans="2:2" x14ac:dyDescent="0.25">
      <c r="B93" s="38"/>
    </row>
    <row r="94" spans="2:2" x14ac:dyDescent="0.25">
      <c r="B94" s="38"/>
    </row>
    <row r="95" spans="2:2" x14ac:dyDescent="0.25">
      <c r="B95" s="38"/>
    </row>
    <row r="96" spans="2:2" x14ac:dyDescent="0.25">
      <c r="B96" s="38"/>
    </row>
    <row r="97" spans="2:2" x14ac:dyDescent="0.25">
      <c r="B97" s="38"/>
    </row>
    <row r="98" spans="2:2" x14ac:dyDescent="0.25">
      <c r="B98" s="38"/>
    </row>
    <row r="99" spans="2:2" x14ac:dyDescent="0.25">
      <c r="B99" s="38"/>
    </row>
    <row r="100" spans="2:2" x14ac:dyDescent="0.25">
      <c r="B100" s="38"/>
    </row>
    <row r="101" spans="2:2" x14ac:dyDescent="0.25">
      <c r="B101" s="38"/>
    </row>
    <row r="102" spans="2:2" x14ac:dyDescent="0.25">
      <c r="B102" s="38"/>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265</v>
      </c>
    </row>
    <row r="16" spans="1:60" x14ac:dyDescent="0.2">
      <c r="D16" s="11" t="s">
        <v>266</v>
      </c>
    </row>
    <row r="24" spans="2:60" ht="15.75" x14ac:dyDescent="0.25">
      <c r="D24" s="17" t="s">
        <v>112</v>
      </c>
    </row>
    <row r="25" spans="2:60" x14ac:dyDescent="0.2">
      <c r="B25" s="18" t="s">
        <v>113</v>
      </c>
      <c r="C25" s="18"/>
      <c r="D25" s="47"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8"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9"/>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8"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9"/>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8" t="s">
        <v>267</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50"/>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50"/>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50"/>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50"/>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50"/>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50"/>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50"/>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9"/>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268</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269</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270</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271</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272</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269</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270</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271</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273</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269</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270</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271</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274</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275</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269</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270</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271</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276</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277</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278</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51"/>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51"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2" t="s">
        <v>86</v>
      </c>
      <c r="E153" s="53"/>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4" t="s">
        <v>94</v>
      </c>
      <c r="E154" s="55" t="s">
        <v>189</v>
      </c>
      <c r="F154" s="11" t="s">
        <v>118</v>
      </c>
      <c r="G154" s="56">
        <v>0</v>
      </c>
      <c r="H154" s="56">
        <v>0</v>
      </c>
      <c r="I154" s="56">
        <v>1.6E-2</v>
      </c>
      <c r="J154" s="56">
        <v>1.67E-2</v>
      </c>
      <c r="K154" s="56">
        <v>1.6400000000000001E-2</v>
      </c>
      <c r="L154" s="56">
        <v>1.6899999999999998E-2</v>
      </c>
      <c r="M154" s="56">
        <v>1.6799999999999999E-2</v>
      </c>
      <c r="N154" s="56">
        <v>2.2499999999999999E-2</v>
      </c>
      <c r="O154" s="56">
        <v>2.5899999999999999E-2</v>
      </c>
      <c r="P154" s="56">
        <v>3.7600000000000001E-2</v>
      </c>
      <c r="Q154" s="56">
        <v>3.4099999999999998E-2</v>
      </c>
      <c r="R154" s="56">
        <v>4.1799999999999997E-2</v>
      </c>
      <c r="S154" s="56">
        <v>4.4600000000000001E-2</v>
      </c>
      <c r="T154" s="56">
        <v>5.4199999999999998E-2</v>
      </c>
      <c r="U154" s="56">
        <v>5.33E-2</v>
      </c>
      <c r="V154" s="56">
        <v>5.9299999999999999E-2</v>
      </c>
      <c r="W154" s="56">
        <v>6.0199999999999997E-2</v>
      </c>
      <c r="X154" s="56">
        <v>5.9700000000000003E-2</v>
      </c>
      <c r="Y154" s="56">
        <v>5.7000000000000002E-2</v>
      </c>
      <c r="Z154" s="56">
        <v>5.67E-2</v>
      </c>
      <c r="AA154" s="57">
        <v>5.6099999999999997E-2</v>
      </c>
      <c r="AB154" s="57">
        <v>5.4800000000000001E-2</v>
      </c>
      <c r="AC154" s="57">
        <v>5.0299999999999997E-2</v>
      </c>
      <c r="AD154" s="57">
        <v>5.1499999999999997E-2</v>
      </c>
      <c r="AE154" s="57">
        <v>5.0299999999999997E-2</v>
      </c>
      <c r="AF154" s="57">
        <v>5.0099999999999999E-2</v>
      </c>
      <c r="AG154" s="57">
        <v>4.9700000000000001E-2</v>
      </c>
      <c r="AH154" s="57">
        <v>4.9299999999999997E-2</v>
      </c>
      <c r="AI154" s="57">
        <v>4.87E-2</v>
      </c>
      <c r="AJ154" s="57">
        <v>4.82E-2</v>
      </c>
      <c r="AK154" s="57">
        <v>4.8000000000000001E-2</v>
      </c>
      <c r="AL154" s="57">
        <v>4.7699999999999999E-2</v>
      </c>
      <c r="AM154" s="57">
        <v>4.7199999999999999E-2</v>
      </c>
      <c r="AN154" s="57">
        <v>4.6899999999999997E-2</v>
      </c>
      <c r="AO154" s="57">
        <v>4.6600000000000003E-2</v>
      </c>
      <c r="AP154" s="57">
        <v>4.6199999999999998E-2</v>
      </c>
      <c r="AQ154" s="57">
        <v>4.5900000000000003E-2</v>
      </c>
      <c r="AR154" s="57">
        <v>4.5499999999999999E-2</v>
      </c>
      <c r="AS154" s="57">
        <v>4.5100000000000001E-2</v>
      </c>
      <c r="AT154" s="57">
        <v>4.4699999999999997E-2</v>
      </c>
      <c r="AU154" s="57">
        <v>4.4299999999999999E-2</v>
      </c>
      <c r="AV154" s="57">
        <v>4.3900000000000002E-2</v>
      </c>
      <c r="AW154" s="57">
        <v>4.36E-2</v>
      </c>
      <c r="AX154" s="57">
        <v>4.3299999999999998E-2</v>
      </c>
      <c r="AY154" s="57">
        <v>4.2999999999999997E-2</v>
      </c>
      <c r="AZ154" s="57">
        <v>4.2599999999999999E-2</v>
      </c>
      <c r="BA154" s="57">
        <v>4.2200000000000001E-2</v>
      </c>
      <c r="BB154" s="57">
        <v>4.1700000000000001E-2</v>
      </c>
      <c r="BC154" s="57">
        <v>4.1300000000000003E-2</v>
      </c>
      <c r="BD154" s="57">
        <v>4.1000000000000002E-2</v>
      </c>
      <c r="BE154" s="57">
        <v>4.0500000000000001E-2</v>
      </c>
    </row>
    <row r="155" spans="2:60" x14ac:dyDescent="0.2">
      <c r="B155" s="22" t="b">
        <v>1</v>
      </c>
      <c r="C155" s="22" t="str">
        <f t="shared" si="1"/>
        <v>VA_Total RPS</v>
      </c>
      <c r="D155" s="55" t="s">
        <v>100</v>
      </c>
      <c r="E155" s="55" t="s">
        <v>190</v>
      </c>
      <c r="F155" s="58" t="s">
        <v>118</v>
      </c>
      <c r="G155" s="56">
        <v>0</v>
      </c>
      <c r="H155" s="56">
        <v>0</v>
      </c>
      <c r="I155" s="56">
        <v>0</v>
      </c>
      <c r="J155" s="56">
        <v>0</v>
      </c>
      <c r="K155" s="56">
        <v>0</v>
      </c>
      <c r="L155" s="56">
        <v>0</v>
      </c>
      <c r="M155" s="56">
        <v>0</v>
      </c>
      <c r="N155" s="56">
        <v>0</v>
      </c>
      <c r="O155" s="56">
        <v>0</v>
      </c>
      <c r="P155" s="56">
        <v>0</v>
      </c>
      <c r="Q155" s="56">
        <v>0</v>
      </c>
      <c r="R155" s="56">
        <v>0</v>
      </c>
      <c r="S155" s="56">
        <v>0</v>
      </c>
      <c r="T155" s="56">
        <v>0</v>
      </c>
      <c r="U155" s="56">
        <v>0</v>
      </c>
      <c r="V155" s="56">
        <v>0</v>
      </c>
      <c r="W155" s="56">
        <v>0</v>
      </c>
      <c r="X155" s="56">
        <v>0</v>
      </c>
      <c r="Y155" s="56">
        <v>0</v>
      </c>
      <c r="Z155" s="56">
        <v>0</v>
      </c>
      <c r="AA155" s="57">
        <v>0</v>
      </c>
      <c r="AB155" s="57">
        <v>8.6499999999999994E-2</v>
      </c>
      <c r="AC155" s="57">
        <v>0.1075</v>
      </c>
      <c r="AD155" s="57">
        <v>0.12590000000000001</v>
      </c>
      <c r="AE155" s="57">
        <v>0.1459</v>
      </c>
      <c r="AF155" s="57">
        <v>0.16869999999999999</v>
      </c>
      <c r="AG155" s="57">
        <v>0.19059999999999999</v>
      </c>
      <c r="AH155" s="57">
        <v>0.2127</v>
      </c>
      <c r="AI155" s="57">
        <v>0.2366</v>
      </c>
      <c r="AJ155" s="57">
        <v>0.25919999999999999</v>
      </c>
      <c r="AK155" s="57">
        <v>0.28189999999999998</v>
      </c>
      <c r="AL155" s="57">
        <v>0.31059999999999999</v>
      </c>
      <c r="AM155" s="57">
        <v>0.33950000000000002</v>
      </c>
      <c r="AN155" s="57">
        <v>0.36220000000000002</v>
      </c>
      <c r="AO155" s="57">
        <v>0.3851</v>
      </c>
      <c r="AP155" s="57">
        <v>0.4143</v>
      </c>
      <c r="AQ155" s="57">
        <v>0.45050000000000001</v>
      </c>
      <c r="AR155" s="57">
        <v>0.4758</v>
      </c>
      <c r="AS155" s="57">
        <v>0.50660000000000005</v>
      </c>
      <c r="AT155" s="57">
        <v>0.53749999999999998</v>
      </c>
      <c r="AU155" s="57">
        <v>0.56879999999999997</v>
      </c>
      <c r="AV155" s="57">
        <v>0.59909999999999997</v>
      </c>
      <c r="AW155" s="57">
        <v>0.62970000000000004</v>
      </c>
      <c r="AX155" s="57">
        <v>0.66059999999999997</v>
      </c>
      <c r="AY155" s="57">
        <v>0.6915</v>
      </c>
      <c r="AZ155" s="57">
        <v>0.72860000000000003</v>
      </c>
      <c r="BA155" s="57">
        <v>0.73640000000000005</v>
      </c>
      <c r="BB155" s="57">
        <v>0.74419999999999997</v>
      </c>
      <c r="BC155" s="57">
        <v>0.75209999999999999</v>
      </c>
      <c r="BD155" s="57">
        <v>0.7601</v>
      </c>
      <c r="BE155" s="57">
        <v>0.76839999999999997</v>
      </c>
    </row>
    <row r="156" spans="2:60" x14ac:dyDescent="0.2">
      <c r="B156" s="22" t="b">
        <v>1</v>
      </c>
      <c r="C156" s="22" t="str">
        <f t="shared" ref="C156:C166" si="2">D156&amp;"_"&amp;F156</f>
        <v>VA_   Appalachian RPS (% of non-nuclear)</v>
      </c>
      <c r="D156" s="59" t="s">
        <v>100</v>
      </c>
      <c r="E156" s="59"/>
      <c r="F156" s="58" t="s">
        <v>191</v>
      </c>
      <c r="G156" s="56">
        <v>0</v>
      </c>
      <c r="H156" s="56">
        <v>0</v>
      </c>
      <c r="I156" s="56">
        <v>0</v>
      </c>
      <c r="J156" s="56">
        <v>0</v>
      </c>
      <c r="K156" s="56">
        <v>0</v>
      </c>
      <c r="L156" s="56">
        <v>0</v>
      </c>
      <c r="M156" s="56">
        <v>0</v>
      </c>
      <c r="N156" s="56">
        <v>0</v>
      </c>
      <c r="O156" s="56">
        <v>0</v>
      </c>
      <c r="P156" s="56">
        <v>0</v>
      </c>
      <c r="Q156" s="56">
        <v>0</v>
      </c>
      <c r="R156" s="56">
        <v>0</v>
      </c>
      <c r="S156" s="56">
        <v>0</v>
      </c>
      <c r="T156" s="56">
        <v>0</v>
      </c>
      <c r="U156" s="56">
        <v>0</v>
      </c>
      <c r="V156" s="56">
        <v>0</v>
      </c>
      <c r="W156" s="56">
        <v>0</v>
      </c>
      <c r="X156" s="56">
        <v>0</v>
      </c>
      <c r="Y156" s="56">
        <v>0</v>
      </c>
      <c r="Z156" s="56">
        <v>0</v>
      </c>
      <c r="AA156" s="57">
        <v>0</v>
      </c>
      <c r="AB156" s="57">
        <v>5.5199999999999999E-2</v>
      </c>
      <c r="AC156" s="57">
        <v>6.4500000000000002E-2</v>
      </c>
      <c r="AD156" s="57">
        <v>7.3700000000000002E-2</v>
      </c>
      <c r="AE156" s="57">
        <v>9.2100000000000001E-2</v>
      </c>
      <c r="AF156" s="57">
        <v>0.129</v>
      </c>
      <c r="AG156" s="57">
        <v>0.15670000000000001</v>
      </c>
      <c r="AH156" s="57">
        <v>0.18440000000000001</v>
      </c>
      <c r="AI156" s="57">
        <v>0.2215</v>
      </c>
      <c r="AJ156" s="57">
        <v>0.24940000000000001</v>
      </c>
      <c r="AK156" s="57">
        <v>0.27739999999999998</v>
      </c>
      <c r="AL156" s="57">
        <v>0.30530000000000002</v>
      </c>
      <c r="AM156" s="57">
        <v>0.33329999999999999</v>
      </c>
      <c r="AN156" s="57">
        <v>0.36130000000000001</v>
      </c>
      <c r="AO156" s="57">
        <v>0.38929999999999998</v>
      </c>
      <c r="AP156" s="57">
        <v>0.4173</v>
      </c>
      <c r="AQ156" s="57">
        <v>0.49180000000000001</v>
      </c>
      <c r="AR156" s="57">
        <v>0.49209999999999998</v>
      </c>
      <c r="AS156" s="57">
        <v>0.52949999999999997</v>
      </c>
      <c r="AT156" s="57">
        <v>0.56699999999999995</v>
      </c>
      <c r="AU156" s="57">
        <v>0.60450000000000004</v>
      </c>
      <c r="AV156" s="57">
        <v>0.63290000000000002</v>
      </c>
      <c r="AW156" s="57">
        <v>0.6613</v>
      </c>
      <c r="AX156" s="57">
        <v>0.68969999999999998</v>
      </c>
      <c r="AY156" s="57">
        <v>0.71819999999999995</v>
      </c>
      <c r="AZ156" s="57">
        <v>0.74660000000000004</v>
      </c>
      <c r="BA156" s="57">
        <v>0.78449999999999998</v>
      </c>
      <c r="BB156" s="57">
        <v>0.82240000000000002</v>
      </c>
      <c r="BC156" s="57">
        <v>0.86040000000000005</v>
      </c>
      <c r="BD156" s="57">
        <v>0.89849999999999997</v>
      </c>
      <c r="BE156" s="57">
        <v>0.93669999999999998</v>
      </c>
    </row>
    <row r="157" spans="2:60" x14ac:dyDescent="0.2">
      <c r="B157" s="22" t="b">
        <v>1</v>
      </c>
      <c r="C157" s="22" t="str">
        <f t="shared" si="2"/>
        <v>VA_   Dominion RPS (% of non-nuclear)</v>
      </c>
      <c r="D157" s="59" t="s">
        <v>100</v>
      </c>
      <c r="E157" s="59"/>
      <c r="F157" s="58" t="s">
        <v>192</v>
      </c>
      <c r="G157" s="56">
        <v>0</v>
      </c>
      <c r="H157" s="56">
        <v>0</v>
      </c>
      <c r="I157" s="56">
        <v>0</v>
      </c>
      <c r="J157" s="56">
        <v>0</v>
      </c>
      <c r="K157" s="56">
        <v>0</v>
      </c>
      <c r="L157" s="56">
        <v>0</v>
      </c>
      <c r="M157" s="56">
        <v>0</v>
      </c>
      <c r="N157" s="56">
        <v>0</v>
      </c>
      <c r="O157" s="56">
        <v>0</v>
      </c>
      <c r="P157" s="56">
        <v>0</v>
      </c>
      <c r="Q157" s="56">
        <v>0</v>
      </c>
      <c r="R157" s="56">
        <v>0</v>
      </c>
      <c r="S157" s="56">
        <v>0</v>
      </c>
      <c r="T157" s="56">
        <v>0</v>
      </c>
      <c r="U157" s="56">
        <v>0</v>
      </c>
      <c r="V157" s="56">
        <v>0</v>
      </c>
      <c r="W157" s="56">
        <v>0</v>
      </c>
      <c r="X157" s="56">
        <v>0</v>
      </c>
      <c r="Y157" s="56">
        <v>0</v>
      </c>
      <c r="Z157" s="56">
        <v>0</v>
      </c>
      <c r="AA157" s="57">
        <v>0</v>
      </c>
      <c r="AB157" s="57">
        <v>9.2100000000000001E-2</v>
      </c>
      <c r="AC157" s="57">
        <v>0.115</v>
      </c>
      <c r="AD157" s="57">
        <v>0.13500000000000001</v>
      </c>
      <c r="AE157" s="57">
        <v>0.15509999999999999</v>
      </c>
      <c r="AF157" s="57">
        <v>0.17560000000000001</v>
      </c>
      <c r="AG157" s="57">
        <v>0.19650000000000001</v>
      </c>
      <c r="AH157" s="57">
        <v>0.21759999999999999</v>
      </c>
      <c r="AI157" s="57">
        <v>0.2392</v>
      </c>
      <c r="AJ157" s="57">
        <v>0.26090000000000002</v>
      </c>
      <c r="AK157" s="57">
        <v>0.28270000000000001</v>
      </c>
      <c r="AL157" s="57">
        <v>0.3115</v>
      </c>
      <c r="AM157" s="57">
        <v>0.34050000000000002</v>
      </c>
      <c r="AN157" s="57">
        <v>0.3624</v>
      </c>
      <c r="AO157" s="57">
        <v>0.38429999999999997</v>
      </c>
      <c r="AP157" s="57">
        <v>0.4138</v>
      </c>
      <c r="AQ157" s="57">
        <v>0.44330000000000003</v>
      </c>
      <c r="AR157" s="57">
        <v>0.47299999999999998</v>
      </c>
      <c r="AS157" s="57">
        <v>0.50260000000000005</v>
      </c>
      <c r="AT157" s="57">
        <v>0.53239999999999998</v>
      </c>
      <c r="AU157" s="57">
        <v>0.56259999999999999</v>
      </c>
      <c r="AV157" s="57">
        <v>0.59330000000000005</v>
      </c>
      <c r="AW157" s="57">
        <v>0.62429999999999997</v>
      </c>
      <c r="AX157" s="57">
        <v>0.65559999999999996</v>
      </c>
      <c r="AY157" s="57">
        <v>0.68689999999999996</v>
      </c>
      <c r="AZ157" s="57">
        <v>0.72550000000000003</v>
      </c>
      <c r="BA157" s="57">
        <v>0.72799999999999998</v>
      </c>
      <c r="BB157" s="57">
        <v>0.73070000000000002</v>
      </c>
      <c r="BC157" s="57">
        <v>0.73340000000000005</v>
      </c>
      <c r="BD157" s="57">
        <v>0.73619999999999997</v>
      </c>
      <c r="BE157" s="57">
        <v>0.73929999999999996</v>
      </c>
    </row>
    <row r="158" spans="2:60" x14ac:dyDescent="0.2">
      <c r="B158" s="22" t="b">
        <v>1</v>
      </c>
      <c r="C158" s="22" t="str">
        <f t="shared" si="2"/>
        <v>VA_   DG Carve-Out (Dominion)</v>
      </c>
      <c r="D158" s="59" t="s">
        <v>100</v>
      </c>
      <c r="E158" s="59"/>
      <c r="F158" s="58" t="s">
        <v>193</v>
      </c>
      <c r="G158" s="56">
        <v>0</v>
      </c>
      <c r="H158" s="56">
        <v>0</v>
      </c>
      <c r="I158" s="56">
        <v>0</v>
      </c>
      <c r="J158" s="56">
        <v>0</v>
      </c>
      <c r="K158" s="56">
        <v>0</v>
      </c>
      <c r="L158" s="56">
        <v>0</v>
      </c>
      <c r="M158" s="56">
        <v>0</v>
      </c>
      <c r="N158" s="56">
        <v>0</v>
      </c>
      <c r="O158" s="56">
        <v>0</v>
      </c>
      <c r="P158" s="56">
        <v>0</v>
      </c>
      <c r="Q158" s="56">
        <v>0</v>
      </c>
      <c r="R158" s="56">
        <v>0</v>
      </c>
      <c r="S158" s="56">
        <v>0</v>
      </c>
      <c r="T158" s="56">
        <v>0</v>
      </c>
      <c r="U158" s="56">
        <v>0</v>
      </c>
      <c r="V158" s="56">
        <v>0</v>
      </c>
      <c r="W158" s="56">
        <v>0</v>
      </c>
      <c r="X158" s="56">
        <v>0</v>
      </c>
      <c r="Y158" s="56">
        <v>0</v>
      </c>
      <c r="Z158" s="56">
        <v>0</v>
      </c>
      <c r="AA158" s="57">
        <v>0</v>
      </c>
      <c r="AB158" s="57">
        <v>1.4E-3</v>
      </c>
      <c r="AC158" s="57">
        <v>1.6999999999999999E-3</v>
      </c>
      <c r="AD158" s="57">
        <v>2E-3</v>
      </c>
      <c r="AE158" s="57">
        <v>2.3E-3</v>
      </c>
      <c r="AF158" s="57">
        <v>2.5999999999999999E-3</v>
      </c>
      <c r="AG158" s="57">
        <v>2.8999999999999998E-3</v>
      </c>
      <c r="AH158" s="57">
        <v>3.2000000000000002E-3</v>
      </c>
      <c r="AI158" s="57">
        <v>3.5000000000000001E-3</v>
      </c>
      <c r="AJ158" s="57">
        <v>3.8E-3</v>
      </c>
      <c r="AK158" s="57">
        <v>4.1000000000000003E-3</v>
      </c>
      <c r="AL158" s="57">
        <v>4.4999999999999997E-3</v>
      </c>
      <c r="AM158" s="57">
        <v>4.8999999999999998E-3</v>
      </c>
      <c r="AN158" s="57">
        <v>5.1999999999999998E-3</v>
      </c>
      <c r="AO158" s="57">
        <v>5.4999999999999997E-3</v>
      </c>
      <c r="AP158" s="57">
        <v>5.8999999999999999E-3</v>
      </c>
      <c r="AQ158" s="57">
        <v>6.3E-3</v>
      </c>
      <c r="AR158" s="57">
        <v>6.7000000000000002E-3</v>
      </c>
      <c r="AS158" s="57">
        <v>7.1000000000000004E-3</v>
      </c>
      <c r="AT158" s="57">
        <v>7.4999999999999997E-3</v>
      </c>
      <c r="AU158" s="57">
        <v>7.9000000000000008E-3</v>
      </c>
      <c r="AV158" s="57">
        <v>8.3000000000000001E-3</v>
      </c>
      <c r="AW158" s="57">
        <v>8.6999999999999994E-3</v>
      </c>
      <c r="AX158" s="57">
        <v>9.1000000000000004E-3</v>
      </c>
      <c r="AY158" s="57">
        <v>9.4999999999999998E-3</v>
      </c>
      <c r="AZ158" s="57">
        <v>0.01</v>
      </c>
      <c r="BA158" s="57">
        <v>0.01</v>
      </c>
      <c r="BB158" s="57">
        <v>0.01</v>
      </c>
      <c r="BC158" s="57">
        <v>0.01</v>
      </c>
      <c r="BD158" s="57">
        <v>0.01</v>
      </c>
      <c r="BE158" s="57">
        <v>0.01</v>
      </c>
    </row>
    <row r="159" spans="2:60" x14ac:dyDescent="0.2">
      <c r="B159" s="22" t="b">
        <v>1</v>
      </c>
      <c r="C159" s="22" t="str">
        <f t="shared" si="2"/>
        <v>VA_Total CES</v>
      </c>
      <c r="D159" s="59" t="s">
        <v>100</v>
      </c>
      <c r="E159" s="59"/>
      <c r="F159" s="58" t="s">
        <v>121</v>
      </c>
      <c r="G159" s="56">
        <v>0</v>
      </c>
      <c r="H159" s="56">
        <v>0</v>
      </c>
      <c r="I159" s="56">
        <v>0</v>
      </c>
      <c r="J159" s="56">
        <v>0</v>
      </c>
      <c r="K159" s="56">
        <v>0</v>
      </c>
      <c r="L159" s="56">
        <v>0</v>
      </c>
      <c r="M159" s="56">
        <v>0</v>
      </c>
      <c r="N159" s="56">
        <v>0</v>
      </c>
      <c r="O159" s="56">
        <v>0</v>
      </c>
      <c r="P159" s="56">
        <v>0</v>
      </c>
      <c r="Q159" s="56">
        <v>0</v>
      </c>
      <c r="R159" s="56">
        <v>0</v>
      </c>
      <c r="S159" s="56">
        <v>0</v>
      </c>
      <c r="T159" s="56">
        <v>0</v>
      </c>
      <c r="U159" s="56">
        <v>0</v>
      </c>
      <c r="V159" s="56">
        <v>0</v>
      </c>
      <c r="W159" s="56">
        <v>0</v>
      </c>
      <c r="X159" s="56">
        <v>0</v>
      </c>
      <c r="Y159" s="56">
        <v>0</v>
      </c>
      <c r="Z159" s="56">
        <v>0</v>
      </c>
      <c r="AA159" s="57">
        <v>0</v>
      </c>
      <c r="AB159" s="57">
        <v>0.3886</v>
      </c>
      <c r="AC159" s="57">
        <v>0.39510000000000001</v>
      </c>
      <c r="AD159" s="57">
        <v>0.4148</v>
      </c>
      <c r="AE159" s="57">
        <v>0.435</v>
      </c>
      <c r="AF159" s="57">
        <v>0.45710000000000001</v>
      </c>
      <c r="AG159" s="57">
        <v>0.47710000000000002</v>
      </c>
      <c r="AH159" s="57">
        <v>0.49709999999999999</v>
      </c>
      <c r="AI159" s="57">
        <v>0.51790000000000003</v>
      </c>
      <c r="AJ159" s="57">
        <v>0.53769999999999996</v>
      </c>
      <c r="AK159" s="57">
        <v>0.55779999999999996</v>
      </c>
      <c r="AL159" s="57">
        <v>0.58409999999999995</v>
      </c>
      <c r="AM159" s="57">
        <v>0.61050000000000004</v>
      </c>
      <c r="AN159" s="57">
        <v>0.63149999999999995</v>
      </c>
      <c r="AO159" s="57">
        <v>0.65269999999999995</v>
      </c>
      <c r="AP159" s="57">
        <v>0.67969999999999997</v>
      </c>
      <c r="AQ159" s="57">
        <v>0.7137</v>
      </c>
      <c r="AR159" s="57">
        <v>0.73709999999999998</v>
      </c>
      <c r="AS159" s="57">
        <v>0.7661</v>
      </c>
      <c r="AT159" s="57">
        <v>0.79530000000000001</v>
      </c>
      <c r="AU159" s="57">
        <v>0.82450000000000001</v>
      </c>
      <c r="AV159" s="57">
        <v>0.85250000000000004</v>
      </c>
      <c r="AW159" s="57">
        <v>0.88070000000000004</v>
      </c>
      <c r="AX159" s="57">
        <v>0.90900000000000003</v>
      </c>
      <c r="AY159" s="57">
        <v>0.93759999999999999</v>
      </c>
      <c r="AZ159" s="57">
        <v>0.97250000000000003</v>
      </c>
      <c r="BA159" s="57">
        <v>0.97799999999999998</v>
      </c>
      <c r="BB159" s="57">
        <v>0.98350000000000004</v>
      </c>
      <c r="BC159" s="57">
        <v>0.98899999999999999</v>
      </c>
      <c r="BD159" s="57">
        <v>0.99450000000000005</v>
      </c>
      <c r="BE159" s="57">
        <v>1</v>
      </c>
    </row>
    <row r="160" spans="2:60" x14ac:dyDescent="0.2">
      <c r="B160" s="22" t="b">
        <v>1</v>
      </c>
      <c r="C160" s="22" t="str">
        <f t="shared" si="2"/>
        <v>VA_   Appalachian Power</v>
      </c>
      <c r="D160" s="59" t="s">
        <v>100</v>
      </c>
      <c r="E160" s="59"/>
      <c r="F160" s="58" t="s">
        <v>194</v>
      </c>
      <c r="G160" s="56">
        <v>0</v>
      </c>
      <c r="H160" s="56">
        <v>0</v>
      </c>
      <c r="I160" s="56">
        <v>0</v>
      </c>
      <c r="J160" s="56">
        <v>0</v>
      </c>
      <c r="K160" s="56">
        <v>0</v>
      </c>
      <c r="L160" s="56">
        <v>0</v>
      </c>
      <c r="M160" s="56">
        <v>0</v>
      </c>
      <c r="N160" s="56">
        <v>0</v>
      </c>
      <c r="O160" s="56">
        <v>0</v>
      </c>
      <c r="P160" s="56">
        <v>0</v>
      </c>
      <c r="Q160" s="56">
        <v>0</v>
      </c>
      <c r="R160" s="56">
        <v>0</v>
      </c>
      <c r="S160" s="56">
        <v>0</v>
      </c>
      <c r="T160" s="56">
        <v>0</v>
      </c>
      <c r="U160" s="56">
        <v>0</v>
      </c>
      <c r="V160" s="56">
        <v>0</v>
      </c>
      <c r="W160" s="56">
        <v>0</v>
      </c>
      <c r="X160" s="56">
        <v>0</v>
      </c>
      <c r="Y160" s="56">
        <v>0</v>
      </c>
      <c r="Z160" s="56">
        <v>0</v>
      </c>
      <c r="AA160" s="57">
        <v>0</v>
      </c>
      <c r="AB160" s="57">
        <v>0.13489999999999999</v>
      </c>
      <c r="AC160" s="57">
        <v>0.1431</v>
      </c>
      <c r="AD160" s="57">
        <v>0.1527</v>
      </c>
      <c r="AE160" s="57">
        <v>0.17119999999999999</v>
      </c>
      <c r="AF160" s="57">
        <v>0.20780000000000001</v>
      </c>
      <c r="AG160" s="57">
        <v>0.23499999999999999</v>
      </c>
      <c r="AH160" s="57">
        <v>0.26219999999999999</v>
      </c>
      <c r="AI160" s="57">
        <v>0.29849999999999999</v>
      </c>
      <c r="AJ160" s="57">
        <v>0.3256</v>
      </c>
      <c r="AK160" s="57">
        <v>0.3528</v>
      </c>
      <c r="AL160" s="57">
        <v>0.38009999999999999</v>
      </c>
      <c r="AM160" s="57">
        <v>0.40739999999999998</v>
      </c>
      <c r="AN160" s="57">
        <v>0.43490000000000001</v>
      </c>
      <c r="AO160" s="57">
        <v>0.46239999999999998</v>
      </c>
      <c r="AP160" s="57">
        <v>0.4899</v>
      </c>
      <c r="AQ160" s="57">
        <v>0.56379999999999997</v>
      </c>
      <c r="AR160" s="57">
        <v>0.56359999999999999</v>
      </c>
      <c r="AS160" s="57">
        <v>0.60050000000000003</v>
      </c>
      <c r="AT160" s="57">
        <v>0.63749999999999996</v>
      </c>
      <c r="AU160" s="57">
        <v>0.67449999999999999</v>
      </c>
      <c r="AV160" s="57">
        <v>0.70220000000000005</v>
      </c>
      <c r="AW160" s="57">
        <v>0.72989999999999999</v>
      </c>
      <c r="AX160" s="57">
        <v>0.75770000000000004</v>
      </c>
      <c r="AY160" s="57">
        <v>0.78549999999999998</v>
      </c>
      <c r="AZ160" s="57">
        <v>0.81330000000000002</v>
      </c>
      <c r="BA160" s="57">
        <v>0.85060000000000002</v>
      </c>
      <c r="BB160" s="57">
        <v>0.88790000000000002</v>
      </c>
      <c r="BC160" s="57">
        <v>0.92520000000000002</v>
      </c>
      <c r="BD160" s="57">
        <v>0.96260000000000001</v>
      </c>
      <c r="BE160" s="57">
        <v>1</v>
      </c>
    </row>
    <row r="161" spans="2:57" x14ac:dyDescent="0.2">
      <c r="B161" s="22" t="b">
        <v>1</v>
      </c>
      <c r="C161" s="22" t="str">
        <f t="shared" si="2"/>
        <v>VA_   Dominion Power</v>
      </c>
      <c r="D161" s="60" t="s">
        <v>100</v>
      </c>
      <c r="E161" s="60"/>
      <c r="F161" s="58" t="s">
        <v>195</v>
      </c>
      <c r="G161" s="56">
        <v>0</v>
      </c>
      <c r="H161" s="56">
        <v>0</v>
      </c>
      <c r="I161" s="56">
        <v>0</v>
      </c>
      <c r="J161" s="56">
        <v>0</v>
      </c>
      <c r="K161" s="56">
        <v>0</v>
      </c>
      <c r="L161" s="56">
        <v>0</v>
      </c>
      <c r="M161" s="56">
        <v>0</v>
      </c>
      <c r="N161" s="56">
        <v>0</v>
      </c>
      <c r="O161" s="56">
        <v>0</v>
      </c>
      <c r="P161" s="56">
        <v>0</v>
      </c>
      <c r="Q161" s="56">
        <v>0</v>
      </c>
      <c r="R161" s="56">
        <v>0</v>
      </c>
      <c r="S161" s="56">
        <v>0</v>
      </c>
      <c r="T161" s="56">
        <v>0</v>
      </c>
      <c r="U161" s="56">
        <v>0</v>
      </c>
      <c r="V161" s="56">
        <v>0</v>
      </c>
      <c r="W161" s="56">
        <v>0</v>
      </c>
      <c r="X161" s="56">
        <v>0</v>
      </c>
      <c r="Y161" s="56">
        <v>0</v>
      </c>
      <c r="Z161" s="56">
        <v>0</v>
      </c>
      <c r="AA161" s="57">
        <v>0</v>
      </c>
      <c r="AB161" s="57">
        <v>0.43430000000000002</v>
      </c>
      <c r="AC161" s="57">
        <v>0.43859999999999999</v>
      </c>
      <c r="AD161" s="57">
        <v>0.46010000000000001</v>
      </c>
      <c r="AE161" s="57">
        <v>0.48060000000000003</v>
      </c>
      <c r="AF161" s="57">
        <v>0.50019999999999998</v>
      </c>
      <c r="AG161" s="57">
        <v>0.51900000000000002</v>
      </c>
      <c r="AH161" s="57">
        <v>0.53769999999999996</v>
      </c>
      <c r="AI161" s="57">
        <v>0.55569999999999997</v>
      </c>
      <c r="AJ161" s="57">
        <v>0.57430000000000003</v>
      </c>
      <c r="AK161" s="57">
        <v>0.59319999999999995</v>
      </c>
      <c r="AL161" s="57">
        <v>0.61929999999999996</v>
      </c>
      <c r="AM161" s="57">
        <v>0.64559999999999995</v>
      </c>
      <c r="AN161" s="57">
        <v>0.66549999999999998</v>
      </c>
      <c r="AO161" s="57">
        <v>0.6855</v>
      </c>
      <c r="AP161" s="57">
        <v>0.71250000000000002</v>
      </c>
      <c r="AQ161" s="57">
        <v>0.73960000000000004</v>
      </c>
      <c r="AR161" s="57">
        <v>0.76700000000000002</v>
      </c>
      <c r="AS161" s="57">
        <v>0.79469999999999996</v>
      </c>
      <c r="AT161" s="57">
        <v>0.82250000000000001</v>
      </c>
      <c r="AU161" s="57">
        <v>0.85040000000000004</v>
      </c>
      <c r="AV161" s="57">
        <v>0.87849999999999995</v>
      </c>
      <c r="AW161" s="57">
        <v>0.90669999999999995</v>
      </c>
      <c r="AX161" s="57">
        <v>0.93520000000000003</v>
      </c>
      <c r="AY161" s="57">
        <v>0.96379999999999999</v>
      </c>
      <c r="AZ161" s="57">
        <v>1</v>
      </c>
      <c r="BA161" s="57">
        <v>1</v>
      </c>
      <c r="BB161" s="57">
        <v>1</v>
      </c>
      <c r="BC161" s="57">
        <v>1</v>
      </c>
      <c r="BD161" s="57">
        <v>1</v>
      </c>
      <c r="BE161" s="57">
        <v>1</v>
      </c>
    </row>
    <row r="162" spans="2:57" x14ac:dyDescent="0.2">
      <c r="B162" s="22" t="b">
        <v>1</v>
      </c>
      <c r="C162" s="22" t="str">
        <f t="shared" si="2"/>
        <v>VT_Total RPS</v>
      </c>
      <c r="D162" s="61" t="s">
        <v>98</v>
      </c>
      <c r="E162" s="59" t="s">
        <v>128</v>
      </c>
      <c r="F162" s="60" t="s">
        <v>118</v>
      </c>
      <c r="G162" s="56">
        <v>0</v>
      </c>
      <c r="H162" s="56">
        <v>0</v>
      </c>
      <c r="I162" s="56">
        <v>0</v>
      </c>
      <c r="J162" s="56">
        <v>0</v>
      </c>
      <c r="K162" s="56">
        <v>0</v>
      </c>
      <c r="L162" s="56">
        <v>0</v>
      </c>
      <c r="M162" s="56">
        <v>0</v>
      </c>
      <c r="N162" s="56">
        <v>0</v>
      </c>
      <c r="O162" s="56">
        <v>0</v>
      </c>
      <c r="P162" s="56">
        <v>0</v>
      </c>
      <c r="Q162" s="56">
        <v>0</v>
      </c>
      <c r="R162" s="56">
        <v>0</v>
      </c>
      <c r="S162" s="56">
        <v>0</v>
      </c>
      <c r="T162" s="56">
        <v>0</v>
      </c>
      <c r="U162" s="56">
        <v>0</v>
      </c>
      <c r="V162" s="56">
        <v>0</v>
      </c>
      <c r="W162" s="56">
        <v>0</v>
      </c>
      <c r="X162" s="56">
        <v>0.55000000000000004</v>
      </c>
      <c r="Y162" s="56">
        <v>0.55000000000000004</v>
      </c>
      <c r="Z162" s="56">
        <v>0.55000000000000004</v>
      </c>
      <c r="AA162" s="57">
        <v>0.59</v>
      </c>
      <c r="AB162" s="57">
        <v>0.59</v>
      </c>
      <c r="AC162" s="57">
        <v>0.59</v>
      </c>
      <c r="AD162" s="57">
        <v>0.63</v>
      </c>
      <c r="AE162" s="57">
        <v>0.63</v>
      </c>
      <c r="AF162" s="57">
        <v>0.63</v>
      </c>
      <c r="AG162" s="57">
        <v>0.67</v>
      </c>
      <c r="AH162" s="57">
        <v>0.6724</v>
      </c>
      <c r="AI162" s="57">
        <v>0.67469999999999997</v>
      </c>
      <c r="AJ162" s="57">
        <v>0.7147</v>
      </c>
      <c r="AK162" s="57">
        <v>0.99</v>
      </c>
      <c r="AL162" s="57">
        <v>0.99229999999999996</v>
      </c>
      <c r="AM162" s="57">
        <v>0.99470000000000003</v>
      </c>
      <c r="AN162" s="57">
        <v>0.997</v>
      </c>
      <c r="AO162" s="57">
        <v>1</v>
      </c>
      <c r="AP162" s="57">
        <v>1</v>
      </c>
      <c r="AQ162" s="57">
        <v>1</v>
      </c>
      <c r="AR162" s="57">
        <v>1</v>
      </c>
      <c r="AS162" s="57">
        <v>1</v>
      </c>
      <c r="AT162" s="57">
        <v>1</v>
      </c>
      <c r="AU162" s="57">
        <v>1</v>
      </c>
      <c r="AV162" s="57">
        <v>1</v>
      </c>
      <c r="AW162" s="57">
        <v>1</v>
      </c>
      <c r="AX162" s="57">
        <v>1</v>
      </c>
      <c r="AY162" s="57">
        <v>1</v>
      </c>
      <c r="AZ162" s="57">
        <v>1</v>
      </c>
      <c r="BA162" s="57">
        <v>1</v>
      </c>
      <c r="BB162" s="57">
        <v>1</v>
      </c>
      <c r="BC162" s="57">
        <v>1</v>
      </c>
      <c r="BD162" s="57">
        <v>1</v>
      </c>
      <c r="BE162" s="57">
        <v>1</v>
      </c>
    </row>
    <row r="163" spans="2:57" x14ac:dyDescent="0.2">
      <c r="B163" s="22" t="b">
        <v>1</v>
      </c>
      <c r="C163" s="22" t="str">
        <f t="shared" si="2"/>
        <v>VT_   DG Carve-Out (Wtd. Avg.)</v>
      </c>
      <c r="D163" s="61" t="s">
        <v>98</v>
      </c>
      <c r="E163" s="59"/>
      <c r="F163" s="55" t="s">
        <v>279</v>
      </c>
      <c r="H163" s="56">
        <v>0</v>
      </c>
      <c r="I163" s="56">
        <v>0</v>
      </c>
      <c r="J163" s="56">
        <v>0</v>
      </c>
      <c r="K163" s="56">
        <v>0</v>
      </c>
      <c r="L163" s="56">
        <v>0</v>
      </c>
      <c r="M163" s="56">
        <v>0</v>
      </c>
      <c r="N163" s="56">
        <v>0</v>
      </c>
      <c r="O163" s="56">
        <v>0</v>
      </c>
      <c r="P163" s="56">
        <v>0</v>
      </c>
      <c r="Q163" s="56">
        <v>0</v>
      </c>
      <c r="R163" s="56">
        <v>0</v>
      </c>
      <c r="S163" s="56">
        <v>0</v>
      </c>
      <c r="T163" s="56">
        <v>0</v>
      </c>
      <c r="U163" s="56">
        <v>0</v>
      </c>
      <c r="V163" s="56">
        <v>0</v>
      </c>
      <c r="W163" s="56">
        <v>0</v>
      </c>
      <c r="X163" s="56">
        <v>0.01</v>
      </c>
      <c r="Y163" s="56">
        <v>1.6E-2</v>
      </c>
      <c r="Z163" s="56">
        <v>2.1999999999999999E-2</v>
      </c>
      <c r="AA163" s="57">
        <v>2.8000000000000001E-2</v>
      </c>
      <c r="AB163" s="57">
        <v>3.4000000000000002E-2</v>
      </c>
      <c r="AC163" s="57">
        <v>0.04</v>
      </c>
      <c r="AD163" s="57">
        <v>4.5999999999999999E-2</v>
      </c>
      <c r="AE163" s="57">
        <v>5.1999999999999998E-2</v>
      </c>
      <c r="AF163" s="57">
        <v>5.8000000000000003E-2</v>
      </c>
      <c r="AG163" s="57">
        <v>7.7700000000000005E-2</v>
      </c>
      <c r="AH163" s="57">
        <v>9.74E-2</v>
      </c>
      <c r="AI163" s="57">
        <v>0.1171</v>
      </c>
      <c r="AJ163" s="57">
        <v>0.1368</v>
      </c>
      <c r="AK163" s="57">
        <v>0.1565</v>
      </c>
      <c r="AL163" s="57">
        <v>0.1762</v>
      </c>
      <c r="AM163" s="57">
        <v>0.1978</v>
      </c>
      <c r="AN163" s="57">
        <v>0.19869999999999999</v>
      </c>
      <c r="AO163" s="57">
        <v>0.1996</v>
      </c>
      <c r="AP163" s="57">
        <v>0.2</v>
      </c>
      <c r="AQ163" s="57">
        <v>0.2</v>
      </c>
      <c r="AR163" s="57">
        <v>0.2</v>
      </c>
      <c r="AS163" s="57">
        <v>0.2</v>
      </c>
      <c r="AT163" s="57">
        <v>0.2</v>
      </c>
      <c r="AU163" s="57">
        <v>0.2</v>
      </c>
      <c r="AV163" s="57">
        <v>0.2</v>
      </c>
      <c r="AW163" s="57">
        <v>0.2</v>
      </c>
      <c r="AX163" s="57">
        <v>0.2</v>
      </c>
      <c r="AY163" s="57">
        <v>0.2</v>
      </c>
      <c r="AZ163" s="57">
        <v>0.2</v>
      </c>
      <c r="BA163" s="57">
        <v>0.2</v>
      </c>
      <c r="BB163" s="57">
        <v>0.2</v>
      </c>
      <c r="BC163" s="57">
        <v>0.2</v>
      </c>
      <c r="BD163" s="57">
        <v>0.2</v>
      </c>
      <c r="BE163" s="57">
        <v>0.2</v>
      </c>
    </row>
    <row r="164" spans="2:57" x14ac:dyDescent="0.2">
      <c r="B164" s="22" t="b">
        <v>1</v>
      </c>
      <c r="C164" s="22" t="str">
        <f t="shared" si="2"/>
        <v>WA_Total RPS</v>
      </c>
      <c r="D164" s="62" t="s">
        <v>102</v>
      </c>
      <c r="E164" s="55" t="s">
        <v>128</v>
      </c>
      <c r="F164" s="63" t="s">
        <v>118</v>
      </c>
      <c r="G164" s="56">
        <v>0</v>
      </c>
      <c r="H164" s="56">
        <v>0</v>
      </c>
      <c r="I164" s="56">
        <v>0</v>
      </c>
      <c r="J164" s="56">
        <v>0</v>
      </c>
      <c r="K164" s="56">
        <v>0</v>
      </c>
      <c r="L164" s="56">
        <v>0</v>
      </c>
      <c r="M164" s="56">
        <v>0</v>
      </c>
      <c r="N164" s="56">
        <v>0</v>
      </c>
      <c r="O164" s="56">
        <v>0</v>
      </c>
      <c r="P164" s="56">
        <v>0</v>
      </c>
      <c r="Q164" s="56">
        <v>0</v>
      </c>
      <c r="R164" s="56">
        <v>0</v>
      </c>
      <c r="S164" s="56">
        <v>0.03</v>
      </c>
      <c r="T164" s="56">
        <v>0.03</v>
      </c>
      <c r="U164" s="56">
        <v>0.03</v>
      </c>
      <c r="V164" s="56">
        <v>0.03</v>
      </c>
      <c r="W164" s="56">
        <v>0.09</v>
      </c>
      <c r="X164" s="56">
        <v>0.09</v>
      </c>
      <c r="Y164" s="56">
        <v>0.09</v>
      </c>
      <c r="Z164" s="56">
        <v>0.09</v>
      </c>
      <c r="AA164" s="57">
        <v>0.15</v>
      </c>
      <c r="AB164" s="57">
        <v>0.15</v>
      </c>
      <c r="AC164" s="57">
        <v>0.15</v>
      </c>
      <c r="AD164" s="57">
        <v>0.15</v>
      </c>
      <c r="AE164" s="57">
        <v>0.15</v>
      </c>
      <c r="AF164" s="57">
        <v>0.15</v>
      </c>
      <c r="AG164" s="57">
        <v>0.15</v>
      </c>
      <c r="AH164" s="57">
        <v>0.15</v>
      </c>
      <c r="AI164" s="57">
        <v>0.15</v>
      </c>
      <c r="AJ164" s="57">
        <v>0.15</v>
      </c>
      <c r="AK164" s="57">
        <v>0.15</v>
      </c>
      <c r="AL164" s="57">
        <v>0.15</v>
      </c>
      <c r="AM164" s="57">
        <v>0.15</v>
      </c>
      <c r="AN164" s="57">
        <v>0.15</v>
      </c>
      <c r="AO164" s="57">
        <v>0.15</v>
      </c>
      <c r="AP164" s="57">
        <v>0.15</v>
      </c>
      <c r="AQ164" s="57">
        <v>0.15</v>
      </c>
      <c r="AR164" s="57">
        <v>0.15</v>
      </c>
      <c r="AS164" s="57">
        <v>0.15</v>
      </c>
      <c r="AT164" s="57">
        <v>0.15</v>
      </c>
      <c r="AU164" s="57">
        <v>0.15</v>
      </c>
      <c r="AV164" s="57">
        <v>0.15</v>
      </c>
      <c r="AW164" s="57">
        <v>0.15</v>
      </c>
      <c r="AX164" s="57">
        <v>0.15</v>
      </c>
      <c r="AY164" s="57">
        <v>0.15</v>
      </c>
      <c r="AZ164" s="57">
        <v>0.15</v>
      </c>
      <c r="BA164" s="57">
        <v>0.15</v>
      </c>
      <c r="BB164" s="57">
        <v>0.15</v>
      </c>
      <c r="BC164" s="57">
        <v>0.15</v>
      </c>
      <c r="BD164" s="57">
        <v>0.15</v>
      </c>
      <c r="BE164" s="57">
        <v>0.15</v>
      </c>
    </row>
    <row r="165" spans="2:57" x14ac:dyDescent="0.2">
      <c r="B165" s="22" t="b">
        <v>1</v>
      </c>
      <c r="C165" s="22" t="str">
        <f t="shared" si="2"/>
        <v>WA_Total CES</v>
      </c>
      <c r="D165" s="64" t="s">
        <v>102</v>
      </c>
      <c r="E165" s="60"/>
      <c r="F165" s="63" t="s">
        <v>121</v>
      </c>
      <c r="G165" s="56">
        <v>0</v>
      </c>
      <c r="H165" s="56">
        <v>0</v>
      </c>
      <c r="I165" s="56">
        <v>0</v>
      </c>
      <c r="J165" s="56">
        <v>0</v>
      </c>
      <c r="K165" s="56">
        <v>0</v>
      </c>
      <c r="L165" s="56">
        <v>0</v>
      </c>
      <c r="M165" s="56">
        <v>0</v>
      </c>
      <c r="N165" s="56">
        <v>0</v>
      </c>
      <c r="O165" s="56">
        <v>0</v>
      </c>
      <c r="P165" s="56">
        <v>0</v>
      </c>
      <c r="Q165" s="56">
        <v>0</v>
      </c>
      <c r="R165" s="56">
        <v>0</v>
      </c>
      <c r="S165" s="56">
        <v>0</v>
      </c>
      <c r="T165" s="56">
        <v>0</v>
      </c>
      <c r="U165" s="56">
        <v>0</v>
      </c>
      <c r="V165" s="56">
        <v>0</v>
      </c>
      <c r="W165" s="56">
        <v>0</v>
      </c>
      <c r="X165" s="56">
        <v>0</v>
      </c>
      <c r="Y165" s="56">
        <v>0</v>
      </c>
      <c r="Z165" s="56">
        <v>0</v>
      </c>
      <c r="AA165" s="57">
        <v>0</v>
      </c>
      <c r="AB165" s="57">
        <v>0</v>
      </c>
      <c r="AC165" s="57">
        <v>0</v>
      </c>
      <c r="AD165" s="57">
        <v>0</v>
      </c>
      <c r="AE165" s="57">
        <v>0</v>
      </c>
      <c r="AF165" s="57">
        <v>0</v>
      </c>
      <c r="AG165" s="57">
        <v>0</v>
      </c>
      <c r="AH165" s="57">
        <v>0</v>
      </c>
      <c r="AI165" s="57">
        <v>0</v>
      </c>
      <c r="AJ165" s="57">
        <v>0</v>
      </c>
      <c r="AK165" s="57">
        <v>1</v>
      </c>
      <c r="AL165" s="57">
        <v>1</v>
      </c>
      <c r="AM165" s="57">
        <v>1</v>
      </c>
      <c r="AN165" s="57">
        <v>1</v>
      </c>
      <c r="AO165" s="57">
        <v>1</v>
      </c>
      <c r="AP165" s="57">
        <v>1</v>
      </c>
      <c r="AQ165" s="57">
        <v>1</v>
      </c>
      <c r="AR165" s="57">
        <v>1</v>
      </c>
      <c r="AS165" s="57">
        <v>1</v>
      </c>
      <c r="AT165" s="57">
        <v>1</v>
      </c>
      <c r="AU165" s="57">
        <v>1</v>
      </c>
      <c r="AV165" s="57">
        <v>1</v>
      </c>
      <c r="AW165" s="57">
        <v>1</v>
      </c>
      <c r="AX165" s="57">
        <v>1</v>
      </c>
      <c r="AY165" s="57">
        <v>1</v>
      </c>
      <c r="AZ165" s="57">
        <v>1</v>
      </c>
      <c r="BA165" s="57">
        <v>1</v>
      </c>
      <c r="BB165" s="57">
        <v>1</v>
      </c>
      <c r="BC165" s="57">
        <v>1</v>
      </c>
      <c r="BD165" s="57">
        <v>1</v>
      </c>
      <c r="BE165" s="57">
        <v>1</v>
      </c>
    </row>
    <row r="166" spans="2:57" x14ac:dyDescent="0.2">
      <c r="B166" s="22" t="b">
        <v>1</v>
      </c>
      <c r="C166" s="22" t="str">
        <f t="shared" si="2"/>
        <v>WI_Total RPS</v>
      </c>
      <c r="D166" s="58" t="s">
        <v>106</v>
      </c>
      <c r="E166" s="58" t="s">
        <v>128</v>
      </c>
      <c r="F166" s="60" t="s">
        <v>118</v>
      </c>
      <c r="G166" s="56">
        <v>0</v>
      </c>
      <c r="H166" s="56">
        <v>0</v>
      </c>
      <c r="I166" s="56">
        <v>0</v>
      </c>
      <c r="J166" s="56">
        <v>0</v>
      </c>
      <c r="K166" s="56">
        <v>0</v>
      </c>
      <c r="L166" s="56">
        <v>0</v>
      </c>
      <c r="M166" s="56">
        <v>0.04</v>
      </c>
      <c r="N166" s="56">
        <v>0.04</v>
      </c>
      <c r="O166" s="56">
        <v>0.04</v>
      </c>
      <c r="P166" s="56">
        <v>0.04</v>
      </c>
      <c r="Q166" s="56">
        <v>0.06</v>
      </c>
      <c r="R166" s="56">
        <v>0.06</v>
      </c>
      <c r="S166" s="56">
        <v>0.06</v>
      </c>
      <c r="T166" s="56">
        <v>0.06</v>
      </c>
      <c r="U166" s="56">
        <v>0.06</v>
      </c>
      <c r="V166" s="56">
        <v>0.1</v>
      </c>
      <c r="W166" s="56">
        <v>0.1</v>
      </c>
      <c r="X166" s="56">
        <v>0.1</v>
      </c>
      <c r="Y166" s="56">
        <v>0.1</v>
      </c>
      <c r="Z166" s="56">
        <v>0.1</v>
      </c>
      <c r="AA166" s="57">
        <v>0.1</v>
      </c>
      <c r="AB166" s="57">
        <v>0.1</v>
      </c>
      <c r="AC166" s="57">
        <v>0.1</v>
      </c>
      <c r="AD166" s="57">
        <v>0.1</v>
      </c>
      <c r="AE166" s="57">
        <v>0.1</v>
      </c>
      <c r="AF166" s="57">
        <v>0.1</v>
      </c>
      <c r="AG166" s="57">
        <v>0.1</v>
      </c>
      <c r="AH166" s="57">
        <v>0.1</v>
      </c>
      <c r="AI166" s="57">
        <v>0.1</v>
      </c>
      <c r="AJ166" s="57">
        <v>0.1</v>
      </c>
      <c r="AK166" s="57">
        <v>0.1</v>
      </c>
      <c r="AL166" s="57">
        <v>0.1</v>
      </c>
      <c r="AM166" s="57">
        <v>0.1</v>
      </c>
      <c r="AN166" s="57">
        <v>0.1</v>
      </c>
      <c r="AO166" s="57">
        <v>0.1</v>
      </c>
      <c r="AP166" s="57">
        <v>0.1</v>
      </c>
      <c r="AQ166" s="57">
        <v>0.1</v>
      </c>
      <c r="AR166" s="57">
        <v>0.1</v>
      </c>
      <c r="AS166" s="57">
        <v>0.1</v>
      </c>
      <c r="AT166" s="57">
        <v>0.1</v>
      </c>
      <c r="AU166" s="57">
        <v>0.1</v>
      </c>
      <c r="AV166" s="57">
        <v>0.1</v>
      </c>
      <c r="AW166" s="57">
        <v>0.1</v>
      </c>
      <c r="AX166" s="57">
        <v>0.1</v>
      </c>
      <c r="AY166" s="57">
        <v>0.1</v>
      </c>
      <c r="AZ166" s="57">
        <v>0.1</v>
      </c>
      <c r="BA166" s="57">
        <v>0.1</v>
      </c>
      <c r="BB166" s="57">
        <v>0.1</v>
      </c>
      <c r="BC166" s="57">
        <v>0.1</v>
      </c>
      <c r="BD166" s="57">
        <v>0.1</v>
      </c>
      <c r="BE166" s="5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topLeftCell="A20" workbookViewId="0">
      <selection activeCell="D35" sqref="D35"/>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36" t="s">
        <v>196</v>
      </c>
      <c r="D1" s="1" t="s">
        <v>198</v>
      </c>
    </row>
    <row r="2" spans="1:7" x14ac:dyDescent="0.25">
      <c r="A2" s="1" t="s">
        <v>114</v>
      </c>
      <c r="B2" s="1" t="s">
        <v>232</v>
      </c>
      <c r="C2" s="37" t="s">
        <v>197</v>
      </c>
      <c r="D2" s="1" t="s">
        <v>2</v>
      </c>
      <c r="E2" s="1" t="s">
        <v>199</v>
      </c>
      <c r="F2" s="1" t="s">
        <v>241</v>
      </c>
      <c r="G2" s="1"/>
    </row>
    <row r="3" spans="1:7" x14ac:dyDescent="0.25">
      <c r="A3" s="3" t="s">
        <v>9</v>
      </c>
      <c r="B3" s="38" t="s">
        <v>10</v>
      </c>
      <c r="C3" t="b">
        <f>IFERROR(INDEX(#REF!,MATCH(B3,#REF!,0)),FALSE)</f>
        <v>0</v>
      </c>
      <c r="D3">
        <v>13270</v>
      </c>
      <c r="E3" t="s">
        <v>263</v>
      </c>
    </row>
    <row r="4" spans="1:7" x14ac:dyDescent="0.25">
      <c r="A4" s="3" t="s">
        <v>11</v>
      </c>
      <c r="B4" s="38" t="s">
        <v>12</v>
      </c>
      <c r="C4" t="b">
        <f>IFERROR(INDEX(#REF!,MATCH(B4,#REF!,0)),FALSE)</f>
        <v>0</v>
      </c>
      <c r="D4">
        <v>13270</v>
      </c>
      <c r="E4" t="s">
        <v>263</v>
      </c>
    </row>
    <row r="5" spans="1:7" x14ac:dyDescent="0.25">
      <c r="A5" s="3" t="s">
        <v>13</v>
      </c>
      <c r="B5" s="38" t="s">
        <v>14</v>
      </c>
      <c r="C5" t="b">
        <f>IFERROR(INDEX(#REF!,MATCH(B5,#REF!,0)),FALSE)</f>
        <v>0</v>
      </c>
      <c r="D5">
        <v>13270</v>
      </c>
    </row>
    <row r="6" spans="1:7" x14ac:dyDescent="0.25">
      <c r="A6" s="3" t="s">
        <v>15</v>
      </c>
      <c r="B6" s="38" t="s">
        <v>16</v>
      </c>
      <c r="C6" t="b">
        <f>IFERROR(INDEX(#REF!,MATCH(B6,#REF!,0)),FALSE)</f>
        <v>0</v>
      </c>
      <c r="D6">
        <v>13270</v>
      </c>
      <c r="E6" t="s">
        <v>263</v>
      </c>
    </row>
    <row r="7" spans="1:7" x14ac:dyDescent="0.25">
      <c r="A7" s="3" t="s">
        <v>17</v>
      </c>
      <c r="B7" s="38" t="s">
        <v>18</v>
      </c>
      <c r="C7" t="b">
        <f>IFERROR(INDEX(#REF!,MATCH(B7,#REF!,0)),FALSE)</f>
        <v>0</v>
      </c>
      <c r="D7">
        <v>13270</v>
      </c>
      <c r="F7" s="43" t="s">
        <v>242</v>
      </c>
    </row>
    <row r="8" spans="1:7" x14ac:dyDescent="0.25">
      <c r="A8" s="3" t="s">
        <v>19</v>
      </c>
      <c r="B8" s="38" t="s">
        <v>20</v>
      </c>
      <c r="C8" t="b">
        <f>IFERROR(INDEX(#REF!,MATCH(B8,#REF!,0)),FALSE)</f>
        <v>0</v>
      </c>
      <c r="D8">
        <v>13270</v>
      </c>
    </row>
    <row r="9" spans="1:7" x14ac:dyDescent="0.25">
      <c r="A9" s="3" t="s">
        <v>21</v>
      </c>
      <c r="B9" s="38" t="s">
        <v>22</v>
      </c>
      <c r="C9" t="b">
        <f>IFERROR(INDEX(#REF!,MATCH(B9,#REF!,0)),FALSE)</f>
        <v>0</v>
      </c>
      <c r="D9">
        <v>55.15</v>
      </c>
      <c r="E9" t="s">
        <v>243</v>
      </c>
    </row>
    <row r="10" spans="1:7" x14ac:dyDescent="0.25">
      <c r="A10" s="3" t="s">
        <v>23</v>
      </c>
      <c r="B10" s="38" t="s">
        <v>24</v>
      </c>
      <c r="C10" t="b">
        <f>IFERROR(INDEX(#REF!,MATCH(B10,#REF!,0)),FALSE)</f>
        <v>0</v>
      </c>
      <c r="D10">
        <v>25</v>
      </c>
      <c r="E10" t="s">
        <v>244</v>
      </c>
    </row>
    <row r="11" spans="1:7" x14ac:dyDescent="0.25">
      <c r="A11" s="3" t="s">
        <v>25</v>
      </c>
      <c r="B11" s="38" t="s">
        <v>26</v>
      </c>
      <c r="C11" t="b">
        <f>IFERROR(INDEX(#REF!,MATCH(B11,#REF!,0)),FALSE)</f>
        <v>0</v>
      </c>
      <c r="D11">
        <v>13270</v>
      </c>
      <c r="E11" t="s">
        <v>263</v>
      </c>
    </row>
    <row r="12" spans="1:7" x14ac:dyDescent="0.25">
      <c r="A12" s="3" t="s">
        <v>27</v>
      </c>
      <c r="B12" s="38" t="s">
        <v>28</v>
      </c>
      <c r="C12" t="b">
        <f>IFERROR(INDEX(#REF!,MATCH(B12,#REF!,0)),FALSE)</f>
        <v>0</v>
      </c>
      <c r="D12">
        <v>13270</v>
      </c>
      <c r="E12" t="s">
        <v>263</v>
      </c>
    </row>
    <row r="13" spans="1:7" x14ac:dyDescent="0.25">
      <c r="A13" s="3" t="s">
        <v>29</v>
      </c>
      <c r="B13" s="38" t="s">
        <v>30</v>
      </c>
      <c r="C13" t="b">
        <f>IFERROR(INDEX(#REF!,MATCH(B13,#REF!,0)),FALSE)</f>
        <v>0</v>
      </c>
      <c r="D13">
        <v>13270</v>
      </c>
    </row>
    <row r="14" spans="1:7" x14ac:dyDescent="0.25">
      <c r="A14" s="3" t="s">
        <v>31</v>
      </c>
      <c r="B14" s="38" t="s">
        <v>32</v>
      </c>
      <c r="C14" t="b">
        <f>IFERROR(INDEX(#REF!,MATCH(B14,#REF!,0)),FALSE)</f>
        <v>0</v>
      </c>
      <c r="D14">
        <v>13270</v>
      </c>
      <c r="E14" t="s">
        <v>263</v>
      </c>
    </row>
    <row r="15" spans="1:7" x14ac:dyDescent="0.25">
      <c r="A15" s="3" t="s">
        <v>33</v>
      </c>
      <c r="B15" s="38" t="s">
        <v>34</v>
      </c>
      <c r="C15" t="b">
        <f>IFERROR(INDEX(#REF!,MATCH(B15,#REF!,0)),FALSE)</f>
        <v>0</v>
      </c>
      <c r="D15">
        <v>13270</v>
      </c>
      <c r="F15" s="44" t="s">
        <v>245</v>
      </c>
    </row>
    <row r="16" spans="1:7" x14ac:dyDescent="0.25">
      <c r="A16" s="3" t="s">
        <v>35</v>
      </c>
      <c r="B16" s="38" t="s">
        <v>36</v>
      </c>
      <c r="C16" t="b">
        <f>IFERROR(INDEX(#REF!,MATCH(B16,#REF!,0)),FALSE)</f>
        <v>0</v>
      </c>
      <c r="D16">
        <v>13270</v>
      </c>
      <c r="E16" t="s">
        <v>263</v>
      </c>
    </row>
    <row r="17" spans="1:5" x14ac:dyDescent="0.25">
      <c r="A17" s="3" t="s">
        <v>37</v>
      </c>
      <c r="B17" s="38" t="s">
        <v>38</v>
      </c>
      <c r="C17" t="b">
        <f>IFERROR(INDEX(#REF!,MATCH(B17,#REF!,0)),FALSE)</f>
        <v>0</v>
      </c>
      <c r="D17">
        <v>13270</v>
      </c>
    </row>
    <row r="18" spans="1:5" x14ac:dyDescent="0.25">
      <c r="A18" s="3" t="s">
        <v>39</v>
      </c>
      <c r="B18" s="38" t="s">
        <v>40</v>
      </c>
      <c r="C18" t="b">
        <f>IFERROR(INDEX(#REF!,MATCH(B18,#REF!,0)),FALSE)</f>
        <v>0</v>
      </c>
      <c r="D18">
        <v>13270</v>
      </c>
    </row>
    <row r="19" spans="1:5" x14ac:dyDescent="0.25">
      <c r="A19" s="3" t="s">
        <v>41</v>
      </c>
      <c r="B19" s="38" t="s">
        <v>42</v>
      </c>
      <c r="C19" t="b">
        <f>IFERROR(INDEX(#REF!,MATCH(B19,#REF!,0)),FALSE)</f>
        <v>0</v>
      </c>
      <c r="D19">
        <v>13270</v>
      </c>
      <c r="E19" t="s">
        <v>263</v>
      </c>
    </row>
    <row r="20" spans="1:5" x14ac:dyDescent="0.25">
      <c r="A20" s="3" t="s">
        <v>43</v>
      </c>
      <c r="B20" s="38" t="s">
        <v>44</v>
      </c>
      <c r="C20" t="b">
        <f>IFERROR(INDEX(#REF!,MATCH(B20,#REF!,0)),FALSE)</f>
        <v>0</v>
      </c>
      <c r="D20">
        <v>13270</v>
      </c>
      <c r="E20" t="s">
        <v>263</v>
      </c>
    </row>
    <row r="21" spans="1:5" x14ac:dyDescent="0.25">
      <c r="A21" s="3" t="s">
        <v>45</v>
      </c>
      <c r="B21" s="38" t="s">
        <v>46</v>
      </c>
      <c r="C21" t="b">
        <f>IFERROR(INDEX(#REF!,MATCH(B21,#REF!,0)),FALSE)</f>
        <v>0</v>
      </c>
      <c r="D21">
        <v>50</v>
      </c>
      <c r="E21" t="s">
        <v>248</v>
      </c>
    </row>
    <row r="22" spans="1:5" x14ac:dyDescent="0.25">
      <c r="A22" s="3" t="s">
        <v>47</v>
      </c>
      <c r="B22" s="38" t="s">
        <v>48</v>
      </c>
      <c r="C22" t="b">
        <f>IFERROR(INDEX(#REF!,MATCH(B22,#REF!,0)),FALSE)</f>
        <v>0</v>
      </c>
      <c r="D22">
        <v>30</v>
      </c>
      <c r="E22" t="s">
        <v>246</v>
      </c>
    </row>
    <row r="23" spans="1:5" x14ac:dyDescent="0.25">
      <c r="A23" s="3" t="s">
        <v>49</v>
      </c>
      <c r="B23" s="38" t="s">
        <v>50</v>
      </c>
      <c r="C23" t="b">
        <f>IFERROR(INDEX(#REF!,MATCH(B23,#REF!,0)),FALSE)</f>
        <v>0</v>
      </c>
      <c r="D23">
        <v>35</v>
      </c>
      <c r="E23" t="s">
        <v>247</v>
      </c>
    </row>
    <row r="24" spans="1:5" x14ac:dyDescent="0.25">
      <c r="A24" s="3" t="s">
        <v>51</v>
      </c>
      <c r="B24" s="38" t="s">
        <v>52</v>
      </c>
      <c r="C24" t="b">
        <f>IFERROR(INDEX(#REF!,MATCH(B24,#REF!,0)),FALSE)</f>
        <v>0</v>
      </c>
      <c r="D24">
        <v>13270</v>
      </c>
    </row>
    <row r="25" spans="1:5" x14ac:dyDescent="0.25">
      <c r="A25" s="3" t="s">
        <v>53</v>
      </c>
      <c r="B25" s="38" t="s">
        <v>54</v>
      </c>
      <c r="C25" t="b">
        <f>IFERROR(INDEX(#REF!,MATCH(B25,#REF!,0)),FALSE)</f>
        <v>0</v>
      </c>
      <c r="D25">
        <v>13270</v>
      </c>
    </row>
    <row r="26" spans="1:5" x14ac:dyDescent="0.25">
      <c r="A26" s="3" t="s">
        <v>55</v>
      </c>
      <c r="B26" s="38" t="s">
        <v>56</v>
      </c>
      <c r="C26" t="b">
        <f>IFERROR(INDEX(#REF!,MATCH(B26,#REF!,0)),FALSE)</f>
        <v>0</v>
      </c>
      <c r="D26">
        <v>13270</v>
      </c>
      <c r="E26" t="s">
        <v>263</v>
      </c>
    </row>
    <row r="27" spans="1:5" x14ac:dyDescent="0.25">
      <c r="A27" s="3" t="s">
        <v>57</v>
      </c>
      <c r="B27" s="38" t="s">
        <v>58</v>
      </c>
      <c r="C27" t="b">
        <f>IFERROR(INDEX(#REF!,MATCH(B27,#REF!,0)),FALSE)</f>
        <v>0</v>
      </c>
      <c r="D27">
        <v>13270</v>
      </c>
    </row>
    <row r="28" spans="1:5" x14ac:dyDescent="0.25">
      <c r="A28" s="3" t="s">
        <v>59</v>
      </c>
      <c r="B28" s="38" t="s">
        <v>60</v>
      </c>
      <c r="C28" t="b">
        <f>IFERROR(INDEX(#REF!,MATCH(B28,#REF!,0)),FALSE)</f>
        <v>0</v>
      </c>
      <c r="D28">
        <v>10</v>
      </c>
      <c r="E28" t="s">
        <v>249</v>
      </c>
    </row>
    <row r="29" spans="1:5" x14ac:dyDescent="0.25">
      <c r="A29" s="3" t="s">
        <v>61</v>
      </c>
      <c r="B29" s="38" t="s">
        <v>62</v>
      </c>
      <c r="C29" t="b">
        <f>IFERROR(INDEX(#REF!,MATCH(B29,#REF!,0)),FALSE)</f>
        <v>0</v>
      </c>
      <c r="D29">
        <v>13270</v>
      </c>
    </row>
    <row r="30" spans="1:5" x14ac:dyDescent="0.25">
      <c r="A30" s="3" t="s">
        <v>63</v>
      </c>
      <c r="B30" s="38" t="s">
        <v>64</v>
      </c>
      <c r="C30" t="b">
        <f>IFERROR(INDEX(#REF!,MATCH(B30,#REF!,0)),FALSE)</f>
        <v>0</v>
      </c>
      <c r="D30">
        <v>13270</v>
      </c>
    </row>
    <row r="31" spans="1:5" x14ac:dyDescent="0.25">
      <c r="A31" s="3" t="s">
        <v>65</v>
      </c>
      <c r="B31" s="38" t="s">
        <v>66</v>
      </c>
      <c r="C31" t="b">
        <f>IFERROR(INDEX(#REF!,MATCH(B31,#REF!,0)),FALSE)</f>
        <v>0</v>
      </c>
      <c r="D31">
        <v>61.18</v>
      </c>
      <c r="E31" t="s">
        <v>250</v>
      </c>
    </row>
    <row r="32" spans="1:5" x14ac:dyDescent="0.25">
      <c r="A32" s="3" t="s">
        <v>67</v>
      </c>
      <c r="B32" s="38" t="s">
        <v>68</v>
      </c>
      <c r="C32" t="b">
        <f>IFERROR(INDEX(#REF!,MATCH(B32,#REF!,0)),FALSE)</f>
        <v>0</v>
      </c>
      <c r="D32">
        <v>50</v>
      </c>
      <c r="E32" t="s">
        <v>251</v>
      </c>
    </row>
    <row r="33" spans="1:6" x14ac:dyDescent="0.25">
      <c r="A33" s="3" t="s">
        <v>69</v>
      </c>
      <c r="B33" s="38" t="s">
        <v>70</v>
      </c>
      <c r="C33" t="b">
        <f>IFERROR(INDEX(#REF!,MATCH(B33,#REF!,0)),FALSE)</f>
        <v>0</v>
      </c>
      <c r="D33">
        <v>13270</v>
      </c>
    </row>
    <row r="34" spans="1:6" x14ac:dyDescent="0.25">
      <c r="A34" s="3" t="s">
        <v>71</v>
      </c>
      <c r="B34" s="38" t="s">
        <v>72</v>
      </c>
      <c r="C34" t="b">
        <f>IFERROR(INDEX(#REF!,MATCH(B34,#REF!,0)),FALSE)</f>
        <v>0</v>
      </c>
      <c r="D34">
        <v>45</v>
      </c>
      <c r="E34" t="s">
        <v>252</v>
      </c>
    </row>
    <row r="35" spans="1:6" x14ac:dyDescent="0.25">
      <c r="A35" s="3" t="s">
        <v>73</v>
      </c>
      <c r="B35" s="38" t="s">
        <v>74</v>
      </c>
      <c r="C35" t="b">
        <f>IFERROR(INDEX(#REF!,MATCH(B35,#REF!,0)),FALSE)</f>
        <v>0</v>
      </c>
      <c r="D35">
        <v>13270</v>
      </c>
      <c r="E35" t="s">
        <v>254</v>
      </c>
      <c r="F35" s="45" t="s">
        <v>253</v>
      </c>
    </row>
    <row r="36" spans="1:6" x14ac:dyDescent="0.25">
      <c r="A36" s="3" t="s">
        <v>75</v>
      </c>
      <c r="B36" s="38" t="s">
        <v>76</v>
      </c>
      <c r="C36" t="b">
        <f>IFERROR(INDEX(#REF!,MATCH(B36,#REF!,0)),FALSE)</f>
        <v>0</v>
      </c>
      <c r="D36">
        <v>13270</v>
      </c>
      <c r="E36" t="s">
        <v>263</v>
      </c>
    </row>
    <row r="37" spans="1:6" x14ac:dyDescent="0.25">
      <c r="A37" s="3" t="s">
        <v>77</v>
      </c>
      <c r="B37" s="38" t="s">
        <v>78</v>
      </c>
      <c r="C37" t="b">
        <f>IFERROR(INDEX(#REF!,MATCH(B37,#REF!,0)),FALSE)</f>
        <v>0</v>
      </c>
      <c r="D37">
        <v>45</v>
      </c>
      <c r="E37" t="s">
        <v>255</v>
      </c>
    </row>
    <row r="38" spans="1:6" x14ac:dyDescent="0.25">
      <c r="A38" s="3" t="s">
        <v>79</v>
      </c>
      <c r="B38" s="38" t="s">
        <v>80</v>
      </c>
      <c r="C38" t="b">
        <f>IFERROR(INDEX(#REF!,MATCH(B38,#REF!,0)),FALSE)</f>
        <v>0</v>
      </c>
      <c r="D38">
        <v>13270</v>
      </c>
      <c r="E38" t="s">
        <v>263</v>
      </c>
    </row>
    <row r="39" spans="1:6" x14ac:dyDescent="0.25">
      <c r="A39" s="3" t="s">
        <v>81</v>
      </c>
      <c r="B39" s="38" t="s">
        <v>82</v>
      </c>
      <c r="C39" t="b">
        <f>IFERROR(INDEX(#REF!,MATCH(B39,#REF!,0)),FALSE)</f>
        <v>0</v>
      </c>
      <c r="D39">
        <v>110</v>
      </c>
      <c r="E39" t="s">
        <v>257</v>
      </c>
      <c r="F39" s="43" t="s">
        <v>256</v>
      </c>
    </row>
    <row r="40" spans="1:6" x14ac:dyDescent="0.25">
      <c r="A40" s="3" t="s">
        <v>83</v>
      </c>
      <c r="B40" s="38" t="s">
        <v>84</v>
      </c>
      <c r="C40" t="b">
        <f>IFERROR(INDEX(#REF!,MATCH(B40,#REF!,0)),FALSE)</f>
        <v>0</v>
      </c>
      <c r="D40">
        <v>13270</v>
      </c>
    </row>
    <row r="41" spans="1:6" x14ac:dyDescent="0.25">
      <c r="A41" s="3" t="s">
        <v>85</v>
      </c>
      <c r="B41" s="38" t="s">
        <v>86</v>
      </c>
      <c r="C41" t="b">
        <f>IFERROR(INDEX(#REF!,MATCH(B41,#REF!,0)),FALSE)</f>
        <v>0</v>
      </c>
      <c r="D41" s="46">
        <v>67.069999999999993</v>
      </c>
      <c r="E41" t="s">
        <v>258</v>
      </c>
    </row>
    <row r="42" spans="1:6" x14ac:dyDescent="0.25">
      <c r="A42" s="3" t="s">
        <v>87</v>
      </c>
      <c r="B42" s="38" t="s">
        <v>88</v>
      </c>
      <c r="C42" t="b">
        <f>IFERROR(INDEX(#REF!,MATCH(B42,#REF!,0)),FALSE)</f>
        <v>0</v>
      </c>
      <c r="D42">
        <v>13270</v>
      </c>
      <c r="E42" t="s">
        <v>263</v>
      </c>
    </row>
    <row r="43" spans="1:6" x14ac:dyDescent="0.25">
      <c r="A43" s="3" t="s">
        <v>89</v>
      </c>
      <c r="B43" s="38" t="s">
        <v>90</v>
      </c>
      <c r="C43" t="b">
        <f>IFERROR(INDEX(#REF!,MATCH(B43,#REF!,0)),FALSE)</f>
        <v>0</v>
      </c>
      <c r="D43">
        <v>13270</v>
      </c>
      <c r="E43" t="s">
        <v>263</v>
      </c>
    </row>
    <row r="44" spans="1:6" x14ac:dyDescent="0.25">
      <c r="A44" s="3" t="s">
        <v>91</v>
      </c>
      <c r="B44" s="38" t="s">
        <v>92</v>
      </c>
      <c r="C44" t="b">
        <f>IFERROR(INDEX(#REF!,MATCH(B44,#REF!,0)),FALSE)</f>
        <v>0</v>
      </c>
      <c r="D44">
        <v>13270</v>
      </c>
      <c r="E44" t="s">
        <v>263</v>
      </c>
    </row>
    <row r="45" spans="1:6" x14ac:dyDescent="0.25">
      <c r="A45" s="3" t="s">
        <v>93</v>
      </c>
      <c r="B45" s="38" t="s">
        <v>94</v>
      </c>
      <c r="C45" t="b">
        <f>IFERROR(INDEX(#REF!,MATCH(B45,#REF!,0)),FALSE)</f>
        <v>0</v>
      </c>
      <c r="D45">
        <v>13270</v>
      </c>
      <c r="F45" t="s">
        <v>259</v>
      </c>
    </row>
    <row r="46" spans="1:6" x14ac:dyDescent="0.25">
      <c r="A46" s="3" t="s">
        <v>95</v>
      </c>
      <c r="B46" s="38" t="s">
        <v>96</v>
      </c>
      <c r="C46" t="b">
        <f>IFERROR(INDEX(#REF!,MATCH(B46,#REF!,0)),FALSE)</f>
        <v>0</v>
      </c>
      <c r="D46">
        <v>13270</v>
      </c>
      <c r="E46" t="s">
        <v>263</v>
      </c>
    </row>
    <row r="47" spans="1:6" x14ac:dyDescent="0.25">
      <c r="A47" s="3" t="s">
        <v>97</v>
      </c>
      <c r="B47" s="38" t="s">
        <v>98</v>
      </c>
      <c r="C47" t="b">
        <f>IFERROR(INDEX(#REF!,MATCH(B47,#REF!,0)),FALSE)</f>
        <v>0</v>
      </c>
      <c r="D47">
        <v>12.28</v>
      </c>
      <c r="E47" t="s">
        <v>260</v>
      </c>
    </row>
    <row r="48" spans="1:6" x14ac:dyDescent="0.25">
      <c r="A48" s="3" t="s">
        <v>99</v>
      </c>
      <c r="B48" s="38" t="s">
        <v>100</v>
      </c>
      <c r="C48" t="b">
        <f>IFERROR(INDEX(#REF!,MATCH(B48,#REF!,0)),FALSE)</f>
        <v>0</v>
      </c>
      <c r="D48">
        <v>13270</v>
      </c>
    </row>
    <row r="49" spans="1:6" x14ac:dyDescent="0.25">
      <c r="A49" s="3" t="s">
        <v>101</v>
      </c>
      <c r="B49" s="38" t="s">
        <v>102</v>
      </c>
      <c r="C49" t="b">
        <f>IFERROR(INDEX(#REF!,MATCH(B49,#REF!,0)),FALSE)</f>
        <v>0</v>
      </c>
      <c r="D49">
        <v>50</v>
      </c>
      <c r="E49" t="s">
        <v>261</v>
      </c>
    </row>
    <row r="50" spans="1:6" x14ac:dyDescent="0.25">
      <c r="A50" s="3" t="s">
        <v>103</v>
      </c>
      <c r="B50" s="38" t="s">
        <v>104</v>
      </c>
      <c r="C50" t="b">
        <f>IFERROR(INDEX(#REF!,MATCH(B50,#REF!,0)),FALSE)</f>
        <v>0</v>
      </c>
      <c r="D50">
        <v>13270</v>
      </c>
      <c r="E50" t="s">
        <v>263</v>
      </c>
    </row>
    <row r="51" spans="1:6" x14ac:dyDescent="0.25">
      <c r="A51" s="3" t="s">
        <v>105</v>
      </c>
      <c r="B51" s="38" t="s">
        <v>106</v>
      </c>
      <c r="C51" t="b">
        <f>IFERROR(INDEX(#REF!,MATCH(B51,#REF!,0)),FALSE)</f>
        <v>0</v>
      </c>
      <c r="D51">
        <v>13270</v>
      </c>
      <c r="F51" t="s">
        <v>262</v>
      </c>
    </row>
    <row r="52" spans="1:6" x14ac:dyDescent="0.25">
      <c r="A52" s="3" t="s">
        <v>107</v>
      </c>
      <c r="B52" s="38" t="s">
        <v>108</v>
      </c>
      <c r="C52" t="b">
        <f>IFERROR(INDEX(#REF!,MATCH(B52,#REF!,0)),FALSE)</f>
        <v>0</v>
      </c>
      <c r="D52">
        <v>13270</v>
      </c>
      <c r="E52" t="s">
        <v>263</v>
      </c>
    </row>
    <row r="54" spans="1:6" x14ac:dyDescent="0.25">
      <c r="B54" s="45"/>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tabSelected="1" workbookViewId="0">
      <selection activeCell="B2" sqref="B2"/>
    </sheetView>
  </sheetViews>
  <sheetFormatPr defaultRowHeight="15" x14ac:dyDescent="0.25"/>
  <sheetData>
    <row r="1" spans="1:2" x14ac:dyDescent="0.25">
      <c r="A1" t="s">
        <v>3</v>
      </c>
      <c r="B1" s="39"/>
    </row>
    <row r="2" spans="1:2" x14ac:dyDescent="0.25">
      <c r="A2" t="s">
        <v>2</v>
      </c>
      <c r="B2" s="41">
        <f>ROUND(SUMIFS('ACP by State'!$D:$D,'ACP by State'!$B:$B,About!$B$2)*About!B60,0)</f>
        <v>9999</v>
      </c>
    </row>
    <row r="3" spans="1:2" x14ac:dyDescent="0.25">
      <c r="B3" s="4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workbookViewId="0">
      <selection activeCell="B2" sqref="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2025-03-11T16:47:28Z</dcterms:modified>
</cp:coreProperties>
</file>